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75" windowWidth="17925" windowHeight="11325" activeTab="0"/>
  </bookViews>
  <sheets>
    <sheet name="SCI_0811" sheetId="1" r:id="rId1"/>
  </sheets>
  <definedNames>
    <definedName name="_xlnm.Print_Area" localSheetId="0">'SCI_0811'!$A$1:$I$36</definedName>
  </definedNames>
  <calcPr fullCalcOnLoad="1"/>
</workbook>
</file>

<file path=xl/sharedStrings.xml><?xml version="1.0" encoding="utf-8"?>
<sst xmlns="http://schemas.openxmlformats.org/spreadsheetml/2006/main" count="79" uniqueCount="45">
  <si>
    <t>AT</t>
  </si>
  <si>
    <t>BE</t>
  </si>
  <si>
    <t>BG</t>
  </si>
  <si>
    <t>CZ</t>
  </si>
  <si>
    <t>DE</t>
  </si>
  <si>
    <t>DK</t>
  </si>
  <si>
    <t>EE</t>
  </si>
  <si>
    <t>ES</t>
  </si>
  <si>
    <t>FI</t>
  </si>
  <si>
    <t>FR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</si>
  <si>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</si>
  <si>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</si>
  <si>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</si>
  <si>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</si>
  <si>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</si>
  <si>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</si>
  <si>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</si>
  <si>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</si>
  <si>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</si>
  <si>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</si>
  <si>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</si>
  <si>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</si>
  <si>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</si>
  <si>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</si>
  <si>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Total Number</t>
  </si>
  <si>
    <t>marine part is noted</t>
  </si>
  <si>
    <t>MS</t>
  </si>
  <si>
    <t>EU</t>
  </si>
  <si>
    <t>SITES OF COMMUNITY IMPORTANCE</t>
  </si>
  <si>
    <t xml:space="preserve"> of SCIs</t>
  </si>
  <si>
    <r>
      <t>MS 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</si>
  <si>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r>
      <t>Total 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</si>
  <si>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r>
      <t>Terrestrial 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</si>
  <si>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r>
      <t>Marine Area (km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>)</t>
    </r>
  </si>
  <si>
    <t>-</t>
  </si>
  <si>
    <t xml:space="preserve">                 Update of 1 December 2008</t>
  </si>
  <si>
    <t>(1) The area of the MS and the % corresponds to the area of Cyprus where the Community acquis applies at present, according to protocol 10 of the</t>
  </si>
  <si>
    <t>of SCIs</t>
  </si>
  <si>
    <t>(2) Marine site of Gibraltar corrected before the Medit. Com. List</t>
  </si>
  <si>
    <r>
      <t xml:space="preserve">CY </t>
    </r>
    <r>
      <rPr>
        <b/>
        <vertAlign val="superscript"/>
        <sz val="10"/>
        <rFont val="Arial"/>
        <family val="2"/>
      </rPr>
      <t>(1)</t>
    </r>
  </si>
  <si>
    <r>
      <t xml:space="preserve">UK </t>
    </r>
    <r>
      <rPr>
        <b/>
        <vertAlign val="superscript"/>
        <sz val="10"/>
        <rFont val="Arial"/>
        <family val="2"/>
      </rPr>
      <t>(2)</t>
    </r>
  </si>
  <si>
    <t>EL</t>
  </si>
  <si>
    <t>Nr of sites in which a</t>
  </si>
  <si>
    <t xml:space="preserve">% Terrestrial </t>
  </si>
  <si>
    <t>Accession Treaty of Cyprus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</si>
</sst>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0"/>
    </font>
    <font>
      <b/>
      <sz val="12"/>
      <name val="Arial"/>
      <family val="2"/>
    </font>
    <font>
      <b/>
      <sz val="18.5"/>
      <name val="Arial"/>
      <family val="0"/>
    </font>
    <font>
      <sz val="15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2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/>
    </xf>
    <xf numFmtId="3" fontId="0" fillId="2" borderId="2" xfId="0" applyNumberFormat="1" applyFont="1" applyFill="1" applyBorder="1" applyAlignment="1">
      <alignment/>
    </xf>
    <xf numFmtId="0" fontId="0" fillId="0" borderId="3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3" fontId="2" fillId="2" borderId="4" xfId="0" applyNumberFormat="1" applyFont="1" applyFill="1" applyBorder="1" applyAlignment="1">
      <alignment/>
    </xf>
    <xf numFmtId="164" fontId="2" fillId="2" borderId="4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3" fontId="2" fillId="3" borderId="15" xfId="0" applyNumberFormat="1" applyFont="1" applyFill="1" applyBorder="1" applyAlignment="1">
      <alignment horizontal="center"/>
    </xf>
    <xf numFmtId="3" fontId="2" fillId="3" borderId="16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3" borderId="18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0" fontId="0" fillId="4" borderId="2" xfId="0" applyFont="1" applyFill="1" applyBorder="1" applyAlignment="1">
      <alignment/>
    </xf>
    <xf numFmtId="3" fontId="0" fillId="4" borderId="18" xfId="0" applyNumberFormat="1" applyFont="1" applyFill="1" applyBorder="1" applyAlignment="1" quotePrefix="1">
      <alignment horizontal="center"/>
    </xf>
    <xf numFmtId="0" fontId="0" fillId="4" borderId="18" xfId="0" applyFont="1" applyFill="1" applyBorder="1" applyAlignment="1">
      <alignment horizontal="center"/>
    </xf>
    <xf numFmtId="3" fontId="0" fillId="0" borderId="20" xfId="0" applyNumberFormat="1" applyFont="1" applyBorder="1" applyAlignment="1">
      <alignment/>
    </xf>
    <xf numFmtId="3" fontId="0" fillId="2" borderId="20" xfId="0" applyNumberFormat="1" applyFont="1" applyFill="1" applyBorder="1" applyAlignment="1">
      <alignment/>
    </xf>
    <xf numFmtId="164" fontId="0" fillId="2" borderId="20" xfId="0" applyNumberFormat="1" applyFont="1" applyFill="1" applyBorder="1" applyAlignment="1">
      <alignment/>
    </xf>
    <xf numFmtId="0" fontId="0" fillId="3" borderId="20" xfId="0" applyFont="1" applyFill="1" applyBorder="1" applyAlignment="1">
      <alignment/>
    </xf>
    <xf numFmtId="3" fontId="0" fillId="3" borderId="2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SCIs - database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3625"/>
          <c:w val="0.994"/>
          <c:h val="0.8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SCI_0811!$F$3</c:f>
              <c:strCache>
                <c:ptCount val="1"/>
                <c:pt idx="0">
                  <c:v>% Terrestrial </c:v>
                </c:pt>
              </c:strCache>
            </c:strRef>
          </c:tx>
          <c:spPr>
            <a:solidFill>
              <a:srgbClr val="FF99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SCI_0811!$A$5:$A$31</c:f>
              <c:strCache/>
            </c:strRef>
          </c:cat>
          <c:val>
            <c:numRef>
              <c:f>SCI_0811!$F$5:$F$31</c:f>
              <c:numCache/>
            </c:numRef>
          </c:val>
        </c:ser>
        <c:gapWidth val="50"/>
        <c:axId val="26963022"/>
        <c:axId val="41340607"/>
      </c:barChart>
      <c:barChart>
        <c:barDir val="col"/>
        <c:grouping val="clustered"/>
        <c:varyColors val="0"/>
        <c:ser>
          <c:idx val="1"/>
          <c:order val="1"/>
          <c:tx>
            <c:strRef>
              <c:f>SCI_0811!$H$3</c:f>
              <c:strCache>
                <c:ptCount val="1"/>
                <c:pt idx="0">
                  <c:v>Marine Area (km2)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SCI_0811!$A$5:$A$31</c:f>
              <c:strCache/>
            </c:strRef>
          </c:cat>
          <c:val>
            <c:numRef>
              <c:f>SCI_0811!$H$5:$H$31</c:f>
              <c:numCache/>
            </c:numRef>
          </c:val>
        </c:ser>
        <c:axId val="36521144"/>
        <c:axId val="60254841"/>
      </c:barChart>
      <c:catAx>
        <c:axId val="2696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40607"/>
        <c:crosses val="autoZero"/>
        <c:auto val="1"/>
        <c:lblOffset val="100"/>
        <c:tickLblSkip val="1"/>
        <c:noMultiLvlLbl val="0"/>
      </c:catAx>
      <c:valAx>
        <c:axId val="4134060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6963022"/>
        <c:crossesAt val="1"/>
        <c:crossBetween val="between"/>
        <c:dispUnits/>
      </c:valAx>
      <c:catAx>
        <c:axId val="36521144"/>
        <c:scaling>
          <c:orientation val="minMax"/>
        </c:scaling>
        <c:axPos val="b"/>
        <c:delete val="1"/>
        <c:majorTickMark val="in"/>
        <c:minorTickMark val="none"/>
        <c:tickLblPos val="nextTo"/>
        <c:crossAx val="60254841"/>
        <c:crosses val="autoZero"/>
        <c:auto val="1"/>
        <c:lblOffset val="100"/>
        <c:noMultiLvlLbl val="0"/>
      </c:catAx>
      <c:valAx>
        <c:axId val="602548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5211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575"/>
          <c:y val="0.01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10</xdr:col>
      <xdr:colOff>457200</xdr:colOff>
      <xdr:row>71</xdr:row>
      <xdr:rowOff>28575</xdr:rowOff>
    </xdr:to>
    <xdr:graphicFrame>
      <xdr:nvGraphicFramePr>
        <xdr:cNvPr id="1" name="Chart 1"/>
        <xdr:cNvGraphicFramePr/>
      </xdr:nvGraphicFramePr>
      <xdr:xfrm>
        <a:off x="409575" y="7248525"/>
        <a:ext cx="95631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C4" sqref="C4"/>
    </sheetView>
  </sheetViews>
  <sheetFormatPr defaultColWidth="9.140625" defaultRowHeight="12.75"/>
  <cols>
    <col min="1" max="1" width="6.140625" style="0" customWidth="1"/>
    <col min="2" max="3" width="15.140625" style="8" customWidth="1"/>
    <col min="4" max="4" width="16.57421875" style="8" customWidth="1"/>
    <col min="5" max="5" width="21.140625" style="8" customWidth="1"/>
    <col min="6" max="6" width="16.57421875" style="0" customWidth="1"/>
    <col min="7" max="7" width="18.7109375" style="0" customWidth="1"/>
    <col min="8" max="8" width="18.421875" style="8" customWidth="1"/>
    <col min="9" max="9" width="5.7109375" style="0" customWidth="1"/>
  </cols>
  <sheetData>
    <row r="1" spans="1:9" ht="15.75">
      <c r="A1" s="18" t="s">
        <v>28</v>
      </c>
      <c r="B1" s="14"/>
      <c r="C1" s="14"/>
      <c r="D1" s="14"/>
      <c r="E1" s="14"/>
      <c r="F1" s="3"/>
      <c r="G1" s="18" t="s">
        <v>35</v>
      </c>
      <c r="H1" s="14"/>
      <c r="I1" s="3"/>
    </row>
    <row r="2" spans="1:9" ht="6" customHeight="1" thickBot="1">
      <c r="A2" s="3"/>
      <c r="B2" s="14"/>
      <c r="C2" s="14"/>
      <c r="D2" s="14"/>
      <c r="E2" s="14"/>
      <c r="F2" s="3"/>
      <c r="G2" s="3"/>
      <c r="H2" s="14"/>
      <c r="I2" s="3"/>
    </row>
    <row r="3" spans="1:9" ht="14.25">
      <c r="A3" s="27" t="s">
        <v>26</v>
      </c>
      <c r="B3" s="24" t="s">
        <v>30</v>
      </c>
      <c r="C3" s="19" t="s">
        <v>24</v>
      </c>
      <c r="D3" s="19" t="s">
        <v>31</v>
      </c>
      <c r="E3" s="20" t="s">
        <v>32</v>
      </c>
      <c r="F3" s="21" t="s">
        <v>43</v>
      </c>
      <c r="G3" s="22" t="s">
        <v>42</v>
      </c>
      <c r="H3" s="32" t="s">
        <v>33</v>
      </c>
      <c r="I3" s="27" t="s">
        <v>26</v>
      </c>
    </row>
    <row r="4" spans="1:9" ht="12.75">
      <c r="A4" s="28"/>
      <c r="B4" s="25"/>
      <c r="C4" s="9" t="s">
        <v>37</v>
      </c>
      <c r="D4" s="9" t="s">
        <v>29</v>
      </c>
      <c r="E4" s="10" t="s">
        <v>37</v>
      </c>
      <c r="F4" s="2"/>
      <c r="G4" s="6" t="s">
        <v>25</v>
      </c>
      <c r="H4" s="33"/>
      <c r="I4" s="28"/>
    </row>
    <row r="5" spans="1:9" s="1" customFormat="1" ht="15" customHeight="1">
      <c r="A5" s="29" t="s">
        <v>0</v>
      </c>
      <c r="B5" s="35">
        <v>83859</v>
      </c>
      <c r="C5" s="11">
        <v>168</v>
      </c>
      <c r="D5" s="11">
        <v>8978</v>
      </c>
      <c r="E5" s="12">
        <f>D5</f>
        <v>8978</v>
      </c>
      <c r="F5" s="4">
        <f>PRODUCT(E5/B5)*100</f>
        <v>10.706066134821546</v>
      </c>
      <c r="G5" s="38"/>
      <c r="H5" s="39" t="s">
        <v>34</v>
      </c>
      <c r="I5" s="29" t="s">
        <v>0</v>
      </c>
    </row>
    <row r="6" spans="1:9" s="1" customFormat="1" ht="15" customHeight="1">
      <c r="A6" s="29" t="s">
        <v>1</v>
      </c>
      <c r="B6" s="35">
        <v>30528</v>
      </c>
      <c r="C6" s="11">
        <v>280</v>
      </c>
      <c r="D6" s="11">
        <v>3269</v>
      </c>
      <c r="E6" s="12">
        <f>SUM(D6,-H6)</f>
        <v>3070.9</v>
      </c>
      <c r="F6" s="4">
        <f aca="true" t="shared" si="0" ref="F6:F31">PRODUCT(E6/B6)*100</f>
        <v>10.059289832285117</v>
      </c>
      <c r="G6" s="7">
        <v>2</v>
      </c>
      <c r="H6" s="36">
        <v>198.1</v>
      </c>
      <c r="I6" s="29" t="s">
        <v>1</v>
      </c>
    </row>
    <row r="7" spans="1:9" s="1" customFormat="1" ht="15" customHeight="1">
      <c r="A7" s="29" t="s">
        <v>2</v>
      </c>
      <c r="B7" s="35">
        <v>110910</v>
      </c>
      <c r="C7" s="11">
        <v>228</v>
      </c>
      <c r="D7" s="11">
        <v>33430</v>
      </c>
      <c r="E7" s="12">
        <f>SUM(D7,-H7)</f>
        <v>32838</v>
      </c>
      <c r="F7" s="4">
        <f t="shared" si="0"/>
        <v>29.60779010008115</v>
      </c>
      <c r="G7" s="7">
        <v>14</v>
      </c>
      <c r="H7" s="36">
        <v>592</v>
      </c>
      <c r="I7" s="29" t="s">
        <v>2</v>
      </c>
    </row>
    <row r="8" spans="1:9" ht="15" customHeight="1">
      <c r="A8" s="29" t="s">
        <v>39</v>
      </c>
      <c r="B8" s="35">
        <v>5736</v>
      </c>
      <c r="C8" s="11">
        <v>36</v>
      </c>
      <c r="D8" s="11">
        <v>711</v>
      </c>
      <c r="E8" s="12">
        <v>660.9</v>
      </c>
      <c r="F8" s="4">
        <f t="shared" si="0"/>
        <v>11.521966527196652</v>
      </c>
      <c r="G8" s="7">
        <v>5</v>
      </c>
      <c r="H8" s="36">
        <v>50.3</v>
      </c>
      <c r="I8" s="29" t="s">
        <v>39</v>
      </c>
    </row>
    <row r="9" spans="1:9" ht="15" customHeight="1">
      <c r="A9" s="29" t="s">
        <v>3</v>
      </c>
      <c r="B9" s="35">
        <v>78866</v>
      </c>
      <c r="C9" s="11">
        <v>858</v>
      </c>
      <c r="D9" s="11">
        <v>7251</v>
      </c>
      <c r="E9" s="12">
        <v>7251</v>
      </c>
      <c r="F9" s="4">
        <f t="shared" si="0"/>
        <v>9.194076027692542</v>
      </c>
      <c r="G9" s="38"/>
      <c r="H9" s="39" t="s">
        <v>34</v>
      </c>
      <c r="I9" s="29" t="s">
        <v>3</v>
      </c>
    </row>
    <row r="10" spans="1:9" s="1" customFormat="1" ht="15" customHeight="1">
      <c r="A10" s="29" t="s">
        <v>4</v>
      </c>
      <c r="B10" s="35">
        <v>357031</v>
      </c>
      <c r="C10" s="11">
        <v>4622</v>
      </c>
      <c r="D10" s="11">
        <v>54343</v>
      </c>
      <c r="E10" s="12">
        <f>SUM(D10,-H10)</f>
        <v>35209</v>
      </c>
      <c r="F10" s="4">
        <f t="shared" si="0"/>
        <v>9.861608655831006</v>
      </c>
      <c r="G10" s="7">
        <v>53</v>
      </c>
      <c r="H10" s="36">
        <v>19134</v>
      </c>
      <c r="I10" s="29" t="s">
        <v>4</v>
      </c>
    </row>
    <row r="11" spans="1:9" ht="15" customHeight="1">
      <c r="A11" s="29" t="s">
        <v>5</v>
      </c>
      <c r="B11" s="35">
        <v>43093</v>
      </c>
      <c r="C11" s="11">
        <v>254</v>
      </c>
      <c r="D11" s="11">
        <v>11136</v>
      </c>
      <c r="E11" s="12">
        <v>3176.6</v>
      </c>
      <c r="F11" s="4">
        <f t="shared" si="0"/>
        <v>7.371498851321561</v>
      </c>
      <c r="G11" s="7">
        <v>118</v>
      </c>
      <c r="H11" s="36">
        <v>7959</v>
      </c>
      <c r="I11" s="29" t="s">
        <v>5</v>
      </c>
    </row>
    <row r="12" spans="1:9" s="1" customFormat="1" ht="15" customHeight="1">
      <c r="A12" s="29" t="s">
        <v>6</v>
      </c>
      <c r="B12" s="35">
        <v>45226</v>
      </c>
      <c r="C12" s="11">
        <v>498</v>
      </c>
      <c r="D12" s="11">
        <v>11429</v>
      </c>
      <c r="E12" s="12">
        <f>SUM(D12,-H12)</f>
        <v>7575.3</v>
      </c>
      <c r="F12" s="4">
        <v>16.8</v>
      </c>
      <c r="G12" s="7">
        <v>36</v>
      </c>
      <c r="H12" s="36">
        <v>3853.7</v>
      </c>
      <c r="I12" s="29" t="s">
        <v>6</v>
      </c>
    </row>
    <row r="13" spans="1:9" ht="15" customHeight="1">
      <c r="A13" s="29" t="s">
        <v>41</v>
      </c>
      <c r="B13" s="35">
        <v>131940</v>
      </c>
      <c r="C13" s="11">
        <v>239</v>
      </c>
      <c r="D13" s="11">
        <v>27641</v>
      </c>
      <c r="E13" s="12">
        <v>21633.6</v>
      </c>
      <c r="F13" s="4">
        <f>PRODUCT(E13/B13)*100</f>
        <v>16.396543883583444</v>
      </c>
      <c r="G13" s="7">
        <v>102</v>
      </c>
      <c r="H13" s="36">
        <v>5998</v>
      </c>
      <c r="I13" s="29" t="s">
        <v>41</v>
      </c>
    </row>
    <row r="14" spans="1:9" ht="15" customHeight="1">
      <c r="A14" s="29" t="s">
        <v>7</v>
      </c>
      <c r="B14" s="35">
        <v>504782</v>
      </c>
      <c r="C14" s="11">
        <v>1434</v>
      </c>
      <c r="D14" s="11">
        <v>123716</v>
      </c>
      <c r="E14" s="12">
        <v>118168</v>
      </c>
      <c r="F14" s="4">
        <f t="shared" si="0"/>
        <v>23.40970953797877</v>
      </c>
      <c r="G14" s="7">
        <v>94</v>
      </c>
      <c r="H14" s="36">
        <v>5547.9</v>
      </c>
      <c r="I14" s="29" t="s">
        <v>7</v>
      </c>
    </row>
    <row r="15" spans="1:9" ht="15" customHeight="1">
      <c r="A15" s="29" t="s">
        <v>8</v>
      </c>
      <c r="B15" s="35">
        <v>338145</v>
      </c>
      <c r="C15" s="11">
        <v>1715</v>
      </c>
      <c r="D15" s="11">
        <v>48552</v>
      </c>
      <c r="E15" s="12">
        <v>43092</v>
      </c>
      <c r="F15" s="4">
        <f t="shared" si="0"/>
        <v>12.743645477531828</v>
      </c>
      <c r="G15" s="7">
        <v>98</v>
      </c>
      <c r="H15" s="36">
        <v>5459.7</v>
      </c>
      <c r="I15" s="29" t="s">
        <v>8</v>
      </c>
    </row>
    <row r="16" spans="1:9" ht="15" customHeight="1">
      <c r="A16" s="29" t="s">
        <v>9</v>
      </c>
      <c r="B16" s="35">
        <v>549192</v>
      </c>
      <c r="C16" s="11">
        <v>1334</v>
      </c>
      <c r="D16" s="11">
        <v>52174</v>
      </c>
      <c r="E16" s="12">
        <v>46486.4</v>
      </c>
      <c r="F16" s="4">
        <f t="shared" si="0"/>
        <v>8.464507858818045</v>
      </c>
      <c r="G16" s="7">
        <v>94</v>
      </c>
      <c r="H16" s="36">
        <v>5687.6</v>
      </c>
      <c r="I16" s="29" t="s">
        <v>9</v>
      </c>
    </row>
    <row r="17" spans="1:9" ht="15" customHeight="1">
      <c r="A17" s="29" t="s">
        <v>10</v>
      </c>
      <c r="B17" s="35">
        <v>93030</v>
      </c>
      <c r="C17" s="11">
        <v>467</v>
      </c>
      <c r="D17" s="11">
        <v>13929</v>
      </c>
      <c r="E17" s="12">
        <v>13929.2</v>
      </c>
      <c r="F17" s="4">
        <f t="shared" si="0"/>
        <v>14.972804471675804</v>
      </c>
      <c r="G17" s="38"/>
      <c r="H17" s="39" t="s">
        <v>34</v>
      </c>
      <c r="I17" s="29" t="s">
        <v>10</v>
      </c>
    </row>
    <row r="18" spans="1:9" ht="15" customHeight="1">
      <c r="A18" s="29" t="s">
        <v>11</v>
      </c>
      <c r="B18" s="35">
        <v>70280</v>
      </c>
      <c r="C18" s="11">
        <v>423</v>
      </c>
      <c r="D18" s="11">
        <v>13553</v>
      </c>
      <c r="E18" s="12">
        <v>7543</v>
      </c>
      <c r="F18" s="4">
        <f t="shared" si="0"/>
        <v>10.73278315310188</v>
      </c>
      <c r="G18" s="7">
        <v>96</v>
      </c>
      <c r="H18" s="36">
        <v>6009.6</v>
      </c>
      <c r="I18" s="29" t="s">
        <v>11</v>
      </c>
    </row>
    <row r="19" spans="1:9" ht="15" customHeight="1">
      <c r="A19" s="29" t="s">
        <v>12</v>
      </c>
      <c r="B19" s="35">
        <v>301333</v>
      </c>
      <c r="C19" s="11">
        <v>2286</v>
      </c>
      <c r="D19" s="11">
        <v>45211</v>
      </c>
      <c r="E19" s="12">
        <v>42968</v>
      </c>
      <c r="F19" s="4">
        <f t="shared" si="0"/>
        <v>14.259307808968815</v>
      </c>
      <c r="G19" s="7">
        <v>160</v>
      </c>
      <c r="H19" s="36">
        <v>2243.1</v>
      </c>
      <c r="I19" s="29" t="s">
        <v>12</v>
      </c>
    </row>
    <row r="20" spans="1:9" ht="15" customHeight="1">
      <c r="A20" s="29" t="s">
        <v>13</v>
      </c>
      <c r="B20" s="35">
        <v>65301</v>
      </c>
      <c r="C20" s="11">
        <v>267</v>
      </c>
      <c r="D20" s="11">
        <v>6664</v>
      </c>
      <c r="E20" s="12">
        <v>6493</v>
      </c>
      <c r="F20" s="4">
        <f t="shared" si="0"/>
        <v>9.943186168665106</v>
      </c>
      <c r="G20" s="7">
        <v>2</v>
      </c>
      <c r="H20" s="36">
        <v>171</v>
      </c>
      <c r="I20" s="29" t="s">
        <v>13</v>
      </c>
    </row>
    <row r="21" spans="1:9" ht="15" customHeight="1">
      <c r="A21" s="29" t="s">
        <v>14</v>
      </c>
      <c r="B21" s="35">
        <v>2597</v>
      </c>
      <c r="C21" s="11">
        <v>48</v>
      </c>
      <c r="D21" s="11">
        <v>399</v>
      </c>
      <c r="E21" s="12">
        <v>398.7</v>
      </c>
      <c r="F21" s="4">
        <f t="shared" si="0"/>
        <v>15.352329611089718</v>
      </c>
      <c r="G21" s="38"/>
      <c r="H21" s="40" t="s">
        <v>34</v>
      </c>
      <c r="I21" s="29" t="s">
        <v>14</v>
      </c>
    </row>
    <row r="22" spans="1:9" ht="15" customHeight="1">
      <c r="A22" s="29" t="s">
        <v>15</v>
      </c>
      <c r="B22" s="35">
        <v>64589</v>
      </c>
      <c r="C22" s="11">
        <v>331</v>
      </c>
      <c r="D22" s="11">
        <v>7663</v>
      </c>
      <c r="E22" s="12">
        <v>7101.4</v>
      </c>
      <c r="F22" s="4">
        <f t="shared" si="0"/>
        <v>10.994751428261777</v>
      </c>
      <c r="G22" s="7">
        <v>6</v>
      </c>
      <c r="H22" s="36">
        <v>561.7</v>
      </c>
      <c r="I22" s="29" t="s">
        <v>15</v>
      </c>
    </row>
    <row r="23" spans="1:9" ht="15" customHeight="1">
      <c r="A23" s="29" t="s">
        <v>16</v>
      </c>
      <c r="B23" s="35">
        <v>316</v>
      </c>
      <c r="C23" s="11">
        <v>27</v>
      </c>
      <c r="D23" s="11">
        <v>48</v>
      </c>
      <c r="E23" s="12">
        <v>39.7</v>
      </c>
      <c r="F23" s="4">
        <f t="shared" si="0"/>
        <v>12.563291139240507</v>
      </c>
      <c r="G23" s="7">
        <v>1</v>
      </c>
      <c r="H23" s="36">
        <v>8</v>
      </c>
      <c r="I23" s="29" t="s">
        <v>16</v>
      </c>
    </row>
    <row r="24" spans="1:9" ht="15" customHeight="1">
      <c r="A24" s="29" t="s">
        <v>17</v>
      </c>
      <c r="B24" s="35">
        <v>41526</v>
      </c>
      <c r="C24" s="11">
        <v>142</v>
      </c>
      <c r="D24" s="11">
        <v>7552</v>
      </c>
      <c r="E24" s="12">
        <v>3485.2</v>
      </c>
      <c r="F24" s="4">
        <f t="shared" si="0"/>
        <v>8.392814140538457</v>
      </c>
      <c r="G24" s="7">
        <v>10</v>
      </c>
      <c r="H24" s="36">
        <v>4066.9</v>
      </c>
      <c r="I24" s="29" t="s">
        <v>17</v>
      </c>
    </row>
    <row r="25" spans="1:9" ht="15" customHeight="1">
      <c r="A25" s="29" t="s">
        <v>18</v>
      </c>
      <c r="B25" s="35">
        <v>312685</v>
      </c>
      <c r="C25" s="11">
        <v>364</v>
      </c>
      <c r="D25" s="11">
        <v>28904</v>
      </c>
      <c r="E25" s="12">
        <v>25310</v>
      </c>
      <c r="F25" s="4">
        <f t="shared" si="0"/>
        <v>8.094408110398644</v>
      </c>
      <c r="G25" s="7">
        <v>6</v>
      </c>
      <c r="H25" s="36">
        <v>3594.1</v>
      </c>
      <c r="I25" s="29" t="s">
        <v>18</v>
      </c>
    </row>
    <row r="26" spans="1:9" ht="15" customHeight="1">
      <c r="A26" s="29" t="s">
        <v>19</v>
      </c>
      <c r="B26" s="35">
        <v>91990</v>
      </c>
      <c r="C26" s="11">
        <v>94</v>
      </c>
      <c r="D26" s="11">
        <v>16503</v>
      </c>
      <c r="E26" s="12">
        <v>16013</v>
      </c>
      <c r="F26" s="4">
        <f t="shared" si="0"/>
        <v>17.407326883356884</v>
      </c>
      <c r="G26" s="7">
        <v>23</v>
      </c>
      <c r="H26" s="36">
        <v>490.2</v>
      </c>
      <c r="I26" s="29" t="s">
        <v>19</v>
      </c>
    </row>
    <row r="27" spans="1:9" ht="15" customHeight="1">
      <c r="A27" s="29" t="s">
        <v>20</v>
      </c>
      <c r="B27" s="35">
        <v>238345</v>
      </c>
      <c r="C27" s="11">
        <v>273</v>
      </c>
      <c r="D27" s="11">
        <v>32833</v>
      </c>
      <c r="E27" s="12">
        <v>31479</v>
      </c>
      <c r="F27" s="4">
        <f t="shared" si="0"/>
        <v>13.207325515534205</v>
      </c>
      <c r="G27" s="7">
        <v>6</v>
      </c>
      <c r="H27" s="36">
        <v>1353</v>
      </c>
      <c r="I27" s="29" t="s">
        <v>20</v>
      </c>
    </row>
    <row r="28" spans="1:9" s="1" customFormat="1" ht="15" customHeight="1">
      <c r="A28" s="29" t="s">
        <v>21</v>
      </c>
      <c r="B28" s="35">
        <v>414864</v>
      </c>
      <c r="C28" s="11">
        <v>3981</v>
      </c>
      <c r="D28" s="11">
        <v>64449</v>
      </c>
      <c r="E28" s="12">
        <f>SUM(D28,-H28)</f>
        <v>56943</v>
      </c>
      <c r="F28" s="4">
        <f t="shared" si="0"/>
        <v>13.725702880944116</v>
      </c>
      <c r="G28" s="7">
        <v>334</v>
      </c>
      <c r="H28" s="36">
        <v>7506</v>
      </c>
      <c r="I28" s="29" t="s">
        <v>21</v>
      </c>
    </row>
    <row r="29" spans="1:9" s="5" customFormat="1" ht="15" customHeight="1">
      <c r="A29" s="29" t="s">
        <v>22</v>
      </c>
      <c r="B29" s="35">
        <v>20273</v>
      </c>
      <c r="C29" s="11">
        <v>259</v>
      </c>
      <c r="D29" s="11">
        <v>6360</v>
      </c>
      <c r="E29" s="12">
        <v>6359.4</v>
      </c>
      <c r="F29" s="4">
        <f t="shared" si="0"/>
        <v>31.36881566615696</v>
      </c>
      <c r="G29" s="7">
        <v>3</v>
      </c>
      <c r="H29" s="36">
        <v>0.2</v>
      </c>
      <c r="I29" s="29" t="s">
        <v>22</v>
      </c>
    </row>
    <row r="30" spans="1:9" ht="15" customHeight="1">
      <c r="A30" s="29" t="s">
        <v>23</v>
      </c>
      <c r="B30" s="35">
        <v>48845</v>
      </c>
      <c r="C30" s="11">
        <v>382</v>
      </c>
      <c r="D30" s="11">
        <v>5739</v>
      </c>
      <c r="E30" s="12">
        <v>5739.4</v>
      </c>
      <c r="F30" s="4">
        <f t="shared" si="0"/>
        <v>11.750230320401268</v>
      </c>
      <c r="G30" s="38"/>
      <c r="H30" s="39" t="s">
        <v>34</v>
      </c>
      <c r="I30" s="29" t="s">
        <v>23</v>
      </c>
    </row>
    <row r="31" spans="1:9" s="1" customFormat="1" ht="15" customHeight="1" thickBot="1">
      <c r="A31" s="30" t="s">
        <v>40</v>
      </c>
      <c r="B31" s="37">
        <v>244820</v>
      </c>
      <c r="C31" s="41">
        <v>623</v>
      </c>
      <c r="D31" s="41">
        <v>29066</v>
      </c>
      <c r="E31" s="42">
        <f>SUM(D31,-H31)</f>
        <v>16657.5</v>
      </c>
      <c r="F31" s="43">
        <f t="shared" si="0"/>
        <v>6.8039784331345485</v>
      </c>
      <c r="G31" s="44">
        <v>49</v>
      </c>
      <c r="H31" s="45">
        <v>12408.5</v>
      </c>
      <c r="I31" s="30" t="s">
        <v>40</v>
      </c>
    </row>
    <row r="32" spans="1:9" s="13" customFormat="1" ht="15" customHeight="1" thickBot="1" thickTop="1">
      <c r="A32" s="31" t="s">
        <v>27</v>
      </c>
      <c r="B32" s="26">
        <f>SUM(B5:B31)</f>
        <v>4290102</v>
      </c>
      <c r="C32" s="15">
        <f>SUM(C5:C31)</f>
        <v>21633</v>
      </c>
      <c r="D32" s="15">
        <f>SUM(D5:D31)</f>
        <v>661503</v>
      </c>
      <c r="E32" s="16">
        <f>SUM(E5:E31)</f>
        <v>568599.2000000002</v>
      </c>
      <c r="F32" s="17">
        <f>PRODUCT(SUM(E32/B32))*100</f>
        <v>13.253745482042156</v>
      </c>
      <c r="G32" s="23">
        <f>SUM(G5:G31)</f>
        <v>1312</v>
      </c>
      <c r="H32" s="34">
        <f>SUM(H5:H31)</f>
        <v>92892.59999999999</v>
      </c>
      <c r="I32" s="31" t="s">
        <v>27</v>
      </c>
    </row>
    <row r="34" ht="12.75">
      <c r="A34" t="s">
        <v>36</v>
      </c>
    </row>
    <row r="35" ht="12.75">
      <c r="A35" t="s">
        <v>44</v>
      </c>
    </row>
    <row r="36" ht="12.75">
      <c r="A36" t="s">
        <v>38</v>
      </c>
    </row>
  </sheetData>
  <printOptions/>
  <pageMargins left="0.5511811023622047" right="0.35433070866141736" top="0.7874015748031497" bottom="0.3937007874015748" header="0.1968503937007874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CHARBONNEAU Danny (ENV)</cp:lastModifiedBy>
  <cp:lastPrinted>2009-02-04T10:35:55Z</cp:lastPrinted>
  <dcterms:created xsi:type="dcterms:W3CDTF">2009-01-18T15:43:00Z</dcterms:created>
  <dcterms:modified xsi:type="dcterms:W3CDTF">2010-11-26T09:56:47Z</dcterms:modified>
  <cp:category/>
  <cp:version/>
  <cp:contentType/>
  <cp:contentStatus/>
</cp:coreProperties>
</file>