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65446" windowWidth="19320" windowHeight="13035" activeTab="0"/>
  </bookViews>
  <sheets>
    <sheet name="Sheet1" sheetId="1" r:id="rId1"/>
    <sheet name="Sheet2" sheetId="2" r:id="rId2"/>
    <sheet name="Sheet3" sheetId="3" r:id="rId3"/>
  </sheets>
  <definedNames>
    <definedName name="_xlnm.Print_Area" localSheetId="0">'Sheet1'!$A$1:$M$37</definedName>
  </definedNames>
  <calcPr fullCalcOnLoad="1"/>
</workbook>
</file>

<file path=xl/sharedStrings.xml><?xml version="1.0" encoding="utf-8"?>
<sst xmlns="http://schemas.openxmlformats.org/spreadsheetml/2006/main" count="90" uniqueCount="48">
  <si>
    <t>NATURA 2000 (GIS CALCULATED VALUES)</t>
  </si>
  <si>
    <t>Data of December 2008 provided by MS</t>
  </si>
  <si>
    <t>Terrestrial</t>
  </si>
  <si>
    <t>Marine</t>
  </si>
  <si>
    <t>All</t>
  </si>
  <si>
    <t>National Terrestrial area (km²)</t>
  </si>
  <si>
    <t>Natura 2000 terrestrial area (km²)</t>
  </si>
  <si>
    <t>Natura 2000 / national terrestrial area (%)</t>
  </si>
  <si>
    <t>Overlap between SPAs and SCIs (km²)</t>
  </si>
  <si>
    <t>Overlap between SPAs and SCIs (in %)</t>
  </si>
  <si>
    <t>Natura 2000 Marine area (km²)</t>
  </si>
  <si>
    <t>Overlap between SPAs and SCIs (%)</t>
  </si>
  <si>
    <t>Number of sites</t>
  </si>
  <si>
    <t>Total Natura 2000 area (km²)</t>
  </si>
  <si>
    <t>AT</t>
  </si>
  <si>
    <t>-</t>
  </si>
  <si>
    <t>BE</t>
  </si>
  <si>
    <t>BG</t>
  </si>
  <si>
    <t>CZ</t>
  </si>
  <si>
    <t>DE</t>
  </si>
  <si>
    <t>DK</t>
  </si>
  <si>
    <t>EE</t>
  </si>
  <si>
    <t>ES</t>
  </si>
  <si>
    <t>FR</t>
  </si>
  <si>
    <t>GR</t>
  </si>
  <si>
    <t>HU</t>
  </si>
  <si>
    <t>IE</t>
  </si>
  <si>
    <t>IT</t>
  </si>
  <si>
    <t>LT</t>
  </si>
  <si>
    <t>LU</t>
  </si>
  <si>
    <t>LV</t>
  </si>
  <si>
    <t>MT</t>
  </si>
  <si>
    <t>NL</t>
  </si>
  <si>
    <t>PL</t>
  </si>
  <si>
    <t>PT</t>
  </si>
  <si>
    <t>RO</t>
  </si>
  <si>
    <t>SE</t>
  </si>
  <si>
    <t>SI</t>
  </si>
  <si>
    <t>SK</t>
  </si>
  <si>
    <t>UK</t>
  </si>
  <si>
    <t>EU27</t>
  </si>
  <si>
    <t>Notes:</t>
  </si>
  <si>
    <r>
      <t>CY</t>
    </r>
    <r>
      <rPr>
        <b/>
        <vertAlign val="superscript"/>
        <sz val="10"/>
        <rFont val="Arial"/>
        <family val="2"/>
      </rPr>
      <t>1</t>
    </r>
  </si>
  <si>
    <r>
      <t>1</t>
    </r>
    <r>
      <rPr>
        <b/>
        <sz val="8"/>
        <rFont val="Arial"/>
        <family val="2"/>
      </rPr>
      <t xml:space="preserve"> For Cyprus, the figures cover/concern only the areas of the Republic of Cyprus in which the Government of the Republic of Cyprus exercises effective control.</t>
    </r>
  </si>
  <si>
    <r>
      <t>2</t>
    </r>
    <r>
      <rPr>
        <b/>
        <sz val="8"/>
        <rFont val="Arial"/>
        <family val="2"/>
      </rPr>
      <t xml:space="preserve"> For Finland, in some sites all land or water areas do not belong to the network because of the exceptional digitization method. The actual total area in Finland according to the Natura 2000 database is 50.398 km².</t>
    </r>
  </si>
  <si>
    <r>
      <t>FI</t>
    </r>
    <r>
      <rPr>
        <b/>
        <vertAlign val="superscript"/>
        <sz val="10"/>
        <rFont val="Arial"/>
        <family val="2"/>
      </rPr>
      <t>2</t>
    </r>
  </si>
  <si>
    <r>
      <t>NL</t>
    </r>
    <r>
      <rPr>
        <b/>
        <vertAlign val="superscript"/>
        <sz val="10"/>
        <rFont val="Arial"/>
        <family val="2"/>
      </rPr>
      <t>3</t>
    </r>
  </si>
  <si>
    <r>
      <t xml:space="preserve">3 </t>
    </r>
    <r>
      <rPr>
        <b/>
        <sz val="8"/>
        <rFont val="Arial"/>
        <family val="2"/>
      </rPr>
      <t>In the Netherlands, a number of SCI's and SPA's have been regrouped, without losing their identity as SPA's or SCI's. As a result the total number of Natura 2000 sites in the Netherlands is now 162.</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</si>
</sst>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7">
    <font>
      <sz val="10"/>
      <name val="Arial"/>
      <family val="0"/>
    </font>
    <font>
      <b/>
      <sz val="10"/>
      <name val="Arial"/>
      <family val="2"/>
    </font>
    <font>
      <b/>
      <sz val="8"/>
      <name val="Arial"/>
      <family val="2"/>
    </font>
    <font>
      <b/>
      <vertAlign val="superscript"/>
      <sz val="8"/>
      <name val="Arial"/>
      <family val="2"/>
    </font>
    <font>
      <b/>
      <vertAlign val="superscript"/>
      <sz val="10"/>
      <name val="Arial"/>
      <family val="2"/>
    </font>
    <font>
      <sz val="8"/>
      <name val="Arial"/>
      <family val="0"/>
    </font>
    <font>
      <vertAlign val="superscript"/>
      <sz val="10"/>
      <name val="Arial"/>
      <family val="0"/>
    </font>
  </fonts>
  <fills count="6">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25">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5" borderId="4" xfId="0" applyFont="1" applyFill="1" applyBorder="1" applyAlignment="1">
      <alignment/>
    </xf>
    <xf numFmtId="3" fontId="0" fillId="2" borderId="5" xfId="0" applyNumberFormat="1" applyFill="1" applyBorder="1" applyAlignment="1">
      <alignment/>
    </xf>
    <xf numFmtId="3" fontId="0" fillId="2" borderId="6" xfId="0" applyNumberFormat="1" applyFill="1" applyBorder="1" applyAlignment="1">
      <alignment/>
    </xf>
    <xf numFmtId="164" fontId="0" fillId="2" borderId="6" xfId="0" applyNumberFormat="1" applyFill="1" applyBorder="1" applyAlignment="1">
      <alignment/>
    </xf>
    <xf numFmtId="164" fontId="0" fillId="2" borderId="7" xfId="0" applyNumberFormat="1" applyFill="1" applyBorder="1" applyAlignment="1">
      <alignment/>
    </xf>
    <xf numFmtId="3" fontId="0" fillId="3" borderId="5" xfId="0" applyNumberFormat="1" applyFill="1" applyBorder="1" applyAlignment="1">
      <alignment horizontal="center"/>
    </xf>
    <xf numFmtId="3" fontId="0" fillId="3" borderId="6" xfId="0" applyNumberFormat="1" applyFill="1" applyBorder="1" applyAlignment="1">
      <alignment horizontal="center"/>
    </xf>
    <xf numFmtId="164" fontId="0" fillId="3" borderId="7" xfId="0" applyNumberFormat="1" applyFill="1" applyBorder="1" applyAlignment="1">
      <alignment horizontal="center"/>
    </xf>
    <xf numFmtId="3" fontId="0" fillId="4" borderId="5" xfId="0" applyNumberFormat="1" applyFont="1" applyFill="1" applyBorder="1" applyAlignment="1">
      <alignment wrapText="1"/>
    </xf>
    <xf numFmtId="3" fontId="0" fillId="4" borderId="7" xfId="0" applyNumberFormat="1" applyFont="1" applyFill="1" applyBorder="1" applyAlignment="1">
      <alignment wrapText="1"/>
    </xf>
    <xf numFmtId="0" fontId="1" fillId="5" borderId="8" xfId="0" applyFont="1" applyFill="1" applyBorder="1" applyAlignment="1">
      <alignment/>
    </xf>
    <xf numFmtId="3" fontId="0" fillId="0" borderId="0" xfId="0" applyNumberFormat="1" applyAlignment="1">
      <alignment/>
    </xf>
    <xf numFmtId="0" fontId="1" fillId="5" borderId="9" xfId="0" applyFont="1" applyFill="1" applyBorder="1" applyAlignment="1">
      <alignment/>
    </xf>
    <xf numFmtId="3" fontId="0" fillId="2" borderId="10" xfId="0" applyNumberFormat="1" applyFill="1" applyBorder="1" applyAlignment="1">
      <alignment/>
    </xf>
    <xf numFmtId="3" fontId="0" fillId="2" borderId="11" xfId="0" applyNumberFormat="1" applyFill="1" applyBorder="1" applyAlignment="1">
      <alignment/>
    </xf>
    <xf numFmtId="164" fontId="0" fillId="2" borderId="11" xfId="0" applyNumberFormat="1" applyFill="1" applyBorder="1" applyAlignment="1">
      <alignment/>
    </xf>
    <xf numFmtId="164" fontId="0" fillId="2" borderId="12" xfId="0" applyNumberFormat="1" applyFill="1" applyBorder="1" applyAlignment="1">
      <alignment/>
    </xf>
    <xf numFmtId="3" fontId="0" fillId="3" borderId="10" xfId="0" applyNumberFormat="1" applyFill="1" applyBorder="1" applyAlignment="1">
      <alignment/>
    </xf>
    <xf numFmtId="3" fontId="0" fillId="3" borderId="11" xfId="0" applyNumberFormat="1" applyFill="1" applyBorder="1" applyAlignment="1">
      <alignment/>
    </xf>
    <xf numFmtId="164" fontId="0" fillId="3" borderId="12" xfId="0" applyNumberFormat="1" applyFill="1" applyBorder="1" applyAlignment="1">
      <alignment/>
    </xf>
    <xf numFmtId="3" fontId="0" fillId="4" borderId="10" xfId="0" applyNumberFormat="1" applyFont="1" applyFill="1" applyBorder="1" applyAlignment="1">
      <alignment wrapText="1"/>
    </xf>
    <xf numFmtId="3" fontId="0" fillId="4" borderId="12" xfId="0" applyNumberFormat="1" applyFont="1" applyFill="1" applyBorder="1" applyAlignment="1">
      <alignment wrapText="1"/>
    </xf>
    <xf numFmtId="0" fontId="1" fillId="5" borderId="13" xfId="0" applyFont="1" applyFill="1" applyBorder="1" applyAlignment="1">
      <alignment/>
    </xf>
    <xf numFmtId="3" fontId="0" fillId="3" borderId="10" xfId="0" applyNumberFormat="1" applyFill="1" applyBorder="1" applyAlignment="1">
      <alignment horizontal="center"/>
    </xf>
    <xf numFmtId="3" fontId="0" fillId="3" borderId="11" xfId="0" applyNumberFormat="1" applyFill="1" applyBorder="1" applyAlignment="1">
      <alignment horizontal="center"/>
    </xf>
    <xf numFmtId="164" fontId="0" fillId="3" borderId="12" xfId="0" applyNumberFormat="1" applyFill="1" applyBorder="1" applyAlignment="1">
      <alignment horizontal="center"/>
    </xf>
    <xf numFmtId="0" fontId="1" fillId="5" borderId="14" xfId="0" applyFont="1" applyFill="1" applyBorder="1" applyAlignment="1">
      <alignment/>
    </xf>
    <xf numFmtId="3" fontId="0" fillId="2" borderId="15" xfId="0" applyNumberFormat="1" applyFill="1" applyBorder="1" applyAlignment="1">
      <alignment/>
    </xf>
    <xf numFmtId="3" fontId="0" fillId="2" borderId="16" xfId="0" applyNumberFormat="1" applyFill="1" applyBorder="1" applyAlignment="1">
      <alignment/>
    </xf>
    <xf numFmtId="164" fontId="0" fillId="2" borderId="16" xfId="0" applyNumberFormat="1" applyFill="1" applyBorder="1" applyAlignment="1">
      <alignment/>
    </xf>
    <xf numFmtId="164" fontId="0" fillId="2" borderId="17" xfId="0" applyNumberFormat="1" applyFill="1" applyBorder="1" applyAlignment="1">
      <alignment/>
    </xf>
    <xf numFmtId="3" fontId="0" fillId="3" borderId="15" xfId="0" applyNumberFormat="1" applyFill="1" applyBorder="1" applyAlignment="1">
      <alignment/>
    </xf>
    <xf numFmtId="3" fontId="0" fillId="3" borderId="16" xfId="0" applyNumberFormat="1" applyFill="1" applyBorder="1" applyAlignment="1">
      <alignment/>
    </xf>
    <xf numFmtId="164" fontId="0" fillId="3" borderId="17" xfId="0" applyNumberFormat="1" applyFill="1" applyBorder="1" applyAlignment="1">
      <alignment/>
    </xf>
    <xf numFmtId="3" fontId="0" fillId="4" borderId="15" xfId="0" applyNumberFormat="1" applyFont="1" applyFill="1" applyBorder="1" applyAlignment="1">
      <alignment wrapText="1"/>
    </xf>
    <xf numFmtId="3" fontId="0" fillId="4" borderId="17" xfId="0" applyNumberFormat="1" applyFont="1" applyFill="1" applyBorder="1" applyAlignment="1">
      <alignment wrapText="1"/>
    </xf>
    <xf numFmtId="0" fontId="1" fillId="5" borderId="18" xfId="0" applyFont="1" applyFill="1" applyBorder="1" applyAlignment="1">
      <alignment/>
    </xf>
    <xf numFmtId="0" fontId="1" fillId="5" borderId="19" xfId="0" applyFont="1" applyFill="1" applyBorder="1" applyAlignment="1">
      <alignment/>
    </xf>
    <xf numFmtId="3" fontId="1" fillId="2" borderId="1" xfId="0" applyNumberFormat="1" applyFont="1" applyFill="1" applyBorder="1" applyAlignment="1">
      <alignment/>
    </xf>
    <xf numFmtId="0" fontId="1" fillId="5" borderId="20" xfId="0" applyFont="1" applyFill="1" applyBorder="1" applyAlignment="1">
      <alignment/>
    </xf>
    <xf numFmtId="0" fontId="2" fillId="0" borderId="0" xfId="0" applyFont="1" applyAlignment="1">
      <alignment/>
    </xf>
    <xf numFmtId="3" fontId="1" fillId="0" borderId="0" xfId="0" applyNumberFormat="1" applyFont="1" applyFill="1" applyBorder="1" applyAlignment="1">
      <alignment/>
    </xf>
    <xf numFmtId="165" fontId="1" fillId="0" borderId="0" xfId="0" applyNumberFormat="1" applyFont="1" applyFill="1" applyBorder="1" applyAlignment="1">
      <alignment/>
    </xf>
    <xf numFmtId="0" fontId="0" fillId="0" borderId="0" xfId="0" applyFill="1" applyBorder="1" applyAlignment="1">
      <alignment/>
    </xf>
    <xf numFmtId="0" fontId="2" fillId="5" borderId="9" xfId="0" applyFont="1" applyFill="1" applyBorder="1" applyAlignment="1">
      <alignment/>
    </xf>
    <xf numFmtId="3" fontId="5" fillId="2" borderId="10" xfId="0" applyNumberFormat="1" applyFont="1" applyFill="1" applyBorder="1" applyAlignment="1">
      <alignment/>
    </xf>
    <xf numFmtId="3" fontId="5" fillId="2" borderId="11" xfId="0" applyNumberFormat="1" applyFont="1" applyFill="1" applyBorder="1" applyAlignment="1">
      <alignment/>
    </xf>
    <xf numFmtId="164" fontId="5" fillId="2" borderId="11" xfId="0" applyNumberFormat="1" applyFont="1" applyFill="1" applyBorder="1" applyAlignment="1">
      <alignment/>
    </xf>
    <xf numFmtId="164" fontId="5" fillId="2" borderId="12" xfId="0" applyNumberFormat="1" applyFont="1" applyFill="1" applyBorder="1" applyAlignment="1">
      <alignment/>
    </xf>
    <xf numFmtId="3" fontId="5" fillId="3" borderId="10" xfId="0" applyNumberFormat="1" applyFont="1" applyFill="1" applyBorder="1" applyAlignment="1">
      <alignment/>
    </xf>
    <xf numFmtId="3" fontId="5" fillId="3" borderId="11" xfId="0" applyNumberFormat="1" applyFont="1" applyFill="1" applyBorder="1" applyAlignment="1">
      <alignment/>
    </xf>
    <xf numFmtId="164" fontId="5" fillId="3" borderId="12" xfId="0" applyNumberFormat="1" applyFont="1" applyFill="1" applyBorder="1" applyAlignment="1">
      <alignment/>
    </xf>
    <xf numFmtId="3" fontId="5" fillId="4" borderId="10" xfId="0" applyNumberFormat="1" applyFont="1" applyFill="1" applyBorder="1" applyAlignment="1">
      <alignment wrapText="1"/>
    </xf>
    <xf numFmtId="3" fontId="5" fillId="4" borderId="12" xfId="0" applyNumberFormat="1" applyFont="1" applyFill="1" applyBorder="1" applyAlignment="1">
      <alignment wrapText="1"/>
    </xf>
    <xf numFmtId="0" fontId="2" fillId="5" borderId="13" xfId="0" applyFont="1" applyFill="1" applyBorder="1" applyAlignment="1">
      <alignment/>
    </xf>
    <xf numFmtId="3" fontId="5" fillId="0" borderId="0" xfId="0" applyNumberFormat="1" applyFont="1" applyAlignment="1">
      <alignment/>
    </xf>
    <xf numFmtId="0" fontId="5" fillId="0" borderId="0" xfId="0" applyFont="1" applyAlignment="1">
      <alignment/>
    </xf>
    <xf numFmtId="165" fontId="1" fillId="2" borderId="2" xfId="0" applyNumberFormat="1" applyFont="1" applyFill="1" applyBorder="1" applyAlignment="1">
      <alignment/>
    </xf>
    <xf numFmtId="165" fontId="1" fillId="2" borderId="3" xfId="0" applyNumberFormat="1" applyFont="1" applyFill="1" applyBorder="1" applyAlignment="1">
      <alignment/>
    </xf>
    <xf numFmtId="165" fontId="1" fillId="3" borderId="3" xfId="0" applyNumberFormat="1" applyFont="1" applyFill="1" applyBorder="1" applyAlignment="1">
      <alignment/>
    </xf>
    <xf numFmtId="3" fontId="1" fillId="3" borderId="1" xfId="0" applyNumberFormat="1" applyFont="1" applyFill="1" applyBorder="1" applyAlignment="1">
      <alignment/>
    </xf>
    <xf numFmtId="3" fontId="1" fillId="4" borderId="1" xfId="0" applyNumberFormat="1" applyFont="1" applyFill="1" applyBorder="1" applyAlignment="1">
      <alignment/>
    </xf>
    <xf numFmtId="0" fontId="6" fillId="0" borderId="0" xfId="0" applyFont="1" applyAlignment="1">
      <alignment/>
    </xf>
    <xf numFmtId="0" fontId="3" fillId="0" borderId="0" xfId="0" applyFont="1" applyAlignment="1">
      <alignment horizontal="left" wrapText="1"/>
    </xf>
    <xf numFmtId="0" fontId="2" fillId="0" borderId="0" xfId="0" applyFont="1" applyAlignment="1">
      <alignment horizontal="left" wrapText="1"/>
    </xf>
    <xf numFmtId="0" fontId="3" fillId="0" borderId="0" xfId="0" applyFont="1" applyFill="1" applyBorder="1" applyAlignment="1">
      <alignment wrapText="1"/>
    </xf>
    <xf numFmtId="0" fontId="0" fillId="0" borderId="0" xfId="0" applyAlignment="1">
      <alignment wrapText="1"/>
    </xf>
    <xf numFmtId="0" fontId="1" fillId="0" borderId="0" xfId="0" applyFont="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workbookViewId="0" topLeftCell="A1">
      <selection activeCell="D40" sqref="D40"/>
    </sheetView>
  </sheetViews>
  <sheetFormatPr defaultColWidth="9.140625" defaultRowHeight="12.75"/>
  <cols>
    <col min="2" max="2" width="10.8515625" style="0" customWidth="1"/>
    <col min="3" max="3" width="11.421875" style="0" customWidth="1"/>
    <col min="4" max="4" width="11.140625" style="0" customWidth="1"/>
    <col min="5" max="5" width="10.421875" style="0" customWidth="1"/>
    <col min="6" max="6" width="10.28125" style="0" customWidth="1"/>
    <col min="7" max="7" width="10.8515625" style="0" bestFit="1" customWidth="1"/>
    <col min="8" max="8" width="9.421875" style="0" bestFit="1" customWidth="1"/>
    <col min="9" max="9" width="10.57421875" style="0" customWidth="1"/>
    <col min="10" max="10" width="9.421875" style="0" bestFit="1" customWidth="1"/>
    <col min="11" max="11" width="13.7109375" style="0" customWidth="1"/>
  </cols>
  <sheetData>
    <row r="1" spans="1:12" ht="12.75">
      <c r="A1" s="78" t="s">
        <v>0</v>
      </c>
      <c r="B1" s="78"/>
      <c r="C1" s="78"/>
      <c r="D1" s="78"/>
      <c r="E1" s="78"/>
      <c r="F1" s="78"/>
      <c r="G1" s="78"/>
      <c r="H1" s="78"/>
      <c r="I1" s="78"/>
      <c r="J1" s="78"/>
      <c r="K1" s="78"/>
      <c r="L1" s="78"/>
    </row>
    <row r="2" spans="1:12" ht="13.5" thickBot="1">
      <c r="A2" s="1" t="s">
        <v>1</v>
      </c>
      <c r="B2" s="1"/>
      <c r="C2" s="1"/>
      <c r="D2" s="1"/>
      <c r="E2" s="1"/>
      <c r="F2" s="1"/>
      <c r="G2" s="1"/>
      <c r="H2" s="1"/>
      <c r="I2" s="1"/>
      <c r="J2" s="1"/>
      <c r="K2" s="2"/>
      <c r="L2" s="2"/>
    </row>
    <row r="3" spans="1:12" ht="13.5" thickBot="1">
      <c r="A3" s="79"/>
      <c r="B3" s="81" t="s">
        <v>2</v>
      </c>
      <c r="C3" s="82"/>
      <c r="D3" s="82"/>
      <c r="E3" s="82"/>
      <c r="F3" s="83"/>
      <c r="G3" s="84" t="s">
        <v>3</v>
      </c>
      <c r="H3" s="85"/>
      <c r="I3" s="86"/>
      <c r="J3" s="87" t="s">
        <v>4</v>
      </c>
      <c r="K3" s="88"/>
      <c r="L3" s="89"/>
    </row>
    <row r="4" spans="1:12" ht="64.5" thickBot="1">
      <c r="A4" s="80"/>
      <c r="B4" s="3" t="s">
        <v>5</v>
      </c>
      <c r="C4" s="4" t="s">
        <v>6</v>
      </c>
      <c r="D4" s="4" t="s">
        <v>7</v>
      </c>
      <c r="E4" s="4" t="s">
        <v>8</v>
      </c>
      <c r="F4" s="5" t="s">
        <v>9</v>
      </c>
      <c r="G4" s="6" t="s">
        <v>10</v>
      </c>
      <c r="H4" s="7" t="s">
        <v>8</v>
      </c>
      <c r="I4" s="8" t="s">
        <v>11</v>
      </c>
      <c r="J4" s="9" t="s">
        <v>12</v>
      </c>
      <c r="K4" s="10" t="s">
        <v>13</v>
      </c>
      <c r="L4" s="90"/>
    </row>
    <row r="5" spans="1:13" ht="12.75">
      <c r="A5" s="11" t="s">
        <v>14</v>
      </c>
      <c r="B5" s="12">
        <v>83859</v>
      </c>
      <c r="C5" s="13">
        <v>11532.84843869</v>
      </c>
      <c r="D5" s="14">
        <v>13.752666307361167</v>
      </c>
      <c r="E5" s="13">
        <v>1978.62655275</v>
      </c>
      <c r="F5" s="15">
        <v>17.156442862044145</v>
      </c>
      <c r="G5" s="16" t="s">
        <v>15</v>
      </c>
      <c r="H5" s="17" t="s">
        <v>15</v>
      </c>
      <c r="I5" s="18" t="s">
        <v>15</v>
      </c>
      <c r="J5" s="19">
        <v>218</v>
      </c>
      <c r="K5" s="20">
        <v>11532.84843869</v>
      </c>
      <c r="L5" s="21" t="s">
        <v>14</v>
      </c>
      <c r="M5" s="22"/>
    </row>
    <row r="6" spans="1:13" ht="12.75">
      <c r="A6" s="23" t="s">
        <v>16</v>
      </c>
      <c r="B6" s="24">
        <v>30528</v>
      </c>
      <c r="C6" s="25">
        <v>3883.250346821999</v>
      </c>
      <c r="D6" s="26">
        <v>12.72029070630896</v>
      </c>
      <c r="E6" s="25">
        <v>1571.87033015</v>
      </c>
      <c r="F6" s="27">
        <v>40.47821257355705</v>
      </c>
      <c r="G6" s="28">
        <v>336.86485428390995</v>
      </c>
      <c r="H6" s="29">
        <v>1.3324792105899999</v>
      </c>
      <c r="I6" s="30">
        <v>0.3955530515115671</v>
      </c>
      <c r="J6" s="31">
        <v>457</v>
      </c>
      <c r="K6" s="32">
        <v>4220.115201105908</v>
      </c>
      <c r="L6" s="33" t="s">
        <v>16</v>
      </c>
      <c r="M6" s="22"/>
    </row>
    <row r="7" spans="1:13" ht="12.75">
      <c r="A7" s="23" t="s">
        <v>17</v>
      </c>
      <c r="B7" s="24">
        <v>110910</v>
      </c>
      <c r="C7" s="25">
        <v>37655.894438699994</v>
      </c>
      <c r="D7" s="26">
        <v>33.95175767622396</v>
      </c>
      <c r="E7" s="25">
        <v>15182.337392899999</v>
      </c>
      <c r="F7" s="27">
        <v>40.31862107967005</v>
      </c>
      <c r="G7" s="28">
        <v>972.8156621360301</v>
      </c>
      <c r="H7" s="29">
        <v>169.352524911</v>
      </c>
      <c r="I7" s="30">
        <v>17.40849078633761</v>
      </c>
      <c r="J7" s="31">
        <v>332</v>
      </c>
      <c r="K7" s="32">
        <v>38628.710100836026</v>
      </c>
      <c r="L7" s="33" t="s">
        <v>17</v>
      </c>
      <c r="M7" s="22"/>
    </row>
    <row r="8" spans="1:13" ht="14.25">
      <c r="A8" s="23" t="s">
        <v>42</v>
      </c>
      <c r="B8" s="24">
        <v>5736</v>
      </c>
      <c r="C8" s="25">
        <v>1005.144773936</v>
      </c>
      <c r="D8" s="26">
        <v>17.523444454951186</v>
      </c>
      <c r="E8" s="25">
        <v>245.095660523</v>
      </c>
      <c r="F8" s="27">
        <v>24.384115291495892</v>
      </c>
      <c r="G8" s="28">
        <v>51.149623999403104</v>
      </c>
      <c r="H8" s="29">
        <v>0</v>
      </c>
      <c r="I8" s="30">
        <v>0</v>
      </c>
      <c r="J8" s="31">
        <v>38</v>
      </c>
      <c r="K8" s="32">
        <v>1056.2943979354031</v>
      </c>
      <c r="L8" s="33" t="s">
        <v>42</v>
      </c>
      <c r="M8" s="22"/>
    </row>
    <row r="9" spans="1:14" ht="12.75">
      <c r="A9" s="23" t="s">
        <v>18</v>
      </c>
      <c r="B9" s="24">
        <v>78866</v>
      </c>
      <c r="C9" s="25">
        <v>10452.63300913</v>
      </c>
      <c r="D9" s="26">
        <v>13.25366191911597</v>
      </c>
      <c r="E9" s="25">
        <v>3719.4780381100004</v>
      </c>
      <c r="F9" s="27">
        <v>35.58412540516031</v>
      </c>
      <c r="G9" s="34" t="s">
        <v>15</v>
      </c>
      <c r="H9" s="35" t="s">
        <v>15</v>
      </c>
      <c r="I9" s="36" t="s">
        <v>15</v>
      </c>
      <c r="J9" s="31">
        <v>897</v>
      </c>
      <c r="K9" s="32">
        <v>10452.63300913</v>
      </c>
      <c r="L9" s="33" t="s">
        <v>18</v>
      </c>
      <c r="M9" s="22"/>
      <c r="N9" s="22"/>
    </row>
    <row r="10" spans="1:14" s="67" customFormat="1" ht="11.25">
      <c r="A10" s="55" t="s">
        <v>19</v>
      </c>
      <c r="B10" s="56">
        <v>357031</v>
      </c>
      <c r="C10" s="57">
        <v>48473.099790559994</v>
      </c>
      <c r="D10" s="58">
        <v>13.57672017011408</v>
      </c>
      <c r="E10" s="57">
        <v>13042.823936</v>
      </c>
      <c r="F10" s="59">
        <v>26.907344470138582</v>
      </c>
      <c r="G10" s="60">
        <v>23223.6711081099</v>
      </c>
      <c r="H10" s="61">
        <v>13376.2933954</v>
      </c>
      <c r="I10" s="62">
        <v>57.59766977895621</v>
      </c>
      <c r="J10" s="63">
        <v>5097</v>
      </c>
      <c r="K10" s="64">
        <v>71696.7708986699</v>
      </c>
      <c r="L10" s="65" t="s">
        <v>19</v>
      </c>
      <c r="M10" s="66"/>
      <c r="N10" s="66"/>
    </row>
    <row r="11" spans="1:14" ht="12.75">
      <c r="A11" s="23" t="s">
        <v>20</v>
      </c>
      <c r="B11" s="24">
        <v>43093</v>
      </c>
      <c r="C11" s="25">
        <v>3856.7140849059997</v>
      </c>
      <c r="D11" s="26">
        <v>8.949746095435453</v>
      </c>
      <c r="E11" s="25">
        <v>2070.81800834</v>
      </c>
      <c r="F11" s="27">
        <v>53.69384306823647</v>
      </c>
      <c r="G11" s="28">
        <v>12818.912611489002</v>
      </c>
      <c r="H11" s="29">
        <v>6591.99492873</v>
      </c>
      <c r="I11" s="30">
        <v>51.42397899508182</v>
      </c>
      <c r="J11" s="31">
        <v>344</v>
      </c>
      <c r="K11" s="32">
        <v>16675.626696395004</v>
      </c>
      <c r="L11" s="33" t="s">
        <v>20</v>
      </c>
      <c r="M11" s="22"/>
      <c r="N11" s="22"/>
    </row>
    <row r="12" spans="1:14" ht="12.75">
      <c r="A12" s="23" t="s">
        <v>21</v>
      </c>
      <c r="B12" s="24">
        <v>45226</v>
      </c>
      <c r="C12" s="25">
        <v>7987.947615630001</v>
      </c>
      <c r="D12" s="26">
        <v>17.66229075228851</v>
      </c>
      <c r="E12" s="25">
        <v>2052.8750133599997</v>
      </c>
      <c r="F12" s="27">
        <v>25.6996554326814</v>
      </c>
      <c r="G12" s="28">
        <v>6574.281809181999</v>
      </c>
      <c r="H12" s="29">
        <v>296.749663372</v>
      </c>
      <c r="I12" s="30">
        <v>4.513795909350026</v>
      </c>
      <c r="J12" s="31">
        <v>524</v>
      </c>
      <c r="K12" s="32">
        <v>14562.229424812</v>
      </c>
      <c r="L12" s="33" t="s">
        <v>21</v>
      </c>
      <c r="M12" s="22"/>
      <c r="N12" s="22"/>
    </row>
    <row r="13" spans="1:14" ht="12.75">
      <c r="A13" s="23" t="s">
        <v>22</v>
      </c>
      <c r="B13" s="24">
        <v>504782</v>
      </c>
      <c r="C13" s="25">
        <v>134643.66617769998</v>
      </c>
      <c r="D13" s="26">
        <v>26.673626670067474</v>
      </c>
      <c r="E13" s="25">
        <v>30070.5192797</v>
      </c>
      <c r="F13" s="27">
        <v>22.3334079748048</v>
      </c>
      <c r="G13" s="28">
        <v>7911.539626639001</v>
      </c>
      <c r="H13" s="29">
        <v>206.50255305800002</v>
      </c>
      <c r="I13" s="30">
        <v>2.6101436989923408</v>
      </c>
      <c r="J13" s="31">
        <v>1729</v>
      </c>
      <c r="K13" s="32">
        <v>142555.20580433897</v>
      </c>
      <c r="L13" s="33" t="s">
        <v>22</v>
      </c>
      <c r="M13" s="22"/>
      <c r="N13" s="22"/>
    </row>
    <row r="14" spans="1:15" ht="14.25">
      <c r="A14" s="23" t="s">
        <v>45</v>
      </c>
      <c r="B14" s="24">
        <v>338145</v>
      </c>
      <c r="C14" s="25">
        <v>48637.125503849005</v>
      </c>
      <c r="D14" s="26">
        <v>14.383511660337728</v>
      </c>
      <c r="E14" s="25">
        <v>438.705884668</v>
      </c>
      <c r="F14" s="27">
        <v>0.9019979699114457</v>
      </c>
      <c r="G14" s="28">
        <v>6888.560557600002</v>
      </c>
      <c r="H14" s="29">
        <v>766.9624026500001</v>
      </c>
      <c r="I14" s="30">
        <v>11.133855850389915</v>
      </c>
      <c r="J14" s="31">
        <v>1859</v>
      </c>
      <c r="K14" s="32">
        <v>55525.68606144901</v>
      </c>
      <c r="L14" s="33" t="s">
        <v>45</v>
      </c>
      <c r="M14" s="22"/>
      <c r="N14" s="22"/>
      <c r="O14" s="73"/>
    </row>
    <row r="15" spans="1:14" ht="12.75">
      <c r="A15" s="23" t="s">
        <v>23</v>
      </c>
      <c r="B15" s="24">
        <v>549192</v>
      </c>
      <c r="C15" s="25">
        <v>68420.105194</v>
      </c>
      <c r="D15" s="26">
        <v>12.458321533088611</v>
      </c>
      <c r="E15" s="25">
        <v>20486.1800659</v>
      </c>
      <c r="F15" s="27">
        <v>29.941754704721653</v>
      </c>
      <c r="G15" s="28">
        <v>14945.45041727</v>
      </c>
      <c r="H15" s="29">
        <v>6213.70094143</v>
      </c>
      <c r="I15" s="30">
        <v>41.57586936456493</v>
      </c>
      <c r="J15" s="31">
        <v>1739</v>
      </c>
      <c r="K15" s="32">
        <v>83365.55561127</v>
      </c>
      <c r="L15" s="33" t="s">
        <v>23</v>
      </c>
      <c r="M15" s="22"/>
      <c r="N15" s="22"/>
    </row>
    <row r="16" spans="1:14" ht="12.75">
      <c r="A16" s="23" t="s">
        <v>24</v>
      </c>
      <c r="B16" s="24">
        <v>131940</v>
      </c>
      <c r="C16" s="25">
        <v>27620.50446084</v>
      </c>
      <c r="D16" s="26">
        <v>20.934140109777168</v>
      </c>
      <c r="E16" s="25">
        <v>6839.190070279999</v>
      </c>
      <c r="F16" s="27">
        <v>24.761278636226635</v>
      </c>
      <c r="G16" s="28">
        <v>6381.9921147780005</v>
      </c>
      <c r="H16" s="29">
        <v>731.206219657</v>
      </c>
      <c r="I16" s="30">
        <v>11.457335053169919</v>
      </c>
      <c r="J16" s="31">
        <v>371</v>
      </c>
      <c r="K16" s="32">
        <v>34002.496575617995</v>
      </c>
      <c r="L16" s="33" t="s">
        <v>24</v>
      </c>
      <c r="M16" s="22"/>
      <c r="N16" s="22"/>
    </row>
    <row r="17" spans="1:14" ht="12.75">
      <c r="A17" s="23" t="s">
        <v>25</v>
      </c>
      <c r="B17" s="24">
        <v>93030</v>
      </c>
      <c r="C17" s="25">
        <v>19563.559619760003</v>
      </c>
      <c r="D17" s="26">
        <v>21.029301966849406</v>
      </c>
      <c r="E17" s="25">
        <v>6183.2277993299995</v>
      </c>
      <c r="F17" s="27">
        <v>31.605842287947866</v>
      </c>
      <c r="G17" s="34" t="s">
        <v>15</v>
      </c>
      <c r="H17" s="35" t="s">
        <v>15</v>
      </c>
      <c r="I17" s="36" t="s">
        <v>15</v>
      </c>
      <c r="J17" s="31">
        <v>509</v>
      </c>
      <c r="K17" s="32">
        <v>19563.559619760003</v>
      </c>
      <c r="L17" s="33" t="s">
        <v>25</v>
      </c>
      <c r="M17" s="22"/>
      <c r="N17" s="22"/>
    </row>
    <row r="18" spans="1:14" ht="12.75">
      <c r="A18" s="23" t="s">
        <v>26</v>
      </c>
      <c r="B18" s="24">
        <v>70280</v>
      </c>
      <c r="C18" s="25">
        <v>7799.925985513001</v>
      </c>
      <c r="D18" s="26">
        <v>11.09835797597183</v>
      </c>
      <c r="E18" s="25">
        <v>1081.04443227</v>
      </c>
      <c r="F18" s="27">
        <v>13.859675518432496</v>
      </c>
      <c r="G18" s="28">
        <v>6481.049550572544</v>
      </c>
      <c r="H18" s="29">
        <v>600.276275864</v>
      </c>
      <c r="I18" s="30">
        <v>9.26202262735317</v>
      </c>
      <c r="J18" s="31">
        <v>533</v>
      </c>
      <c r="K18" s="32">
        <v>14280.975536085543</v>
      </c>
      <c r="L18" s="33" t="s">
        <v>26</v>
      </c>
      <c r="M18" s="22"/>
      <c r="N18" s="22"/>
    </row>
    <row r="19" spans="1:14" ht="12.75">
      <c r="A19" s="23" t="s">
        <v>27</v>
      </c>
      <c r="B19" s="24">
        <v>301333</v>
      </c>
      <c r="C19" s="25">
        <v>57367.504983599996</v>
      </c>
      <c r="D19" s="26">
        <v>19.037909881625975</v>
      </c>
      <c r="E19" s="25">
        <v>13562.5353349</v>
      </c>
      <c r="F19" s="27">
        <v>23.641494150350805</v>
      </c>
      <c r="G19" s="28">
        <v>4469.4914728</v>
      </c>
      <c r="H19" s="29">
        <v>229.220584644</v>
      </c>
      <c r="I19" s="30">
        <v>5.1285607331162515</v>
      </c>
      <c r="J19" s="31">
        <v>2561</v>
      </c>
      <c r="K19" s="32">
        <v>61836.9964564</v>
      </c>
      <c r="L19" s="33" t="s">
        <v>27</v>
      </c>
      <c r="M19" s="22"/>
      <c r="N19" s="22"/>
    </row>
    <row r="20" spans="1:14" ht="12.75">
      <c r="A20" s="23" t="s">
        <v>28</v>
      </c>
      <c r="B20" s="24">
        <v>65301</v>
      </c>
      <c r="C20" s="25">
        <v>9084.95959746</v>
      </c>
      <c r="D20" s="26">
        <v>13.91243564028116</v>
      </c>
      <c r="E20" s="25">
        <v>1467.40913249</v>
      </c>
      <c r="F20" s="27">
        <v>16.15207108791395</v>
      </c>
      <c r="G20" s="28">
        <v>895.13413438913</v>
      </c>
      <c r="H20" s="29">
        <v>4.06174577324</v>
      </c>
      <c r="I20" s="30">
        <v>0.4537583382418852</v>
      </c>
      <c r="J20" s="31">
        <v>340</v>
      </c>
      <c r="K20" s="32">
        <v>9980.093731849129</v>
      </c>
      <c r="L20" s="33" t="s">
        <v>28</v>
      </c>
      <c r="M20" s="22"/>
      <c r="N20" s="22"/>
    </row>
    <row r="21" spans="1:14" ht="12.75">
      <c r="A21" s="23" t="s">
        <v>29</v>
      </c>
      <c r="B21" s="24">
        <v>2597</v>
      </c>
      <c r="C21" s="25">
        <v>461.63180927955995</v>
      </c>
      <c r="D21" s="26">
        <v>17.77557987214324</v>
      </c>
      <c r="E21" s="25">
        <v>75.9887701543</v>
      </c>
      <c r="F21" s="27">
        <v>16.46090425893548</v>
      </c>
      <c r="G21" s="34" t="s">
        <v>15</v>
      </c>
      <c r="H21" s="35" t="s">
        <v>15</v>
      </c>
      <c r="I21" s="36" t="s">
        <v>15</v>
      </c>
      <c r="J21" s="31">
        <v>60</v>
      </c>
      <c r="K21" s="32">
        <v>461.63180927955995</v>
      </c>
      <c r="L21" s="33" t="s">
        <v>29</v>
      </c>
      <c r="M21" s="22"/>
      <c r="N21" s="22"/>
    </row>
    <row r="22" spans="1:14" ht="12.75">
      <c r="A22" s="23" t="s">
        <v>30</v>
      </c>
      <c r="B22" s="24">
        <v>64589</v>
      </c>
      <c r="C22" s="25">
        <v>7115.7057367792995</v>
      </c>
      <c r="D22" s="26">
        <v>11.016900303115545</v>
      </c>
      <c r="E22" s="25">
        <v>0</v>
      </c>
      <c r="F22" s="27">
        <v>0</v>
      </c>
      <c r="G22" s="28">
        <v>559.4824389742998</v>
      </c>
      <c r="H22" s="29">
        <v>0</v>
      </c>
      <c r="I22" s="30">
        <v>0</v>
      </c>
      <c r="J22" s="31">
        <v>336</v>
      </c>
      <c r="K22" s="32">
        <v>7675.188175753599</v>
      </c>
      <c r="L22" s="33" t="s">
        <v>30</v>
      </c>
      <c r="M22" s="22"/>
      <c r="N22" s="22"/>
    </row>
    <row r="23" spans="1:14" ht="12.75">
      <c r="A23" s="23" t="s">
        <v>31</v>
      </c>
      <c r="B23" s="24">
        <v>316</v>
      </c>
      <c r="C23" s="25">
        <v>41.00869715606001</v>
      </c>
      <c r="D23" s="26">
        <v>12.97743580887975</v>
      </c>
      <c r="E23" s="25">
        <v>5.8008021135900005</v>
      </c>
      <c r="F23" s="27">
        <v>14.145297256128005</v>
      </c>
      <c r="G23" s="28">
        <v>9.434159165846</v>
      </c>
      <c r="H23" s="29">
        <v>0.300533875889</v>
      </c>
      <c r="I23" s="30">
        <v>3.1855925960737155</v>
      </c>
      <c r="J23" s="31">
        <v>35</v>
      </c>
      <c r="K23" s="32">
        <v>50.442856321906</v>
      </c>
      <c r="L23" s="33" t="s">
        <v>31</v>
      </c>
      <c r="M23" s="22"/>
      <c r="N23" s="22"/>
    </row>
    <row r="24" spans="1:14" ht="14.25">
      <c r="A24" s="23" t="s">
        <v>46</v>
      </c>
      <c r="B24" s="24">
        <v>41526</v>
      </c>
      <c r="C24" s="25">
        <v>5784.616092922</v>
      </c>
      <c r="D24" s="26">
        <v>13.93010666310745</v>
      </c>
      <c r="E24" s="25">
        <v>2108.49140074</v>
      </c>
      <c r="F24" s="27">
        <v>36.44997985812628</v>
      </c>
      <c r="G24" s="28">
        <v>5434.67283345</v>
      </c>
      <c r="H24" s="29">
        <v>4128.75778482</v>
      </c>
      <c r="I24" s="30">
        <v>75.97067774545337</v>
      </c>
      <c r="J24" s="31">
        <v>212</v>
      </c>
      <c r="K24" s="32">
        <v>11219.288926371999</v>
      </c>
      <c r="L24" s="33" t="s">
        <v>32</v>
      </c>
      <c r="M24" s="22"/>
      <c r="N24" s="22"/>
    </row>
    <row r="25" spans="1:14" ht="12.75">
      <c r="A25" s="23" t="s">
        <v>33</v>
      </c>
      <c r="B25" s="24">
        <v>312685</v>
      </c>
      <c r="C25" s="25">
        <v>51628.73807925</v>
      </c>
      <c r="D25" s="26">
        <v>16.511421423877064</v>
      </c>
      <c r="E25" s="25">
        <v>13266.387588200001</v>
      </c>
      <c r="F25" s="27">
        <v>25.69574249100593</v>
      </c>
      <c r="G25" s="28">
        <v>7239.496359593999</v>
      </c>
      <c r="H25" s="29">
        <v>3486.7539069199997</v>
      </c>
      <c r="I25" s="30">
        <v>48.162934736464756</v>
      </c>
      <c r="J25" s="31">
        <v>480</v>
      </c>
      <c r="K25" s="32">
        <v>58868.234438843996</v>
      </c>
      <c r="L25" s="33" t="s">
        <v>33</v>
      </c>
      <c r="M25" s="22"/>
      <c r="N25" s="22"/>
    </row>
    <row r="26" spans="1:14" ht="12.75">
      <c r="A26" s="23" t="s">
        <v>34</v>
      </c>
      <c r="B26" s="24">
        <v>91990</v>
      </c>
      <c r="C26" s="25">
        <v>18717.119782800004</v>
      </c>
      <c r="D26" s="26">
        <v>20.346907036417004</v>
      </c>
      <c r="E26" s="25">
        <v>3239.86336578</v>
      </c>
      <c r="F26" s="27">
        <v>17.309625644204377</v>
      </c>
      <c r="G26" s="28">
        <v>1465.2907086849998</v>
      </c>
      <c r="H26" s="29">
        <v>434.758692277</v>
      </c>
      <c r="I26" s="30">
        <v>29.67047355859963</v>
      </c>
      <c r="J26" s="31">
        <v>138</v>
      </c>
      <c r="K26" s="32">
        <v>20182.410491485003</v>
      </c>
      <c r="L26" s="33" t="s">
        <v>34</v>
      </c>
      <c r="M26" s="22"/>
      <c r="N26" s="22"/>
    </row>
    <row r="27" spans="1:14" ht="12.75">
      <c r="A27" s="23" t="s">
        <v>35</v>
      </c>
      <c r="B27" s="24">
        <v>238391</v>
      </c>
      <c r="C27" s="25">
        <v>48850.32123778001</v>
      </c>
      <c r="D27" s="26">
        <v>20.49168015477934</v>
      </c>
      <c r="E27" s="25">
        <v>11006.9886427</v>
      </c>
      <c r="F27" s="27">
        <v>22.532070135472072</v>
      </c>
      <c r="G27" s="28">
        <v>1573.5420909099996</v>
      </c>
      <c r="H27" s="29">
        <v>1245.9087468799999</v>
      </c>
      <c r="I27" s="30">
        <v>79.17860946188449</v>
      </c>
      <c r="J27" s="31">
        <v>381</v>
      </c>
      <c r="K27" s="32">
        <v>50423.86332869001</v>
      </c>
      <c r="L27" s="33" t="s">
        <v>35</v>
      </c>
      <c r="M27" s="22"/>
      <c r="N27" s="22"/>
    </row>
    <row r="28" spans="1:14" ht="12.75">
      <c r="A28" s="23" t="s">
        <v>36</v>
      </c>
      <c r="B28" s="24">
        <v>414864</v>
      </c>
      <c r="C28" s="25">
        <v>60151.170730083984</v>
      </c>
      <c r="D28" s="26">
        <v>14.49900948987716</v>
      </c>
      <c r="E28" s="25">
        <v>443.407211471</v>
      </c>
      <c r="F28" s="27">
        <v>0.7371547487590868</v>
      </c>
      <c r="G28" s="28">
        <v>5034.954448992</v>
      </c>
      <c r="H28" s="29">
        <v>0</v>
      </c>
      <c r="I28" s="30">
        <v>0</v>
      </c>
      <c r="J28" s="31">
        <v>4071</v>
      </c>
      <c r="K28" s="32">
        <v>65186.12517907599</v>
      </c>
      <c r="L28" s="33" t="s">
        <v>36</v>
      </c>
      <c r="M28" s="22"/>
      <c r="N28" s="22"/>
    </row>
    <row r="29" spans="1:14" ht="12.75">
      <c r="A29" s="23" t="s">
        <v>37</v>
      </c>
      <c r="B29" s="24">
        <v>20273</v>
      </c>
      <c r="C29" s="25">
        <v>7201.289282359999</v>
      </c>
      <c r="D29" s="26">
        <v>35.521576887288504</v>
      </c>
      <c r="E29" s="25">
        <v>3812.5786933</v>
      </c>
      <c r="F29" s="27">
        <v>52.94300150723213</v>
      </c>
      <c r="G29" s="28">
        <v>2.2770913670093</v>
      </c>
      <c r="H29" s="29">
        <v>0.0931071836447</v>
      </c>
      <c r="I29" s="30">
        <v>4.088864636423688</v>
      </c>
      <c r="J29" s="31">
        <v>286</v>
      </c>
      <c r="K29" s="32">
        <v>7203.566373727009</v>
      </c>
      <c r="L29" s="33" t="s">
        <v>37</v>
      </c>
      <c r="M29" s="22"/>
      <c r="N29" s="22"/>
    </row>
    <row r="30" spans="1:14" ht="12.75">
      <c r="A30" s="23" t="s">
        <v>38</v>
      </c>
      <c r="B30" s="24">
        <v>48845</v>
      </c>
      <c r="C30" s="25">
        <v>14128.46929998</v>
      </c>
      <c r="D30" s="26">
        <v>28.92510860882383</v>
      </c>
      <c r="E30" s="25">
        <v>3834.52949018</v>
      </c>
      <c r="F30" s="27">
        <v>27.14044535727184</v>
      </c>
      <c r="G30" s="34" t="s">
        <v>15</v>
      </c>
      <c r="H30" s="35" t="s">
        <v>15</v>
      </c>
      <c r="I30" s="36" t="s">
        <v>15</v>
      </c>
      <c r="J30" s="31">
        <v>420</v>
      </c>
      <c r="K30" s="32">
        <v>14128.46929998</v>
      </c>
      <c r="L30" s="33" t="s">
        <v>38</v>
      </c>
      <c r="M30" s="22"/>
      <c r="N30" s="22"/>
    </row>
    <row r="31" spans="1:14" ht="13.5" thickBot="1">
      <c r="A31" s="37" t="s">
        <v>39</v>
      </c>
      <c r="B31" s="38">
        <v>244820</v>
      </c>
      <c r="C31" s="39">
        <v>17363.714279336</v>
      </c>
      <c r="D31" s="40">
        <v>7.09244109114288</v>
      </c>
      <c r="E31" s="39">
        <v>7142.793255640001</v>
      </c>
      <c r="F31" s="41">
        <v>41.13632107008585</v>
      </c>
      <c r="G31" s="42">
        <v>16711.8171643492</v>
      </c>
      <c r="H31" s="43">
        <v>3105.8199442399996</v>
      </c>
      <c r="I31" s="44">
        <v>18.584573500873077</v>
      </c>
      <c r="J31" s="45">
        <v>864</v>
      </c>
      <c r="K31" s="46">
        <v>34075.5314436852</v>
      </c>
      <c r="L31" s="47" t="s">
        <v>39</v>
      </c>
      <c r="M31" s="22"/>
      <c r="N31" s="22"/>
    </row>
    <row r="32" spans="1:13" ht="13.5" thickBot="1">
      <c r="A32" s="48" t="s">
        <v>40</v>
      </c>
      <c r="B32" s="49">
        <f>SUM(B5:B31)</f>
        <v>4290148</v>
      </c>
      <c r="C32" s="49">
        <f>SUM(C5:C31)</f>
        <v>729428.6690488228</v>
      </c>
      <c r="D32" s="68">
        <f>(C32/B32)</f>
        <v>0.17002412715105</v>
      </c>
      <c r="E32" s="49">
        <f>SUM(E5:E31)</f>
        <v>164929.56615194984</v>
      </c>
      <c r="F32" s="69">
        <f>E32/C32</f>
        <v>0.22610787476590205</v>
      </c>
      <c r="G32" s="71">
        <f>SUM(G5:G31)</f>
        <v>129981.88083873627</v>
      </c>
      <c r="H32" s="71">
        <f>SUM(H5:H31)</f>
        <v>41590.04643089636</v>
      </c>
      <c r="I32" s="70">
        <f>H32/G32</f>
        <v>0.31996803064032897</v>
      </c>
      <c r="J32" s="72">
        <f>SUM(J5:J31)</f>
        <v>24831</v>
      </c>
      <c r="K32" s="72">
        <f>SUM(K5:K31)</f>
        <v>859410.5498875591</v>
      </c>
      <c r="L32" s="50" t="s">
        <v>40</v>
      </c>
      <c r="M32" s="22"/>
    </row>
    <row r="33" spans="1:12" ht="12.75">
      <c r="A33" s="51" t="s">
        <v>41</v>
      </c>
      <c r="B33" s="52"/>
      <c r="C33" s="52"/>
      <c r="D33" s="52"/>
      <c r="E33" s="52"/>
      <c r="F33" s="53"/>
      <c r="G33" s="52"/>
      <c r="H33" s="52"/>
      <c r="I33" s="52"/>
      <c r="J33" s="52"/>
      <c r="K33" s="52"/>
      <c r="L33" s="54"/>
    </row>
    <row r="34" spans="1:12" ht="26.25" customHeight="1">
      <c r="A34" s="76" t="s">
        <v>43</v>
      </c>
      <c r="B34" s="77"/>
      <c r="C34" s="77"/>
      <c r="D34" s="77"/>
      <c r="E34" s="77"/>
      <c r="F34" s="77"/>
      <c r="G34" s="77"/>
      <c r="H34" s="77"/>
      <c r="I34" s="77"/>
      <c r="J34" s="77"/>
      <c r="K34" s="77"/>
      <c r="L34" s="77"/>
    </row>
    <row r="35" spans="1:12" ht="30" customHeight="1">
      <c r="A35" s="76" t="s">
        <v>44</v>
      </c>
      <c r="B35" s="77"/>
      <c r="C35" s="77"/>
      <c r="D35" s="77"/>
      <c r="E35" s="77"/>
      <c r="F35" s="77"/>
      <c r="G35" s="77"/>
      <c r="H35" s="77"/>
      <c r="I35" s="77"/>
      <c r="J35" s="77"/>
      <c r="K35" s="77"/>
      <c r="L35" s="77"/>
    </row>
    <row r="36" spans="1:12" ht="27.75" customHeight="1">
      <c r="A36" s="74" t="s">
        <v>47</v>
      </c>
      <c r="B36" s="75"/>
      <c r="C36" s="75"/>
      <c r="D36" s="75"/>
      <c r="E36" s="75"/>
      <c r="F36" s="75"/>
      <c r="G36" s="75"/>
      <c r="H36" s="75"/>
      <c r="I36" s="75"/>
      <c r="J36" s="75"/>
      <c r="K36" s="75"/>
      <c r="L36" s="75"/>
    </row>
    <row r="39" ht="12.75">
      <c r="C39" s="22"/>
    </row>
  </sheetData>
  <mergeCells count="9">
    <mergeCell ref="A36:L36"/>
    <mergeCell ref="A35:L35"/>
    <mergeCell ref="A34:L34"/>
    <mergeCell ref="A1:L1"/>
    <mergeCell ref="A3:A4"/>
    <mergeCell ref="B3:F3"/>
    <mergeCell ref="G3:I3"/>
    <mergeCell ref="J3:K3"/>
    <mergeCell ref="L3:L4"/>
  </mergeCells>
  <printOptions/>
  <pageMargins left="0.75" right="0.75" top="1" bottom="1" header="0.5" footer="0.5"/>
  <pageSetup horizontalDpi="600" verticalDpi="600" orientation="landscape" paperSize="9" scale="81"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SADL KULeuven R&amp;D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tirrydi</dc:creator>
  <cp:keywords/>
  <dc:description/>
  <cp:lastModifiedBy>CHARBDA</cp:lastModifiedBy>
  <cp:lastPrinted>2009-01-16T15:00:47Z</cp:lastPrinted>
  <dcterms:created xsi:type="dcterms:W3CDTF">2008-12-23T15:38:47Z</dcterms:created>
  <dcterms:modified xsi:type="dcterms:W3CDTF">2009-01-16T15:23:09Z</dcterms:modified>
  <cp:category/>
  <cp:version/>
  <cp:contentType/>
  <cp:contentStatus/>
</cp:coreProperties>
</file>