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8835" windowHeight="6195" activeTab="1"/>
  </bookViews>
  <sheets>
    <sheet name="Graph " sheetId="1" r:id="rId1"/>
    <sheet name="Total Reservoir capacity" sheetId="2" r:id="rId2"/>
  </sheets>
  <definedNames/>
  <calcPr fullCalcOnLoad="1"/>
</workbook>
</file>

<file path=xl/comments2.xml><?xml version="1.0" encoding="utf-8"?>
<comments xmlns="http://schemas.openxmlformats.org/spreadsheetml/2006/main">
  <authors>
    <author>cmarcuel</author>
  </authors>
  <commentList>
    <comment ref="G3" authorId="0">
      <text>
        <r>
          <rPr>
            <b/>
            <sz val="8"/>
            <rFont val="Tahoma"/>
            <family val="0"/>
          </rPr>
          <t>cmarcuel:</t>
        </r>
        <r>
          <rPr>
            <sz val="8"/>
            <rFont val="Tahoma"/>
            <family val="0"/>
          </rPr>
          <t xml:space="preserve">
SMALL PONDS FOR FISHERY</t>
        </r>
      </text>
    </comment>
  </commentList>
</comments>
</file>

<file path=xl/sharedStrings.xml><?xml version="1.0" encoding="utf-8"?>
<sst xmlns="http://schemas.openxmlformats.org/spreadsheetml/2006/main" count="277" uniqueCount="69">
  <si>
    <t>COUNTRY</t>
  </si>
  <si>
    <t>REGION1</t>
  </si>
  <si>
    <t>REGION2</t>
  </si>
  <si>
    <t>LTFWR</t>
  </si>
  <si>
    <t>Malta</t>
  </si>
  <si>
    <t>AC</t>
  </si>
  <si>
    <t>Central</t>
  </si>
  <si>
    <t>Cyprus</t>
  </si>
  <si>
    <t>Czech Republic</t>
  </si>
  <si>
    <t>Slovenia</t>
  </si>
  <si>
    <t>Lithuania</t>
  </si>
  <si>
    <t>Latvia</t>
  </si>
  <si>
    <t>Romania</t>
  </si>
  <si>
    <t>Poland</t>
  </si>
  <si>
    <t>Slovakia</t>
  </si>
  <si>
    <t>Hungary</t>
  </si>
  <si>
    <t>Turkey</t>
  </si>
  <si>
    <t>Bulgaria</t>
  </si>
  <si>
    <t/>
  </si>
  <si>
    <t>Estonia</t>
  </si>
  <si>
    <t>Yugoslavia</t>
  </si>
  <si>
    <t>Balkan</t>
  </si>
  <si>
    <t>FYROM</t>
  </si>
  <si>
    <t>Bosnia-Herzegovina</t>
  </si>
  <si>
    <t>Croatia</t>
  </si>
  <si>
    <t>Albania</t>
  </si>
  <si>
    <t>Luxembourg</t>
  </si>
  <si>
    <t>Western</t>
  </si>
  <si>
    <t>Denmark</t>
  </si>
  <si>
    <t>Belgium</t>
  </si>
  <si>
    <t>Ireland</t>
  </si>
  <si>
    <t>Switzerland</t>
  </si>
  <si>
    <t>Austria</t>
  </si>
  <si>
    <t>Netherlands</t>
  </si>
  <si>
    <t>United Kingdom</t>
  </si>
  <si>
    <t>Germany</t>
  </si>
  <si>
    <t>Liechtenstein</t>
  </si>
  <si>
    <t>Finland</t>
  </si>
  <si>
    <t>Nordic</t>
  </si>
  <si>
    <t>Iceland</t>
  </si>
  <si>
    <t>Sweden</t>
  </si>
  <si>
    <t>Norway</t>
  </si>
  <si>
    <t>Greece</t>
  </si>
  <si>
    <t>Southern</t>
  </si>
  <si>
    <t>Portugal</t>
  </si>
  <si>
    <t>Spain</t>
  </si>
  <si>
    <t>Italy</t>
  </si>
  <si>
    <t>France</t>
  </si>
  <si>
    <t>Andorra</t>
  </si>
  <si>
    <t>Monaco</t>
  </si>
  <si>
    <t>San Marino</t>
  </si>
  <si>
    <t>TRC</t>
  </si>
  <si>
    <t>Hydropower</t>
  </si>
  <si>
    <t xml:space="preserve"> EEA, 1999. Lakes and reservoirs in the EEA area. Topic Report 1/199.</t>
  </si>
  <si>
    <t>Data source:</t>
  </si>
  <si>
    <t>FAO AQUASTAT for Balkan and AC countries</t>
  </si>
  <si>
    <t>UNECE, 2001. Environmental Performance Reviews Series No. 13. Country report Romania.</t>
  </si>
  <si>
    <t>% TotalRegulated</t>
  </si>
  <si>
    <t>Abstraction data from WEI data.</t>
  </si>
  <si>
    <t>Southern Accession</t>
  </si>
  <si>
    <t>Northern Accession</t>
  </si>
  <si>
    <t>Western Southern</t>
  </si>
  <si>
    <t>Western Central</t>
  </si>
  <si>
    <t>Total reservoir storage capacity</t>
  </si>
  <si>
    <t>Average annual freshwater resources</t>
  </si>
  <si>
    <t>% of annual resource</t>
  </si>
  <si>
    <t>Average</t>
  </si>
  <si>
    <t>average</t>
  </si>
  <si>
    <t>average of region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</si>
</sst>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E+00"/>
    <numFmt numFmtId="177" formatCode="0.0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0"/>
    </font>
    <font>
      <sz val="9.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23" applyFont="1" applyFill="1" applyBorder="1" applyAlignment="1">
      <alignment horizontal="left" wrapText="1"/>
      <protection/>
    </xf>
    <xf numFmtId="0" fontId="1" fillId="0" borderId="1" xfId="23" applyFont="1" applyFill="1" applyBorder="1" applyAlignment="1">
      <alignment horizontal="right" wrapText="1"/>
      <protection/>
    </xf>
    <xf numFmtId="0" fontId="3" fillId="0" borderId="1" xfId="23" applyFont="1" applyFill="1" applyBorder="1" applyAlignment="1">
      <alignment horizontal="left" wrapText="1"/>
      <protection/>
    </xf>
    <xf numFmtId="0" fontId="3" fillId="0" borderId="1" xfId="23" applyFont="1" applyFill="1" applyBorder="1" applyAlignment="1">
      <alignment horizontal="right" wrapText="1"/>
      <protection/>
    </xf>
    <xf numFmtId="0" fontId="4" fillId="0" borderId="0" xfId="0" applyFont="1" applyAlignment="1">
      <alignment wrapText="1"/>
    </xf>
    <xf numFmtId="0" fontId="7" fillId="0" borderId="1" xfId="25" applyFont="1" applyFill="1" applyBorder="1" applyAlignment="1">
      <alignment horizontal="left" wrapText="1"/>
      <protection/>
    </xf>
    <xf numFmtId="0" fontId="7" fillId="0" borderId="1" xfId="25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Millares [0]_Hoja1" xfId="19"/>
    <cellStyle name="Millares_Hoja1" xfId="20"/>
    <cellStyle name="Moneda [0]_Hoja1" xfId="21"/>
    <cellStyle name="Moneda_Hoja1" xfId="22"/>
    <cellStyle name="Normal_Hoja1" xfId="23"/>
    <cellStyle name="Normal_Hoja3" xfId="24"/>
    <cellStyle name="Normal_Total Reservoir capacity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'!$C$50</c:f>
              <c:strCache>
                <c:ptCount val="1"/>
                <c:pt idx="0">
                  <c:v>Nordic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'!$B$51:$B$69</c:f>
              <c:strCache/>
            </c:strRef>
          </c:cat>
          <c:val>
            <c:numRef>
              <c:f>'Graph '!$C$51:$C$69</c:f>
              <c:numCache/>
            </c:numRef>
          </c:val>
        </c:ser>
        <c:ser>
          <c:idx val="1"/>
          <c:order val="1"/>
          <c:tx>
            <c:strRef>
              <c:f>'Graph '!$D$50</c:f>
              <c:strCache>
                <c:ptCount val="1"/>
                <c:pt idx="0">
                  <c:v>Northern Accession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'!$B$51:$B$69</c:f>
              <c:strCache/>
            </c:strRef>
          </c:cat>
          <c:val>
            <c:numRef>
              <c:f>'Graph '!$D$51:$D$69</c:f>
              <c:numCache/>
            </c:numRef>
          </c:val>
        </c:ser>
        <c:ser>
          <c:idx val="2"/>
          <c:order val="2"/>
          <c:tx>
            <c:strRef>
              <c:f>'Graph '!$E$50</c:f>
              <c:strCache>
                <c:ptCount val="1"/>
                <c:pt idx="0">
                  <c:v>Southern Accession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'Graph '!$B$51:$B$69</c:f>
              <c:strCache/>
            </c:strRef>
          </c:cat>
          <c:val>
            <c:numRef>
              <c:f>'Graph '!$E$51:$E$69</c:f>
              <c:numCache/>
            </c:numRef>
          </c:val>
        </c:ser>
        <c:ser>
          <c:idx val="3"/>
          <c:order val="3"/>
          <c:tx>
            <c:strRef>
              <c:f>'Graph '!$F$50</c:f>
              <c:strCache>
                <c:ptCount val="1"/>
                <c:pt idx="0">
                  <c:v>Western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'!$B$51:$B$69</c:f>
              <c:strCache/>
            </c:strRef>
          </c:cat>
          <c:val>
            <c:numRef>
              <c:f>'Graph '!$F$51:$F$69</c:f>
              <c:numCache/>
            </c:numRef>
          </c:val>
        </c:ser>
        <c:ser>
          <c:idx val="4"/>
          <c:order val="4"/>
          <c:tx>
            <c:strRef>
              <c:f>'Graph '!$G$50</c:f>
              <c:strCache>
                <c:ptCount val="1"/>
                <c:pt idx="0">
                  <c:v>Western Southern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'!$B$51:$B$69</c:f>
              <c:strCache/>
            </c:strRef>
          </c:cat>
          <c:val>
            <c:numRef>
              <c:f>'Graph '!$G$51:$G$69</c:f>
              <c:numCache/>
            </c:numRef>
          </c:val>
        </c:ser>
        <c:overlap val="100"/>
        <c:axId val="3461797"/>
        <c:axId val="31156174"/>
      </c:barChart>
      <c:catAx>
        <c:axId val="3461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stored  in reservoirs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'!$I$28</c:f>
              <c:strCache>
                <c:ptCount val="1"/>
                <c:pt idx="0">
                  <c:v>average of region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'!$H$29:$H$33</c:f>
              <c:strCache/>
            </c:strRef>
          </c:cat>
          <c:val>
            <c:numRef>
              <c:f>'Graph '!$I$29:$I$33</c:f>
              <c:numCache/>
            </c:numRef>
          </c:val>
        </c:ser>
        <c:axId val="11970111"/>
        <c:axId val="40622136"/>
      </c:barChart>
      <c:catAx>
        <c:axId val="11970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22136"/>
        <c:crosses val="autoZero"/>
        <c:auto val="1"/>
        <c:lblOffset val="100"/>
        <c:noMultiLvlLbl val="0"/>
      </c:catAx>
      <c:valAx>
        <c:axId val="40622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% of annual resource stored in reservoirs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7011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515"/>
          <c:w val="0.8285"/>
          <c:h val="0.80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Reservoir capacity'!$B$2</c:f>
              <c:strCache>
                <c:ptCount val="1"/>
                <c:pt idx="0">
                  <c:v>AC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'Total Reservoir capacity'!#REF!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'Total Reservoir capacity'!$E$2:$E$7</c:f>
              <c:numCache/>
            </c:numRef>
          </c:yVal>
          <c:smooth val="0"/>
        </c:ser>
        <c:ser>
          <c:idx val="1"/>
          <c:order val="1"/>
          <c:tx>
            <c:strRef>
              <c:f>'Total Reservoir capacity'!$C$21</c:f>
              <c:strCache>
                <c:ptCount val="1"/>
                <c:pt idx="0">
                  <c:v>Western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'Total Reservoir capacity'!#REF!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'Total Reservoir capacity'!$E$20:$E$25</c:f>
              <c:numCache/>
            </c:numRef>
          </c:yVal>
          <c:smooth val="0"/>
        </c:ser>
        <c:ser>
          <c:idx val="2"/>
          <c:order val="2"/>
          <c:tx>
            <c:strRef>
              <c:f>'Total Reservoir capacity'!$B$30</c:f>
              <c:strCache>
                <c:ptCount val="1"/>
                <c:pt idx="0">
                  <c:v>Nordic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'Total Reservoir capacity'!#REF!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'Total Reservoir capacity'!$E$30:$E$31</c:f>
              <c:numCache/>
            </c:numRef>
          </c:yVal>
          <c:smooth val="0"/>
        </c:ser>
        <c:ser>
          <c:idx val="3"/>
          <c:order val="3"/>
          <c:tx>
            <c:strRef>
              <c:f>'Total Reservoir capacity'!$B$37</c:f>
              <c:strCache>
                <c:ptCount val="1"/>
                <c:pt idx="0">
                  <c:v>Southern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'Total Reservoir capacity'!#REF!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'Total Reservoir capacity'!$E$34:$E$38</c:f>
              <c:numCache/>
            </c:numRef>
          </c:yVal>
          <c:smooth val="0"/>
        </c:ser>
        <c:axId val="30054905"/>
        <c:axId val="2058690"/>
      </c:scatterChart>
      <c:valAx>
        <c:axId val="30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8690"/>
        <c:crosses val="autoZero"/>
        <c:crossBetween val="midCat"/>
        <c:dispUnits/>
      </c:valAx>
      <c:valAx>
        <c:axId val="20586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549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34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37</xdr:row>
      <xdr:rowOff>114300</xdr:rowOff>
    </xdr:from>
    <xdr:to>
      <xdr:col>19</xdr:col>
      <xdr:colOff>323850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7648575" y="6591300"/>
        <a:ext cx="58483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11</xdr:row>
      <xdr:rowOff>123825</xdr:rowOff>
    </xdr:from>
    <xdr:to>
      <xdr:col>18</xdr:col>
      <xdr:colOff>590550</xdr:colOff>
      <xdr:row>31</xdr:row>
      <xdr:rowOff>38100</xdr:rowOff>
    </xdr:to>
    <xdr:graphicFrame>
      <xdr:nvGraphicFramePr>
        <xdr:cNvPr id="2" name="Chart 3"/>
        <xdr:cNvGraphicFramePr/>
      </xdr:nvGraphicFramePr>
      <xdr:xfrm>
        <a:off x="7658100" y="1905000"/>
        <a:ext cx="54959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49</xdr:row>
      <xdr:rowOff>142875</xdr:rowOff>
    </xdr:from>
    <xdr:to>
      <xdr:col>13</xdr:col>
      <xdr:colOff>742950</xdr:colOff>
      <xdr:row>66</xdr:row>
      <xdr:rowOff>95250</xdr:rowOff>
    </xdr:to>
    <xdr:graphicFrame>
      <xdr:nvGraphicFramePr>
        <xdr:cNvPr id="1" name="Chart 12"/>
        <xdr:cNvGraphicFramePr/>
      </xdr:nvGraphicFramePr>
      <xdr:xfrm>
        <a:off x="6943725" y="8448675"/>
        <a:ext cx="47625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="75" zoomScaleNormal="75" workbookViewId="0" topLeftCell="A30">
      <selection activeCell="H44" sqref="H44"/>
    </sheetView>
  </sheetViews>
  <sheetFormatPr defaultColWidth="9.140625" defaultRowHeight="12.75"/>
  <cols>
    <col min="1" max="1" width="17.7109375" style="0" customWidth="1"/>
    <col min="2" max="2" width="11.421875" style="0" customWidth="1"/>
    <col min="3" max="3" width="17.57421875" style="0" customWidth="1"/>
    <col min="5" max="5" width="13.7109375" style="0" customWidth="1"/>
  </cols>
  <sheetData>
    <row r="1" spans="1:5" ht="12.75">
      <c r="A1" s="3" t="s">
        <v>0</v>
      </c>
      <c r="B1" s="3" t="s">
        <v>1</v>
      </c>
      <c r="C1" s="3" t="s">
        <v>2</v>
      </c>
      <c r="D1" s="4" t="s">
        <v>3</v>
      </c>
      <c r="E1" s="5" t="s">
        <v>51</v>
      </c>
    </row>
    <row r="2" spans="1:5" ht="12.75">
      <c r="A2" s="1" t="s">
        <v>4</v>
      </c>
      <c r="B2" s="1" t="s">
        <v>5</v>
      </c>
      <c r="C2" s="1" t="s">
        <v>43</v>
      </c>
      <c r="D2" s="2">
        <v>50</v>
      </c>
      <c r="E2">
        <v>0.154</v>
      </c>
    </row>
    <row r="3" spans="1:5" ht="12.75">
      <c r="A3" s="1" t="s">
        <v>8</v>
      </c>
      <c r="B3" s="1" t="s">
        <v>5</v>
      </c>
      <c r="C3" s="1" t="s">
        <v>6</v>
      </c>
      <c r="D3" s="2">
        <v>15977</v>
      </c>
      <c r="E3">
        <v>625</v>
      </c>
    </row>
    <row r="4" spans="1:5" ht="12.75">
      <c r="A4" s="1" t="s">
        <v>10</v>
      </c>
      <c r="B4" s="1" t="s">
        <v>5</v>
      </c>
      <c r="C4" s="1" t="s">
        <v>6</v>
      </c>
      <c r="D4" s="2">
        <v>24500</v>
      </c>
      <c r="E4">
        <v>1360</v>
      </c>
    </row>
    <row r="5" spans="1:5" ht="12.75">
      <c r="A5" s="1" t="s">
        <v>7</v>
      </c>
      <c r="B5" s="1" t="s">
        <v>5</v>
      </c>
      <c r="C5" s="1" t="s">
        <v>43</v>
      </c>
      <c r="D5" s="2">
        <v>970</v>
      </c>
      <c r="E5">
        <v>299</v>
      </c>
    </row>
    <row r="6" spans="1:5" ht="12.75">
      <c r="A6" s="1" t="s">
        <v>12</v>
      </c>
      <c r="B6" s="1" t="s">
        <v>5</v>
      </c>
      <c r="C6" s="1" t="s">
        <v>6</v>
      </c>
      <c r="D6" s="2">
        <v>42293</v>
      </c>
      <c r="E6">
        <v>14000</v>
      </c>
    </row>
    <row r="7" spans="1:5" ht="12.75">
      <c r="A7" s="1" t="s">
        <v>16</v>
      </c>
      <c r="B7" s="1" t="s">
        <v>5</v>
      </c>
      <c r="C7" s="1" t="s">
        <v>43</v>
      </c>
      <c r="D7" s="2">
        <v>234000</v>
      </c>
      <c r="E7">
        <v>206000</v>
      </c>
    </row>
    <row r="8" spans="1:5" ht="12.75">
      <c r="A8" s="1" t="s">
        <v>30</v>
      </c>
      <c r="B8" s="1" t="s">
        <v>6</v>
      </c>
      <c r="C8" s="1" t="s">
        <v>27</v>
      </c>
      <c r="D8" s="2">
        <v>52198</v>
      </c>
      <c r="E8">
        <v>910</v>
      </c>
    </row>
    <row r="9" spans="1:5" ht="12.75">
      <c r="A9" s="1" t="s">
        <v>35</v>
      </c>
      <c r="B9" s="1" t="s">
        <v>6</v>
      </c>
      <c r="C9" s="1" t="s">
        <v>27</v>
      </c>
      <c r="D9" s="2">
        <v>182000</v>
      </c>
      <c r="E9">
        <v>4090</v>
      </c>
    </row>
    <row r="10" spans="1:5" ht="12.75">
      <c r="A10" s="1" t="s">
        <v>29</v>
      </c>
      <c r="B10" s="1" t="s">
        <v>6</v>
      </c>
      <c r="C10" s="1" t="s">
        <v>27</v>
      </c>
      <c r="D10" s="2">
        <v>16500</v>
      </c>
      <c r="E10">
        <v>450</v>
      </c>
    </row>
    <row r="11" spans="1:5" ht="12.75">
      <c r="A11" s="1" t="s">
        <v>34</v>
      </c>
      <c r="B11" s="1" t="s">
        <v>6</v>
      </c>
      <c r="C11" s="1" t="s">
        <v>27</v>
      </c>
      <c r="D11" s="2">
        <v>147329</v>
      </c>
      <c r="E11">
        <v>7270</v>
      </c>
    </row>
    <row r="12" spans="1:5" ht="12.75">
      <c r="A12" s="1" t="s">
        <v>33</v>
      </c>
      <c r="B12" s="1" t="s">
        <v>6</v>
      </c>
      <c r="C12" s="1" t="s">
        <v>27</v>
      </c>
      <c r="D12" s="2">
        <v>91000</v>
      </c>
      <c r="E12">
        <v>6360</v>
      </c>
    </row>
    <row r="13" spans="1:5" ht="12.75">
      <c r="A13" s="1" t="s">
        <v>32</v>
      </c>
      <c r="B13" s="1" t="s">
        <v>6</v>
      </c>
      <c r="C13" s="1" t="s">
        <v>27</v>
      </c>
      <c r="D13" s="2">
        <v>84000</v>
      </c>
      <c r="E13">
        <v>8180</v>
      </c>
    </row>
    <row r="14" spans="1:5" ht="12.75">
      <c r="A14" s="1" t="s">
        <v>40</v>
      </c>
      <c r="B14" s="1" t="s">
        <v>38</v>
      </c>
      <c r="C14" s="1" t="s">
        <v>27</v>
      </c>
      <c r="D14" s="2">
        <v>179000</v>
      </c>
      <c r="E14">
        <v>21180</v>
      </c>
    </row>
    <row r="15" spans="1:5" ht="12.75">
      <c r="A15" s="1" t="s">
        <v>37</v>
      </c>
      <c r="B15" s="1" t="s">
        <v>38</v>
      </c>
      <c r="C15" s="1" t="s">
        <v>27</v>
      </c>
      <c r="D15" s="2">
        <v>110200</v>
      </c>
      <c r="E15">
        <v>15650</v>
      </c>
    </row>
    <row r="16" spans="1:5" ht="12.75">
      <c r="A16" s="1" t="s">
        <v>46</v>
      </c>
      <c r="B16" s="1" t="s">
        <v>43</v>
      </c>
      <c r="C16" s="1" t="s">
        <v>27</v>
      </c>
      <c r="D16" s="2">
        <v>175000</v>
      </c>
      <c r="E16">
        <v>10500</v>
      </c>
    </row>
    <row r="17" spans="1:5" ht="12.75">
      <c r="A17" s="1" t="s">
        <v>47</v>
      </c>
      <c r="B17" s="1" t="s">
        <v>43</v>
      </c>
      <c r="C17" s="1" t="s">
        <v>27</v>
      </c>
      <c r="D17" s="2">
        <v>191000</v>
      </c>
      <c r="E17">
        <v>11740</v>
      </c>
    </row>
    <row r="18" spans="1:5" ht="12.75">
      <c r="A18" s="1" t="s">
        <v>44</v>
      </c>
      <c r="B18" s="1" t="s">
        <v>43</v>
      </c>
      <c r="C18" s="1" t="s">
        <v>27</v>
      </c>
      <c r="D18" s="2">
        <v>72885</v>
      </c>
      <c r="E18">
        <v>7500</v>
      </c>
    </row>
    <row r="19" spans="1:5" ht="12.75">
      <c r="A19" s="1" t="s">
        <v>42</v>
      </c>
      <c r="B19" s="1" t="s">
        <v>43</v>
      </c>
      <c r="C19" s="1" t="s">
        <v>27</v>
      </c>
      <c r="D19" s="2">
        <v>72000</v>
      </c>
      <c r="E19">
        <v>10500</v>
      </c>
    </row>
    <row r="20" spans="1:5" ht="12.75">
      <c r="A20" s="1" t="s">
        <v>45</v>
      </c>
      <c r="B20" s="1" t="s">
        <v>43</v>
      </c>
      <c r="C20" s="1" t="s">
        <v>27</v>
      </c>
      <c r="D20" s="2">
        <v>111000</v>
      </c>
      <c r="E20">
        <v>53000</v>
      </c>
    </row>
    <row r="22" ht="12.75">
      <c r="A22" s="8" t="s">
        <v>54</v>
      </c>
    </row>
    <row r="23" ht="12.75">
      <c r="A23" t="s">
        <v>53</v>
      </c>
    </row>
    <row r="24" ht="12.75">
      <c r="A24" t="s">
        <v>55</v>
      </c>
    </row>
    <row r="25" ht="12.75">
      <c r="A25" t="s">
        <v>56</v>
      </c>
    </row>
    <row r="26" ht="12.75">
      <c r="A26" t="s">
        <v>58</v>
      </c>
    </row>
    <row r="28" spans="3:9" ht="51">
      <c r="C28" s="4" t="s">
        <v>64</v>
      </c>
      <c r="D28" s="5" t="s">
        <v>63</v>
      </c>
      <c r="E28" t="s">
        <v>65</v>
      </c>
      <c r="F28" t="s">
        <v>67</v>
      </c>
      <c r="I28" t="s">
        <v>68</v>
      </c>
    </row>
    <row r="29" spans="1:9" ht="12.75">
      <c r="A29" s="1" t="s">
        <v>40</v>
      </c>
      <c r="B29" t="s">
        <v>38</v>
      </c>
      <c r="C29" s="2">
        <v>179000</v>
      </c>
      <c r="D29">
        <v>21180</v>
      </c>
      <c r="E29">
        <f aca="true" t="shared" si="0" ref="E29:E47">D29/C29*100</f>
        <v>11.832402234636872</v>
      </c>
      <c r="F29">
        <f>(D29+D30)/(C29+C30)*100</f>
        <v>12.735131396957122</v>
      </c>
      <c r="H29" t="s">
        <v>62</v>
      </c>
      <c r="I29">
        <v>4.75719294204287</v>
      </c>
    </row>
    <row r="30" spans="1:9" ht="12.75">
      <c r="A30" s="1" t="s">
        <v>37</v>
      </c>
      <c r="B30" t="s">
        <v>38</v>
      </c>
      <c r="C30" s="2">
        <v>110200</v>
      </c>
      <c r="D30">
        <v>15650</v>
      </c>
      <c r="E30">
        <f t="shared" si="0"/>
        <v>14.201451905626133</v>
      </c>
      <c r="H30" t="s">
        <v>60</v>
      </c>
      <c r="I30">
        <v>6.333025629241661</v>
      </c>
    </row>
    <row r="31" spans="1:9" ht="12.75">
      <c r="A31" s="1" t="s">
        <v>8</v>
      </c>
      <c r="B31" t="s">
        <v>60</v>
      </c>
      <c r="C31" s="2">
        <v>15977</v>
      </c>
      <c r="D31">
        <v>625</v>
      </c>
      <c r="E31">
        <f t="shared" si="0"/>
        <v>3.911873317894473</v>
      </c>
      <c r="F31">
        <f>SUM(D31:D33)/SUM(C31:C33)*100</f>
        <v>6.333025629241661</v>
      </c>
      <c r="H31" t="s">
        <v>38</v>
      </c>
      <c r="I31">
        <v>12.735131396957122</v>
      </c>
    </row>
    <row r="32" spans="1:9" ht="12.75">
      <c r="A32" s="1" t="s">
        <v>10</v>
      </c>
      <c r="B32" t="s">
        <v>60</v>
      </c>
      <c r="C32" s="2">
        <v>24500</v>
      </c>
      <c r="D32">
        <v>1360</v>
      </c>
      <c r="E32">
        <f t="shared" si="0"/>
        <v>5.551020408163265</v>
      </c>
      <c r="H32" t="s">
        <v>61</v>
      </c>
      <c r="I32">
        <v>14.99312573868159</v>
      </c>
    </row>
    <row r="33" spans="1:9" ht="12.75">
      <c r="A33" s="1" t="s">
        <v>12</v>
      </c>
      <c r="B33" t="s">
        <v>60</v>
      </c>
      <c r="C33" s="2">
        <v>211930</v>
      </c>
      <c r="D33">
        <v>14000</v>
      </c>
      <c r="E33">
        <f t="shared" si="0"/>
        <v>6.605954796395036</v>
      </c>
      <c r="H33" t="s">
        <v>59</v>
      </c>
      <c r="I33">
        <v>87.7794034550251</v>
      </c>
    </row>
    <row r="34" spans="1:5" ht="12.75">
      <c r="A34" s="1" t="s">
        <v>4</v>
      </c>
      <c r="B34" t="s">
        <v>59</v>
      </c>
      <c r="C34" s="2">
        <v>50</v>
      </c>
      <c r="D34">
        <v>0.154</v>
      </c>
      <c r="E34">
        <f>D34/C34*100</f>
        <v>0.308</v>
      </c>
    </row>
    <row r="35" spans="1:6" ht="12.75">
      <c r="A35" s="1" t="s">
        <v>7</v>
      </c>
      <c r="B35" t="s">
        <v>59</v>
      </c>
      <c r="C35" s="2">
        <v>970</v>
      </c>
      <c r="D35">
        <v>299</v>
      </c>
      <c r="E35">
        <f t="shared" si="0"/>
        <v>30.824742268041238</v>
      </c>
      <c r="F35">
        <f>SUM(D34:D36)/SUM(C34:C36)*100</f>
        <v>87.7794034550251</v>
      </c>
    </row>
    <row r="36" spans="1:5" ht="12.75">
      <c r="A36" s="1" t="s">
        <v>16</v>
      </c>
      <c r="B36" t="s">
        <v>59</v>
      </c>
      <c r="C36" s="2">
        <v>234000</v>
      </c>
      <c r="D36">
        <v>206000</v>
      </c>
      <c r="E36">
        <f t="shared" si="0"/>
        <v>88.03418803418803</v>
      </c>
    </row>
    <row r="37" spans="1:6" ht="12.75">
      <c r="A37" s="1" t="s">
        <v>30</v>
      </c>
      <c r="B37" t="s">
        <v>62</v>
      </c>
      <c r="C37" s="2">
        <v>52198</v>
      </c>
      <c r="D37">
        <v>910</v>
      </c>
      <c r="E37">
        <f t="shared" si="0"/>
        <v>1.7433618146289132</v>
      </c>
      <c r="F37">
        <f>SUM(D37:D42)/SUM(C37:C42)*100</f>
        <v>4.75719294204287</v>
      </c>
    </row>
    <row r="38" spans="1:5" ht="12.75">
      <c r="A38" s="1" t="s">
        <v>35</v>
      </c>
      <c r="B38" t="s">
        <v>62</v>
      </c>
      <c r="C38" s="2">
        <v>182000</v>
      </c>
      <c r="D38">
        <v>4090</v>
      </c>
      <c r="E38">
        <f t="shared" si="0"/>
        <v>2.2472527472527473</v>
      </c>
    </row>
    <row r="39" spans="1:5" ht="12.75">
      <c r="A39" s="1" t="s">
        <v>29</v>
      </c>
      <c r="B39" t="s">
        <v>62</v>
      </c>
      <c r="C39" s="2">
        <v>16500</v>
      </c>
      <c r="D39">
        <v>450</v>
      </c>
      <c r="E39">
        <f t="shared" si="0"/>
        <v>2.727272727272727</v>
      </c>
    </row>
    <row r="40" spans="1:5" ht="12.75">
      <c r="A40" s="1" t="s">
        <v>34</v>
      </c>
      <c r="B40" t="s">
        <v>62</v>
      </c>
      <c r="C40" s="2">
        <v>147329</v>
      </c>
      <c r="D40">
        <v>7270</v>
      </c>
      <c r="E40">
        <f t="shared" si="0"/>
        <v>4.934534273632482</v>
      </c>
    </row>
    <row r="41" spans="1:5" ht="12.75">
      <c r="A41" s="1" t="s">
        <v>33</v>
      </c>
      <c r="B41" t="s">
        <v>62</v>
      </c>
      <c r="C41" s="2">
        <v>91000</v>
      </c>
      <c r="D41">
        <v>6360</v>
      </c>
      <c r="E41">
        <f t="shared" si="0"/>
        <v>6.989010989010989</v>
      </c>
    </row>
    <row r="42" spans="1:5" ht="12.75">
      <c r="A42" s="1" t="s">
        <v>32</v>
      </c>
      <c r="B42" t="s">
        <v>62</v>
      </c>
      <c r="C42" s="2">
        <v>84000</v>
      </c>
      <c r="D42">
        <v>8180</v>
      </c>
      <c r="E42">
        <f t="shared" si="0"/>
        <v>9.738095238095239</v>
      </c>
    </row>
    <row r="43" spans="1:6" ht="12.75">
      <c r="A43" s="1" t="s">
        <v>46</v>
      </c>
      <c r="B43" t="s">
        <v>61</v>
      </c>
      <c r="C43" s="2">
        <v>175000</v>
      </c>
      <c r="D43">
        <v>10500</v>
      </c>
      <c r="E43">
        <f t="shared" si="0"/>
        <v>6</v>
      </c>
      <c r="F43">
        <f>SUM(D43:D47)/SUM(C43:C47)*100</f>
        <v>14.99312573868159</v>
      </c>
    </row>
    <row r="44" spans="1:5" ht="12.75">
      <c r="A44" s="1" t="s">
        <v>47</v>
      </c>
      <c r="B44" t="s">
        <v>61</v>
      </c>
      <c r="C44" s="2">
        <v>191000</v>
      </c>
      <c r="D44">
        <v>11740</v>
      </c>
      <c r="E44">
        <f t="shared" si="0"/>
        <v>6.146596858638744</v>
      </c>
    </row>
    <row r="45" spans="1:5" ht="12.75">
      <c r="A45" s="1" t="s">
        <v>44</v>
      </c>
      <c r="B45" t="s">
        <v>61</v>
      </c>
      <c r="C45" s="2">
        <v>72885</v>
      </c>
      <c r="D45">
        <v>7500</v>
      </c>
      <c r="E45">
        <f t="shared" si="0"/>
        <v>10.290183165260341</v>
      </c>
    </row>
    <row r="46" spans="1:5" ht="12.75">
      <c r="A46" s="1" t="s">
        <v>42</v>
      </c>
      <c r="B46" t="s">
        <v>61</v>
      </c>
      <c r="C46" s="2">
        <v>72000</v>
      </c>
      <c r="D46">
        <v>10500</v>
      </c>
      <c r="E46">
        <f t="shared" si="0"/>
        <v>14.583333333333334</v>
      </c>
    </row>
    <row r="47" spans="1:5" ht="12.75">
      <c r="A47" s="1" t="s">
        <v>45</v>
      </c>
      <c r="B47" t="s">
        <v>61</v>
      </c>
      <c r="C47" s="2">
        <v>111000</v>
      </c>
      <c r="D47">
        <v>53000</v>
      </c>
      <c r="E47">
        <f t="shared" si="0"/>
        <v>47.74774774774775</v>
      </c>
    </row>
    <row r="50" spans="3:8" ht="12.75">
      <c r="C50" t="s">
        <v>38</v>
      </c>
      <c r="D50" t="s">
        <v>60</v>
      </c>
      <c r="E50" t="s">
        <v>59</v>
      </c>
      <c r="F50" t="s">
        <v>62</v>
      </c>
      <c r="G50" t="s">
        <v>61</v>
      </c>
      <c r="H50" t="s">
        <v>66</v>
      </c>
    </row>
    <row r="51" spans="2:8" ht="12.75">
      <c r="B51" s="1" t="s">
        <v>40</v>
      </c>
      <c r="C51">
        <v>11.832402234636872</v>
      </c>
      <c r="H51">
        <f>AVERAGE(C51:C52)</f>
        <v>13.016927070131501</v>
      </c>
    </row>
    <row r="52" spans="2:3" ht="12.75">
      <c r="B52" s="1" t="s">
        <v>37</v>
      </c>
      <c r="C52">
        <v>14.201451905626133</v>
      </c>
    </row>
    <row r="53" spans="2:8" ht="25.5">
      <c r="B53" s="1" t="s">
        <v>8</v>
      </c>
      <c r="D53">
        <v>3.911873317894473</v>
      </c>
      <c r="H53">
        <f>AVERAGE(D53:D55)</f>
        <v>5.356282840817592</v>
      </c>
    </row>
    <row r="54" spans="2:4" ht="12.75">
      <c r="B54" s="1" t="s">
        <v>10</v>
      </c>
      <c r="D54">
        <v>5.551020408163265</v>
      </c>
    </row>
    <row r="55" spans="2:4" ht="12.75">
      <c r="B55" s="1" t="s">
        <v>12</v>
      </c>
      <c r="D55">
        <v>6.605954796395036</v>
      </c>
    </row>
    <row r="56" spans="2:8" ht="12.75">
      <c r="B56" s="1" t="s">
        <v>4</v>
      </c>
      <c r="E56" s="9">
        <v>0.308</v>
      </c>
      <c r="H56">
        <f>AVERAGE(E56:E58)</f>
        <v>39.722310100743094</v>
      </c>
    </row>
    <row r="57" spans="2:5" ht="12.75">
      <c r="B57" s="1" t="s">
        <v>7</v>
      </c>
      <c r="E57">
        <v>30.824742268041238</v>
      </c>
    </row>
    <row r="58" spans="2:5" ht="12.75">
      <c r="B58" s="1" t="s">
        <v>16</v>
      </c>
      <c r="E58">
        <v>88.03418803418803</v>
      </c>
    </row>
    <row r="59" spans="2:8" ht="12.75">
      <c r="B59" s="1" t="s">
        <v>30</v>
      </c>
      <c r="F59">
        <v>1.7433618146289132</v>
      </c>
      <c r="H59">
        <f>AVERAGE(F59:F64)</f>
        <v>4.729921298315516</v>
      </c>
    </row>
    <row r="60" spans="2:6" ht="12.75">
      <c r="B60" s="1" t="s">
        <v>35</v>
      </c>
      <c r="F60">
        <v>2.2472527472527473</v>
      </c>
    </row>
    <row r="61" spans="2:6" ht="12.75">
      <c r="B61" s="1" t="s">
        <v>29</v>
      </c>
      <c r="F61">
        <v>2.727272727272727</v>
      </c>
    </row>
    <row r="62" spans="2:6" ht="25.5">
      <c r="B62" s="1" t="s">
        <v>34</v>
      </c>
      <c r="F62">
        <v>4.934534273632482</v>
      </c>
    </row>
    <row r="63" spans="2:6" ht="12.75">
      <c r="B63" s="1" t="s">
        <v>33</v>
      </c>
      <c r="F63">
        <v>6.989010989010989</v>
      </c>
    </row>
    <row r="64" spans="2:6" ht="12.75">
      <c r="B64" s="1" t="s">
        <v>32</v>
      </c>
      <c r="F64">
        <v>9.738095238095239</v>
      </c>
    </row>
    <row r="65" spans="2:8" ht="12.75">
      <c r="B65" s="1" t="s">
        <v>46</v>
      </c>
      <c r="G65">
        <v>6</v>
      </c>
      <c r="H65">
        <f>AVERAGE(G65:G69)</f>
        <v>16.953572220996033</v>
      </c>
    </row>
    <row r="66" spans="2:7" ht="12.75">
      <c r="B66" s="1" t="s">
        <v>47</v>
      </c>
      <c r="G66">
        <v>6.146596858638744</v>
      </c>
    </row>
    <row r="67" spans="2:7" ht="12.75">
      <c r="B67" s="1" t="s">
        <v>44</v>
      </c>
      <c r="G67">
        <v>10.290183165260341</v>
      </c>
    </row>
    <row r="68" spans="2:7" ht="12.75">
      <c r="B68" s="1" t="s">
        <v>42</v>
      </c>
      <c r="G68">
        <v>14.583333333333334</v>
      </c>
    </row>
    <row r="69" spans="2:7" ht="12.75">
      <c r="B69" s="1" t="s">
        <v>45</v>
      </c>
      <c r="G69">
        <v>47.74774774774775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workbookViewId="0" topLeftCell="A1">
      <selection activeCell="A47" sqref="A47:B47"/>
    </sheetView>
  </sheetViews>
  <sheetFormatPr defaultColWidth="9.140625" defaultRowHeight="12.75"/>
  <cols>
    <col min="1" max="1" width="17.7109375" style="0" customWidth="1"/>
    <col min="2" max="2" width="11.421875" style="0" customWidth="1"/>
    <col min="3" max="3" width="17.57421875" style="0" customWidth="1"/>
    <col min="5" max="5" width="13.7109375" style="0" customWidth="1"/>
    <col min="6" max="6" width="11.421875" style="0" customWidth="1"/>
    <col min="7" max="7" width="14.8515625" style="0" customWidth="1"/>
    <col min="8" max="16384" width="11.421875" style="0" customWidth="1"/>
  </cols>
  <sheetData>
    <row r="1" spans="1:11" s="5" customFormat="1" ht="42" customHeight="1">
      <c r="A1" s="3" t="s">
        <v>0</v>
      </c>
      <c r="B1" s="3" t="s">
        <v>1</v>
      </c>
      <c r="C1" s="3" t="s">
        <v>2</v>
      </c>
      <c r="D1" s="4" t="s">
        <v>3</v>
      </c>
      <c r="E1" s="5" t="s">
        <v>51</v>
      </c>
      <c r="F1" s="5" t="s">
        <v>52</v>
      </c>
      <c r="G1" s="5" t="s">
        <v>57</v>
      </c>
      <c r="H1" s="3"/>
      <c r="I1" s="3"/>
      <c r="J1" s="3"/>
      <c r="K1" s="3"/>
    </row>
    <row r="2" spans="1:11" ht="12.75">
      <c r="A2" s="1" t="s">
        <v>4</v>
      </c>
      <c r="B2" s="1" t="s">
        <v>5</v>
      </c>
      <c r="C2" s="1" t="s">
        <v>6</v>
      </c>
      <c r="D2" s="2">
        <v>50</v>
      </c>
      <c r="E2">
        <v>0.154</v>
      </c>
      <c r="G2">
        <f aca="true" t="shared" si="0" ref="G2:G41">IF(D2="","",IF(E2="","",+E2/D2*100))</f>
        <v>0.308</v>
      </c>
      <c r="H2" s="6"/>
      <c r="I2" s="6"/>
      <c r="J2" s="6"/>
      <c r="K2" s="7"/>
    </row>
    <row r="3" spans="1:11" ht="12.75">
      <c r="A3" s="1" t="s">
        <v>8</v>
      </c>
      <c r="B3" s="1" t="s">
        <v>5</v>
      </c>
      <c r="C3" s="1" t="s">
        <v>6</v>
      </c>
      <c r="D3" s="2">
        <v>15977</v>
      </c>
      <c r="E3">
        <v>625</v>
      </c>
      <c r="G3">
        <f t="shared" si="0"/>
        <v>3.911873317894473</v>
      </c>
      <c r="H3" s="6"/>
      <c r="I3" s="6"/>
      <c r="J3" s="6"/>
      <c r="K3" s="7"/>
    </row>
    <row r="4" spans="1:11" ht="12.75">
      <c r="A4" s="1" t="s">
        <v>10</v>
      </c>
      <c r="B4" s="1" t="s">
        <v>5</v>
      </c>
      <c r="C4" s="1" t="s">
        <v>6</v>
      </c>
      <c r="D4" s="2">
        <v>24500</v>
      </c>
      <c r="E4">
        <v>1360</v>
      </c>
      <c r="F4">
        <v>460</v>
      </c>
      <c r="G4">
        <f t="shared" si="0"/>
        <v>5.551020408163265</v>
      </c>
      <c r="H4" s="6"/>
      <c r="I4" s="6"/>
      <c r="J4" s="6"/>
      <c r="K4" s="7"/>
    </row>
    <row r="5" spans="1:11" ht="12.75">
      <c r="A5" s="1" t="s">
        <v>7</v>
      </c>
      <c r="B5" s="1" t="s">
        <v>5</v>
      </c>
      <c r="C5" s="1" t="s">
        <v>6</v>
      </c>
      <c r="D5" s="2">
        <v>970</v>
      </c>
      <c r="E5">
        <v>299</v>
      </c>
      <c r="G5">
        <f t="shared" si="0"/>
        <v>30.824742268041238</v>
      </c>
      <c r="H5" s="6"/>
      <c r="I5" s="6"/>
      <c r="J5" s="6"/>
      <c r="K5" s="7"/>
    </row>
    <row r="6" spans="1:11" ht="12.75">
      <c r="A6" s="1" t="s">
        <v>12</v>
      </c>
      <c r="B6" s="1" t="s">
        <v>5</v>
      </c>
      <c r="C6" s="1" t="s">
        <v>6</v>
      </c>
      <c r="D6" s="2">
        <v>42293</v>
      </c>
      <c r="E6">
        <v>14000</v>
      </c>
      <c r="F6">
        <v>4752</v>
      </c>
      <c r="G6">
        <f t="shared" si="0"/>
        <v>33.10240465325231</v>
      </c>
      <c r="H6" s="6"/>
      <c r="I6" s="6"/>
      <c r="J6" s="6"/>
      <c r="K6" s="7"/>
    </row>
    <row r="7" spans="1:11" ht="12.75">
      <c r="A7" s="1" t="s">
        <v>16</v>
      </c>
      <c r="B7" s="1" t="s">
        <v>5</v>
      </c>
      <c r="C7" s="1" t="s">
        <v>6</v>
      </c>
      <c r="D7" s="2">
        <v>234000</v>
      </c>
      <c r="E7">
        <v>206000</v>
      </c>
      <c r="G7">
        <f t="shared" si="0"/>
        <v>88.03418803418803</v>
      </c>
      <c r="H7" s="6"/>
      <c r="I7" s="6"/>
      <c r="J7" s="6"/>
      <c r="K7" s="7"/>
    </row>
    <row r="8" spans="1:11" ht="12.75">
      <c r="A8" s="1" t="s">
        <v>17</v>
      </c>
      <c r="B8" s="1" t="s">
        <v>5</v>
      </c>
      <c r="C8" s="1" t="s">
        <v>6</v>
      </c>
      <c r="D8" s="2" t="s">
        <v>18</v>
      </c>
      <c r="G8">
        <f t="shared" si="0"/>
      </c>
      <c r="H8" s="6"/>
      <c r="I8" s="6"/>
      <c r="J8" s="6"/>
      <c r="K8" s="7"/>
    </row>
    <row r="9" spans="1:11" ht="12.75">
      <c r="A9" s="1" t="s">
        <v>19</v>
      </c>
      <c r="B9" s="1" t="s">
        <v>5</v>
      </c>
      <c r="C9" s="1" t="s">
        <v>6</v>
      </c>
      <c r="D9" s="2" t="s">
        <v>18</v>
      </c>
      <c r="G9">
        <f t="shared" si="0"/>
      </c>
      <c r="H9" s="6"/>
      <c r="I9" s="6"/>
      <c r="J9" s="6"/>
      <c r="K9" s="7"/>
    </row>
    <row r="10" spans="1:11" ht="12.75">
      <c r="A10" s="1" t="s">
        <v>15</v>
      </c>
      <c r="B10" s="1" t="s">
        <v>5</v>
      </c>
      <c r="C10" s="1" t="s">
        <v>6</v>
      </c>
      <c r="D10" s="2">
        <v>120000</v>
      </c>
      <c r="G10">
        <f t="shared" si="0"/>
      </c>
      <c r="H10" s="6"/>
      <c r="I10" s="6"/>
      <c r="J10" s="6"/>
      <c r="K10" s="7"/>
    </row>
    <row r="11" spans="1:11" ht="12.75">
      <c r="A11" s="1" t="s">
        <v>11</v>
      </c>
      <c r="B11" s="1" t="s">
        <v>5</v>
      </c>
      <c r="C11" s="1" t="s">
        <v>6</v>
      </c>
      <c r="D11" s="2">
        <v>34224</v>
      </c>
      <c r="F11">
        <v>1050000</v>
      </c>
      <c r="G11">
        <f t="shared" si="0"/>
      </c>
      <c r="H11" s="6"/>
      <c r="I11" s="6"/>
      <c r="J11" s="6"/>
      <c r="K11" s="7"/>
    </row>
    <row r="12" spans="1:11" ht="12.75">
      <c r="A12" s="1" t="s">
        <v>13</v>
      </c>
      <c r="B12" s="1" t="s">
        <v>5</v>
      </c>
      <c r="C12" s="1" t="s">
        <v>6</v>
      </c>
      <c r="D12" s="2">
        <v>63100</v>
      </c>
      <c r="G12">
        <f t="shared" si="0"/>
      </c>
      <c r="H12" s="6"/>
      <c r="I12" s="6"/>
      <c r="J12" s="6"/>
      <c r="K12" s="7"/>
    </row>
    <row r="13" spans="1:11" ht="12.75">
      <c r="A13" s="1" t="s">
        <v>14</v>
      </c>
      <c r="B13" s="1" t="s">
        <v>5</v>
      </c>
      <c r="C13" s="1" t="s">
        <v>6</v>
      </c>
      <c r="D13" s="2">
        <v>80326</v>
      </c>
      <c r="G13">
        <f t="shared" si="0"/>
      </c>
      <c r="H13" s="6"/>
      <c r="I13" s="6"/>
      <c r="J13" s="6"/>
      <c r="K13" s="7"/>
    </row>
    <row r="14" spans="1:11" ht="12.75">
      <c r="A14" s="1" t="s">
        <v>9</v>
      </c>
      <c r="B14" s="1" t="s">
        <v>5</v>
      </c>
      <c r="C14" s="1" t="s">
        <v>6</v>
      </c>
      <c r="D14" s="2">
        <v>20811</v>
      </c>
      <c r="G14">
        <f t="shared" si="0"/>
      </c>
      <c r="H14" s="6"/>
      <c r="I14" s="6"/>
      <c r="J14" s="6"/>
      <c r="K14" s="7"/>
    </row>
    <row r="15" spans="1:11" ht="12.75">
      <c r="A15" s="1" t="s">
        <v>25</v>
      </c>
      <c r="B15" s="1" t="s">
        <v>21</v>
      </c>
      <c r="C15" s="1" t="s">
        <v>6</v>
      </c>
      <c r="D15" s="2">
        <v>42590</v>
      </c>
      <c r="G15">
        <f>IF(D15="","",IF(E15="","",+E15/D15*100))</f>
      </c>
      <c r="H15" s="6"/>
      <c r="I15" s="6"/>
      <c r="J15" s="6"/>
      <c r="K15" s="7"/>
    </row>
    <row r="16" spans="1:11" ht="12.75">
      <c r="A16" s="1" t="s">
        <v>23</v>
      </c>
      <c r="B16" s="1" t="s">
        <v>21</v>
      </c>
      <c r="C16" s="1" t="s">
        <v>6</v>
      </c>
      <c r="D16" s="2">
        <v>13650</v>
      </c>
      <c r="G16">
        <f t="shared" si="0"/>
      </c>
      <c r="H16" s="6"/>
      <c r="I16" s="6"/>
      <c r="J16" s="6"/>
      <c r="K16" s="7"/>
    </row>
    <row r="17" spans="1:11" ht="12.75">
      <c r="A17" s="1" t="s">
        <v>24</v>
      </c>
      <c r="B17" s="1" t="s">
        <v>21</v>
      </c>
      <c r="C17" s="1" t="s">
        <v>6</v>
      </c>
      <c r="D17" s="2">
        <v>26100</v>
      </c>
      <c r="G17">
        <f t="shared" si="0"/>
      </c>
      <c r="H17" s="6"/>
      <c r="I17" s="6"/>
      <c r="J17" s="6"/>
      <c r="K17" s="7"/>
    </row>
    <row r="18" spans="1:11" ht="12.75">
      <c r="A18" s="1" t="s">
        <v>22</v>
      </c>
      <c r="B18" s="1" t="s">
        <v>21</v>
      </c>
      <c r="C18" s="1" t="s">
        <v>6</v>
      </c>
      <c r="D18" s="2">
        <v>12500</v>
      </c>
      <c r="G18">
        <f t="shared" si="0"/>
      </c>
      <c r="H18" s="6"/>
      <c r="I18" s="6"/>
      <c r="J18" s="6"/>
      <c r="K18" s="7"/>
    </row>
    <row r="19" spans="1:11" ht="12.75">
      <c r="A19" s="1" t="s">
        <v>20</v>
      </c>
      <c r="B19" s="1" t="s">
        <v>21</v>
      </c>
      <c r="C19" s="1" t="s">
        <v>6</v>
      </c>
      <c r="D19" s="2">
        <v>7850</v>
      </c>
      <c r="G19">
        <f t="shared" si="0"/>
      </c>
      <c r="H19" s="6"/>
      <c r="I19" s="6"/>
      <c r="J19" s="6"/>
      <c r="K19" s="7"/>
    </row>
    <row r="20" spans="1:11" ht="12.75">
      <c r="A20" s="1" t="s">
        <v>30</v>
      </c>
      <c r="B20" s="1" t="s">
        <v>6</v>
      </c>
      <c r="C20" s="1" t="s">
        <v>27</v>
      </c>
      <c r="D20" s="2">
        <v>52198</v>
      </c>
      <c r="E20">
        <v>910</v>
      </c>
      <c r="G20">
        <f t="shared" si="0"/>
        <v>1.7433618146289132</v>
      </c>
      <c r="H20" s="6"/>
      <c r="I20" s="6"/>
      <c r="J20" s="6"/>
      <c r="K20" s="7"/>
    </row>
    <row r="21" spans="1:11" ht="12.75">
      <c r="A21" s="1" t="s">
        <v>35</v>
      </c>
      <c r="B21" s="1" t="s">
        <v>6</v>
      </c>
      <c r="C21" s="1" t="s">
        <v>27</v>
      </c>
      <c r="D21" s="2">
        <v>182000</v>
      </c>
      <c r="E21">
        <v>4090</v>
      </c>
      <c r="G21">
        <f t="shared" si="0"/>
        <v>2.2472527472527473</v>
      </c>
      <c r="H21" s="6"/>
      <c r="I21" s="6"/>
      <c r="J21" s="6"/>
      <c r="K21" s="7"/>
    </row>
    <row r="22" spans="1:11" ht="12.75">
      <c r="A22" s="1" t="s">
        <v>29</v>
      </c>
      <c r="B22" s="1" t="s">
        <v>6</v>
      </c>
      <c r="C22" s="1" t="s">
        <v>27</v>
      </c>
      <c r="D22" s="2">
        <v>16500</v>
      </c>
      <c r="E22">
        <v>450</v>
      </c>
      <c r="G22">
        <f t="shared" si="0"/>
        <v>2.727272727272727</v>
      </c>
      <c r="H22" s="6"/>
      <c r="I22" s="6"/>
      <c r="J22" s="6"/>
      <c r="K22" s="7"/>
    </row>
    <row r="23" spans="1:11" ht="12.75">
      <c r="A23" s="1" t="s">
        <v>34</v>
      </c>
      <c r="B23" s="1" t="s">
        <v>6</v>
      </c>
      <c r="C23" s="1" t="s">
        <v>27</v>
      </c>
      <c r="D23" s="2">
        <v>147329</v>
      </c>
      <c r="E23">
        <v>7270</v>
      </c>
      <c r="G23">
        <f t="shared" si="0"/>
        <v>4.934534273632482</v>
      </c>
      <c r="H23" s="6"/>
      <c r="I23" s="6"/>
      <c r="J23" s="6"/>
      <c r="K23" s="7"/>
    </row>
    <row r="24" spans="1:11" ht="12.75">
      <c r="A24" s="1" t="s">
        <v>33</v>
      </c>
      <c r="B24" s="1" t="s">
        <v>6</v>
      </c>
      <c r="C24" s="1" t="s">
        <v>27</v>
      </c>
      <c r="D24" s="2">
        <v>91000</v>
      </c>
      <c r="E24">
        <v>6360</v>
      </c>
      <c r="G24">
        <f t="shared" si="0"/>
        <v>6.989010989010989</v>
      </c>
      <c r="H24" s="6"/>
      <c r="I24" s="6"/>
      <c r="J24" s="6"/>
      <c r="K24" s="7"/>
    </row>
    <row r="25" spans="1:11" ht="12.75">
      <c r="A25" s="1" t="s">
        <v>32</v>
      </c>
      <c r="B25" s="1" t="s">
        <v>6</v>
      </c>
      <c r="C25" s="1" t="s">
        <v>27</v>
      </c>
      <c r="D25" s="2">
        <v>84000</v>
      </c>
      <c r="E25">
        <v>8180</v>
      </c>
      <c r="G25">
        <f t="shared" si="0"/>
        <v>9.738095238095239</v>
      </c>
      <c r="H25" s="6"/>
      <c r="I25" s="6"/>
      <c r="J25" s="6"/>
      <c r="K25" s="7"/>
    </row>
    <row r="26" spans="1:11" ht="12.75">
      <c r="A26" s="1" t="s">
        <v>28</v>
      </c>
      <c r="B26" s="1" t="s">
        <v>6</v>
      </c>
      <c r="C26" s="1" t="s">
        <v>27</v>
      </c>
      <c r="D26" s="2">
        <v>6115</v>
      </c>
      <c r="G26">
        <f t="shared" si="0"/>
      </c>
      <c r="H26" s="6"/>
      <c r="I26" s="6"/>
      <c r="J26" s="6"/>
      <c r="K26" s="7"/>
    </row>
    <row r="27" spans="1:11" ht="12.75">
      <c r="A27" s="1" t="s">
        <v>36</v>
      </c>
      <c r="B27" s="1" t="s">
        <v>6</v>
      </c>
      <c r="C27" s="1" t="s">
        <v>27</v>
      </c>
      <c r="D27" s="2" t="s">
        <v>18</v>
      </c>
      <c r="G27">
        <f t="shared" si="0"/>
      </c>
      <c r="H27" s="6"/>
      <c r="I27" s="6"/>
      <c r="J27" s="6"/>
      <c r="K27" s="7"/>
    </row>
    <row r="28" spans="1:11" ht="12.75">
      <c r="A28" s="1" t="s">
        <v>26</v>
      </c>
      <c r="B28" s="1" t="s">
        <v>6</v>
      </c>
      <c r="C28" s="1" t="s">
        <v>27</v>
      </c>
      <c r="D28" s="2">
        <v>1644</v>
      </c>
      <c r="G28">
        <f t="shared" si="0"/>
      </c>
      <c r="H28" s="6"/>
      <c r="I28" s="6"/>
      <c r="J28" s="6"/>
      <c r="K28" s="7"/>
    </row>
    <row r="29" spans="1:11" ht="12.75">
      <c r="A29" s="1" t="s">
        <v>31</v>
      </c>
      <c r="B29" s="1" t="s">
        <v>6</v>
      </c>
      <c r="C29" s="1" t="s">
        <v>27</v>
      </c>
      <c r="D29" s="2">
        <v>53250</v>
      </c>
      <c r="G29">
        <f t="shared" si="0"/>
      </c>
      <c r="H29" s="6"/>
      <c r="I29" s="6"/>
      <c r="J29" s="6"/>
      <c r="K29" s="7"/>
    </row>
    <row r="30" spans="1:11" ht="12.75">
      <c r="A30" s="1" t="s">
        <v>40</v>
      </c>
      <c r="B30" s="1" t="s">
        <v>38</v>
      </c>
      <c r="C30" s="1" t="s">
        <v>27</v>
      </c>
      <c r="D30" s="2">
        <v>179000</v>
      </c>
      <c r="E30">
        <v>21180</v>
      </c>
      <c r="G30">
        <f t="shared" si="0"/>
        <v>11.832402234636872</v>
      </c>
      <c r="H30" s="6"/>
      <c r="I30" s="6"/>
      <c r="J30" s="6"/>
      <c r="K30" s="7"/>
    </row>
    <row r="31" spans="1:11" ht="12.75">
      <c r="A31" s="1" t="s">
        <v>37</v>
      </c>
      <c r="B31" s="1" t="s">
        <v>38</v>
      </c>
      <c r="C31" s="1" t="s">
        <v>27</v>
      </c>
      <c r="D31" s="2">
        <v>110200</v>
      </c>
      <c r="E31">
        <v>15650</v>
      </c>
      <c r="G31">
        <f t="shared" si="0"/>
        <v>14.201451905626133</v>
      </c>
      <c r="H31" s="6"/>
      <c r="I31" s="6"/>
      <c r="J31" s="6"/>
      <c r="K31" s="7"/>
    </row>
    <row r="32" spans="1:11" ht="12.75">
      <c r="A32" s="1" t="s">
        <v>39</v>
      </c>
      <c r="B32" s="1" t="s">
        <v>38</v>
      </c>
      <c r="C32" s="1" t="s">
        <v>27</v>
      </c>
      <c r="D32" s="2">
        <v>170000</v>
      </c>
      <c r="G32">
        <f t="shared" si="0"/>
      </c>
      <c r="H32" s="6"/>
      <c r="I32" s="6"/>
      <c r="J32" s="6"/>
      <c r="K32" s="7"/>
    </row>
    <row r="33" spans="1:11" ht="12.75">
      <c r="A33" s="1" t="s">
        <v>41</v>
      </c>
      <c r="B33" s="1" t="s">
        <v>38</v>
      </c>
      <c r="C33" s="1" t="s">
        <v>27</v>
      </c>
      <c r="D33" s="2">
        <v>393000</v>
      </c>
      <c r="G33">
        <f t="shared" si="0"/>
      </c>
      <c r="H33" s="6"/>
      <c r="I33" s="6"/>
      <c r="J33" s="6"/>
      <c r="K33" s="7"/>
    </row>
    <row r="34" spans="1:11" ht="12.75">
      <c r="A34" s="1" t="s">
        <v>46</v>
      </c>
      <c r="B34" s="1" t="s">
        <v>43</v>
      </c>
      <c r="C34" s="1" t="s">
        <v>27</v>
      </c>
      <c r="D34" s="2">
        <v>175000</v>
      </c>
      <c r="E34">
        <v>10500</v>
      </c>
      <c r="G34">
        <f t="shared" si="0"/>
        <v>6</v>
      </c>
      <c r="H34" s="6"/>
      <c r="I34" s="6"/>
      <c r="J34" s="6"/>
      <c r="K34" s="7"/>
    </row>
    <row r="35" spans="1:11" ht="12.75">
      <c r="A35" s="1" t="s">
        <v>47</v>
      </c>
      <c r="B35" s="1" t="s">
        <v>43</v>
      </c>
      <c r="C35" s="1" t="s">
        <v>27</v>
      </c>
      <c r="D35" s="2">
        <v>191000</v>
      </c>
      <c r="E35">
        <v>11740</v>
      </c>
      <c r="G35">
        <f t="shared" si="0"/>
        <v>6.146596858638744</v>
      </c>
      <c r="H35" s="6"/>
      <c r="I35" s="6"/>
      <c r="J35" s="6"/>
      <c r="K35" s="7"/>
    </row>
    <row r="36" spans="1:11" ht="12.75">
      <c r="A36" s="1" t="s">
        <v>44</v>
      </c>
      <c r="B36" s="1" t="s">
        <v>43</v>
      </c>
      <c r="C36" s="1" t="s">
        <v>27</v>
      </c>
      <c r="D36" s="2">
        <v>72885</v>
      </c>
      <c r="E36">
        <v>7500</v>
      </c>
      <c r="G36">
        <f t="shared" si="0"/>
        <v>10.290183165260341</v>
      </c>
      <c r="H36" s="6"/>
      <c r="I36" s="6"/>
      <c r="J36" s="6"/>
      <c r="K36" s="7"/>
    </row>
    <row r="37" spans="1:11" ht="12.75">
      <c r="A37" s="1" t="s">
        <v>42</v>
      </c>
      <c r="B37" s="1" t="s">
        <v>43</v>
      </c>
      <c r="C37" s="1" t="s">
        <v>27</v>
      </c>
      <c r="D37" s="2">
        <v>72000</v>
      </c>
      <c r="E37">
        <v>10500</v>
      </c>
      <c r="G37">
        <f t="shared" si="0"/>
        <v>14.583333333333334</v>
      </c>
      <c r="H37" s="6"/>
      <c r="I37" s="6"/>
      <c r="J37" s="6"/>
      <c r="K37" s="7"/>
    </row>
    <row r="38" spans="1:11" ht="12.75">
      <c r="A38" s="1" t="s">
        <v>45</v>
      </c>
      <c r="B38" s="1" t="s">
        <v>43</v>
      </c>
      <c r="C38" s="1" t="s">
        <v>27</v>
      </c>
      <c r="D38" s="2">
        <v>111000</v>
      </c>
      <c r="E38">
        <v>53000</v>
      </c>
      <c r="G38">
        <f t="shared" si="0"/>
        <v>47.74774774774775</v>
      </c>
      <c r="H38" s="6"/>
      <c r="I38" s="6"/>
      <c r="J38" s="6"/>
      <c r="K38" s="7"/>
    </row>
    <row r="39" spans="1:11" ht="12.75">
      <c r="A39" s="1" t="s">
        <v>48</v>
      </c>
      <c r="B39" s="1" t="s">
        <v>43</v>
      </c>
      <c r="C39" s="1" t="s">
        <v>27</v>
      </c>
      <c r="D39" s="2" t="s">
        <v>18</v>
      </c>
      <c r="G39">
        <f t="shared" si="0"/>
      </c>
      <c r="H39" s="6"/>
      <c r="I39" s="6"/>
      <c r="J39" s="6"/>
      <c r="K39" s="7"/>
    </row>
    <row r="40" spans="1:11" ht="12.75">
      <c r="A40" s="1" t="s">
        <v>49</v>
      </c>
      <c r="B40" s="1" t="s">
        <v>43</v>
      </c>
      <c r="C40" s="1" t="s">
        <v>27</v>
      </c>
      <c r="D40" s="2" t="s">
        <v>18</v>
      </c>
      <c r="G40">
        <f t="shared" si="0"/>
      </c>
      <c r="H40" s="6"/>
      <c r="I40" s="6"/>
      <c r="J40" s="6"/>
      <c r="K40" s="7"/>
    </row>
    <row r="41" spans="1:11" ht="12.75">
      <c r="A41" s="1" t="s">
        <v>50</v>
      </c>
      <c r="B41" s="1" t="s">
        <v>43</v>
      </c>
      <c r="C41" s="1" t="s">
        <v>27</v>
      </c>
      <c r="D41" s="2" t="s">
        <v>18</v>
      </c>
      <c r="G41">
        <f t="shared" si="0"/>
      </c>
      <c r="H41" s="6"/>
      <c r="I41" s="6"/>
      <c r="J41" s="6"/>
      <c r="K41" s="7"/>
    </row>
    <row r="43" ht="12.75">
      <c r="A43" s="8" t="s">
        <v>54</v>
      </c>
    </row>
    <row r="44" ht="12.75">
      <c r="A44" t="s">
        <v>53</v>
      </c>
    </row>
    <row r="45" ht="12.75">
      <c r="A45" t="s">
        <v>55</v>
      </c>
    </row>
    <row r="46" ht="12.75">
      <c r="A46" t="s">
        <v>56</v>
      </c>
    </row>
  </sheetData>
  <printOptions/>
  <pageMargins left="0.75" right="0.75" top="1" bottom="1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cmarcuel</dc:creator>
  <cp:keywords/>
  <dc:description/>
  <cp:lastModifiedBy>build98</cp:lastModifiedBy>
  <cp:lastPrinted>2002-07-05T10:32:20Z</cp:lastPrinted>
  <dcterms:created xsi:type="dcterms:W3CDTF">2002-07-01T12:02:41Z</dcterms:created>
  <dcterms:modified xsi:type="dcterms:W3CDTF">2003-04-29T13:14:09Z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