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45" windowHeight="9975" activeTab="0"/>
  </bookViews>
  <sheets>
    <sheet name="GHGs per capita from UNFCCC" sheetId="1" r:id="rId1"/>
    <sheet name="CO2 from energy _IEA" sheetId="2" r:id="rId2"/>
    <sheet name="CO2 from Energy per capita IEA" sheetId="3" r:id="rId3"/>
    <sheet name="CO2 change for Ref_Altern_sce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Tolik</author>
  </authors>
  <commentList>
    <comment ref="D1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  <comment ref="H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</commentList>
</comments>
</file>

<file path=xl/sharedStrings.xml><?xml version="1.0" encoding="utf-8"?>
<sst xmlns="http://schemas.openxmlformats.org/spreadsheetml/2006/main" count="64" uniqueCount="30">
  <si>
    <t>Reference scenario</t>
  </si>
  <si>
    <t xml:space="preserve">China </t>
  </si>
  <si>
    <t>India</t>
  </si>
  <si>
    <t>US</t>
  </si>
  <si>
    <t>OECD EUROPE</t>
  </si>
  <si>
    <t>Russia</t>
  </si>
  <si>
    <t>Transition Economies (excl. Russia)</t>
  </si>
  <si>
    <t>Energy related CO2 emissions, total, Mt</t>
  </si>
  <si>
    <t>n/a</t>
  </si>
  <si>
    <t>Alternative scenario</t>
  </si>
  <si>
    <t>world</t>
  </si>
  <si>
    <t xml:space="preserve">Transition Economies </t>
  </si>
  <si>
    <t xml:space="preserve">world </t>
  </si>
  <si>
    <t>Change in energy related CO2 emissions, Mt, 2004-2030</t>
  </si>
  <si>
    <t>CO2</t>
  </si>
  <si>
    <t>Co2</t>
  </si>
  <si>
    <t>pop</t>
  </si>
  <si>
    <t>Energy related CO2 emissions per capita, total, tonne per capita</t>
  </si>
  <si>
    <t>%change 2004-2030</t>
  </si>
  <si>
    <t>tonne Co2 eq/ capita</t>
  </si>
  <si>
    <t>% change, 2000 - 2020</t>
  </si>
  <si>
    <t>Canada</t>
  </si>
  <si>
    <t>EECCA</t>
  </si>
  <si>
    <t xml:space="preserve">EU-15 </t>
  </si>
  <si>
    <t xml:space="preserve">New-10 </t>
  </si>
  <si>
    <t>SEE</t>
  </si>
  <si>
    <t xml:space="preserve">Regional Definitions: </t>
  </si>
  <si>
    <r>
      <t>Source:</t>
    </r>
    <r>
      <rPr>
        <sz val="10"/>
        <rFont val="Arial"/>
        <family val="2"/>
      </rPr>
      <t xml:space="preserve"> IPCC.  National Communications in Compliance with the Obligations under the UNFCCC. (a special report on screening of NCC is available)</t>
    </r>
  </si>
  <si>
    <r>
      <t xml:space="preserve">Some EECCA: </t>
    </r>
    <r>
      <rPr>
        <sz val="10"/>
        <rFont val="Arial Cyr"/>
        <family val="0"/>
      </rPr>
      <t>Russian Federation, Belarus, Kazakhstan</t>
    </r>
  </si>
  <si>
    <r>
      <t>Some SEE:</t>
    </r>
    <r>
      <rPr>
        <sz val="10"/>
        <rFont val="Arial Cyr"/>
        <family val="0"/>
      </rPr>
      <t xml:space="preserve"> Bulgaria, Croatia, Romania, Macedonia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</si>
</sst>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22">
    <font>
      <sz val="10"/>
      <name val="Arial"/>
      <family val="0"/>
    </font>
    <font>
      <sz val="8"/>
      <name val="Arial"/>
      <family val="0"/>
    </font>
    <font>
      <sz val="11.75"/>
      <name val="Arial"/>
      <family val="2"/>
    </font>
    <font>
      <sz val="12"/>
      <name val="Arial"/>
      <family val="2"/>
    </font>
    <font>
      <sz val="23.25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Verdana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12"/>
      <name val="Verdana"/>
      <family val="2"/>
    </font>
    <font>
      <sz val="11.5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24" applyFont="1" applyBorder="1" applyAlignment="1">
      <alignment horizontal="right"/>
      <protection/>
    </xf>
    <xf numFmtId="0" fontId="15" fillId="0" borderId="3" xfId="24" applyFont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top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15" fillId="0" borderId="0" xfId="24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0" fillId="0" borderId="0" xfId="22" applyFont="1">
      <alignment/>
      <protection/>
    </xf>
    <xf numFmtId="0" fontId="6" fillId="0" borderId="0" xfId="22">
      <alignment/>
      <protection/>
    </xf>
    <xf numFmtId="0" fontId="0" fillId="0" borderId="0" xfId="22" applyFont="1" applyBorder="1">
      <alignment/>
      <protection/>
    </xf>
    <xf numFmtId="0" fontId="15" fillId="0" borderId="0" xfId="22" applyFont="1" applyFill="1" applyBorder="1" applyAlignment="1">
      <alignment horizontal="right" vertical="top" wrapText="1"/>
      <protection/>
    </xf>
    <xf numFmtId="0" fontId="15" fillId="0" borderId="0" xfId="22" applyFont="1" applyFill="1" applyBorder="1" applyAlignment="1">
      <alignment horizontal="right" vertical="top"/>
      <protection/>
    </xf>
    <xf numFmtId="1" fontId="12" fillId="0" borderId="0" xfId="22" applyNumberFormat="1" applyFont="1" applyFill="1" applyAlignment="1">
      <alignment horizontal="right" vertical="top"/>
      <protection/>
    </xf>
    <xf numFmtId="0" fontId="0" fillId="0" borderId="0" xfId="22" applyFont="1" applyFill="1" applyBorder="1" applyAlignment="1">
      <alignment horizontal="right" vertical="top" wrapText="1"/>
      <protection/>
    </xf>
    <xf numFmtId="0" fontId="0" fillId="0" borderId="0" xfId="22" applyFont="1" applyBorder="1" applyAlignment="1">
      <alignment horizontal="right"/>
      <protection/>
    </xf>
    <xf numFmtId="0" fontId="0" fillId="0" borderId="0" xfId="22" applyFont="1" applyFill="1" applyBorder="1" applyAlignment="1">
      <alignment vertical="top" wrapText="1"/>
      <protection/>
    </xf>
    <xf numFmtId="0" fontId="0" fillId="0" borderId="0" xfId="22" applyFont="1" applyFill="1" applyBorder="1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1" fillId="2" borderId="0" xfId="22" applyFont="1" applyFill="1" applyAlignment="1">
      <alignment vertical="top" wrapText="1"/>
      <protection/>
    </xf>
    <xf numFmtId="0" fontId="6" fillId="0" borderId="0" xfId="22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GHG from unfcc for map" xfId="22"/>
    <cellStyle name="Percent" xfId="23"/>
    <cellStyle name="Обычный_Project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325"/>
          <c:w val="0.899"/>
          <c:h val="0.84125"/>
        </c:manualLayout>
      </c:layout>
      <c:lineChart>
        <c:grouping val="standard"/>
        <c:varyColors val="0"/>
        <c:ser>
          <c:idx val="0"/>
          <c:order val="0"/>
          <c:tx>
            <c:v>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27.207843</c:v>
              </c:pt>
              <c:pt idx="1">
                <c:v>25.286231884057973</c:v>
              </c:pt>
              <c:pt idx="2">
                <c:v>27.05</c:v>
              </c:pt>
              <c:pt idx="3">
                <c:v>28.246153846153845</c:v>
              </c:pt>
            </c:numLit>
          </c:val>
          <c:smooth val="1"/>
        </c:ser>
        <c:ser>
          <c:idx val="1"/>
          <c:order val="1"/>
          <c:tx>
            <c:v>Canada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21.623768</c:v>
              </c:pt>
              <c:pt idx="1">
                <c:v>23.62409984033367</c:v>
              </c:pt>
              <c:pt idx="2">
                <c:v>24.58432304038005</c:v>
              </c:pt>
              <c:pt idx="3">
                <c:v>24.615131308141926</c:v>
              </c:pt>
            </c:numLit>
          </c:val>
          <c:smooth val="1"/>
        </c:ser>
        <c:ser>
          <c:idx val="2"/>
          <c:order val="2"/>
          <c:tx>
            <c:v>Some EECCA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15.14</c:v>
              </c:pt>
              <c:pt idx="1">
                <c:v>12.790304725281127</c:v>
              </c:pt>
              <c:pt idx="2">
                <c:v>11.98782714546561</c:v>
              </c:pt>
              <c:pt idx="3">
                <c:v>14.310388782664118</c:v>
              </c:pt>
            </c:numLit>
          </c:val>
          <c:smooth val="1"/>
        </c:ser>
        <c:ser>
          <c:idx val="3"/>
          <c:order val="3"/>
          <c:tx>
            <c:v>EU-15 (per capita)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11.097448412306484</c:v>
              </c:pt>
              <c:pt idx="1">
                <c:v>10.48832769083537</c:v>
              </c:pt>
              <c:pt idx="2">
                <c:v>10.588692965836026</c:v>
              </c:pt>
              <c:pt idx="3">
                <c:v>11.1668017053722</c:v>
              </c:pt>
            </c:numLit>
          </c:val>
          <c:smooth val="1"/>
        </c:ser>
        <c:ser>
          <c:idx val="4"/>
          <c:order val="4"/>
          <c:tx>
            <c:v>New-10 (per capita)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New-10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11.756383193999547</c:v>
              </c:pt>
              <c:pt idx="1">
                <c:v>9.47171787020595</c:v>
              </c:pt>
              <c:pt idx="2">
                <c:v>9.881310633857499</c:v>
              </c:pt>
              <c:pt idx="3">
                <c:v>10.8266817734635</c:v>
              </c:pt>
            </c:numLit>
          </c:val>
          <c:smooth val="1"/>
        </c:ser>
        <c:ser>
          <c:idx val="5"/>
          <c:order val="5"/>
          <c:tx>
            <c:v>SEE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1">
                <c:v>7.599823</c:v>
              </c:pt>
              <c:pt idx="2">
                <c:v>10.6148</c:v>
              </c:pt>
              <c:pt idx="3">
                <c:v>13.25862</c:v>
              </c:pt>
            </c:numLit>
          </c:val>
          <c:smooth val="1"/>
        </c:ser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 CO2 eq per capita</a:t>
                </a:r>
              </a:p>
            </c:rich>
          </c:tx>
          <c:layout>
            <c:manualLayout>
              <c:xMode val="factor"/>
              <c:yMode val="factor"/>
              <c:x val="0.035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171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'GHGs per capita from UNFCCC'!$B$5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UNFCCC'!$B$6:$B$11</c:f>
            </c:numRef>
          </c:val>
        </c:ser>
        <c:ser>
          <c:idx val="2"/>
          <c:order val="1"/>
          <c:tx>
            <c:strRef>
              <c:f>'GHGs per capita from UNFCCC'!$C$5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UNFCCC'!$C$6:$C$11</c:f>
            </c:numRef>
          </c:val>
        </c:ser>
        <c:ser>
          <c:idx val="3"/>
          <c:order val="2"/>
          <c:tx>
            <c:strRef>
              <c:f>'GHGs per capita from UNFCCC'!$D$5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UNFCCC'!$D$6:$D$11</c:f>
            </c:numRef>
          </c:val>
        </c:ser>
        <c:ser>
          <c:idx val="4"/>
          <c:order val="3"/>
          <c:tx>
            <c:strRef>
              <c:f>'GHGs per capita from UNFCCC'!$E$5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UNFCCC'!$E$6:$E$11</c:f>
            </c:numRef>
          </c:val>
        </c:ser>
        <c:ser>
          <c:idx val="0"/>
          <c:order val="4"/>
          <c:tx>
            <c:strRef>
              <c:f>'GHGs per capita from UNFCCC'!$F$5</c:f>
              <c:strCache>
                <c:ptCount val="1"/>
                <c:pt idx="0">
                  <c:v>% change, 2000 - 2020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'GHGs per capita from UNFCCC'!$A$6:$A$11</c:f>
              <c:strCache/>
            </c:strRef>
          </c:cat>
          <c:val>
            <c:numRef>
              <c:f>'GHGs per capita from UNFCCC'!$F$6:$F$11</c:f>
              <c:numCache/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272294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0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_IEA'!$A$4:$C$4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
China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_IEA'!$D$4:$G$4</c:f>
              <c:numCache/>
            </c:numRef>
          </c:val>
          <c:smooth val="0"/>
        </c:ser>
        <c:ser>
          <c:idx val="1"/>
          <c:order val="1"/>
          <c:tx>
            <c:strRef>
              <c:f>'CO2 from energy _IEA'!$A$5:$C$5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_IEA'!$D$5:$G$5</c:f>
              <c:numCache/>
            </c:numRef>
          </c:val>
          <c:smooth val="1"/>
        </c:ser>
        <c:ser>
          <c:idx val="2"/>
          <c:order val="2"/>
          <c:tx>
            <c:strRef>
              <c:f>'CO2 from energy _IEA'!$A$6:$C$6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_IEA'!$D$6:$G$6</c:f>
              <c:numCache/>
            </c:numRef>
          </c:val>
          <c:smooth val="0"/>
        </c:ser>
        <c:ser>
          <c:idx val="3"/>
          <c:order val="3"/>
          <c:tx>
            <c:strRef>
              <c:f>'CO2 from energy _IEA'!$A$7:$C$7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_IEA'!$D$7:$G$7</c:f>
              <c:numCache/>
            </c:numRef>
          </c:val>
          <c:smooth val="0"/>
        </c:ser>
        <c:ser>
          <c:idx val="4"/>
          <c:order val="4"/>
          <c:tx>
            <c:strRef>
              <c:f>'CO2 from energy _IEA'!$A$8:$C$8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_IEA'!$D$8:$G$8</c:f>
              <c:numCache/>
            </c:numRef>
          </c:val>
          <c:smooth val="0"/>
        </c:ser>
        <c:ser>
          <c:idx val="5"/>
          <c:order val="5"/>
          <c:tx>
            <c:strRef>
              <c:f>'CO2 from energy _IEA'!$A$9:$C$9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 Other transition economies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_IEA'!$D$9:$G$9</c:f>
              <c:numCache/>
            </c:numRef>
          </c:val>
          <c:smooth val="1"/>
        </c:ser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9"/>
          <c:w val="0.901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per capita 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transition economies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IEA'!$D$4:$O$4</c:f>
              <c:numCache/>
            </c:numRef>
          </c:val>
          <c:smooth val="0"/>
        </c:ser>
        <c:ser>
          <c:idx val="1"/>
          <c:order val="1"/>
          <c:tx>
            <c:strRef>
              <c:f>'CO2 from Energy per capita 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IEA'!$D$5:$O$5</c:f>
              <c:numCache/>
            </c:numRef>
          </c:val>
          <c:smooth val="0"/>
        </c:ser>
        <c:ser>
          <c:idx val="2"/>
          <c:order val="2"/>
          <c:tx>
            <c:strRef>
              <c:f>'CO2 from Energy per capita 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IEA'!$D$6:$O$6</c:f>
              <c:numCache/>
            </c:numRef>
          </c:val>
          <c:smooth val="1"/>
        </c:ser>
        <c:ser>
          <c:idx val="3"/>
          <c:order val="3"/>
          <c:tx>
            <c:strRef>
              <c:f>'CO2 from Energy per capita 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IEA'!$D$7:$O$7</c:f>
              <c:numCache/>
            </c:numRef>
          </c:val>
          <c:smooth val="0"/>
        </c:ser>
        <c:ser>
          <c:idx val="4"/>
          <c:order val="4"/>
          <c:tx>
            <c:strRef>
              <c:f>'CO2 from Energy per capita 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IEA'!$D$8:$O$8</c:f>
              <c:numCache/>
            </c:numRef>
          </c:val>
          <c:smooth val="0"/>
        </c:ser>
        <c:ser>
          <c:idx val="5"/>
          <c:order val="5"/>
          <c:tx>
            <c:strRef>
              <c:f>'CO2 from Energy per capita 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IEA'!$D$9:$O$9</c:f>
              <c:numCache/>
            </c:numRef>
          </c:val>
          <c:smooth val="0"/>
        </c:ser>
        <c:ser>
          <c:idx val="6"/>
          <c:order val="6"/>
          <c:tx>
            <c:strRef>
              <c:f>'CO2 from Energy per capita IEA'!$A$10:$C$10</c:f>
              <c:strCache>
                <c:ptCount val="1"/>
                <c:pt idx="0">
                  <c:v>world 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IEA'!$D$10:$O$10</c:f>
              <c:numCache/>
            </c:numRef>
          </c:val>
          <c:smooth val="0"/>
        </c:ser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Tonne per capita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325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025"/>
          <c:w val="0.992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'CO2 change for Ref_Altern_scen'!$D$15</c:f>
              <c:strCache>
                <c:ptCount val="1"/>
                <c:pt idx="0">
                  <c:v>Reference scenario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Ref_Altern_scen'!$D$16:$D$22</c:f>
              <c:numCache/>
            </c:numRef>
          </c:val>
        </c:ser>
        <c:ser>
          <c:idx val="1"/>
          <c:order val="1"/>
          <c:tx>
            <c:strRef>
              <c:f>'CO2 change for Ref_Altern_scen'!$E$15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Ref_Altern_scen'!$E$16:$E$22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  <c:min val="-1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2202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95"/>
          <c:w val="0.58875"/>
          <c:h val="0.0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28575</xdr:rowOff>
    </xdr:from>
    <xdr:to>
      <xdr:col>12</xdr:col>
      <xdr:colOff>581025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80975" y="2133600"/>
        <a:ext cx="5562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552450</xdr:colOff>
      <xdr:row>11</xdr:row>
      <xdr:rowOff>47625</xdr:rowOff>
    </xdr:from>
    <xdr:to>
      <xdr:col>24</xdr:col>
      <xdr:colOff>9525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305550" y="1828800"/>
        <a:ext cx="59531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8</xdr:row>
      <xdr:rowOff>142875</xdr:rowOff>
    </xdr:from>
    <xdr:to>
      <xdr:col>11</xdr:col>
      <xdr:colOff>438150</xdr:colOff>
      <xdr:row>10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14382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0.42025</cdr:y>
    </cdr:from>
    <cdr:to>
      <cdr:x>0.5205</cdr:x>
      <cdr:y>0.54825</cdr:y>
    </cdr:to>
    <cdr:sp>
      <cdr:nvSpPr>
        <cdr:cNvPr id="1" name="Oval 1"/>
        <cdr:cNvSpPr>
          <a:spLocks/>
        </cdr:cNvSpPr>
      </cdr:nvSpPr>
      <cdr:spPr>
        <a:xfrm>
          <a:off x="3810000" y="2038350"/>
          <a:ext cx="600075" cy="619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0.49975</cdr:y>
    </cdr:from>
    <cdr:to>
      <cdr:x>0.5315</cdr:x>
      <cdr:y>0.5815</cdr:y>
    </cdr:to>
    <cdr:sp>
      <cdr:nvSpPr>
        <cdr:cNvPr id="2" name="TextBox 3"/>
        <cdr:cNvSpPr txBox="1">
          <a:spLocks noChangeArrowheads="1"/>
        </cdr:cNvSpPr>
      </cdr:nvSpPr>
      <cdr:spPr>
        <a:xfrm>
          <a:off x="4229100" y="2428875"/>
          <a:ext cx="266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2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38100</xdr:rowOff>
    </xdr:from>
    <xdr:to>
      <xdr:col>14</xdr:col>
      <xdr:colOff>152400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333375" y="2305050"/>
        <a:ext cx="84677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19050</xdr:rowOff>
    </xdr:from>
    <xdr:to>
      <xdr:col>20</xdr:col>
      <xdr:colOff>95250</xdr:colOff>
      <xdr:row>48</xdr:row>
      <xdr:rowOff>66675</xdr:rowOff>
    </xdr:to>
    <xdr:graphicFrame>
      <xdr:nvGraphicFramePr>
        <xdr:cNvPr id="1" name="Chart 5"/>
        <xdr:cNvGraphicFramePr/>
      </xdr:nvGraphicFramePr>
      <xdr:xfrm>
        <a:off x="714375" y="1819275"/>
        <a:ext cx="75342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7</xdr:row>
      <xdr:rowOff>38100</xdr:rowOff>
    </xdr:from>
    <xdr:to>
      <xdr:col>19</xdr:col>
      <xdr:colOff>266700</xdr:colOff>
      <xdr:row>8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677025" y="1190625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tonne per capita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0.332</cdr:y>
    </cdr:from>
    <cdr:to>
      <cdr:x>0.22925</cdr:x>
      <cdr:y>0.44925</cdr:y>
    </cdr:to>
    <cdr:sp>
      <cdr:nvSpPr>
        <cdr:cNvPr id="1" name="Oval 1"/>
        <cdr:cNvSpPr>
          <a:spLocks/>
        </cdr:cNvSpPr>
      </cdr:nvSpPr>
      <cdr:spPr>
        <a:xfrm>
          <a:off x="142875" y="1647825"/>
          <a:ext cx="1504950" cy="581025"/>
        </a:xfrm>
        <a:prstGeom prst="ellipse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0.35375</cdr:y>
    </cdr:from>
    <cdr:to>
      <cdr:x>0.85125</cdr:x>
      <cdr:y>0.42375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762125"/>
          <a:ext cx="3819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Emissions in 2030 are below current levels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17</xdr:row>
      <xdr:rowOff>85725</xdr:rowOff>
    </xdr:from>
    <xdr:to>
      <xdr:col>17</xdr:col>
      <xdr:colOff>180975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3438525" y="1219200"/>
        <a:ext cx="7219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P39" sqref="P39"/>
    </sheetView>
  </sheetViews>
  <sheetFormatPr defaultColWidth="9.140625" defaultRowHeight="12.75"/>
  <cols>
    <col min="1" max="1" width="15.421875" style="24" customWidth="1"/>
    <col min="2" max="5" width="0" style="24" hidden="1" customWidth="1"/>
    <col min="6" max="16384" width="8.8515625" style="24" customWidth="1"/>
  </cols>
  <sheetData>
    <row r="1" ht="12.75">
      <c r="A1" s="23" t="s">
        <v>27</v>
      </c>
    </row>
    <row r="4" spans="1:10" ht="12.75">
      <c r="A4" s="35" t="s">
        <v>19</v>
      </c>
      <c r="B4" s="36"/>
      <c r="C4" s="36"/>
      <c r="D4" s="36"/>
      <c r="E4" s="36"/>
      <c r="J4" s="33" t="s">
        <v>26</v>
      </c>
    </row>
    <row r="5" spans="1:6" ht="12.75">
      <c r="A5" s="25"/>
      <c r="B5" s="25">
        <v>1990</v>
      </c>
      <c r="C5" s="25">
        <v>2000</v>
      </c>
      <c r="D5" s="25">
        <v>2010</v>
      </c>
      <c r="E5" s="25">
        <v>2020</v>
      </c>
      <c r="F5" s="24" t="s">
        <v>20</v>
      </c>
    </row>
    <row r="6" spans="1:10" ht="12.75">
      <c r="A6" s="25" t="s">
        <v>3</v>
      </c>
      <c r="B6" s="26">
        <v>27.207843</v>
      </c>
      <c r="C6" s="27">
        <v>25.286231884057973</v>
      </c>
      <c r="D6" s="27">
        <v>27.05</v>
      </c>
      <c r="E6" s="27">
        <v>28.246153846153845</v>
      </c>
      <c r="F6" s="28">
        <f>E6/C6*100-100</f>
        <v>11.705666449899141</v>
      </c>
      <c r="J6" s="34" t="s">
        <v>28</v>
      </c>
    </row>
    <row r="7" spans="1:6" ht="12.75">
      <c r="A7" s="25" t="s">
        <v>21</v>
      </c>
      <c r="B7" s="29">
        <v>21.623768</v>
      </c>
      <c r="C7" s="29">
        <v>23.62409984033367</v>
      </c>
      <c r="D7" s="29">
        <v>24.58432304038005</v>
      </c>
      <c r="E7" s="29">
        <v>24.615131308141926</v>
      </c>
      <c r="F7" s="28">
        <f>E7/C7*100-100</f>
        <v>4.195002029733459</v>
      </c>
    </row>
    <row r="8" spans="1:10" ht="12.75">
      <c r="A8" s="25" t="s">
        <v>22</v>
      </c>
      <c r="B8" s="30">
        <v>15.14</v>
      </c>
      <c r="C8" s="30">
        <v>12.790304725281127</v>
      </c>
      <c r="D8" s="30">
        <v>11.98782714546561</v>
      </c>
      <c r="E8" s="30">
        <v>14.310388782664118</v>
      </c>
      <c r="F8" s="28">
        <f>E8/C8*100-100</f>
        <v>11.884658653819386</v>
      </c>
      <c r="J8" s="34" t="s">
        <v>29</v>
      </c>
    </row>
    <row r="9" spans="1:6" ht="12.75">
      <c r="A9" s="25" t="s">
        <v>23</v>
      </c>
      <c r="B9" s="25">
        <v>11.097448412306484</v>
      </c>
      <c r="C9" s="25">
        <v>10.48832769083537</v>
      </c>
      <c r="D9" s="25">
        <v>10.588692965836026</v>
      </c>
      <c r="E9" s="25">
        <v>11.1668017053722</v>
      </c>
      <c r="F9" s="28">
        <f>E9/C9*100-100</f>
        <v>6.468848366834251</v>
      </c>
    </row>
    <row r="10" spans="1:6" ht="12.75">
      <c r="A10" s="25" t="s">
        <v>24</v>
      </c>
      <c r="B10" s="25">
        <v>11.756383193999547</v>
      </c>
      <c r="C10" s="25">
        <v>9.47171787020595</v>
      </c>
      <c r="D10" s="25">
        <v>9.881310633857499</v>
      </c>
      <c r="E10" s="25">
        <v>10.8266817734635</v>
      </c>
      <c r="F10" s="28">
        <f>E10/C10*100-100</f>
        <v>14.305365951826943</v>
      </c>
    </row>
    <row r="11" spans="1:6" ht="12.75">
      <c r="A11" s="31" t="s">
        <v>25</v>
      </c>
      <c r="B11" s="32"/>
      <c r="C11" s="24">
        <v>7.599823</v>
      </c>
      <c r="D11" s="24">
        <v>10.6148</v>
      </c>
      <c r="E11" s="24">
        <v>13.25862</v>
      </c>
      <c r="F11" s="28">
        <f>(E11/C11*100-100)*0.1</f>
        <v>7.445958938780549</v>
      </c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Q17" sqref="Q17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2" ht="12.75">
      <c r="B2" t="s">
        <v>0</v>
      </c>
    </row>
    <row r="3" spans="4:9" ht="12.75">
      <c r="D3">
        <v>1990</v>
      </c>
      <c r="E3">
        <v>2004</v>
      </c>
      <c r="F3">
        <v>2015</v>
      </c>
      <c r="G3">
        <v>2030</v>
      </c>
      <c r="H3" s="2"/>
      <c r="I3" s="2"/>
    </row>
    <row r="4" spans="1:7" ht="12.75">
      <c r="A4" t="s">
        <v>1</v>
      </c>
      <c r="D4">
        <v>2289</v>
      </c>
      <c r="E4">
        <v>4769</v>
      </c>
      <c r="F4">
        <v>7744</v>
      </c>
      <c r="G4">
        <v>10425</v>
      </c>
    </row>
    <row r="5" spans="1:7" ht="12.75">
      <c r="A5" t="s">
        <v>2</v>
      </c>
      <c r="D5">
        <v>558</v>
      </c>
      <c r="E5">
        <v>1103</v>
      </c>
      <c r="F5">
        <v>1620</v>
      </c>
      <c r="G5">
        <v>2544</v>
      </c>
    </row>
    <row r="6" spans="1:7" ht="12.75">
      <c r="A6" t="s">
        <v>3</v>
      </c>
      <c r="D6">
        <v>4832</v>
      </c>
      <c r="E6">
        <v>5769</v>
      </c>
      <c r="F6">
        <v>6573</v>
      </c>
      <c r="G6">
        <v>7138</v>
      </c>
    </row>
    <row r="7" spans="1:7" ht="12.75">
      <c r="A7" t="s">
        <v>4</v>
      </c>
      <c r="D7">
        <v>3934</v>
      </c>
      <c r="E7">
        <v>4078</v>
      </c>
      <c r="F7">
        <v>4375</v>
      </c>
      <c r="G7">
        <v>4651</v>
      </c>
    </row>
    <row r="8" spans="1:7" ht="12.75">
      <c r="A8" t="s">
        <v>5</v>
      </c>
      <c r="D8" t="s">
        <v>8</v>
      </c>
      <c r="E8">
        <v>1512</v>
      </c>
      <c r="F8">
        <v>1746</v>
      </c>
      <c r="G8">
        <v>1883</v>
      </c>
    </row>
    <row r="9" spans="1:7" ht="12.75">
      <c r="A9" t="s">
        <v>6</v>
      </c>
      <c r="D9" t="s">
        <v>8</v>
      </c>
      <c r="E9">
        <f>2560-E8</f>
        <v>1048</v>
      </c>
      <c r="F9">
        <f>2977-F8</f>
        <v>1231</v>
      </c>
      <c r="G9">
        <f>3193-G8</f>
        <v>1310</v>
      </c>
    </row>
    <row r="10" ht="12.75">
      <c r="A10" s="1"/>
    </row>
    <row r="20" ht="12.75" hidden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X26" sqref="X26"/>
    </sheetView>
  </sheetViews>
  <sheetFormatPr defaultColWidth="9.140625" defaultRowHeight="12.75"/>
  <cols>
    <col min="1" max="1" width="10.8515625" style="0" customWidth="1"/>
    <col min="2" max="2" width="20.00390625" style="0" customWidth="1"/>
    <col min="4" max="5" width="0" style="0" hidden="1" customWidth="1"/>
    <col min="7" max="8" width="0" style="0" hidden="1" customWidth="1"/>
    <col min="10" max="11" width="0" style="0" hidden="1" customWidth="1"/>
    <col min="13" max="14" width="0" style="0" hidden="1" customWidth="1"/>
  </cols>
  <sheetData>
    <row r="1" spans="1:6" ht="12.75">
      <c r="A1" t="s">
        <v>17</v>
      </c>
      <c r="F1" s="22"/>
    </row>
    <row r="2" spans="2:14" ht="13.5" thickBot="1">
      <c r="B2" t="s">
        <v>0</v>
      </c>
      <c r="D2" t="s">
        <v>14</v>
      </c>
      <c r="E2" t="s">
        <v>16</v>
      </c>
      <c r="F2" s="21"/>
      <c r="G2" t="s">
        <v>14</v>
      </c>
      <c r="H2" t="s">
        <v>16</v>
      </c>
      <c r="J2" t="s">
        <v>14</v>
      </c>
      <c r="K2" t="s">
        <v>16</v>
      </c>
      <c r="M2" t="s">
        <v>15</v>
      </c>
      <c r="N2" t="s">
        <v>16</v>
      </c>
    </row>
    <row r="3" spans="4:16" ht="13.5" thickBot="1">
      <c r="D3">
        <v>1990</v>
      </c>
      <c r="E3" s="3">
        <v>1990</v>
      </c>
      <c r="F3" s="20">
        <v>1990</v>
      </c>
      <c r="G3">
        <v>2004</v>
      </c>
      <c r="H3" s="3">
        <v>2004</v>
      </c>
      <c r="I3" s="3">
        <v>2004</v>
      </c>
      <c r="J3">
        <v>2015</v>
      </c>
      <c r="K3" s="3">
        <v>2015</v>
      </c>
      <c r="L3" s="3">
        <v>2015</v>
      </c>
      <c r="M3">
        <v>2030</v>
      </c>
      <c r="N3" s="4">
        <v>2030</v>
      </c>
      <c r="O3" s="4">
        <v>2030</v>
      </c>
      <c r="P3" t="s">
        <v>18</v>
      </c>
    </row>
    <row r="4" spans="1:16" ht="12.75">
      <c r="A4" t="s">
        <v>1</v>
      </c>
      <c r="D4">
        <v>2289</v>
      </c>
      <c r="E4" s="5">
        <v>1155305</v>
      </c>
      <c r="F4" s="5">
        <f>D4/E4*1000</f>
        <v>1.9812949827101933</v>
      </c>
      <c r="G4">
        <v>4769</v>
      </c>
      <c r="H4" s="5">
        <v>1315844</v>
      </c>
      <c r="I4" s="5">
        <f>G4/H4*1000</f>
        <v>3.624289809430297</v>
      </c>
      <c r="J4">
        <v>7744</v>
      </c>
      <c r="K4" s="5">
        <v>1392980</v>
      </c>
      <c r="L4" s="5">
        <f>J4/K4*1000</f>
        <v>5.5593045126276035</v>
      </c>
      <c r="M4">
        <v>10425</v>
      </c>
      <c r="N4" s="6">
        <v>1446453</v>
      </c>
      <c r="O4">
        <f>M4/N4*1000</f>
        <v>7.207285684360294</v>
      </c>
      <c r="P4">
        <f aca="true" t="shared" si="0" ref="P4:P10">O4/I4*100-100</f>
        <v>98.86063376077558</v>
      </c>
    </row>
    <row r="5" spans="1:16" ht="12.75">
      <c r="A5" t="s">
        <v>2</v>
      </c>
      <c r="D5">
        <v>558</v>
      </c>
      <c r="E5" s="5">
        <v>849415</v>
      </c>
      <c r="F5" s="5">
        <f aca="true" t="shared" si="1" ref="F5:F10">D5/E5*1000</f>
        <v>0.6569227056268137</v>
      </c>
      <c r="G5">
        <v>1103</v>
      </c>
      <c r="H5" s="5">
        <v>1103371</v>
      </c>
      <c r="I5" s="5">
        <f aca="true" t="shared" si="2" ref="I5:I10">G5/H5*1000</f>
        <v>0.9996637577025316</v>
      </c>
      <c r="J5">
        <v>1620</v>
      </c>
      <c r="K5" s="5">
        <v>1260366</v>
      </c>
      <c r="L5" s="5">
        <f aca="true" t="shared" si="3" ref="L5:L10">J5/K5*1000</f>
        <v>1.2853409247789929</v>
      </c>
      <c r="M5">
        <v>2544</v>
      </c>
      <c r="N5" s="6">
        <v>1449078</v>
      </c>
      <c r="O5">
        <f aca="true" t="shared" si="4" ref="O5:O10">M5/N5*1000</f>
        <v>1.7555990774823715</v>
      </c>
      <c r="P5">
        <f t="shared" si="0"/>
        <v>75.61895827024497</v>
      </c>
    </row>
    <row r="6" spans="1:16" ht="12.75">
      <c r="A6" t="s">
        <v>3</v>
      </c>
      <c r="D6">
        <v>4832</v>
      </c>
      <c r="E6" s="9">
        <v>255539</v>
      </c>
      <c r="F6" s="5">
        <f t="shared" si="1"/>
        <v>18.90905106461245</v>
      </c>
      <c r="G6">
        <v>5769</v>
      </c>
      <c r="H6" s="10">
        <v>298213</v>
      </c>
      <c r="I6" s="5">
        <f t="shared" si="2"/>
        <v>19.345233105196623</v>
      </c>
      <c r="J6">
        <v>6573</v>
      </c>
      <c r="K6" s="9">
        <v>325723</v>
      </c>
      <c r="L6" s="5">
        <f t="shared" si="3"/>
        <v>20.179723261789928</v>
      </c>
      <c r="M6">
        <v>7138</v>
      </c>
      <c r="N6" s="6">
        <v>360894</v>
      </c>
      <c r="O6">
        <f t="shared" si="4"/>
        <v>19.77866077019845</v>
      </c>
      <c r="P6">
        <f t="shared" si="0"/>
        <v>2.240488200089956</v>
      </c>
    </row>
    <row r="7" spans="1:16" ht="12.75">
      <c r="A7" t="s">
        <v>4</v>
      </c>
      <c r="D7">
        <v>3934</v>
      </c>
      <c r="E7" s="11">
        <v>496988</v>
      </c>
      <c r="F7" s="5">
        <f t="shared" si="1"/>
        <v>7.915684080903361</v>
      </c>
      <c r="G7">
        <v>4078</v>
      </c>
      <c r="H7" s="11">
        <v>534475</v>
      </c>
      <c r="I7" s="5">
        <f t="shared" si="2"/>
        <v>7.629917208475606</v>
      </c>
      <c r="J7">
        <v>4375</v>
      </c>
      <c r="K7" s="11">
        <v>550087</v>
      </c>
      <c r="L7" s="5">
        <f t="shared" si="3"/>
        <v>7.953287389085727</v>
      </c>
      <c r="M7">
        <v>4651</v>
      </c>
      <c r="N7" s="12">
        <v>561473</v>
      </c>
      <c r="O7">
        <f t="shared" si="4"/>
        <v>8.283568399549043</v>
      </c>
      <c r="P7">
        <f t="shared" si="0"/>
        <v>8.566949984035688</v>
      </c>
    </row>
    <row r="8" spans="1:16" ht="12.75">
      <c r="A8" t="s">
        <v>5</v>
      </c>
      <c r="D8" t="s">
        <v>8</v>
      </c>
      <c r="E8" s="5">
        <v>148370</v>
      </c>
      <c r="F8" s="5"/>
      <c r="G8">
        <v>1512</v>
      </c>
      <c r="H8" s="5">
        <v>143202</v>
      </c>
      <c r="I8" s="5">
        <f t="shared" si="2"/>
        <v>10.558511752629153</v>
      </c>
      <c r="J8">
        <v>1746</v>
      </c>
      <c r="K8" s="5">
        <v>136696</v>
      </c>
      <c r="L8" s="5">
        <f t="shared" si="3"/>
        <v>12.772868262421724</v>
      </c>
      <c r="M8">
        <v>1883</v>
      </c>
      <c r="N8" s="6">
        <v>125325</v>
      </c>
      <c r="O8">
        <f t="shared" si="4"/>
        <v>15.024935168561738</v>
      </c>
      <c r="P8">
        <f t="shared" si="0"/>
        <v>42.30163796351707</v>
      </c>
    </row>
    <row r="9" spans="1:16" ht="12.75">
      <c r="A9" t="s">
        <v>6</v>
      </c>
      <c r="D9" t="s">
        <v>8</v>
      </c>
      <c r="E9" s="7">
        <v>200212</v>
      </c>
      <c r="F9" s="5"/>
      <c r="G9">
        <f>2560-G8</f>
        <v>1048</v>
      </c>
      <c r="H9" s="7">
        <v>198227</v>
      </c>
      <c r="I9" s="5">
        <f t="shared" si="2"/>
        <v>5.2868680855786545</v>
      </c>
      <c r="J9">
        <f>2977-J8</f>
        <v>1231</v>
      </c>
      <c r="K9" s="7">
        <v>198157</v>
      </c>
      <c r="L9" s="5">
        <f t="shared" si="3"/>
        <v>6.212245845465969</v>
      </c>
      <c r="M9">
        <f>3193-M8</f>
        <v>1310</v>
      </c>
      <c r="N9" s="8">
        <v>193926</v>
      </c>
      <c r="O9">
        <f t="shared" si="4"/>
        <v>6.755154027825046</v>
      </c>
      <c r="P9">
        <f t="shared" si="0"/>
        <v>27.772320369625533</v>
      </c>
    </row>
    <row r="10" spans="1:16" ht="12.75">
      <c r="A10" s="1" t="s">
        <v>12</v>
      </c>
      <c r="D10">
        <v>20463</v>
      </c>
      <c r="E10" s="5">
        <v>5279519</v>
      </c>
      <c r="F10" s="5">
        <f t="shared" si="1"/>
        <v>3.8759212723734873</v>
      </c>
      <c r="G10">
        <v>26079</v>
      </c>
      <c r="H10" s="5">
        <v>6842923</v>
      </c>
      <c r="I10" s="5">
        <f t="shared" si="2"/>
        <v>3.811090669878939</v>
      </c>
      <c r="J10">
        <v>33333</v>
      </c>
      <c r="K10" s="5">
        <v>7219431</v>
      </c>
      <c r="L10" s="5">
        <f t="shared" si="3"/>
        <v>4.617122872979879</v>
      </c>
      <c r="M10">
        <v>40420</v>
      </c>
      <c r="N10" s="6">
        <v>8199104</v>
      </c>
      <c r="O10">
        <f t="shared" si="4"/>
        <v>4.929806964273169</v>
      </c>
      <c r="P10">
        <f t="shared" si="0"/>
        <v>29.354229308581807</v>
      </c>
    </row>
    <row r="13" spans="2:9" ht="12.75">
      <c r="B13" s="16"/>
      <c r="C13" s="16"/>
      <c r="D13" s="16"/>
      <c r="E13" s="16"/>
      <c r="F13" s="16"/>
      <c r="G13" s="16"/>
      <c r="H13" s="17"/>
      <c r="I13" s="17"/>
    </row>
    <row r="14" spans="2:9" ht="12.75">
      <c r="B14" s="18"/>
      <c r="C14" s="13"/>
      <c r="D14" s="13"/>
      <c r="E14" s="13"/>
      <c r="F14" s="13"/>
      <c r="G14" s="13"/>
      <c r="H14" s="17"/>
      <c r="I14" s="17"/>
    </row>
    <row r="15" spans="2:9" ht="12.75">
      <c r="B15" s="18"/>
      <c r="C15" s="13"/>
      <c r="D15" s="13"/>
      <c r="E15" s="13"/>
      <c r="F15" s="13"/>
      <c r="G15" s="13"/>
      <c r="H15" s="17"/>
      <c r="I15" s="17"/>
    </row>
    <row r="16" spans="2:9" ht="12.75">
      <c r="B16" s="19"/>
      <c r="C16" s="14"/>
      <c r="D16" s="15"/>
      <c r="E16" s="14"/>
      <c r="F16" s="14"/>
      <c r="G16" s="13"/>
      <c r="H16" s="17"/>
      <c r="I16" s="17"/>
    </row>
    <row r="17" spans="2:9" ht="12.75">
      <c r="B17" s="18"/>
      <c r="C17" s="7"/>
      <c r="D17" s="7"/>
      <c r="E17" s="7"/>
      <c r="F17" s="7"/>
      <c r="G17" s="7"/>
      <c r="H17" s="17"/>
      <c r="I17" s="17"/>
    </row>
    <row r="18" spans="2:9" ht="12.75">
      <c r="B18" s="19"/>
      <c r="C18" s="13"/>
      <c r="D18" s="13"/>
      <c r="E18" s="13"/>
      <c r="F18" s="13"/>
      <c r="G18" s="13"/>
      <c r="H18" s="17"/>
      <c r="I18" s="17"/>
    </row>
    <row r="19" spans="2:9" ht="12.75">
      <c r="B19" s="19"/>
      <c r="C19" s="7"/>
      <c r="D19" s="7"/>
      <c r="E19" s="7"/>
      <c r="F19" s="7"/>
      <c r="G19" s="7"/>
      <c r="H19" s="17"/>
      <c r="I19" s="17"/>
    </row>
    <row r="20" spans="2:9" ht="12.75">
      <c r="B20" s="18"/>
      <c r="C20" s="13"/>
      <c r="D20" s="13"/>
      <c r="E20" s="13"/>
      <c r="F20" s="13"/>
      <c r="G20" s="13"/>
      <c r="H20" s="17"/>
      <c r="I20" s="17"/>
    </row>
    <row r="21" spans="2:9" ht="12.75">
      <c r="B21" s="17"/>
      <c r="C21" s="17"/>
      <c r="D21" s="17"/>
      <c r="E21" s="17"/>
      <c r="F21" s="17"/>
      <c r="G21" s="17"/>
      <c r="H21" s="17"/>
      <c r="I21" s="17"/>
    </row>
    <row r="22" spans="2:9" ht="12.75">
      <c r="B22" s="17"/>
      <c r="C22" s="17"/>
      <c r="D22" s="17"/>
      <c r="E22" s="17"/>
      <c r="F22" s="17"/>
      <c r="G22" s="17"/>
      <c r="H22" s="17"/>
      <c r="I22" s="17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T35" sqref="T35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3" ht="12.75" hidden="1">
      <c r="B3" t="s">
        <v>9</v>
      </c>
    </row>
    <row r="4" spans="4:7" ht="12.75" hidden="1">
      <c r="D4">
        <v>1990</v>
      </c>
      <c r="E4">
        <v>2004</v>
      </c>
      <c r="F4">
        <v>2015</v>
      </c>
      <c r="G4">
        <v>2030</v>
      </c>
    </row>
    <row r="5" spans="1:7" ht="12.75" hidden="1">
      <c r="A5" t="s">
        <v>1</v>
      </c>
      <c r="D5">
        <v>2289</v>
      </c>
      <c r="E5">
        <v>4769</v>
      </c>
      <c r="F5">
        <v>7298</v>
      </c>
      <c r="G5">
        <v>8801</v>
      </c>
    </row>
    <row r="6" spans="1:7" ht="12.75" hidden="1">
      <c r="A6" t="s">
        <v>2</v>
      </c>
      <c r="D6">
        <v>558</v>
      </c>
      <c r="E6">
        <v>1103</v>
      </c>
      <c r="F6">
        <v>1502</v>
      </c>
      <c r="G6">
        <v>1999</v>
      </c>
    </row>
    <row r="7" spans="1:7" ht="12.75" hidden="1">
      <c r="A7" t="s">
        <v>3</v>
      </c>
      <c r="D7">
        <v>4832</v>
      </c>
      <c r="E7">
        <v>5769</v>
      </c>
      <c r="F7">
        <v>6371</v>
      </c>
      <c r="G7">
        <v>6266</v>
      </c>
    </row>
    <row r="8" spans="1:7" ht="12.75" hidden="1">
      <c r="A8" t="s">
        <v>4</v>
      </c>
      <c r="D8">
        <v>3934</v>
      </c>
      <c r="E8">
        <v>4078</v>
      </c>
      <c r="F8">
        <v>4172</v>
      </c>
      <c r="G8">
        <v>3818</v>
      </c>
    </row>
    <row r="9" spans="1:7" ht="12.75" hidden="1">
      <c r="A9" t="s">
        <v>5</v>
      </c>
      <c r="D9" t="s">
        <v>8</v>
      </c>
      <c r="E9">
        <v>1512</v>
      </c>
      <c r="F9">
        <v>1661</v>
      </c>
      <c r="G9">
        <v>1685</v>
      </c>
    </row>
    <row r="10" spans="1:7" ht="12.75" hidden="1">
      <c r="A10" t="s">
        <v>6</v>
      </c>
      <c r="D10" t="s">
        <v>8</v>
      </c>
      <c r="E10">
        <f>E11-E9</f>
        <v>1048</v>
      </c>
      <c r="F10">
        <f>F11-F9</f>
        <v>1181</v>
      </c>
      <c r="G10">
        <f>G11-G9</f>
        <v>1101</v>
      </c>
    </row>
    <row r="11" spans="1:7" ht="12.75" hidden="1">
      <c r="A11" t="s">
        <v>11</v>
      </c>
      <c r="D11">
        <f>3731</f>
        <v>3731</v>
      </c>
      <c r="E11">
        <v>2560</v>
      </c>
      <c r="F11">
        <v>2842</v>
      </c>
      <c r="G11">
        <v>2786</v>
      </c>
    </row>
    <row r="12" spans="1:7" ht="12.75" hidden="1">
      <c r="A12" t="s">
        <v>10</v>
      </c>
      <c r="D12">
        <v>20463</v>
      </c>
      <c r="E12">
        <v>26079</v>
      </c>
      <c r="F12">
        <v>31586</v>
      </c>
      <c r="G12">
        <v>34080</v>
      </c>
    </row>
    <row r="14" ht="12.75">
      <c r="B14" t="s">
        <v>13</v>
      </c>
    </row>
    <row r="15" spans="4:5" ht="12.75">
      <c r="D15" t="s">
        <v>0</v>
      </c>
      <c r="E15" t="s">
        <v>9</v>
      </c>
    </row>
    <row r="17" spans="1:5" ht="12.75">
      <c r="A17" t="s">
        <v>1</v>
      </c>
      <c r="D17">
        <v>5656</v>
      </c>
      <c r="E17">
        <v>4032</v>
      </c>
    </row>
    <row r="18" spans="1:5" ht="12.75">
      <c r="A18" t="s">
        <v>2</v>
      </c>
      <c r="D18">
        <v>1441</v>
      </c>
      <c r="E18">
        <v>896</v>
      </c>
    </row>
    <row r="19" spans="1:5" ht="12.75">
      <c r="A19" t="s">
        <v>3</v>
      </c>
      <c r="D19">
        <v>1369</v>
      </c>
      <c r="E19">
        <v>497</v>
      </c>
    </row>
    <row r="20" spans="1:5" ht="12.75">
      <c r="A20" t="s">
        <v>4</v>
      </c>
      <c r="D20">
        <v>573</v>
      </c>
      <c r="E20">
        <v>-260</v>
      </c>
    </row>
    <row r="21" spans="1:5" ht="12.75">
      <c r="A21" t="s">
        <v>5</v>
      </c>
      <c r="D21">
        <v>371</v>
      </c>
      <c r="E21">
        <v>173</v>
      </c>
    </row>
    <row r="22" spans="1:5" ht="12.75">
      <c r="A22" t="s">
        <v>6</v>
      </c>
      <c r="D22">
        <v>262</v>
      </c>
      <c r="E22">
        <v>53</v>
      </c>
    </row>
    <row r="23" spans="1:5" ht="12.75">
      <c r="A23" t="s">
        <v>10</v>
      </c>
      <c r="E23">
        <v>8001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2007-02-19T21:44:02Z</dcterms:created>
  <dcterms:modified xsi:type="dcterms:W3CDTF">2007-06-04T14:32:47Z</dcterms:modified>
  <cp:category/>
  <cp:version/>
  <cp:contentType/>
  <cp:contentStatus/>
</cp:coreProperties>
</file>