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40" windowWidth="10785" windowHeight="11640" activeTab="3"/>
  </bookViews>
  <sheets>
    <sheet name="Fig 4_3" sheetId="1" r:id="rId1"/>
    <sheet name="Fig 4_2" sheetId="2" r:id="rId2"/>
    <sheet name="Data for Fig. 4_2 and Fig F_3" sheetId="3" r:id="rId3"/>
    <sheet name="Metadata" sheetId="4" r:id="rId4"/>
    <sheet name="Sheet3" sheetId="5" r:id="rId5"/>
  </sheets>
  <externalReferences>
    <externalReference r:id="rId8"/>
  </externalReference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<sst xmlns="http://schemas.openxmlformats.org/spreadsheetml/2006/main" count="159" uniqueCount="94">
  <si>
    <t>coastal</t>
  </si>
  <si>
    <t xml:space="preserve">total number </t>
  </si>
  <si>
    <t>Compliance with mandatory values</t>
  </si>
  <si>
    <t>Total number of bathing waters</t>
  </si>
  <si>
    <t>Insufficiently sampled or not sampled</t>
  </si>
  <si>
    <t>EU - %</t>
  </si>
  <si>
    <t>Banned/closed</t>
  </si>
  <si>
    <t>Not compliant with mandatory values or poor quality</t>
  </si>
  <si>
    <t>Compliance with guide values or excellent quality</t>
  </si>
  <si>
    <t>Compliance with guide and mandatory values or excellent, good and sufficient quality</t>
  </si>
  <si>
    <t>Compliance with mandatory values and not guide values or good / sufficient quality and not excellent quality</t>
  </si>
  <si>
    <t>inland</t>
  </si>
  <si>
    <t>CI</t>
  </si>
  <si>
    <t>NC</t>
  </si>
  <si>
    <t>B</t>
  </si>
  <si>
    <t>NF_NS</t>
  </si>
  <si>
    <t>EU - N. of bathing waters</t>
  </si>
  <si>
    <t>Figure4.2</t>
  </si>
  <si>
    <t>Figure 4.3</t>
  </si>
  <si>
    <t>Compliance with mandatory values or at least sufficient quality</t>
  </si>
  <si>
    <t>France bathing waters not CG (only B)</t>
  </si>
  <si>
    <t>Banned or closed</t>
  </si>
  <si>
    <t xml:space="preserve">Insufficiently sampled/not sampled or insufficiently sampled/new and bathing waters with changes </t>
  </si>
  <si>
    <t>total</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</si>
  <si>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</si>
  <si>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</si>
  <si>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</si>
  <si>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</si>
  <si>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</si>
  <si>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</si>
  <si>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</si>
  <si>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</si>
  <si>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</si>
  <si>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</si>
  <si>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</si>
  <si>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</si>
  <si>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</si>
  <si>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</si>
  <si>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</si>
  <si>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Graph</t>
  </si>
  <si>
    <t>Title:</t>
  </si>
  <si>
    <t>Geographical coverage:</t>
  </si>
  <si>
    <t>Description:</t>
  </si>
  <si>
    <t>Temporal coverage:</t>
  </si>
  <si>
    <t>Additional information:</t>
  </si>
  <si>
    <t>Unit:</t>
  </si>
  <si>
    <t>Bathing waters complying to directive, non-compliant, banned/closed and insufficient sampled/not sampled</t>
  </si>
  <si>
    <t>Methodology:</t>
  </si>
  <si>
    <t>To be filled in by the EEA responsible</t>
  </si>
  <si>
    <t xml:space="preserve">Tags / keywords: </t>
  </si>
  <si>
    <t>bathing water; water</t>
  </si>
  <si>
    <t xml:space="preserve">Theme (EEA): </t>
  </si>
  <si>
    <t>water</t>
  </si>
  <si>
    <t xml:space="preserve">EEA management plan year and code: </t>
  </si>
  <si>
    <t>2012; 1.4.1 &amp; 1.5.1</t>
  </si>
  <si>
    <t xml:space="preserve">Link to the original delivery (e.g. on CIRCA): </t>
  </si>
  <si>
    <t xml:space="preserve">http://www.eea.europa.eu/themes/water/status-and-monitoring/state-of-bathing-water-1/state-of-bathing-water </t>
  </si>
  <si>
    <t>Persons involved</t>
  </si>
  <si>
    <t xml:space="preserve">Contact person for EEA: </t>
  </si>
  <si>
    <t>Processor:</t>
  </si>
  <si>
    <t xml:space="preserve">Lidija Globevnik; lidija.globevnik@izvrs.si </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</si>
  <si>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</si>
  <si>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</si>
  <si>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</si>
  <si>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</si>
  <si>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</si>
  <si>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</si>
  <si>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</si>
  <si>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</si>
  <si>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</si>
  <si>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</si>
  <si>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</si>
  <si>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</si>
  <si>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</si>
  <si>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 xml:space="preserve">Bathing Water Directive - Status of bathing water </t>
  </si>
  <si>
    <t>Dataset owner:</t>
  </si>
  <si>
    <t>EEA</t>
  </si>
  <si>
    <t>Publication year:</t>
  </si>
  <si>
    <t>2012</t>
  </si>
  <si>
    <t>URL:</t>
  </si>
  <si>
    <t>http://www.eea.europa.eu/themes/data-and-maps/data/bathing-water-directive-status-of-bathing-water-3</t>
  </si>
  <si>
    <t>(</t>
  </si>
  <si>
    <t>)Path:</t>
  </si>
  <si>
    <t>)Dataset usage: #)</t>
  </si>
  <si>
    <t>Contact person:</t>
  </si>
  <si>
    <t>Peter Kristensen, EEA</t>
  </si>
  <si>
    <t xml:space="preserve">#)  Indicator data set: </t>
  </si>
  <si>
    <t xml:space="preserve">A dataset built from other sets for the indicator only. </t>
  </si>
  <si>
    <t xml:space="preserve">Main data set: </t>
  </si>
  <si>
    <t>Data retrieved directly from some source, with no manipulation</t>
  </si>
  <si>
    <t>Figure 4.2 Percentage of coastal bathing waters in the European Union per compliance category - Figure 4.3 Percentage of inland bathing waters in the European Union per compliance category</t>
  </si>
  <si>
    <t>1990 to 2011</t>
  </si>
  <si>
    <t>Trend in percentage of coastal and inland bathing waters in the European Union per compliance category</t>
  </si>
  <si>
    <t>EU27 - 1990-91 (EU7); 1992-1994 (EU12); 1995-2003 (EU14); 2004 (EU21) 2005-2006 (EU25); 2007-2011 (EU27)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</si>
</sst>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s>
  <fonts count="54">
    <font>
      <sz val="10"/>
      <name val="Arial"/>
      <family val="0"/>
    </font>
    <font>
      <u val="single"/>
      <sz val="10"/>
      <color indexed="36"/>
      <name val="Arial"/>
      <family val="2"/>
    </font>
    <font>
      <u val="single"/>
      <sz val="10"/>
      <color indexed="12"/>
      <name val="Arial"/>
      <family val="2"/>
    </font>
    <font>
      <b/>
      <sz val="10"/>
      <name val="Arial"/>
      <family val="2"/>
    </font>
    <font>
      <sz val="9"/>
      <name val="Arial"/>
      <family val="2"/>
    </font>
    <font>
      <b/>
      <sz val="11"/>
      <color indexed="8"/>
      <name val="Calibri"/>
      <family val="2"/>
    </font>
    <font>
      <b/>
      <sz val="10"/>
      <color indexed="8"/>
      <name val="Calibri"/>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9"/>
      <name val="Arial"/>
      <family val="2"/>
    </font>
    <font>
      <u val="single"/>
      <sz val="8"/>
      <name val="Arial"/>
      <family val="2"/>
    </font>
    <font>
      <sz val="8"/>
      <name val="Arial"/>
      <family val="2"/>
    </font>
    <font>
      <sz val="10"/>
      <color indexed="9"/>
      <name val="Arial"/>
      <family val="2"/>
    </font>
    <font>
      <sz val="9"/>
      <color indexed="9"/>
      <name val="Arial"/>
      <family val="2"/>
    </font>
    <font>
      <sz val="8"/>
      <name val="Tahoma"/>
      <family val="2"/>
    </font>
    <font>
      <sz val="16.25"/>
      <color indexed="8"/>
      <name val="Arial"/>
      <family val="2"/>
    </font>
    <font>
      <sz val="13.25"/>
      <color indexed="8"/>
      <name val="Arial"/>
      <family val="2"/>
    </font>
    <font>
      <sz val="14.25"/>
      <color indexed="8"/>
      <name val="Arial"/>
      <family val="2"/>
    </font>
    <font>
      <sz val="12.8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1"/>
        <bgColor indexed="64"/>
      </patternFill>
    </fill>
    <fill>
      <patternFill patternType="solid">
        <fgColor indexed="41"/>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4">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3" fillId="0" borderId="1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17" fontId="0" fillId="0" borderId="0" xfId="0" applyNumberFormat="1" applyAlignment="1">
      <alignment/>
    </xf>
    <xf numFmtId="180" fontId="0" fillId="0" borderId="0" xfId="0" applyNumberFormat="1" applyBorder="1" applyAlignment="1">
      <alignment/>
    </xf>
    <xf numFmtId="1" fontId="0" fillId="0" borderId="0" xfId="0" applyNumberFormat="1" applyAlignment="1">
      <alignment/>
    </xf>
    <xf numFmtId="0" fontId="0" fillId="0" borderId="0" xfId="0" applyFill="1" applyBorder="1" applyAlignment="1">
      <alignment/>
    </xf>
    <xf numFmtId="0" fontId="3" fillId="0" borderId="0" xfId="0" applyFont="1" applyBorder="1" applyAlignment="1">
      <alignment/>
    </xf>
    <xf numFmtId="0" fontId="4" fillId="0" borderId="0" xfId="0" applyFont="1" applyBorder="1" applyAlignment="1">
      <alignment/>
    </xf>
    <xf numFmtId="180" fontId="0" fillId="0" borderId="0" xfId="0" applyNumberFormat="1" applyAlignment="1">
      <alignment/>
    </xf>
    <xf numFmtId="0" fontId="0" fillId="0" borderId="0" xfId="0" applyFont="1" applyAlignment="1">
      <alignment/>
    </xf>
    <xf numFmtId="0" fontId="0" fillId="0" borderId="0" xfId="0" applyFont="1" applyBorder="1" applyAlignment="1">
      <alignment/>
    </xf>
    <xf numFmtId="0" fontId="3" fillId="0"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4"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xf>
    <xf numFmtId="180" fontId="0" fillId="0" borderId="10" xfId="0" applyNumberFormat="1" applyFont="1" applyBorder="1" applyAlignment="1">
      <alignment/>
    </xf>
    <xf numFmtId="180" fontId="0" fillId="0" borderId="12" xfId="0" applyNumberFormat="1" applyFon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3" fillId="0" borderId="10" xfId="0" applyNumberFormat="1" applyFont="1" applyBorder="1" applyAlignment="1">
      <alignment/>
    </xf>
    <xf numFmtId="180" fontId="0" fillId="0" borderId="14" xfId="0" applyNumberFormat="1" applyFont="1" applyBorder="1" applyAlignment="1">
      <alignment/>
    </xf>
    <xf numFmtId="180" fontId="0" fillId="0" borderId="15" xfId="0" applyNumberFormat="1" applyFont="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0" fillId="0" borderId="0" xfId="0" applyFont="1" applyFill="1" applyAlignment="1">
      <alignment/>
    </xf>
    <xf numFmtId="0" fontId="0" fillId="0" borderId="10" xfId="0" applyFont="1" applyFill="1" applyBorder="1" applyAlignment="1">
      <alignment horizontal="righ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horizontal="left"/>
    </xf>
    <xf numFmtId="0" fontId="7" fillId="0" borderId="0" xfId="0" applyFont="1" applyFill="1" applyBorder="1" applyAlignment="1">
      <alignment/>
    </xf>
    <xf numFmtId="0" fontId="3" fillId="33" borderId="13" xfId="0" applyFont="1" applyFill="1" applyBorder="1" applyAlignment="1">
      <alignment/>
    </xf>
    <xf numFmtId="0" fontId="3" fillId="34" borderId="10" xfId="0" applyFont="1" applyFill="1" applyBorder="1" applyAlignment="1">
      <alignment/>
    </xf>
    <xf numFmtId="0" fontId="0" fillId="0" borderId="0" xfId="0" applyFont="1" applyAlignment="1">
      <alignment horizontal="left"/>
    </xf>
    <xf numFmtId="0" fontId="3" fillId="0" borderId="0" xfId="0" applyFont="1" applyAlignment="1">
      <alignment horizontal="left"/>
    </xf>
    <xf numFmtId="0" fontId="5" fillId="0" borderId="0" xfId="0" applyFont="1" applyBorder="1" applyAlignment="1">
      <alignment/>
    </xf>
    <xf numFmtId="0" fontId="3" fillId="0" borderId="13" xfId="0" applyFont="1" applyFill="1" applyBorder="1" applyAlignment="1">
      <alignment/>
    </xf>
    <xf numFmtId="0" fontId="0" fillId="0" borderId="10" xfId="0" applyFont="1" applyBorder="1" applyAlignment="1">
      <alignment horizontal="right"/>
    </xf>
    <xf numFmtId="0" fontId="0" fillId="0" borderId="10" xfId="0" applyBorder="1" applyAlignment="1">
      <alignment horizontal="right"/>
    </xf>
    <xf numFmtId="0" fontId="8" fillId="0" borderId="0" xfId="0" applyFont="1" applyFill="1" applyBorder="1" applyAlignment="1">
      <alignment/>
    </xf>
    <xf numFmtId="180" fontId="3" fillId="0" borderId="0" xfId="0" applyNumberFormat="1" applyFont="1" applyAlignment="1">
      <alignment/>
    </xf>
    <xf numFmtId="180" fontId="3" fillId="0" borderId="0" xfId="0" applyNumberFormat="1" applyFont="1" applyBorder="1" applyAlignment="1">
      <alignment/>
    </xf>
    <xf numFmtId="0" fontId="0" fillId="0" borderId="14" xfId="0" applyFont="1" applyFill="1" applyBorder="1" applyAlignment="1">
      <alignment horizontal="right"/>
    </xf>
    <xf numFmtId="0" fontId="0" fillId="0" borderId="0" xfId="0" applyFont="1" applyFill="1" applyBorder="1" applyAlignment="1">
      <alignment horizontal="right"/>
    </xf>
    <xf numFmtId="0" fontId="0" fillId="35" borderId="10" xfId="0" applyFont="1" applyFill="1" applyBorder="1" applyAlignment="1">
      <alignment/>
    </xf>
    <xf numFmtId="0" fontId="0" fillId="35" borderId="18" xfId="0" applyFont="1" applyFill="1" applyBorder="1" applyAlignment="1">
      <alignment/>
    </xf>
    <xf numFmtId="180" fontId="0" fillId="35" borderId="11" xfId="0" applyNumberFormat="1" applyFont="1" applyFill="1" applyBorder="1" applyAlignment="1">
      <alignment/>
    </xf>
    <xf numFmtId="180" fontId="0" fillId="35" borderId="19" xfId="0" applyNumberFormat="1" applyFont="1" applyFill="1" applyBorder="1" applyAlignment="1">
      <alignment/>
    </xf>
    <xf numFmtId="180" fontId="0" fillId="35" borderId="10" xfId="0" applyNumberFormat="1" applyFont="1" applyFill="1" applyBorder="1" applyAlignment="1">
      <alignment/>
    </xf>
    <xf numFmtId="0" fontId="0" fillId="35" borderId="16" xfId="0" applyFont="1" applyFill="1" applyBorder="1" applyAlignment="1">
      <alignment/>
    </xf>
    <xf numFmtId="180" fontId="3" fillId="35" borderId="10" xfId="0" applyNumberFormat="1" applyFont="1" applyFill="1" applyBorder="1" applyAlignment="1">
      <alignment/>
    </xf>
    <xf numFmtId="180" fontId="0" fillId="35" borderId="12" xfId="0" applyNumberFormat="1" applyFont="1" applyFill="1" applyBorder="1" applyAlignment="1">
      <alignment/>
    </xf>
    <xf numFmtId="180" fontId="3" fillId="35" borderId="11" xfId="0" applyNumberFormat="1" applyFont="1" applyFill="1" applyBorder="1" applyAlignment="1">
      <alignment/>
    </xf>
    <xf numFmtId="0" fontId="0" fillId="35" borderId="10" xfId="0" applyFont="1" applyFill="1" applyBorder="1" applyAlignment="1">
      <alignment horizontal="right"/>
    </xf>
    <xf numFmtId="0" fontId="0" fillId="35" borderId="17" xfId="0" applyFont="1" applyFill="1" applyBorder="1" applyAlignment="1">
      <alignment/>
    </xf>
    <xf numFmtId="0" fontId="0" fillId="0" borderId="14" xfId="0" applyFill="1" applyBorder="1" applyAlignment="1">
      <alignment horizontal="right"/>
    </xf>
    <xf numFmtId="0" fontId="0" fillId="0" borderId="14" xfId="0" applyFont="1" applyFill="1" applyBorder="1" applyAlignment="1">
      <alignment/>
    </xf>
    <xf numFmtId="0" fontId="52" fillId="0" borderId="10" xfId="0" applyFont="1" applyBorder="1" applyAlignment="1">
      <alignment/>
    </xf>
    <xf numFmtId="0" fontId="0" fillId="36" borderId="20" xfId="58" applyFill="1" applyBorder="1" applyAlignment="1">
      <alignment vertical="center" wrapText="1"/>
      <protection/>
    </xf>
    <xf numFmtId="0" fontId="0" fillId="36" borderId="21" xfId="58" applyFill="1" applyBorder="1" applyAlignment="1">
      <alignment vertical="center" wrapText="1"/>
      <protection/>
    </xf>
    <xf numFmtId="0" fontId="0" fillId="36" borderId="22" xfId="58" applyFill="1" applyBorder="1" applyAlignment="1">
      <alignment vertical="center" wrapText="1"/>
      <protection/>
    </xf>
    <xf numFmtId="0" fontId="0" fillId="36" borderId="0" xfId="58" applyFill="1">
      <alignment/>
      <protection/>
    </xf>
    <xf numFmtId="0" fontId="0" fillId="0" borderId="0" xfId="58">
      <alignment/>
      <protection/>
    </xf>
    <xf numFmtId="0" fontId="0" fillId="36" borderId="23" xfId="58" applyFill="1" applyBorder="1" applyAlignment="1">
      <alignment vertical="center" wrapText="1"/>
      <protection/>
    </xf>
    <xf numFmtId="0" fontId="4" fillId="36" borderId="0" xfId="58" applyFont="1" applyFill="1" applyBorder="1" applyAlignment="1">
      <alignment horizontal="right" vertical="center" wrapText="1"/>
      <protection/>
    </xf>
    <xf numFmtId="0" fontId="4" fillId="36" borderId="0" xfId="58" applyFont="1" applyFill="1" applyAlignment="1">
      <alignment horizontal="right" vertical="center" wrapText="1"/>
      <protection/>
    </xf>
    <xf numFmtId="0" fontId="0" fillId="36" borderId="24" xfId="58" applyFill="1" applyBorder="1" applyAlignment="1">
      <alignment vertical="center" wrapText="1"/>
      <protection/>
    </xf>
    <xf numFmtId="0" fontId="25" fillId="37" borderId="19" xfId="58" applyFont="1" applyFill="1" applyBorder="1" applyAlignment="1">
      <alignment horizontal="center" vertical="center" wrapText="1"/>
      <protection/>
    </xf>
    <xf numFmtId="0" fontId="3" fillId="37" borderId="25" xfId="58" applyFont="1" applyFill="1" applyBorder="1" applyAlignment="1">
      <alignment horizontal="center" vertical="center" wrapText="1"/>
      <protection/>
    </xf>
    <xf numFmtId="0" fontId="3" fillId="37" borderId="18" xfId="58" applyFont="1" applyFill="1" applyBorder="1" applyAlignment="1">
      <alignment horizontal="center" vertical="center" wrapText="1"/>
      <protection/>
    </xf>
    <xf numFmtId="0" fontId="0" fillId="37" borderId="26" xfId="58" applyFont="1" applyFill="1" applyBorder="1" applyAlignment="1">
      <alignment horizontal="center" vertical="center" wrapText="1"/>
      <protection/>
    </xf>
    <xf numFmtId="0" fontId="0" fillId="37" borderId="0" xfId="58" applyFill="1" applyBorder="1" applyAlignment="1">
      <alignment horizontal="center" vertical="center" wrapText="1"/>
      <protection/>
    </xf>
    <xf numFmtId="0" fontId="0" fillId="37" borderId="27" xfId="58" applyFill="1" applyBorder="1" applyAlignment="1">
      <alignment horizontal="center" vertical="center" wrapText="1"/>
      <protection/>
    </xf>
    <xf numFmtId="0" fontId="0" fillId="37" borderId="26" xfId="58" applyFill="1" applyBorder="1" applyAlignment="1">
      <alignment horizontal="center" vertical="center" wrapText="1"/>
      <protection/>
    </xf>
    <xf numFmtId="0" fontId="0" fillId="0" borderId="0" xfId="58" applyBorder="1" applyAlignment="1">
      <alignment horizontal="center" vertical="center" wrapText="1"/>
      <protection/>
    </xf>
    <xf numFmtId="0" fontId="0" fillId="38" borderId="0" xfId="58" applyFont="1" applyFill="1" applyBorder="1" applyAlignment="1">
      <alignment horizontal="left" vertical="center" wrapText="1"/>
      <protection/>
    </xf>
    <xf numFmtId="49" fontId="0" fillId="37" borderId="0" xfId="58" applyNumberFormat="1" applyFont="1" applyFill="1" applyBorder="1" applyAlignment="1">
      <alignment horizontal="left" vertical="center" wrapText="1"/>
      <protection/>
    </xf>
    <xf numFmtId="49" fontId="0" fillId="0" borderId="0" xfId="58" applyNumberFormat="1" applyBorder="1" applyAlignment="1">
      <alignment horizontal="left" vertical="center" wrapText="1"/>
      <protection/>
    </xf>
    <xf numFmtId="49" fontId="0" fillId="0" borderId="27" xfId="58" applyNumberFormat="1" applyBorder="1" applyAlignment="1">
      <alignment horizontal="left" vertical="center" wrapText="1"/>
      <protection/>
    </xf>
    <xf numFmtId="0" fontId="0" fillId="37" borderId="15" xfId="58" applyFill="1" applyBorder="1" applyAlignment="1">
      <alignment horizontal="center" vertical="center" wrapText="1"/>
      <protection/>
    </xf>
    <xf numFmtId="0" fontId="0" fillId="0" borderId="28" xfId="58" applyBorder="1" applyAlignment="1">
      <alignment horizontal="center" vertical="center" wrapText="1"/>
      <protection/>
    </xf>
    <xf numFmtId="0" fontId="0" fillId="37" borderId="28" xfId="58" applyFill="1" applyBorder="1" applyAlignment="1">
      <alignment horizontal="center" vertical="center" wrapText="1"/>
      <protection/>
    </xf>
    <xf numFmtId="0" fontId="0" fillId="37" borderId="28" xfId="58" applyFill="1" applyBorder="1" applyAlignment="1">
      <alignment horizontal="center" vertical="center" wrapText="1"/>
      <protection/>
    </xf>
    <xf numFmtId="0" fontId="0" fillId="0" borderId="17" xfId="58" applyBorder="1" applyAlignment="1">
      <alignment horizontal="center" vertical="center" wrapText="1"/>
      <protection/>
    </xf>
    <xf numFmtId="0" fontId="4" fillId="36" borderId="0" xfId="58" applyFont="1" applyFill="1" applyBorder="1" applyAlignment="1">
      <alignment vertical="center" wrapText="1"/>
      <protection/>
    </xf>
    <xf numFmtId="0" fontId="25" fillId="36" borderId="0" xfId="58" applyFont="1" applyFill="1" applyBorder="1" applyAlignment="1">
      <alignment vertical="center" wrapText="1"/>
      <protection/>
    </xf>
    <xf numFmtId="0" fontId="0" fillId="36" borderId="0" xfId="58" applyFill="1" applyAlignment="1">
      <alignment vertical="center" wrapText="1"/>
      <protection/>
    </xf>
    <xf numFmtId="0" fontId="26" fillId="36" borderId="0" xfId="58" applyFont="1" applyFill="1" applyBorder="1" applyAlignment="1">
      <alignment vertical="center" wrapText="1"/>
      <protection/>
    </xf>
    <xf numFmtId="0" fontId="27" fillId="36" borderId="0" xfId="58" applyFont="1" applyFill="1" applyBorder="1" applyAlignment="1">
      <alignment vertical="center" wrapText="1"/>
      <protection/>
    </xf>
    <xf numFmtId="0" fontId="27" fillId="36" borderId="27" xfId="58" applyFont="1" applyFill="1" applyBorder="1" applyAlignment="1">
      <alignment vertical="center" wrapText="1"/>
      <protection/>
    </xf>
    <xf numFmtId="49" fontId="27" fillId="37" borderId="29" xfId="58" applyNumberFormat="1" applyFont="1" applyFill="1" applyBorder="1" applyAlignment="1">
      <alignment horizontal="left" vertical="center" wrapText="1"/>
      <protection/>
    </xf>
    <xf numFmtId="49" fontId="27" fillId="37" borderId="30" xfId="58" applyNumberFormat="1" applyFont="1" applyFill="1" applyBorder="1" applyAlignment="1">
      <alignment horizontal="left" vertical="center" wrapText="1"/>
      <protection/>
    </xf>
    <xf numFmtId="49" fontId="27" fillId="37" borderId="31" xfId="58" applyNumberFormat="1" applyFont="1" applyFill="1" applyBorder="1" applyAlignment="1">
      <alignment horizontal="left" vertical="center" wrapText="1"/>
      <protection/>
    </xf>
    <xf numFmtId="49" fontId="27" fillId="37" borderId="32" xfId="58" applyNumberFormat="1" applyFont="1" applyFill="1" applyBorder="1" applyAlignment="1">
      <alignment horizontal="left" vertical="center" wrapText="1"/>
      <protection/>
    </xf>
    <xf numFmtId="49" fontId="27" fillId="37" borderId="33" xfId="58" applyNumberFormat="1" applyFont="1" applyFill="1" applyBorder="1" applyAlignment="1">
      <alignment horizontal="left" vertical="center" wrapText="1"/>
      <protection/>
    </xf>
    <xf numFmtId="49" fontId="27" fillId="37" borderId="34" xfId="58" applyNumberFormat="1" applyFont="1" applyFill="1" applyBorder="1" applyAlignment="1">
      <alignment horizontal="left" vertical="center" wrapText="1"/>
      <protection/>
    </xf>
    <xf numFmtId="49" fontId="2" fillId="37" borderId="32" xfId="54" applyNumberFormat="1" applyFill="1" applyBorder="1" applyAlignment="1" applyProtection="1">
      <alignment horizontal="left" vertical="center" wrapText="1"/>
      <protection/>
    </xf>
    <xf numFmtId="0" fontId="4" fillId="0" borderId="0" xfId="58" applyFont="1" applyFill="1" applyBorder="1" applyAlignment="1">
      <alignment vertical="center" wrapText="1"/>
      <protection/>
    </xf>
    <xf numFmtId="49" fontId="27" fillId="37" borderId="35" xfId="58" applyNumberFormat="1" applyFont="1" applyFill="1" applyBorder="1" applyAlignment="1">
      <alignment horizontal="left" vertical="center" wrapText="1"/>
      <protection/>
    </xf>
    <xf numFmtId="49" fontId="27" fillId="37" borderId="36" xfId="58" applyNumberFormat="1" applyFont="1" applyFill="1" applyBorder="1" applyAlignment="1">
      <alignment horizontal="left" vertical="center" wrapText="1"/>
      <protection/>
    </xf>
    <xf numFmtId="49" fontId="27" fillId="37" borderId="37" xfId="58" applyNumberFormat="1" applyFont="1" applyFill="1" applyBorder="1" applyAlignment="1">
      <alignment horizontal="left" vertical="center" wrapText="1"/>
      <protection/>
    </xf>
    <xf numFmtId="0" fontId="28" fillId="36" borderId="23" xfId="58" applyFont="1" applyFill="1" applyBorder="1" applyAlignment="1">
      <alignment vertical="center" wrapText="1"/>
      <protection/>
    </xf>
    <xf numFmtId="0" fontId="29" fillId="36" borderId="0" xfId="58" applyFont="1" applyFill="1" applyBorder="1" applyAlignment="1">
      <alignment vertical="center" wrapText="1"/>
      <protection/>
    </xf>
    <xf numFmtId="49" fontId="2" fillId="37" borderId="35" xfId="54" applyNumberFormat="1" applyFill="1" applyBorder="1" applyAlignment="1" applyProtection="1">
      <alignment horizontal="left" vertical="center" wrapText="1"/>
      <protection/>
    </xf>
    <xf numFmtId="0" fontId="4" fillId="36" borderId="0" xfId="58" applyFont="1" applyFill="1" applyBorder="1" applyAlignment="1">
      <alignment vertical="center" wrapText="1"/>
      <protection/>
    </xf>
    <xf numFmtId="0" fontId="0" fillId="36" borderId="0" xfId="58" applyFont="1" applyFill="1" applyAlignment="1">
      <alignment vertical="center" wrapText="1"/>
      <protection/>
    </xf>
    <xf numFmtId="0" fontId="0" fillId="36" borderId="0" xfId="58" applyFill="1" applyAlignment="1">
      <alignment vertical="center" wrapText="1"/>
      <protection/>
    </xf>
    <xf numFmtId="49" fontId="27" fillId="36" borderId="0" xfId="58" applyNumberFormat="1" applyFont="1" applyFill="1" applyBorder="1" applyAlignment="1">
      <alignment vertical="center" wrapText="1"/>
      <protection/>
    </xf>
    <xf numFmtId="0" fontId="27" fillId="36" borderId="0" xfId="58" applyFont="1" applyFill="1" applyBorder="1" applyAlignment="1">
      <alignment vertical="center" wrapText="1"/>
      <protection/>
    </xf>
    <xf numFmtId="49" fontId="27" fillId="37" borderId="12" xfId="58" applyNumberFormat="1" applyFont="1" applyFill="1" applyBorder="1" applyAlignment="1">
      <alignment horizontal="left" vertical="center" wrapText="1"/>
      <protection/>
    </xf>
    <xf numFmtId="49" fontId="27" fillId="37" borderId="38" xfId="58" applyNumberFormat="1" applyFont="1" applyFill="1" applyBorder="1" applyAlignment="1">
      <alignment horizontal="left" vertical="center" wrapText="1"/>
      <protection/>
    </xf>
    <xf numFmtId="49" fontId="27" fillId="37" borderId="16" xfId="58" applyNumberFormat="1" applyFont="1" applyFill="1" applyBorder="1" applyAlignment="1">
      <alignment horizontal="left" vertical="center" wrapText="1"/>
      <protection/>
    </xf>
    <xf numFmtId="0" fontId="0" fillId="36" borderId="0" xfId="58" applyFont="1" applyFill="1" applyAlignment="1">
      <alignment vertical="center" wrapText="1"/>
      <protection/>
    </xf>
    <xf numFmtId="0" fontId="27" fillId="37" borderId="39" xfId="58" applyFont="1" applyFill="1" applyBorder="1" applyAlignment="1">
      <alignment horizontal="center" vertical="center" wrapText="1"/>
      <protection/>
    </xf>
    <xf numFmtId="0" fontId="27" fillId="37" borderId="40" xfId="58" applyFont="1" applyFill="1" applyBorder="1" applyAlignment="1">
      <alignment horizontal="center" vertical="center" wrapText="1"/>
      <protection/>
    </xf>
    <xf numFmtId="0" fontId="27" fillId="37" borderId="41" xfId="58" applyFont="1" applyFill="1" applyBorder="1" applyAlignment="1">
      <alignment horizontal="center" vertical="center" wrapText="1"/>
      <protection/>
    </xf>
    <xf numFmtId="0" fontId="27" fillId="36" borderId="0" xfId="58" applyFont="1" applyFill="1" applyAlignment="1">
      <alignment vertical="center" wrapText="1"/>
      <protection/>
    </xf>
    <xf numFmtId="0" fontId="4" fillId="36" borderId="0" xfId="58" applyFont="1" applyFill="1" applyBorder="1" applyAlignment="1">
      <alignment horizontal="right" vertical="center" wrapText="1"/>
      <protection/>
    </xf>
    <xf numFmtId="0" fontId="27" fillId="36" borderId="0" xfId="58" applyFont="1" applyFill="1" applyBorder="1" applyAlignment="1">
      <alignment horizontal="right" vertical="center" wrapText="1"/>
      <protection/>
    </xf>
    <xf numFmtId="0" fontId="27" fillId="36" borderId="0" xfId="58" applyFont="1" applyFill="1" applyAlignment="1">
      <alignment vertical="center" wrapText="1"/>
      <protection/>
    </xf>
    <xf numFmtId="0" fontId="27" fillId="36" borderId="0" xfId="58" applyFont="1" applyFill="1" applyAlignment="1">
      <alignment horizontal="right" vertical="center" wrapText="1"/>
      <protection/>
    </xf>
    <xf numFmtId="0" fontId="0" fillId="36" borderId="42" xfId="58" applyFill="1" applyBorder="1" applyAlignment="1">
      <alignment vertical="center" wrapText="1"/>
      <protection/>
    </xf>
    <xf numFmtId="0" fontId="0" fillId="36" borderId="43" xfId="58" applyFill="1" applyBorder="1" applyAlignment="1">
      <alignment vertical="center" wrapText="1"/>
      <protection/>
    </xf>
    <xf numFmtId="0" fontId="0" fillId="36" borderId="44" xfId="58" applyFill="1" applyBorder="1" applyAlignment="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6775"/>
          <c:w val="0.999"/>
          <c:h val="0.7385"/>
        </c:manualLayout>
      </c:layout>
      <c:lineChart>
        <c:grouping val="standard"/>
        <c:varyColors val="0"/>
        <c:ser>
          <c:idx val="1"/>
          <c:order val="0"/>
          <c:tx>
            <c:strRef>
              <c:f>'Data for Fig. 4_2 and Fig F_3'!$D$52</c:f>
              <c:strCache>
                <c:ptCount val="1"/>
                <c:pt idx="0">
                  <c:v>Compliance with guide values or excellent quality</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CCCC"/>
              </a:solidFill>
              <a:ln>
                <a:solidFill>
                  <a:srgbClr val="33CCCC"/>
                </a:solidFill>
              </a:ln>
            </c:spPr>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F_3'!$D$75:$D$96</c:f>
              <c:numCache>
                <c:ptCount val="22"/>
                <c:pt idx="0">
                  <c:v>36.3901018922853</c:v>
                </c:pt>
                <c:pt idx="1">
                  <c:v>19.926873857404022</c:v>
                </c:pt>
                <c:pt idx="2">
                  <c:v>22.017477203647417</c:v>
                </c:pt>
                <c:pt idx="3">
                  <c:v>31.028368794326237</c:v>
                </c:pt>
                <c:pt idx="4">
                  <c:v>33.88599105812221</c:v>
                </c:pt>
                <c:pt idx="5">
                  <c:v>34.93383101459111</c:v>
                </c:pt>
                <c:pt idx="6">
                  <c:v>51.18460019743336</c:v>
                </c:pt>
                <c:pt idx="7">
                  <c:v>59.81580222976248</c:v>
                </c:pt>
                <c:pt idx="8">
                  <c:v>63.75582168995343</c:v>
                </c:pt>
                <c:pt idx="9">
                  <c:v>63.70332305584105</c:v>
                </c:pt>
                <c:pt idx="10">
                  <c:v>64.76941539516544</c:v>
                </c:pt>
                <c:pt idx="11">
                  <c:v>66.85684647302904</c:v>
                </c:pt>
                <c:pt idx="12">
                  <c:v>64.09767925181849</c:v>
                </c:pt>
                <c:pt idx="13">
                  <c:v>67.95252225519289</c:v>
                </c:pt>
                <c:pt idx="14">
                  <c:v>64.16203335980937</c:v>
                </c:pt>
                <c:pt idx="15">
                  <c:v>63.11217612700315</c:v>
                </c:pt>
                <c:pt idx="16">
                  <c:v>63.85310232489264</c:v>
                </c:pt>
                <c:pt idx="17">
                  <c:v>62.64671361502347</c:v>
                </c:pt>
                <c:pt idx="18">
                  <c:v>63.6600928074246</c:v>
                </c:pt>
                <c:pt idx="19">
                  <c:v>62.22513470219893</c:v>
                </c:pt>
                <c:pt idx="20">
                  <c:v>60.518245936829196</c:v>
                </c:pt>
                <c:pt idx="21">
                  <c:v>70.41429231480055</c:v>
                </c:pt>
              </c:numCache>
            </c:numRef>
          </c:val>
          <c:smooth val="0"/>
        </c:ser>
        <c:ser>
          <c:idx val="2"/>
          <c:order val="1"/>
          <c:tx>
            <c:strRef>
              <c:f>'Data for Fig. 4_2 and Fig F_3'!$E$52</c:f>
              <c:strCache>
                <c:ptCount val="1"/>
                <c:pt idx="0">
                  <c:v>Compliance with mandatory values or at least sufficient quality</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CC00"/>
              </a:solidFill>
              <a:ln>
                <a:solidFill>
                  <a:srgbClr val="99CC00"/>
                </a:solidFill>
              </a:ln>
            </c:spPr>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F_3'!$E$75:$E$96</c:f>
              <c:numCache>
                <c:ptCount val="22"/>
                <c:pt idx="0">
                  <c:v>52.40174672489083</c:v>
                </c:pt>
                <c:pt idx="1">
                  <c:v>35.202112533008325</c:v>
                </c:pt>
                <c:pt idx="2">
                  <c:v>37.42401215805471</c:v>
                </c:pt>
                <c:pt idx="3">
                  <c:v>53.30969267139481</c:v>
                </c:pt>
                <c:pt idx="4">
                  <c:v>57.74962742175857</c:v>
                </c:pt>
                <c:pt idx="5">
                  <c:v>48.08279606379369</c:v>
                </c:pt>
                <c:pt idx="6">
                  <c:v>68.72326423165515</c:v>
                </c:pt>
                <c:pt idx="7">
                  <c:v>79.6574567781548</c:v>
                </c:pt>
                <c:pt idx="8">
                  <c:v>86.64337990685296</c:v>
                </c:pt>
                <c:pt idx="9">
                  <c:v>88.33504624871532</c:v>
                </c:pt>
                <c:pt idx="10">
                  <c:v>90.2108691925253</c:v>
                </c:pt>
                <c:pt idx="11">
                  <c:v>91.00968188105118</c:v>
                </c:pt>
                <c:pt idx="12">
                  <c:v>91.06338759958435</c:v>
                </c:pt>
                <c:pt idx="13">
                  <c:v>92.35468668179439</c:v>
                </c:pt>
                <c:pt idx="14">
                  <c:v>86.41779189833201</c:v>
                </c:pt>
                <c:pt idx="15">
                  <c:v>85.667215815486</c:v>
                </c:pt>
                <c:pt idx="16">
                  <c:v>88.77535909965941</c:v>
                </c:pt>
                <c:pt idx="17">
                  <c:v>88.67370892018779</c:v>
                </c:pt>
                <c:pt idx="18">
                  <c:v>91.96635730858469</c:v>
                </c:pt>
                <c:pt idx="19">
                  <c:v>89.41313528469492</c:v>
                </c:pt>
                <c:pt idx="20">
                  <c:v>90.21772462434836</c:v>
                </c:pt>
                <c:pt idx="21">
                  <c:v>89.91221315262591</c:v>
                </c:pt>
              </c:numCache>
            </c:numRef>
          </c:val>
          <c:smooth val="0"/>
        </c:ser>
        <c:ser>
          <c:idx val="3"/>
          <c:order val="2"/>
          <c:tx>
            <c:strRef>
              <c:f>'Data for Fig. 4_2 and Fig F_3'!$F$52</c:f>
              <c:strCache>
                <c:ptCount val="1"/>
                <c:pt idx="0">
                  <c:v>Not compliant with mandatory values or poor quality</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F_3'!$F$75:$F$96</c:f>
              <c:numCache>
                <c:ptCount val="22"/>
                <c:pt idx="0">
                  <c:v>11.935953420669577</c:v>
                </c:pt>
                <c:pt idx="1">
                  <c:v>10.786106032906764</c:v>
                </c:pt>
                <c:pt idx="2">
                  <c:v>14.133738601823708</c:v>
                </c:pt>
                <c:pt idx="3">
                  <c:v>11.997635933806148</c:v>
                </c:pt>
                <c:pt idx="4">
                  <c:v>11.102831594634873</c:v>
                </c:pt>
                <c:pt idx="5">
                  <c:v>10.383440787241263</c:v>
                </c:pt>
                <c:pt idx="6">
                  <c:v>9.756498848305363</c:v>
                </c:pt>
                <c:pt idx="7">
                  <c:v>11.649701082565842</c:v>
                </c:pt>
                <c:pt idx="8">
                  <c:v>7.218895542248836</c:v>
                </c:pt>
                <c:pt idx="9">
                  <c:v>5.12161699212059</c:v>
                </c:pt>
                <c:pt idx="10">
                  <c:v>4.988856506086062</c:v>
                </c:pt>
                <c:pt idx="11">
                  <c:v>4.4432918395574</c:v>
                </c:pt>
                <c:pt idx="12">
                  <c:v>3.758226532732941</c:v>
                </c:pt>
                <c:pt idx="13">
                  <c:v>2.688078198638506</c:v>
                </c:pt>
                <c:pt idx="14">
                  <c:v>3.6378077839555205</c:v>
                </c:pt>
                <c:pt idx="15">
                  <c:v>3.6543357795417104</c:v>
                </c:pt>
                <c:pt idx="16">
                  <c:v>4.161113579150007</c:v>
                </c:pt>
                <c:pt idx="17">
                  <c:v>4.43075117370892</c:v>
                </c:pt>
                <c:pt idx="18">
                  <c:v>2.842227378190255</c:v>
                </c:pt>
                <c:pt idx="19">
                  <c:v>3.1454783748361725</c:v>
                </c:pt>
                <c:pt idx="20">
                  <c:v>2.8058877644894205</c:v>
                </c:pt>
                <c:pt idx="21">
                  <c:v>2.4333898044047437</c:v>
                </c:pt>
              </c:numCache>
            </c:numRef>
          </c:val>
          <c:smooth val="0"/>
        </c:ser>
        <c:ser>
          <c:idx val="4"/>
          <c:order val="3"/>
          <c:tx>
            <c:strRef>
              <c:f>'Data for Fig. 4_2 and Fig F_3'!$G$52</c:f>
              <c:strCache>
                <c:ptCount val="1"/>
                <c:pt idx="0">
                  <c:v>Banned or closed</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F_3'!$G$75:$G$96</c:f>
              <c:numCache>
                <c:ptCount val="22"/>
                <c:pt idx="0">
                  <c:v>0</c:v>
                </c:pt>
                <c:pt idx="1">
                  <c:v>0.20312817387771687</c:v>
                </c:pt>
                <c:pt idx="2">
                  <c:v>4.065349544072949</c:v>
                </c:pt>
                <c:pt idx="3">
                  <c:v>0.6304176516942475</c:v>
                </c:pt>
                <c:pt idx="4">
                  <c:v>0.819672131147541</c:v>
                </c:pt>
                <c:pt idx="5">
                  <c:v>0.6107906345436036</c:v>
                </c:pt>
                <c:pt idx="6">
                  <c:v>0.4442250740375123</c:v>
                </c:pt>
                <c:pt idx="7">
                  <c:v>0.8402003554693812</c:v>
                </c:pt>
                <c:pt idx="8">
                  <c:v>0.5489021956087825</c:v>
                </c:pt>
                <c:pt idx="9">
                  <c:v>1.0106200753682768</c:v>
                </c:pt>
                <c:pt idx="10">
                  <c:v>0.7886164923709925</c:v>
                </c:pt>
                <c:pt idx="11">
                  <c:v>1.0892116182572613</c:v>
                </c:pt>
                <c:pt idx="12">
                  <c:v>2.8576376861794253</c:v>
                </c:pt>
                <c:pt idx="13">
                  <c:v>4.590679001570955</c:v>
                </c:pt>
                <c:pt idx="14">
                  <c:v>5.131056393963463</c:v>
                </c:pt>
                <c:pt idx="15">
                  <c:v>5.346712595477011</c:v>
                </c:pt>
                <c:pt idx="16">
                  <c:v>5.005182881682215</c:v>
                </c:pt>
                <c:pt idx="17">
                  <c:v>5.545774647887324</c:v>
                </c:pt>
                <c:pt idx="18">
                  <c:v>4.567865429234338</c:v>
                </c:pt>
                <c:pt idx="19">
                  <c:v>4.747342362021261</c:v>
                </c:pt>
                <c:pt idx="20">
                  <c:v>1.5946028825513645</c:v>
                </c:pt>
                <c:pt idx="21">
                  <c:v>1.0472816879716618</c:v>
                </c:pt>
              </c:numCache>
            </c:numRef>
          </c:val>
          <c:smooth val="0"/>
        </c:ser>
        <c:ser>
          <c:idx val="0"/>
          <c:order val="4"/>
          <c:tx>
            <c:strRef>
              <c:f>'Data for Fig. 4_2 and Fig F_3'!$H$52</c:f>
              <c:strCache>
                <c:ptCount val="1"/>
                <c:pt idx="0">
                  <c:v>Insufficiently sampled/not sampled or insufficiently sampled/new and bathing waters with changes </c:v>
                </c:pt>
              </c:strCache>
            </c:strRef>
          </c:tx>
          <c:spPr>
            <a:ln w="12700">
              <a:solidFill>
                <a:srgbClr val="FFCC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CC00"/>
              </a:solidFill>
              <a:ln>
                <a:solidFill>
                  <a:srgbClr val="FFCC00"/>
                </a:solidFill>
              </a:ln>
            </c:spPr>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F_3'!$H$75:$H$96</c:f>
              <c:numCache>
                <c:ptCount val="22"/>
                <c:pt idx="0">
                  <c:v>35.662299854439595</c:v>
                </c:pt>
                <c:pt idx="1">
                  <c:v>53.808653260207194</c:v>
                </c:pt>
                <c:pt idx="2">
                  <c:v>44.37689969604863</c:v>
                </c:pt>
                <c:pt idx="3">
                  <c:v>34.06225374310481</c:v>
                </c:pt>
                <c:pt idx="4">
                  <c:v>30.327868852459016</c:v>
                </c:pt>
                <c:pt idx="5">
                  <c:v>40.922972514421446</c:v>
                </c:pt>
                <c:pt idx="6">
                  <c:v>21.076011846001975</c:v>
                </c:pt>
                <c:pt idx="7">
                  <c:v>7.852641783809985</c:v>
                </c:pt>
                <c:pt idx="8">
                  <c:v>5.588822355289421</c:v>
                </c:pt>
                <c:pt idx="9">
                  <c:v>5.532716683795821</c:v>
                </c:pt>
                <c:pt idx="10">
                  <c:v>4.011657809017658</c:v>
                </c:pt>
                <c:pt idx="11">
                  <c:v>3.4578146611341634</c:v>
                </c:pt>
                <c:pt idx="12">
                  <c:v>2.3207481815032907</c:v>
                </c:pt>
                <c:pt idx="13">
                  <c:v>0.3665561179961599</c:v>
                </c:pt>
                <c:pt idx="14">
                  <c:v>4.813343923749007</c:v>
                </c:pt>
                <c:pt idx="15">
                  <c:v>5.3317358094952825</c:v>
                </c:pt>
                <c:pt idx="16">
                  <c:v>2.0583444395083665</c:v>
                </c:pt>
                <c:pt idx="17">
                  <c:v>1.3497652582159625</c:v>
                </c:pt>
                <c:pt idx="18">
                  <c:v>0.6235498839907192</c:v>
                </c:pt>
                <c:pt idx="19">
                  <c:v>2.694043978447648</c:v>
                </c:pt>
                <c:pt idx="20">
                  <c:v>5.381784728610856</c:v>
                </c:pt>
                <c:pt idx="21">
                  <c:v>6.60711535499769</c:v>
                </c:pt>
              </c:numCache>
            </c:numRef>
          </c:val>
          <c:smooth val="0"/>
        </c:ser>
        <c:marker val="1"/>
        <c:axId val="52360762"/>
        <c:axId val="1484811"/>
      </c:lineChart>
      <c:catAx>
        <c:axId val="5236076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325" b="0" i="0" u="none" baseline="0">
                <a:solidFill>
                  <a:srgbClr val="000000"/>
                </a:solidFill>
                <a:latin typeface="Arial"/>
                <a:ea typeface="Arial"/>
                <a:cs typeface="Arial"/>
              </a:defRPr>
            </a:pPr>
          </a:p>
        </c:txPr>
        <c:crossAx val="1484811"/>
        <c:crosses val="autoZero"/>
        <c:auto val="1"/>
        <c:lblOffset val="100"/>
        <c:tickLblSkip val="1"/>
        <c:noMultiLvlLbl val="0"/>
      </c:catAx>
      <c:valAx>
        <c:axId val="1484811"/>
        <c:scaling>
          <c:orientation val="minMax"/>
          <c:max val="1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52360762"/>
        <c:crossesAt val="1"/>
        <c:crossBetween val="between"/>
        <c:dispUnits/>
      </c:valAx>
      <c:spPr>
        <a:solidFill>
          <a:srgbClr val="FFFFFF"/>
        </a:solidFill>
        <a:ln w="12700">
          <a:solidFill>
            <a:srgbClr val="808080"/>
          </a:solidFill>
        </a:ln>
      </c:spPr>
    </c:plotArea>
    <c:legend>
      <c:legendPos val="b"/>
      <c:layout>
        <c:manualLayout>
          <c:xMode val="edge"/>
          <c:yMode val="edge"/>
          <c:x val="0.068"/>
          <c:y val="0.82475"/>
          <c:w val="0.91325"/>
          <c:h val="0.13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6675"/>
          <c:w val="0.9845"/>
          <c:h val="0.72675"/>
        </c:manualLayout>
      </c:layout>
      <c:lineChart>
        <c:grouping val="standard"/>
        <c:varyColors val="0"/>
        <c:ser>
          <c:idx val="1"/>
          <c:order val="0"/>
          <c:tx>
            <c:strRef>
              <c:f>'Data for Fig. 4_2 and Fig F_3'!$D$52</c:f>
              <c:strCache>
                <c:ptCount val="1"/>
                <c:pt idx="0">
                  <c:v>Compliance with guide values or excellent quality</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CCCC"/>
              </a:solidFill>
              <a:ln>
                <a:solidFill>
                  <a:srgbClr val="33CCCC"/>
                </a:solidFill>
              </a:ln>
            </c:spPr>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F_3'!$D$53:$D$74</c:f>
              <c:numCache>
                <c:ptCount val="22"/>
                <c:pt idx="0">
                  <c:v>68.2562854825628</c:v>
                </c:pt>
                <c:pt idx="1">
                  <c:v>58.73719464144996</c:v>
                </c:pt>
                <c:pt idx="2">
                  <c:v>71.12586395052747</c:v>
                </c:pt>
                <c:pt idx="3">
                  <c:v>74.81117161426313</c:v>
                </c:pt>
                <c:pt idx="4">
                  <c:v>76.7544230932024</c:v>
                </c:pt>
                <c:pt idx="5">
                  <c:v>74.168</c:v>
                </c:pt>
                <c:pt idx="6">
                  <c:v>82.14396045721347</c:v>
                </c:pt>
                <c:pt idx="7">
                  <c:v>82.71313100503279</c:v>
                </c:pt>
                <c:pt idx="8">
                  <c:v>83.8001514004542</c:v>
                </c:pt>
                <c:pt idx="9">
                  <c:v>85.2508487363259</c:v>
                </c:pt>
                <c:pt idx="10">
                  <c:v>85.76352465158101</c:v>
                </c:pt>
                <c:pt idx="11">
                  <c:v>86.34197199880846</c:v>
                </c:pt>
                <c:pt idx="12">
                  <c:v>86.97981651376146</c:v>
                </c:pt>
                <c:pt idx="13">
                  <c:v>89.28964152188256</c:v>
                </c:pt>
                <c:pt idx="14">
                  <c:v>88.46126177972808</c:v>
                </c:pt>
                <c:pt idx="15">
                  <c:v>89.05437684417592</c:v>
                </c:pt>
                <c:pt idx="16">
                  <c:v>88.41004184100419</c:v>
                </c:pt>
                <c:pt idx="17">
                  <c:v>86.07751511819681</c:v>
                </c:pt>
                <c:pt idx="18">
                  <c:v>84.98075336816056</c:v>
                </c:pt>
                <c:pt idx="19">
                  <c:v>85.99083036169128</c:v>
                </c:pt>
                <c:pt idx="20">
                  <c:v>79.4718382504642</c:v>
                </c:pt>
                <c:pt idx="21">
                  <c:v>80.11418351905351</c:v>
                </c:pt>
              </c:numCache>
            </c:numRef>
          </c:val>
          <c:smooth val="0"/>
        </c:ser>
        <c:ser>
          <c:idx val="2"/>
          <c:order val="1"/>
          <c:tx>
            <c:strRef>
              <c:f>'Data for Fig. 4_2 and Fig F_3'!$E$52</c:f>
              <c:strCache>
                <c:ptCount val="1"/>
                <c:pt idx="0">
                  <c:v>Compliance with mandatory values or at least sufficient quality</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CC00"/>
              </a:solidFill>
              <a:ln>
                <a:solidFill>
                  <a:srgbClr val="99CC00"/>
                </a:solidFill>
              </a:ln>
            </c:spPr>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F_3'!$E$53:$E$74</c:f>
              <c:numCache>
                <c:ptCount val="22"/>
                <c:pt idx="0">
                  <c:v>79.80535279805353</c:v>
                </c:pt>
                <c:pt idx="1">
                  <c:v>80.85106382978722</c:v>
                </c:pt>
                <c:pt idx="2">
                  <c:v>82.2844670789378</c:v>
                </c:pt>
                <c:pt idx="3">
                  <c:v>86.07061303354998</c:v>
                </c:pt>
                <c:pt idx="4">
                  <c:v>88.88512655548972</c:v>
                </c:pt>
                <c:pt idx="5">
                  <c:v>84.6</c:v>
                </c:pt>
                <c:pt idx="6">
                  <c:v>91.63577386468953</c:v>
                </c:pt>
                <c:pt idx="7">
                  <c:v>93.27436327588836</c:v>
                </c:pt>
                <c:pt idx="8">
                  <c:v>94.59500378501136</c:v>
                </c:pt>
                <c:pt idx="9">
                  <c:v>95.05092417955488</c:v>
                </c:pt>
                <c:pt idx="10">
                  <c:v>95.07717668215196</c:v>
                </c:pt>
                <c:pt idx="11">
                  <c:v>95.36788799523383</c:v>
                </c:pt>
                <c:pt idx="12">
                  <c:v>95.75045871559634</c:v>
                </c:pt>
                <c:pt idx="13">
                  <c:v>96.82574591305622</c:v>
                </c:pt>
                <c:pt idx="14">
                  <c:v>96.69088554780232</c:v>
                </c:pt>
                <c:pt idx="15">
                  <c:v>96.05873261205564</c:v>
                </c:pt>
                <c:pt idx="16">
                  <c:v>96.1436541143654</c:v>
                </c:pt>
                <c:pt idx="17">
                  <c:v>95.21028037383178</c:v>
                </c:pt>
                <c:pt idx="18">
                  <c:v>96.27440197965356</c:v>
                </c:pt>
                <c:pt idx="19">
                  <c:v>95.61895058583801</c:v>
                </c:pt>
                <c:pt idx="20">
                  <c:v>92.05006533250808</c:v>
                </c:pt>
                <c:pt idx="21">
                  <c:v>93.06644655385885</c:v>
                </c:pt>
              </c:numCache>
            </c:numRef>
          </c:val>
          <c:smooth val="0"/>
        </c:ser>
        <c:ser>
          <c:idx val="3"/>
          <c:order val="2"/>
          <c:tx>
            <c:strRef>
              <c:f>'Data for Fig. 4_2 and Fig F_3'!$F$52</c:f>
              <c:strCache>
                <c:ptCount val="1"/>
                <c:pt idx="0">
                  <c:v>Not compliant with mandatory values or poor quality</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F_3'!$F$53:$F$74</c:f>
              <c:numCache>
                <c:ptCount val="22"/>
                <c:pt idx="0">
                  <c:v>9.164639091646391</c:v>
                </c:pt>
                <c:pt idx="1">
                  <c:v>7.702915681639086</c:v>
                </c:pt>
                <c:pt idx="2">
                  <c:v>7.866496907966533</c:v>
                </c:pt>
                <c:pt idx="3">
                  <c:v>6.376251536975233</c:v>
                </c:pt>
                <c:pt idx="4">
                  <c:v>6.137306357402862</c:v>
                </c:pt>
                <c:pt idx="5">
                  <c:v>5.12</c:v>
                </c:pt>
                <c:pt idx="6">
                  <c:v>4.618473895582329</c:v>
                </c:pt>
                <c:pt idx="7">
                  <c:v>5.330181485435412</c:v>
                </c:pt>
                <c:pt idx="8">
                  <c:v>4.511733535200606</c:v>
                </c:pt>
                <c:pt idx="9">
                  <c:v>3.5533760844964166</c:v>
                </c:pt>
                <c:pt idx="10">
                  <c:v>2.7349018432489136</c:v>
                </c:pt>
                <c:pt idx="11">
                  <c:v>2.673518022043491</c:v>
                </c:pt>
                <c:pt idx="12">
                  <c:v>1.746788990825688</c:v>
                </c:pt>
                <c:pt idx="13">
                  <c:v>1.165603694743787</c:v>
                </c:pt>
                <c:pt idx="14">
                  <c:v>1.4819077764189625</c:v>
                </c:pt>
                <c:pt idx="15">
                  <c:v>1.320781228045525</c:v>
                </c:pt>
                <c:pt idx="16">
                  <c:v>1.5132496513249651</c:v>
                </c:pt>
                <c:pt idx="17">
                  <c:v>2.1852666300164927</c:v>
                </c:pt>
                <c:pt idx="18">
                  <c:v>1.4297497937860875</c:v>
                </c:pt>
                <c:pt idx="19">
                  <c:v>1.608325449385052</c:v>
                </c:pt>
                <c:pt idx="20">
                  <c:v>1.1897393576782889</c:v>
                </c:pt>
                <c:pt idx="21">
                  <c:v>1.458247351767781</c:v>
                </c:pt>
              </c:numCache>
            </c:numRef>
          </c:val>
          <c:smooth val="0"/>
        </c:ser>
        <c:ser>
          <c:idx val="4"/>
          <c:order val="3"/>
          <c:tx>
            <c:strRef>
              <c:f>'Data for Fig. 4_2 and Fig F_3'!$G$52</c:f>
              <c:strCache>
                <c:ptCount val="1"/>
                <c:pt idx="0">
                  <c:v>Banned or closed</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F_3'!$G$53:$G$74</c:f>
              <c:numCache>
                <c:ptCount val="22"/>
                <c:pt idx="0">
                  <c:v>0</c:v>
                </c:pt>
                <c:pt idx="1">
                  <c:v>0.29550827423167847</c:v>
                </c:pt>
                <c:pt idx="2">
                  <c:v>0.38195707530010914</c:v>
                </c:pt>
                <c:pt idx="3">
                  <c:v>0.21956789039170913</c:v>
                </c:pt>
                <c:pt idx="4">
                  <c:v>0.16083975281469567</c:v>
                </c:pt>
                <c:pt idx="5">
                  <c:v>0.14400000000000002</c:v>
                </c:pt>
                <c:pt idx="6">
                  <c:v>0.10812480691998765</c:v>
                </c:pt>
                <c:pt idx="7">
                  <c:v>0.12963245386609729</c:v>
                </c:pt>
                <c:pt idx="8">
                  <c:v>0.14383043149129449</c:v>
                </c:pt>
                <c:pt idx="9">
                  <c:v>0.12070916635231989</c:v>
                </c:pt>
                <c:pt idx="10">
                  <c:v>0.11988610819721264</c:v>
                </c:pt>
                <c:pt idx="11">
                  <c:v>0.17128388442061362</c:v>
                </c:pt>
                <c:pt idx="12">
                  <c:v>1.0275229357798166</c:v>
                </c:pt>
                <c:pt idx="13">
                  <c:v>1.4001906018620336</c:v>
                </c:pt>
                <c:pt idx="14">
                  <c:v>1.5034889576289476</c:v>
                </c:pt>
                <c:pt idx="15">
                  <c:v>1.910917521427568</c:v>
                </c:pt>
                <c:pt idx="16">
                  <c:v>1.9456066945606694</c:v>
                </c:pt>
                <c:pt idx="17">
                  <c:v>2.1371632765255635</c:v>
                </c:pt>
                <c:pt idx="18">
                  <c:v>2.1102557052515807</c:v>
                </c:pt>
                <c:pt idx="19">
                  <c:v>2.2996870678989882</c:v>
                </c:pt>
                <c:pt idx="20">
                  <c:v>0.3163468812323774</c:v>
                </c:pt>
                <c:pt idx="21">
                  <c:v>0.9561150089420828</c:v>
                </c:pt>
              </c:numCache>
            </c:numRef>
          </c:val>
          <c:smooth val="0"/>
        </c:ser>
        <c:ser>
          <c:idx val="0"/>
          <c:order val="4"/>
          <c:tx>
            <c:strRef>
              <c:f>'Data for Fig. 4_2 and Fig F_3'!$H$52</c:f>
              <c:strCache>
                <c:ptCount val="1"/>
                <c:pt idx="0">
                  <c:v>Insufficiently sampled/not sampled or insufficiently sampled/new and bathing waters with changes </c:v>
                </c:pt>
              </c:strCache>
            </c:strRef>
          </c:tx>
          <c:spPr>
            <a:ln w="12700">
              <a:solidFill>
                <a:srgbClr val="FFCC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CC00"/>
              </a:solidFill>
              <a:ln>
                <a:solidFill>
                  <a:srgbClr val="FFCC00"/>
                </a:solidFill>
              </a:ln>
            </c:spPr>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F_3'!$H$53:$H$74</c:f>
              <c:numCache>
                <c:ptCount val="22"/>
                <c:pt idx="0">
                  <c:v>11.03000811030008</c:v>
                </c:pt>
                <c:pt idx="1">
                  <c:v>11.150512214342001</c:v>
                </c:pt>
                <c:pt idx="2">
                  <c:v>9.467078937795561</c:v>
                </c:pt>
                <c:pt idx="3">
                  <c:v>7.333567539083084</c:v>
                </c:pt>
                <c:pt idx="4">
                  <c:v>4.816727334292728</c:v>
                </c:pt>
                <c:pt idx="5">
                  <c:v>10.136000000000001</c:v>
                </c:pt>
                <c:pt idx="6">
                  <c:v>3.6376274328081557</c:v>
                </c:pt>
                <c:pt idx="7">
                  <c:v>1.2658227848101267</c:v>
                </c:pt>
                <c:pt idx="8">
                  <c:v>0.7494322482967449</c:v>
                </c:pt>
                <c:pt idx="9">
                  <c:v>1.2749905695963788</c:v>
                </c:pt>
                <c:pt idx="10">
                  <c:v>2.068035366401918</c:v>
                </c:pt>
                <c:pt idx="11">
                  <c:v>1.7873100983020553</c:v>
                </c:pt>
                <c:pt idx="12">
                  <c:v>1.4752293577981652</c:v>
                </c:pt>
                <c:pt idx="13">
                  <c:v>0.6084597903379517</c:v>
                </c:pt>
                <c:pt idx="14">
                  <c:v>0.3237177181497734</c:v>
                </c:pt>
                <c:pt idx="15">
                  <c:v>0.7095686384712659</c:v>
                </c:pt>
                <c:pt idx="16">
                  <c:v>0.39748953974895396</c:v>
                </c:pt>
                <c:pt idx="17">
                  <c:v>0.46728971962616817</c:v>
                </c:pt>
                <c:pt idx="18">
                  <c:v>0.18559252130877096</c:v>
                </c:pt>
                <c:pt idx="19">
                  <c:v>0.47303689687795647</c:v>
                </c:pt>
                <c:pt idx="20">
                  <c:v>6.443848428581253</c:v>
                </c:pt>
                <c:pt idx="21">
                  <c:v>4.519191085431284</c:v>
                </c:pt>
              </c:numCache>
            </c:numRef>
          </c:val>
          <c:smooth val="0"/>
        </c:ser>
        <c:marker val="1"/>
        <c:axId val="13363300"/>
        <c:axId val="53160837"/>
      </c:lineChart>
      <c:catAx>
        <c:axId val="1336330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325" b="0" i="0" u="none" baseline="0">
                <a:solidFill>
                  <a:srgbClr val="000000"/>
                </a:solidFill>
                <a:latin typeface="Arial"/>
                <a:ea typeface="Arial"/>
                <a:cs typeface="Arial"/>
              </a:defRPr>
            </a:pPr>
          </a:p>
        </c:txPr>
        <c:crossAx val="53160837"/>
        <c:crosses val="autoZero"/>
        <c:auto val="1"/>
        <c:lblOffset val="100"/>
        <c:tickLblSkip val="1"/>
        <c:noMultiLvlLbl val="0"/>
      </c:catAx>
      <c:valAx>
        <c:axId val="53160837"/>
        <c:scaling>
          <c:orientation val="minMax"/>
          <c:max val="1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13363300"/>
        <c:crossesAt val="1"/>
        <c:crossBetween val="between"/>
        <c:dispUnits/>
      </c:valAx>
      <c:spPr>
        <a:solidFill>
          <a:srgbClr val="FFFFFF"/>
        </a:solidFill>
        <a:ln w="12700">
          <a:solidFill>
            <a:srgbClr val="808080"/>
          </a:solidFill>
        </a:ln>
      </c:spPr>
    </c:plotArea>
    <c:legend>
      <c:legendPos val="r"/>
      <c:layout>
        <c:manualLayout>
          <c:xMode val="edge"/>
          <c:yMode val="edge"/>
          <c:x val="0.00425"/>
          <c:y val="0.785"/>
          <c:w val="0.99575"/>
          <c:h val="0.208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0.0215</cdr:y>
    </cdr:from>
    <cdr:to>
      <cdr:x>0.26725</cdr:x>
      <cdr:y>0.06275</cdr:y>
    </cdr:to>
    <cdr:sp>
      <cdr:nvSpPr>
        <cdr:cNvPr id="1" name="Text Box 1"/>
        <cdr:cNvSpPr txBox="1">
          <a:spLocks noChangeArrowheads="1"/>
        </cdr:cNvSpPr>
      </cdr:nvSpPr>
      <cdr:spPr>
        <a:xfrm>
          <a:off x="190500" y="123825"/>
          <a:ext cx="2314575" cy="257175"/>
        </a:xfrm>
        <a:prstGeom prst="rect">
          <a:avLst/>
        </a:prstGeom>
        <a:noFill/>
        <a:ln w="9525" cmpd="sng">
          <a:noFill/>
        </a:ln>
      </cdr:spPr>
      <cdr:txBody>
        <a:bodyPr vertOverflow="clip" wrap="square" lIns="45720" tIns="36576" rIns="0" bIns="0"/>
        <a:p>
          <a:pPr algn="l">
            <a:defRPr/>
          </a:pPr>
          <a:r>
            <a:rPr lang="en-US" cap="none" sz="1425" b="0" i="0" u="none" baseline="0">
              <a:solidFill>
                <a:srgbClr val="000000"/>
              </a:solidFill>
              <a:latin typeface="Arial"/>
              <a:ea typeface="Arial"/>
              <a:cs typeface="Arial"/>
            </a:rPr>
            <a:t>% of inland</a:t>
          </a:r>
          <a:r>
            <a:rPr lang="en-US" cap="none" sz="1425" b="0" i="0" u="none" baseline="0">
              <a:solidFill>
                <a:srgbClr val="000000"/>
              </a:solidFill>
              <a:latin typeface="Arial"/>
              <a:ea typeface="Arial"/>
              <a:cs typeface="Arial"/>
            </a:rPr>
            <a:t> </a:t>
          </a:r>
          <a:r>
            <a:rPr lang="en-US" cap="none" sz="1425" b="0" i="0" u="none" baseline="0">
              <a:solidFill>
                <a:srgbClr val="000000"/>
              </a:solidFill>
              <a:latin typeface="Arial"/>
              <a:ea typeface="Arial"/>
              <a:cs typeface="Arial"/>
            </a:rPr>
            <a:t>bathing waters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0.02225</cdr:y>
    </cdr:from>
    <cdr:to>
      <cdr:x>0.3435</cdr:x>
      <cdr:y>0.06275</cdr:y>
    </cdr:to>
    <cdr:sp>
      <cdr:nvSpPr>
        <cdr:cNvPr id="1" name="Text Box 1"/>
        <cdr:cNvSpPr txBox="1">
          <a:spLocks noChangeArrowheads="1"/>
        </cdr:cNvSpPr>
      </cdr:nvSpPr>
      <cdr:spPr>
        <a:xfrm>
          <a:off x="161925" y="133350"/>
          <a:ext cx="3057525" cy="247650"/>
        </a:xfrm>
        <a:prstGeom prst="rect">
          <a:avLst/>
        </a:prstGeom>
        <a:noFill/>
        <a:ln w="9525" cmpd="sng">
          <a:noFill/>
        </a:ln>
      </cdr:spPr>
      <cdr:txBody>
        <a:bodyPr vertOverflow="clip" wrap="square" lIns="45720" tIns="36576" rIns="0" bIns="0"/>
        <a:p>
          <a:pPr algn="l">
            <a:defRPr/>
          </a:pPr>
          <a:r>
            <a:rPr lang="en-US" cap="none" sz="1425" b="0" i="0" u="none" baseline="0">
              <a:solidFill>
                <a:srgbClr val="000000"/>
              </a:solidFill>
              <a:latin typeface="Arial"/>
              <a:ea typeface="Arial"/>
              <a:cs typeface="Arial"/>
            </a:rPr>
            <a:t>waters</a:t>
          </a:r>
          <a:r>
            <a:rPr lang="en-US" cap="none" sz="1425" b="0" i="0" u="none" baseline="0">
              <a:solidFill>
                <a:srgbClr val="000000"/>
              </a:solidFill>
              <a:latin typeface="Arial"/>
              <a:ea typeface="Arial"/>
              <a:cs typeface="Arial"/>
            </a:rPr>
            <a:t>% of coastal bathing waters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Report_Figure4.1_20-04-2012%20u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Fig.4.1"/>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eter.kristensen@eea.europa.eu" TargetMode="External" /><Relationship Id="rId2" Type="http://schemas.openxmlformats.org/officeDocument/2006/relationships/hyperlink" Target="http://www.eea.europa.eu/" TargetMode="External" /><Relationship Id="rId3" Type="http://schemas.openxmlformats.org/officeDocument/2006/relationships/hyperlink" Target="http://www.eea.europa.eu/themes/water/status-and-monitoring/state-of-bathing-water-1/state-of-bathing-water" TargetMode="External" /><Relationship Id="rId4" Type="http://schemas.openxmlformats.org/officeDocument/2006/relationships/hyperlink" Target="http://www.eea.europa.eu/themes/data-and-maps/data/bathing-water-directive-status-of-bathing-water-3" TargetMode="External" /><Relationship Id="rId5" Type="http://schemas.openxmlformats.org/officeDocument/2006/relationships/comments" Target="../comments4.xml" /><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136"/>
  <sheetViews>
    <sheetView zoomScalePageLayoutView="0" workbookViewId="0" topLeftCell="H16">
      <selection activeCell="D50" sqref="D50"/>
    </sheetView>
  </sheetViews>
  <sheetFormatPr defaultColWidth="9.140625" defaultRowHeight="12.75"/>
  <cols>
    <col min="1" max="1" width="11.28125" style="14" customWidth="1"/>
    <col min="2" max="2" width="8.28125" style="15" customWidth="1"/>
    <col min="3" max="3" width="11.00390625" style="15" customWidth="1"/>
    <col min="4" max="4" width="14.7109375" style="14" customWidth="1"/>
    <col min="5" max="5" width="15.00390625" style="14" customWidth="1"/>
    <col min="6" max="6" width="10.7109375" style="14" customWidth="1"/>
    <col min="7" max="7" width="10.00390625" style="14" customWidth="1"/>
    <col min="8" max="8" width="11.57421875" style="14" customWidth="1"/>
    <col min="9" max="9" width="9.140625" style="14" customWidth="1"/>
    <col min="12" max="12" width="17.140625" style="0" customWidth="1"/>
    <col min="13" max="13" width="14.140625" style="0" customWidth="1"/>
    <col min="14" max="14" width="17.421875" style="0" bestFit="1" customWidth="1"/>
  </cols>
  <sheetData>
    <row r="1" spans="3:9" ht="12.75">
      <c r="C1" s="2"/>
      <c r="D1" s="43">
        <v>1</v>
      </c>
      <c r="E1" s="44"/>
      <c r="F1" s="43">
        <v>3</v>
      </c>
      <c r="G1" s="43">
        <v>4</v>
      </c>
      <c r="H1" s="43">
        <v>5</v>
      </c>
      <c r="I1" s="43">
        <v>2</v>
      </c>
    </row>
    <row r="2" spans="2:18" ht="12.75">
      <c r="B2" s="2" t="s">
        <v>16</v>
      </c>
      <c r="C2" s="16" t="s">
        <v>3</v>
      </c>
      <c r="D2" s="42" t="s">
        <v>9</v>
      </c>
      <c r="E2" s="16" t="s">
        <v>2</v>
      </c>
      <c r="F2" s="42" t="s">
        <v>7</v>
      </c>
      <c r="G2" s="42" t="s">
        <v>6</v>
      </c>
      <c r="H2" s="42" t="s">
        <v>4</v>
      </c>
      <c r="I2" s="42" t="s">
        <v>10</v>
      </c>
      <c r="K2" s="31"/>
      <c r="L2" s="6"/>
      <c r="M2" s="15"/>
      <c r="N2" s="1"/>
      <c r="O2" s="1"/>
      <c r="P2" s="1"/>
      <c r="Q2" s="1"/>
      <c r="R2" s="1"/>
    </row>
    <row r="3" spans="3:18" ht="12.75">
      <c r="C3" s="5" t="s">
        <v>3</v>
      </c>
      <c r="D3" s="3"/>
      <c r="E3" s="19"/>
      <c r="F3" s="19" t="s">
        <v>13</v>
      </c>
      <c r="G3" s="19" t="s">
        <v>14</v>
      </c>
      <c r="H3" s="19" t="s">
        <v>15</v>
      </c>
      <c r="I3" s="19" t="s">
        <v>12</v>
      </c>
      <c r="K3" s="1"/>
      <c r="L3" s="6"/>
      <c r="M3" s="15"/>
      <c r="N3" s="1"/>
      <c r="O3" s="1"/>
      <c r="P3" s="1"/>
      <c r="Q3" s="1"/>
      <c r="R3" s="1"/>
    </row>
    <row r="4" spans="1:18" ht="12.75">
      <c r="A4" s="17" t="s">
        <v>0</v>
      </c>
      <c r="B4" s="18">
        <v>1990</v>
      </c>
      <c r="C4" s="19">
        <v>6165</v>
      </c>
      <c r="D4" s="19">
        <v>4208</v>
      </c>
      <c r="E4" s="19">
        <v>4920</v>
      </c>
      <c r="F4" s="19">
        <v>565</v>
      </c>
      <c r="G4" s="19">
        <v>0</v>
      </c>
      <c r="H4" s="19">
        <f>C4-(E4+F4+G4)</f>
        <v>680</v>
      </c>
      <c r="I4" s="19">
        <f>E4-D4</f>
        <v>712</v>
      </c>
      <c r="K4" s="1"/>
      <c r="L4" s="1"/>
      <c r="M4" s="1"/>
      <c r="N4" s="1"/>
      <c r="O4" s="1"/>
      <c r="P4" s="1"/>
      <c r="Q4" s="1"/>
      <c r="R4" s="1"/>
    </row>
    <row r="5" spans="1:18" ht="12.75">
      <c r="A5" s="46"/>
      <c r="B5" s="18">
        <v>1991</v>
      </c>
      <c r="C5" s="19">
        <v>10152</v>
      </c>
      <c r="D5" s="19">
        <v>5963</v>
      </c>
      <c r="E5" s="19">
        <v>8208</v>
      </c>
      <c r="F5" s="19">
        <v>782</v>
      </c>
      <c r="G5" s="19">
        <v>30</v>
      </c>
      <c r="H5" s="19">
        <f aca="true" t="shared" si="0" ref="H5:H46">C5-(E5+F5+G5)</f>
        <v>1132</v>
      </c>
      <c r="I5" s="19">
        <f aca="true" t="shared" si="1" ref="I5:I46">E5-D5</f>
        <v>2245</v>
      </c>
      <c r="K5" s="1"/>
      <c r="L5" s="1"/>
      <c r="M5" s="1"/>
      <c r="N5" s="1"/>
      <c r="O5" s="1"/>
      <c r="P5" s="1"/>
      <c r="Q5" s="1"/>
      <c r="R5" s="1"/>
    </row>
    <row r="6" spans="1:18" ht="12.75">
      <c r="A6" s="20"/>
      <c r="B6" s="18">
        <v>1992</v>
      </c>
      <c r="C6" s="19">
        <v>10996</v>
      </c>
      <c r="D6" s="19">
        <v>7821</v>
      </c>
      <c r="E6" s="19">
        <v>9048</v>
      </c>
      <c r="F6" s="19">
        <v>865</v>
      </c>
      <c r="G6" s="19">
        <v>42</v>
      </c>
      <c r="H6" s="19">
        <f t="shared" si="0"/>
        <v>1041</v>
      </c>
      <c r="I6" s="19">
        <f t="shared" si="1"/>
        <v>1227</v>
      </c>
      <c r="K6" s="1"/>
      <c r="L6" s="1"/>
      <c r="M6" s="1"/>
      <c r="N6" s="1"/>
      <c r="O6" s="1"/>
      <c r="P6" s="1"/>
      <c r="Q6" s="1"/>
      <c r="R6" s="1"/>
    </row>
    <row r="7" spans="1:18" ht="12.75">
      <c r="A7" s="20"/>
      <c r="B7" s="18">
        <v>1993</v>
      </c>
      <c r="C7" s="19">
        <v>11386</v>
      </c>
      <c r="D7" s="19">
        <v>8518</v>
      </c>
      <c r="E7" s="19">
        <v>9800</v>
      </c>
      <c r="F7" s="19">
        <v>726</v>
      </c>
      <c r="G7" s="19">
        <v>25</v>
      </c>
      <c r="H7" s="19">
        <f t="shared" si="0"/>
        <v>835</v>
      </c>
      <c r="I7" s="19">
        <f t="shared" si="1"/>
        <v>1282</v>
      </c>
      <c r="K7" s="1"/>
      <c r="L7" s="1"/>
      <c r="M7" s="1"/>
      <c r="N7" s="1"/>
      <c r="O7" s="1"/>
      <c r="P7" s="1"/>
      <c r="Q7" s="1"/>
      <c r="R7" s="1"/>
    </row>
    <row r="8" spans="1:18" ht="12.75">
      <c r="A8" s="20"/>
      <c r="B8" s="18">
        <v>1994</v>
      </c>
      <c r="C8" s="19">
        <v>11813</v>
      </c>
      <c r="D8" s="19">
        <v>9067</v>
      </c>
      <c r="E8" s="19">
        <v>10500</v>
      </c>
      <c r="F8" s="19">
        <v>725</v>
      </c>
      <c r="G8" s="19">
        <v>19</v>
      </c>
      <c r="H8" s="19">
        <f t="shared" si="0"/>
        <v>569</v>
      </c>
      <c r="I8" s="19">
        <f t="shared" si="1"/>
        <v>1433</v>
      </c>
      <c r="K8" s="1"/>
      <c r="L8" s="1"/>
      <c r="M8" s="1"/>
      <c r="N8" s="1"/>
      <c r="O8" s="1"/>
      <c r="P8" s="1"/>
      <c r="Q8" s="1"/>
      <c r="R8" s="1"/>
    </row>
    <row r="9" spans="1:18" ht="12.75">
      <c r="A9" s="20"/>
      <c r="B9" s="18">
        <v>1995</v>
      </c>
      <c r="C9" s="19">
        <v>12500</v>
      </c>
      <c r="D9" s="19">
        <v>9271</v>
      </c>
      <c r="E9" s="19">
        <v>10575</v>
      </c>
      <c r="F9" s="19">
        <v>640</v>
      </c>
      <c r="G9" s="19">
        <v>18</v>
      </c>
      <c r="H9" s="19">
        <f t="shared" si="0"/>
        <v>1267</v>
      </c>
      <c r="I9" s="19">
        <f t="shared" si="1"/>
        <v>1304</v>
      </c>
      <c r="K9" s="1"/>
      <c r="L9" s="1"/>
      <c r="M9" s="1"/>
      <c r="N9" s="1"/>
      <c r="O9" s="1"/>
      <c r="P9" s="1"/>
      <c r="Q9" s="1"/>
      <c r="R9" s="1"/>
    </row>
    <row r="10" spans="1:18" ht="12.75">
      <c r="A10" s="20"/>
      <c r="B10" s="18">
        <v>1996</v>
      </c>
      <c r="C10" s="19">
        <v>12948</v>
      </c>
      <c r="D10" s="19">
        <v>10636</v>
      </c>
      <c r="E10" s="19">
        <v>11865</v>
      </c>
      <c r="F10" s="19">
        <v>598</v>
      </c>
      <c r="G10" s="19">
        <v>14</v>
      </c>
      <c r="H10" s="19">
        <f t="shared" si="0"/>
        <v>471</v>
      </c>
      <c r="I10" s="19">
        <f t="shared" si="1"/>
        <v>1229</v>
      </c>
      <c r="K10" s="1"/>
      <c r="L10" s="1"/>
      <c r="M10" s="1"/>
      <c r="N10" s="1"/>
      <c r="O10" s="1"/>
      <c r="P10" s="1"/>
      <c r="Q10" s="1"/>
      <c r="R10" s="1"/>
    </row>
    <row r="11" spans="1:18" ht="12.75">
      <c r="A11" s="20"/>
      <c r="B11" s="18">
        <v>1997</v>
      </c>
      <c r="C11" s="19">
        <v>13114</v>
      </c>
      <c r="D11" s="19">
        <v>10847</v>
      </c>
      <c r="E11" s="19">
        <v>12232</v>
      </c>
      <c r="F11" s="19">
        <v>699</v>
      </c>
      <c r="G11" s="19">
        <v>17</v>
      </c>
      <c r="H11" s="19">
        <f t="shared" si="0"/>
        <v>166</v>
      </c>
      <c r="I11" s="19">
        <f t="shared" si="1"/>
        <v>1385</v>
      </c>
      <c r="K11" s="1"/>
      <c r="L11" s="1"/>
      <c r="M11" s="1"/>
      <c r="N11" s="1"/>
      <c r="O11" s="1"/>
      <c r="P11" s="1"/>
      <c r="Q11" s="1"/>
      <c r="R11" s="1"/>
    </row>
    <row r="12" spans="1:18" ht="12.75">
      <c r="A12" s="20"/>
      <c r="B12" s="18">
        <v>1998</v>
      </c>
      <c r="C12" s="19">
        <v>13210</v>
      </c>
      <c r="D12" s="19">
        <v>11070</v>
      </c>
      <c r="E12" s="19">
        <v>12496</v>
      </c>
      <c r="F12" s="19">
        <v>596</v>
      </c>
      <c r="G12" s="19">
        <v>19</v>
      </c>
      <c r="H12" s="19">
        <f t="shared" si="0"/>
        <v>99</v>
      </c>
      <c r="I12" s="19">
        <f t="shared" si="1"/>
        <v>1426</v>
      </c>
      <c r="K12" s="1"/>
      <c r="L12" s="1"/>
      <c r="M12" s="1"/>
      <c r="N12" s="1"/>
      <c r="O12" s="1"/>
      <c r="P12" s="1"/>
      <c r="Q12" s="1"/>
      <c r="R12" s="1"/>
    </row>
    <row r="13" spans="1:18" ht="12.75">
      <c r="A13" s="20"/>
      <c r="B13" s="18">
        <v>1999</v>
      </c>
      <c r="C13" s="19">
        <v>13255</v>
      </c>
      <c r="D13" s="19">
        <v>11300</v>
      </c>
      <c r="E13" s="19">
        <v>12599</v>
      </c>
      <c r="F13" s="19">
        <v>471</v>
      </c>
      <c r="G13" s="19">
        <v>16</v>
      </c>
      <c r="H13" s="19">
        <f t="shared" si="0"/>
        <v>169</v>
      </c>
      <c r="I13" s="19">
        <f t="shared" si="1"/>
        <v>1299</v>
      </c>
      <c r="K13" s="1"/>
      <c r="L13" s="1"/>
      <c r="M13" s="1"/>
      <c r="N13" s="1"/>
      <c r="O13" s="1"/>
      <c r="P13" s="1"/>
      <c r="Q13" s="1"/>
      <c r="R13" s="1"/>
    </row>
    <row r="14" spans="1:18" ht="12.75">
      <c r="A14" s="20"/>
      <c r="B14" s="18">
        <v>2000</v>
      </c>
      <c r="C14" s="19">
        <v>13346</v>
      </c>
      <c r="D14" s="19">
        <v>11446</v>
      </c>
      <c r="E14" s="19">
        <v>12689</v>
      </c>
      <c r="F14" s="19">
        <v>365</v>
      </c>
      <c r="G14" s="19">
        <v>16</v>
      </c>
      <c r="H14" s="19">
        <f t="shared" si="0"/>
        <v>276</v>
      </c>
      <c r="I14" s="19">
        <f t="shared" si="1"/>
        <v>1243</v>
      </c>
      <c r="K14" s="1"/>
      <c r="L14" s="1"/>
      <c r="M14" s="1"/>
      <c r="N14" s="1"/>
      <c r="O14" s="1"/>
      <c r="P14" s="1"/>
      <c r="Q14" s="1"/>
      <c r="R14" s="1"/>
    </row>
    <row r="15" spans="1:18" ht="12.75">
      <c r="A15" s="20"/>
      <c r="B15" s="18">
        <v>2001</v>
      </c>
      <c r="C15" s="19">
        <v>13428</v>
      </c>
      <c r="D15" s="19">
        <v>11594</v>
      </c>
      <c r="E15" s="19">
        <v>12806</v>
      </c>
      <c r="F15" s="19">
        <v>359</v>
      </c>
      <c r="G15" s="19">
        <v>23</v>
      </c>
      <c r="H15" s="19">
        <f t="shared" si="0"/>
        <v>240</v>
      </c>
      <c r="I15" s="19">
        <f t="shared" si="1"/>
        <v>1212</v>
      </c>
      <c r="K15" s="1"/>
      <c r="L15" s="1"/>
      <c r="M15" s="1"/>
      <c r="N15" s="1"/>
      <c r="O15" s="1"/>
      <c r="P15" s="1"/>
      <c r="Q15" s="1"/>
      <c r="R15" s="1"/>
    </row>
    <row r="16" spans="1:18" ht="12.75">
      <c r="A16" s="20"/>
      <c r="B16" s="18">
        <v>2002</v>
      </c>
      <c r="C16" s="19">
        <v>13625</v>
      </c>
      <c r="D16" s="19">
        <v>11851</v>
      </c>
      <c r="E16" s="19">
        <v>13046</v>
      </c>
      <c r="F16" s="19">
        <v>238</v>
      </c>
      <c r="G16" s="19">
        <v>140</v>
      </c>
      <c r="H16" s="19">
        <f t="shared" si="0"/>
        <v>201</v>
      </c>
      <c r="I16" s="19">
        <f t="shared" si="1"/>
        <v>1195</v>
      </c>
      <c r="K16" s="1"/>
      <c r="L16" s="1"/>
      <c r="M16" s="1"/>
      <c r="N16" s="1"/>
      <c r="O16" s="1"/>
      <c r="P16" s="1"/>
      <c r="Q16" s="1"/>
      <c r="R16" s="1"/>
    </row>
    <row r="17" spans="1:18" ht="12.75">
      <c r="A17" s="20"/>
      <c r="B17" s="18">
        <v>2003</v>
      </c>
      <c r="C17" s="19">
        <v>13641</v>
      </c>
      <c r="D17" s="19">
        <v>12180</v>
      </c>
      <c r="E17" s="19">
        <v>13208</v>
      </c>
      <c r="F17" s="19">
        <v>159</v>
      </c>
      <c r="G17" s="19">
        <v>191</v>
      </c>
      <c r="H17" s="19">
        <f t="shared" si="0"/>
        <v>83</v>
      </c>
      <c r="I17" s="19">
        <f t="shared" si="1"/>
        <v>1028</v>
      </c>
      <c r="K17" s="1"/>
      <c r="L17" s="1"/>
      <c r="M17" s="1"/>
      <c r="N17" s="1"/>
      <c r="O17" s="1"/>
      <c r="P17" s="1"/>
      <c r="Q17" s="1"/>
      <c r="R17" s="1"/>
    </row>
    <row r="18" spans="1:18" ht="12.75">
      <c r="A18" s="20"/>
      <c r="B18" s="18">
        <v>2004</v>
      </c>
      <c r="C18" s="19">
        <v>13901</v>
      </c>
      <c r="D18" s="19">
        <v>12297</v>
      </c>
      <c r="E18" s="19">
        <v>13441</v>
      </c>
      <c r="F18" s="19">
        <v>206</v>
      </c>
      <c r="G18" s="19">
        <v>209</v>
      </c>
      <c r="H18" s="19">
        <f t="shared" si="0"/>
        <v>45</v>
      </c>
      <c r="I18" s="19">
        <f t="shared" si="1"/>
        <v>1144</v>
      </c>
      <c r="K18" s="1"/>
      <c r="L18" s="1"/>
      <c r="M18" s="1"/>
      <c r="N18" s="1"/>
      <c r="O18" s="1"/>
      <c r="P18" s="1"/>
      <c r="Q18" s="1"/>
      <c r="R18" s="1"/>
    </row>
    <row r="19" spans="1:18" ht="12.75">
      <c r="A19" s="20"/>
      <c r="B19" s="18">
        <v>2005</v>
      </c>
      <c r="C19" s="19">
        <v>14234</v>
      </c>
      <c r="D19" s="19">
        <v>12676</v>
      </c>
      <c r="E19" s="19">
        <v>13673</v>
      </c>
      <c r="F19" s="19">
        <v>188</v>
      </c>
      <c r="G19" s="19">
        <v>272</v>
      </c>
      <c r="H19" s="19">
        <f t="shared" si="0"/>
        <v>101</v>
      </c>
      <c r="I19" s="19">
        <f t="shared" si="1"/>
        <v>997</v>
      </c>
      <c r="K19" s="1"/>
      <c r="L19" s="1"/>
      <c r="M19" s="1"/>
      <c r="N19" s="1"/>
      <c r="O19" s="1"/>
      <c r="P19" s="1"/>
      <c r="Q19" s="1"/>
      <c r="R19" s="1"/>
    </row>
    <row r="20" spans="1:18" ht="12.75">
      <c r="A20" s="20"/>
      <c r="B20" s="18">
        <v>2006</v>
      </c>
      <c r="C20" s="19">
        <v>14340</v>
      </c>
      <c r="D20" s="19">
        <v>12678</v>
      </c>
      <c r="E20" s="19">
        <v>13787</v>
      </c>
      <c r="F20" s="19">
        <v>217</v>
      </c>
      <c r="G20" s="19">
        <v>279</v>
      </c>
      <c r="H20" s="19">
        <f t="shared" si="0"/>
        <v>57</v>
      </c>
      <c r="I20" s="19">
        <f t="shared" si="1"/>
        <v>1109</v>
      </c>
      <c r="K20" s="1"/>
      <c r="L20" s="1" t="s">
        <v>20</v>
      </c>
      <c r="M20" s="1"/>
      <c r="N20" s="1"/>
      <c r="O20" s="1"/>
      <c r="P20" s="1"/>
      <c r="Q20" s="1"/>
      <c r="R20" s="1"/>
    </row>
    <row r="21" spans="1:18" ht="12.75">
      <c r="A21" s="20"/>
      <c r="B21" s="19">
        <v>2007</v>
      </c>
      <c r="C21" s="19">
        <v>14552</v>
      </c>
      <c r="D21" s="19">
        <v>12526</v>
      </c>
      <c r="E21" s="19">
        <v>13855</v>
      </c>
      <c r="F21" s="19">
        <v>318</v>
      </c>
      <c r="G21" s="19">
        <v>311</v>
      </c>
      <c r="H21" s="19">
        <f t="shared" si="0"/>
        <v>68</v>
      </c>
      <c r="I21" s="19">
        <f t="shared" si="1"/>
        <v>1329</v>
      </c>
      <c r="K21" s="1"/>
      <c r="L21" s="1"/>
      <c r="M21" s="1"/>
      <c r="N21" s="1"/>
      <c r="O21" s="1"/>
      <c r="P21" s="1"/>
      <c r="Q21" s="1"/>
      <c r="R21" s="1"/>
    </row>
    <row r="22" spans="1:18" ht="12.75">
      <c r="A22" s="20"/>
      <c r="B22" s="19">
        <v>2008</v>
      </c>
      <c r="C22" s="5">
        <v>14548</v>
      </c>
      <c r="D22" s="16">
        <f>J22</f>
        <v>12363</v>
      </c>
      <c r="E22" s="5">
        <v>14006</v>
      </c>
      <c r="F22" s="5">
        <v>208</v>
      </c>
      <c r="G22" s="5">
        <v>307</v>
      </c>
      <c r="H22" s="19">
        <f t="shared" si="0"/>
        <v>27</v>
      </c>
      <c r="I22" s="19">
        <f t="shared" si="1"/>
        <v>1643</v>
      </c>
      <c r="J22" s="1">
        <f>K22-L22</f>
        <v>12363</v>
      </c>
      <c r="K22" s="16">
        <v>12889</v>
      </c>
      <c r="L22" s="6">
        <v>526</v>
      </c>
      <c r="M22" s="6"/>
      <c r="N22" s="6"/>
      <c r="O22" s="6"/>
      <c r="P22" s="1"/>
      <c r="Q22" s="1"/>
      <c r="R22" s="1"/>
    </row>
    <row r="23" spans="1:15" s="1" customFormat="1" ht="12.75">
      <c r="A23" s="20"/>
      <c r="B23" s="5">
        <v>2009</v>
      </c>
      <c r="C23" s="19">
        <v>13741</v>
      </c>
      <c r="D23" s="16">
        <f>J23</f>
        <v>11816</v>
      </c>
      <c r="E23" s="19">
        <v>13139</v>
      </c>
      <c r="F23" s="19">
        <v>221</v>
      </c>
      <c r="G23" s="19">
        <v>316</v>
      </c>
      <c r="H23" s="19">
        <f t="shared" si="0"/>
        <v>65</v>
      </c>
      <c r="I23" s="19">
        <f t="shared" si="1"/>
        <v>1323</v>
      </c>
      <c r="J23" s="1">
        <f>K23-L23</f>
        <v>11816</v>
      </c>
      <c r="K23" s="4">
        <v>12235</v>
      </c>
      <c r="L23" s="11">
        <v>419</v>
      </c>
      <c r="M23" s="11"/>
      <c r="N23" s="11"/>
      <c r="O23" s="11"/>
    </row>
    <row r="24" spans="1:18" ht="15">
      <c r="A24" s="20"/>
      <c r="B24" s="36">
        <v>2010</v>
      </c>
      <c r="C24" s="5">
        <v>14541</v>
      </c>
      <c r="D24" s="5">
        <v>11556</v>
      </c>
      <c r="E24" s="5">
        <v>13385</v>
      </c>
      <c r="F24" s="5">
        <v>173</v>
      </c>
      <c r="G24" s="5">
        <v>46</v>
      </c>
      <c r="H24" s="5">
        <v>937</v>
      </c>
      <c r="I24" s="5">
        <f>E24-D24</f>
        <v>1829</v>
      </c>
      <c r="J24" s="1"/>
      <c r="K24" s="10"/>
      <c r="L24" s="45"/>
      <c r="M24" s="45"/>
      <c r="N24" s="11"/>
      <c r="O24" s="11"/>
      <c r="P24" s="1"/>
      <c r="Q24" s="1"/>
      <c r="R24" s="1"/>
    </row>
    <row r="25" spans="1:18" ht="12.75">
      <c r="A25" s="15"/>
      <c r="B25" s="36">
        <v>2011</v>
      </c>
      <c r="C25" s="67">
        <v>14538</v>
      </c>
      <c r="D25" s="67">
        <v>11647</v>
      </c>
      <c r="E25" s="67">
        <v>13530</v>
      </c>
      <c r="F25" s="67">
        <v>212</v>
      </c>
      <c r="G25" s="67">
        <v>139</v>
      </c>
      <c r="H25" s="67">
        <v>657</v>
      </c>
      <c r="I25" s="5">
        <f>E25-D25</f>
        <v>1883</v>
      </c>
      <c r="J25" s="1"/>
      <c r="K25" s="48"/>
      <c r="L25" s="11"/>
      <c r="M25" s="11"/>
      <c r="N25" s="11"/>
      <c r="O25" s="11"/>
      <c r="P25" s="1"/>
      <c r="Q25" s="1"/>
      <c r="R25" s="1"/>
    </row>
    <row r="26" spans="1:18" ht="12.75">
      <c r="A26" s="15"/>
      <c r="B26" s="52"/>
      <c r="D26" s="65"/>
      <c r="E26" s="65"/>
      <c r="F26" s="65"/>
      <c r="G26" s="65"/>
      <c r="H26" s="65"/>
      <c r="I26" s="66"/>
      <c r="J26" s="1"/>
      <c r="K26" s="1"/>
      <c r="L26" s="11"/>
      <c r="M26" s="11"/>
      <c r="N26" s="11"/>
      <c r="O26" s="11"/>
      <c r="P26" s="1"/>
      <c r="Q26" s="1"/>
      <c r="R26" s="1"/>
    </row>
    <row r="27" spans="1:18" ht="12.75">
      <c r="A27" s="17" t="s">
        <v>11</v>
      </c>
      <c r="B27" s="21">
        <v>1990</v>
      </c>
      <c r="C27" s="19">
        <v>1374</v>
      </c>
      <c r="D27" s="21">
        <v>500</v>
      </c>
      <c r="E27" s="21">
        <v>720</v>
      </c>
      <c r="F27" s="21">
        <v>164</v>
      </c>
      <c r="G27" s="21">
        <v>0</v>
      </c>
      <c r="H27" s="21">
        <f>C27-(E27+F27+G27)</f>
        <v>490</v>
      </c>
      <c r="I27" s="21">
        <f t="shared" si="1"/>
        <v>220</v>
      </c>
      <c r="J27" s="1"/>
      <c r="K27" s="1"/>
      <c r="L27" s="1"/>
      <c r="M27" s="1"/>
      <c r="N27" s="1"/>
      <c r="O27" s="1"/>
      <c r="P27" s="1"/>
      <c r="Q27" s="1"/>
      <c r="R27" s="1"/>
    </row>
    <row r="28" spans="1:13" ht="12.75">
      <c r="A28" s="46"/>
      <c r="B28" s="19">
        <v>1991</v>
      </c>
      <c r="C28" s="19">
        <v>4923</v>
      </c>
      <c r="D28" s="19">
        <v>981</v>
      </c>
      <c r="E28" s="19">
        <v>1733</v>
      </c>
      <c r="F28" s="19">
        <v>531</v>
      </c>
      <c r="G28" s="19">
        <v>10</v>
      </c>
      <c r="H28" s="19">
        <f t="shared" si="0"/>
        <v>2649</v>
      </c>
      <c r="I28" s="19">
        <f t="shared" si="1"/>
        <v>752</v>
      </c>
      <c r="L28" s="9"/>
      <c r="M28" s="9"/>
    </row>
    <row r="29" spans="1:11" ht="12.75">
      <c r="A29" s="20"/>
      <c r="B29" s="19">
        <v>1992</v>
      </c>
      <c r="C29" s="19">
        <v>5264</v>
      </c>
      <c r="D29" s="19">
        <v>1159</v>
      </c>
      <c r="E29" s="19">
        <v>1970</v>
      </c>
      <c r="F29" s="19">
        <v>744</v>
      </c>
      <c r="G29" s="19">
        <v>214</v>
      </c>
      <c r="H29" s="19">
        <f t="shared" si="0"/>
        <v>2336</v>
      </c>
      <c r="I29" s="19">
        <f t="shared" si="1"/>
        <v>811</v>
      </c>
      <c r="K29" s="7"/>
    </row>
    <row r="30" spans="1:9" ht="12.75">
      <c r="A30" s="20"/>
      <c r="B30" s="19">
        <v>1993</v>
      </c>
      <c r="C30" s="19">
        <v>5076</v>
      </c>
      <c r="D30" s="19">
        <v>1575</v>
      </c>
      <c r="E30" s="19">
        <v>2706</v>
      </c>
      <c r="F30" s="19">
        <v>609</v>
      </c>
      <c r="G30" s="19">
        <v>32</v>
      </c>
      <c r="H30" s="19">
        <f t="shared" si="0"/>
        <v>1729</v>
      </c>
      <c r="I30" s="19">
        <f t="shared" si="1"/>
        <v>1131</v>
      </c>
    </row>
    <row r="31" spans="1:9" ht="12.75">
      <c r="A31" s="20"/>
      <c r="B31" s="19">
        <v>1994</v>
      </c>
      <c r="C31" s="19">
        <v>5368</v>
      </c>
      <c r="D31" s="19">
        <v>1819</v>
      </c>
      <c r="E31" s="19">
        <v>3100</v>
      </c>
      <c r="F31" s="19">
        <v>596</v>
      </c>
      <c r="G31" s="19">
        <v>44</v>
      </c>
      <c r="H31" s="19">
        <f t="shared" si="0"/>
        <v>1628</v>
      </c>
      <c r="I31" s="19">
        <f t="shared" si="1"/>
        <v>1281</v>
      </c>
    </row>
    <row r="32" spans="1:9" ht="12.75">
      <c r="A32" s="20"/>
      <c r="B32" s="19">
        <v>1995</v>
      </c>
      <c r="C32" s="19">
        <v>5894</v>
      </c>
      <c r="D32" s="19">
        <v>2059</v>
      </c>
      <c r="E32" s="19">
        <v>2834</v>
      </c>
      <c r="F32" s="19">
        <v>612</v>
      </c>
      <c r="G32" s="19">
        <v>36</v>
      </c>
      <c r="H32" s="19">
        <f t="shared" si="0"/>
        <v>2412</v>
      </c>
      <c r="I32" s="19">
        <f t="shared" si="1"/>
        <v>775</v>
      </c>
    </row>
    <row r="33" spans="1:9" ht="12.75">
      <c r="A33" s="20"/>
      <c r="B33" s="19">
        <v>1996</v>
      </c>
      <c r="C33" s="19">
        <v>6078</v>
      </c>
      <c r="D33" s="19">
        <v>3111</v>
      </c>
      <c r="E33" s="19">
        <v>4177</v>
      </c>
      <c r="F33" s="19">
        <v>593</v>
      </c>
      <c r="G33" s="19">
        <v>27</v>
      </c>
      <c r="H33" s="19">
        <f t="shared" si="0"/>
        <v>1281</v>
      </c>
      <c r="I33" s="19">
        <f t="shared" si="1"/>
        <v>1066</v>
      </c>
    </row>
    <row r="34" spans="1:9" ht="12.75">
      <c r="A34" s="20"/>
      <c r="B34" s="19">
        <v>1997</v>
      </c>
      <c r="C34" s="19">
        <v>6189</v>
      </c>
      <c r="D34" s="19">
        <v>3702</v>
      </c>
      <c r="E34" s="19">
        <v>4930</v>
      </c>
      <c r="F34" s="19">
        <v>721</v>
      </c>
      <c r="G34" s="19">
        <v>52</v>
      </c>
      <c r="H34" s="19">
        <f t="shared" si="0"/>
        <v>486</v>
      </c>
      <c r="I34" s="19">
        <f t="shared" si="1"/>
        <v>1228</v>
      </c>
    </row>
    <row r="35" spans="1:9" ht="12.75">
      <c r="A35" s="20"/>
      <c r="B35" s="19">
        <v>1998</v>
      </c>
      <c r="C35" s="19">
        <v>6012</v>
      </c>
      <c r="D35" s="19">
        <v>3833</v>
      </c>
      <c r="E35" s="19">
        <v>5209</v>
      </c>
      <c r="F35" s="19">
        <v>434</v>
      </c>
      <c r="G35" s="19">
        <v>33</v>
      </c>
      <c r="H35" s="19">
        <f t="shared" si="0"/>
        <v>336</v>
      </c>
      <c r="I35" s="19">
        <f t="shared" si="1"/>
        <v>1376</v>
      </c>
    </row>
    <row r="36" spans="1:9" ht="12.75">
      <c r="A36" s="20"/>
      <c r="B36" s="19">
        <v>1999</v>
      </c>
      <c r="C36" s="19">
        <v>5838</v>
      </c>
      <c r="D36" s="19">
        <v>3719</v>
      </c>
      <c r="E36" s="19">
        <v>5157</v>
      </c>
      <c r="F36" s="19">
        <v>299</v>
      </c>
      <c r="G36" s="19">
        <v>59</v>
      </c>
      <c r="H36" s="19">
        <f t="shared" si="0"/>
        <v>323</v>
      </c>
      <c r="I36" s="19">
        <f t="shared" si="1"/>
        <v>1438</v>
      </c>
    </row>
    <row r="37" spans="1:9" ht="12.75">
      <c r="A37" s="20"/>
      <c r="B37" s="19">
        <v>2000</v>
      </c>
      <c r="C37" s="19">
        <v>5833</v>
      </c>
      <c r="D37" s="19">
        <v>3778</v>
      </c>
      <c r="E37" s="19">
        <v>5262</v>
      </c>
      <c r="F37" s="19">
        <v>291</v>
      </c>
      <c r="G37" s="19">
        <v>46</v>
      </c>
      <c r="H37" s="19">
        <f t="shared" si="0"/>
        <v>234</v>
      </c>
      <c r="I37" s="19">
        <f t="shared" si="1"/>
        <v>1484</v>
      </c>
    </row>
    <row r="38" spans="1:9" ht="12.75">
      <c r="A38" s="20"/>
      <c r="B38" s="19">
        <v>2001</v>
      </c>
      <c r="C38" s="19">
        <v>5784</v>
      </c>
      <c r="D38" s="19">
        <v>3867</v>
      </c>
      <c r="E38" s="19">
        <v>5264</v>
      </c>
      <c r="F38" s="19">
        <v>257</v>
      </c>
      <c r="G38" s="19">
        <v>63</v>
      </c>
      <c r="H38" s="19">
        <f t="shared" si="0"/>
        <v>200</v>
      </c>
      <c r="I38" s="19">
        <f t="shared" si="1"/>
        <v>1397</v>
      </c>
    </row>
    <row r="39" spans="1:9" ht="12.75">
      <c r="A39" s="20"/>
      <c r="B39" s="19">
        <v>2002</v>
      </c>
      <c r="C39" s="19">
        <v>5774</v>
      </c>
      <c r="D39" s="19">
        <v>3701</v>
      </c>
      <c r="E39" s="19">
        <v>5258</v>
      </c>
      <c r="F39" s="19">
        <v>217</v>
      </c>
      <c r="G39" s="19">
        <v>165</v>
      </c>
      <c r="H39" s="19">
        <f t="shared" si="0"/>
        <v>134</v>
      </c>
      <c r="I39" s="19">
        <f t="shared" si="1"/>
        <v>1557</v>
      </c>
    </row>
    <row r="40" spans="1:9" ht="12.75">
      <c r="A40" s="20"/>
      <c r="B40" s="19">
        <v>2003</v>
      </c>
      <c r="C40" s="19">
        <v>5729</v>
      </c>
      <c r="D40" s="19">
        <v>3893</v>
      </c>
      <c r="E40" s="19">
        <v>5291</v>
      </c>
      <c r="F40" s="19">
        <v>154</v>
      </c>
      <c r="G40" s="19">
        <v>263</v>
      </c>
      <c r="H40" s="19">
        <f t="shared" si="0"/>
        <v>21</v>
      </c>
      <c r="I40" s="19">
        <f t="shared" si="1"/>
        <v>1398</v>
      </c>
    </row>
    <row r="41" spans="1:9" ht="12.75">
      <c r="A41" s="20"/>
      <c r="B41" s="19">
        <v>2004</v>
      </c>
      <c r="C41" s="19">
        <v>6295</v>
      </c>
      <c r="D41" s="19">
        <v>4039</v>
      </c>
      <c r="E41" s="19">
        <v>5440</v>
      </c>
      <c r="F41" s="19">
        <v>229</v>
      </c>
      <c r="G41" s="19">
        <v>323</v>
      </c>
      <c r="H41" s="19">
        <f t="shared" si="0"/>
        <v>303</v>
      </c>
      <c r="I41" s="19">
        <f t="shared" si="1"/>
        <v>1401</v>
      </c>
    </row>
    <row r="42" spans="1:9" ht="12.75">
      <c r="A42" s="20"/>
      <c r="B42" s="19">
        <v>2005</v>
      </c>
      <c r="C42" s="19">
        <v>6677</v>
      </c>
      <c r="D42" s="19">
        <v>4214</v>
      </c>
      <c r="E42" s="19">
        <v>5720</v>
      </c>
      <c r="F42" s="19">
        <v>244</v>
      </c>
      <c r="G42" s="19">
        <v>357</v>
      </c>
      <c r="H42" s="19">
        <f t="shared" si="0"/>
        <v>356</v>
      </c>
      <c r="I42" s="19">
        <f t="shared" si="1"/>
        <v>1506</v>
      </c>
    </row>
    <row r="43" spans="1:9" ht="12.75">
      <c r="A43" s="20"/>
      <c r="B43" s="19">
        <v>2006</v>
      </c>
      <c r="C43" s="19">
        <v>6753</v>
      </c>
      <c r="D43" s="19">
        <v>4312</v>
      </c>
      <c r="E43" s="19">
        <v>5995</v>
      </c>
      <c r="F43" s="19">
        <v>281</v>
      </c>
      <c r="G43" s="19">
        <v>338</v>
      </c>
      <c r="H43" s="19">
        <f t="shared" si="0"/>
        <v>139</v>
      </c>
      <c r="I43" s="19">
        <f t="shared" si="1"/>
        <v>1683</v>
      </c>
    </row>
    <row r="44" spans="1:9" ht="12.75">
      <c r="A44" s="20"/>
      <c r="B44" s="19">
        <v>2007</v>
      </c>
      <c r="C44" s="19">
        <v>6816</v>
      </c>
      <c r="D44" s="19">
        <v>4270</v>
      </c>
      <c r="E44" s="19">
        <v>6044</v>
      </c>
      <c r="F44" s="19">
        <v>302</v>
      </c>
      <c r="G44" s="19">
        <v>378</v>
      </c>
      <c r="H44" s="19">
        <f t="shared" si="0"/>
        <v>92</v>
      </c>
      <c r="I44" s="19">
        <f t="shared" si="1"/>
        <v>1774</v>
      </c>
    </row>
    <row r="45" spans="1:12" ht="12.75">
      <c r="A45" s="20"/>
      <c r="B45" s="19">
        <v>2008</v>
      </c>
      <c r="C45" s="5">
        <v>6896</v>
      </c>
      <c r="D45" s="16">
        <f>J45</f>
        <v>4390</v>
      </c>
      <c r="E45" s="5">
        <v>6342</v>
      </c>
      <c r="F45" s="5">
        <v>196</v>
      </c>
      <c r="G45" s="5">
        <v>315</v>
      </c>
      <c r="H45" s="19">
        <f t="shared" si="0"/>
        <v>43</v>
      </c>
      <c r="I45" s="19">
        <f t="shared" si="1"/>
        <v>1952</v>
      </c>
      <c r="J45" s="1">
        <f>K45-L45</f>
        <v>4390</v>
      </c>
      <c r="K45" s="16">
        <v>5059</v>
      </c>
      <c r="L45">
        <v>669</v>
      </c>
    </row>
    <row r="46" spans="1:12" ht="12.75">
      <c r="A46" s="20"/>
      <c r="B46" s="5">
        <v>2009</v>
      </c>
      <c r="C46" s="5">
        <v>6867</v>
      </c>
      <c r="D46" s="16">
        <f>J46</f>
        <v>4273</v>
      </c>
      <c r="E46" s="5">
        <v>6140</v>
      </c>
      <c r="F46" s="5">
        <v>216</v>
      </c>
      <c r="G46" s="5">
        <v>326</v>
      </c>
      <c r="H46" s="5">
        <f t="shared" si="0"/>
        <v>185</v>
      </c>
      <c r="I46" s="5">
        <f t="shared" si="1"/>
        <v>1867</v>
      </c>
      <c r="J46" s="1">
        <f>K46-L46</f>
        <v>4273</v>
      </c>
      <c r="K46" s="16">
        <v>4856</v>
      </c>
      <c r="L46">
        <v>583</v>
      </c>
    </row>
    <row r="47" spans="1:9" s="1" customFormat="1" ht="12.75">
      <c r="A47" s="20"/>
      <c r="B47" s="36">
        <v>2010</v>
      </c>
      <c r="C47" s="5">
        <v>6522</v>
      </c>
      <c r="D47" s="5">
        <v>3947</v>
      </c>
      <c r="E47" s="5">
        <v>5884</v>
      </c>
      <c r="F47" s="5">
        <v>183</v>
      </c>
      <c r="G47" s="5">
        <v>104</v>
      </c>
      <c r="H47" s="5">
        <v>351</v>
      </c>
      <c r="I47" s="5">
        <f>E47-D47</f>
        <v>1937</v>
      </c>
    </row>
    <row r="48" spans="1:11" ht="12.75">
      <c r="A48" s="15"/>
      <c r="B48" s="36">
        <v>2011</v>
      </c>
      <c r="C48" s="3">
        <v>6493</v>
      </c>
      <c r="D48" s="3">
        <v>4572</v>
      </c>
      <c r="E48" s="3">
        <v>5838</v>
      </c>
      <c r="F48" s="3">
        <v>158</v>
      </c>
      <c r="G48" s="3">
        <v>68</v>
      </c>
      <c r="H48" s="3">
        <v>429</v>
      </c>
      <c r="I48" s="5">
        <f>E48-D48</f>
        <v>1266</v>
      </c>
      <c r="J48" s="1"/>
      <c r="K48" s="48"/>
    </row>
    <row r="49" spans="1:11" ht="12.75">
      <c r="A49" s="15"/>
      <c r="B49" s="53"/>
      <c r="D49" s="53"/>
      <c r="E49" s="53"/>
      <c r="F49" s="53"/>
      <c r="G49" s="53"/>
      <c r="H49" s="53"/>
      <c r="I49" s="6"/>
      <c r="J49" s="1"/>
      <c r="K49" s="1"/>
    </row>
    <row r="50" spans="3:5" ht="12.75">
      <c r="C50" s="11"/>
      <c r="D50" s="11"/>
      <c r="E50" s="11"/>
    </row>
    <row r="51" spans="3:7" ht="12.75">
      <c r="C51" s="22"/>
      <c r="D51" s="23"/>
      <c r="E51" s="23"/>
      <c r="F51" s="23"/>
      <c r="G51" s="23"/>
    </row>
    <row r="52" spans="2:13" ht="12.75">
      <c r="B52" s="22" t="s">
        <v>5</v>
      </c>
      <c r="C52" s="4" t="s">
        <v>1</v>
      </c>
      <c r="D52" s="4" t="s">
        <v>8</v>
      </c>
      <c r="E52" s="4" t="s">
        <v>19</v>
      </c>
      <c r="F52" s="4" t="s">
        <v>7</v>
      </c>
      <c r="G52" s="4" t="s">
        <v>21</v>
      </c>
      <c r="H52" s="16" t="s">
        <v>22</v>
      </c>
      <c r="I52" s="2"/>
      <c r="J52" s="2"/>
      <c r="K52" s="2"/>
      <c r="L52" s="2"/>
      <c r="M52" s="2"/>
    </row>
    <row r="53" spans="1:13" ht="12.75">
      <c r="A53" s="17" t="s">
        <v>0</v>
      </c>
      <c r="B53" s="19">
        <v>1990</v>
      </c>
      <c r="C53" s="37"/>
      <c r="D53" s="24">
        <v>68.2562854825628</v>
      </c>
      <c r="E53" s="24">
        <v>79.80535279805353</v>
      </c>
      <c r="F53" s="24">
        <v>9.164639091646391</v>
      </c>
      <c r="G53" s="25">
        <v>0</v>
      </c>
      <c r="H53" s="24">
        <f aca="true" t="shared" si="2" ref="H53:H73">H4/C4*100</f>
        <v>11.03000811030008</v>
      </c>
      <c r="I53" s="26"/>
      <c r="J53" s="13"/>
      <c r="K53" s="13"/>
      <c r="L53" s="13"/>
      <c r="M53" s="13"/>
    </row>
    <row r="54" spans="1:13" ht="12.75">
      <c r="A54" s="41" t="s">
        <v>17</v>
      </c>
      <c r="B54" s="19">
        <v>1991</v>
      </c>
      <c r="C54" s="37"/>
      <c r="D54" s="24">
        <v>58.73719464144996</v>
      </c>
      <c r="E54" s="24">
        <v>80.85106382978722</v>
      </c>
      <c r="F54" s="24">
        <v>7.702915681639086</v>
      </c>
      <c r="G54" s="25">
        <v>0.29550827423167847</v>
      </c>
      <c r="H54" s="24">
        <f t="shared" si="2"/>
        <v>11.150512214342001</v>
      </c>
      <c r="I54" s="26"/>
      <c r="J54" s="13"/>
      <c r="K54" s="13"/>
      <c r="L54" s="13"/>
      <c r="M54" s="13"/>
    </row>
    <row r="55" spans="1:13" ht="12.75">
      <c r="A55" s="20"/>
      <c r="B55" s="19">
        <v>1992</v>
      </c>
      <c r="C55" s="37"/>
      <c r="D55" s="24">
        <v>71.12586395052747</v>
      </c>
      <c r="E55" s="24">
        <v>82.2844670789378</v>
      </c>
      <c r="F55" s="24">
        <v>7.866496907966533</v>
      </c>
      <c r="G55" s="25">
        <v>0.38195707530010914</v>
      </c>
      <c r="H55" s="24">
        <f t="shared" si="2"/>
        <v>9.467078937795561</v>
      </c>
      <c r="I55" s="26"/>
      <c r="J55" s="13"/>
      <c r="K55" s="13"/>
      <c r="L55" s="13"/>
      <c r="M55" s="13"/>
    </row>
    <row r="56" spans="1:13" ht="12.75">
      <c r="A56" s="20"/>
      <c r="B56" s="19">
        <v>1993</v>
      </c>
      <c r="C56" s="37"/>
      <c r="D56" s="24">
        <v>74.81117161426313</v>
      </c>
      <c r="E56" s="24">
        <v>86.07061303354998</v>
      </c>
      <c r="F56" s="24">
        <v>6.376251536975233</v>
      </c>
      <c r="G56" s="25">
        <v>0.21956789039170913</v>
      </c>
      <c r="H56" s="24">
        <f t="shared" si="2"/>
        <v>7.333567539083084</v>
      </c>
      <c r="I56" s="26"/>
      <c r="J56" s="13"/>
      <c r="K56" s="13"/>
      <c r="L56" s="13"/>
      <c r="M56" s="13"/>
    </row>
    <row r="57" spans="1:13" ht="12.75">
      <c r="A57" s="20"/>
      <c r="B57" s="19">
        <v>1994</v>
      </c>
      <c r="C57" s="37"/>
      <c r="D57" s="24">
        <v>76.7544230932024</v>
      </c>
      <c r="E57" s="24">
        <v>88.88512655548972</v>
      </c>
      <c r="F57" s="24">
        <v>6.137306357402862</v>
      </c>
      <c r="G57" s="25">
        <v>0.16083975281469567</v>
      </c>
      <c r="H57" s="24">
        <f t="shared" si="2"/>
        <v>4.816727334292728</v>
      </c>
      <c r="I57" s="26"/>
      <c r="J57" s="13"/>
      <c r="K57" s="13"/>
      <c r="L57" s="13"/>
      <c r="M57" s="13"/>
    </row>
    <row r="58" spans="1:13" ht="12.75">
      <c r="A58" s="20"/>
      <c r="B58" s="19">
        <v>1995</v>
      </c>
      <c r="C58" s="37"/>
      <c r="D58" s="24">
        <v>74.168</v>
      </c>
      <c r="E58" s="24">
        <v>84.6</v>
      </c>
      <c r="F58" s="24">
        <v>5.12</v>
      </c>
      <c r="G58" s="25">
        <v>0.14400000000000002</v>
      </c>
      <c r="H58" s="24">
        <f t="shared" si="2"/>
        <v>10.136000000000001</v>
      </c>
      <c r="I58" s="26"/>
      <c r="J58" s="13"/>
      <c r="K58" s="13"/>
      <c r="L58" s="13"/>
      <c r="M58" s="13"/>
    </row>
    <row r="59" spans="1:13" ht="12.75">
      <c r="A59" s="20"/>
      <c r="B59" s="19">
        <v>1996</v>
      </c>
      <c r="C59" s="37"/>
      <c r="D59" s="24">
        <v>82.14396045721347</v>
      </c>
      <c r="E59" s="24">
        <v>91.63577386468953</v>
      </c>
      <c r="F59" s="24">
        <v>4.618473895582329</v>
      </c>
      <c r="G59" s="25">
        <v>0.10812480691998765</v>
      </c>
      <c r="H59" s="24">
        <f t="shared" si="2"/>
        <v>3.6376274328081557</v>
      </c>
      <c r="I59" s="26"/>
      <c r="J59" s="13"/>
      <c r="K59" s="13"/>
      <c r="L59" s="13"/>
      <c r="M59" s="13"/>
    </row>
    <row r="60" spans="1:13" ht="12.75">
      <c r="A60" s="20"/>
      <c r="B60" s="19">
        <v>1997</v>
      </c>
      <c r="C60" s="37"/>
      <c r="D60" s="24">
        <v>82.71313100503279</v>
      </c>
      <c r="E60" s="24">
        <v>93.27436327588836</v>
      </c>
      <c r="F60" s="24">
        <v>5.330181485435412</v>
      </c>
      <c r="G60" s="25">
        <v>0.12963245386609729</v>
      </c>
      <c r="H60" s="24">
        <f t="shared" si="2"/>
        <v>1.2658227848101267</v>
      </c>
      <c r="I60" s="26"/>
      <c r="J60" s="13"/>
      <c r="K60" s="13"/>
      <c r="L60" s="13"/>
      <c r="M60" s="13"/>
    </row>
    <row r="61" spans="1:13" ht="12.75">
      <c r="A61" s="20"/>
      <c r="B61" s="19">
        <v>1998</v>
      </c>
      <c r="C61" s="37"/>
      <c r="D61" s="24">
        <v>83.8001514004542</v>
      </c>
      <c r="E61" s="24">
        <v>94.59500378501136</v>
      </c>
      <c r="F61" s="24">
        <v>4.511733535200606</v>
      </c>
      <c r="G61" s="25">
        <v>0.14383043149129449</v>
      </c>
      <c r="H61" s="24">
        <f t="shared" si="2"/>
        <v>0.7494322482967449</v>
      </c>
      <c r="I61" s="26"/>
      <c r="J61" s="13"/>
      <c r="K61" s="13"/>
      <c r="L61" s="13"/>
      <c r="M61" s="13"/>
    </row>
    <row r="62" spans="1:13" ht="12.75">
      <c r="A62" s="20"/>
      <c r="B62" s="19">
        <v>1999</v>
      </c>
      <c r="C62" s="37"/>
      <c r="D62" s="24">
        <v>85.2508487363259</v>
      </c>
      <c r="E62" s="24">
        <v>95.05092417955488</v>
      </c>
      <c r="F62" s="24">
        <v>3.5533760844964166</v>
      </c>
      <c r="G62" s="25">
        <v>0.12070916635231989</v>
      </c>
      <c r="H62" s="24">
        <f t="shared" si="2"/>
        <v>1.2749905695963788</v>
      </c>
      <c r="I62" s="26"/>
      <c r="J62" s="13"/>
      <c r="K62" s="13"/>
      <c r="L62" s="13"/>
      <c r="M62" s="13"/>
    </row>
    <row r="63" spans="1:13" ht="12.75">
      <c r="A63" s="20"/>
      <c r="B63" s="19">
        <v>2000</v>
      </c>
      <c r="C63" s="37"/>
      <c r="D63" s="24">
        <v>85.76352465158101</v>
      </c>
      <c r="E63" s="24">
        <v>95.07717668215196</v>
      </c>
      <c r="F63" s="24">
        <v>2.7349018432489136</v>
      </c>
      <c r="G63" s="25">
        <v>0.11988610819721264</v>
      </c>
      <c r="H63" s="24">
        <f t="shared" si="2"/>
        <v>2.068035366401918</v>
      </c>
      <c r="I63" s="26"/>
      <c r="J63" s="13"/>
      <c r="K63" s="13"/>
      <c r="L63" s="13"/>
      <c r="M63" s="13"/>
    </row>
    <row r="64" spans="1:13" ht="12.75">
      <c r="A64" s="20"/>
      <c r="B64" s="19">
        <v>2001</v>
      </c>
      <c r="C64" s="37"/>
      <c r="D64" s="24">
        <v>86.34197199880846</v>
      </c>
      <c r="E64" s="24">
        <v>95.36788799523383</v>
      </c>
      <c r="F64" s="24">
        <v>2.673518022043491</v>
      </c>
      <c r="G64" s="25">
        <v>0.17128388442061362</v>
      </c>
      <c r="H64" s="24">
        <f t="shared" si="2"/>
        <v>1.7873100983020553</v>
      </c>
      <c r="I64" s="26"/>
      <c r="J64" s="13"/>
      <c r="K64" s="13"/>
      <c r="L64" s="13"/>
      <c r="M64" s="13"/>
    </row>
    <row r="65" spans="1:13" ht="12.75">
      <c r="A65" s="20"/>
      <c r="B65" s="19">
        <v>2002</v>
      </c>
      <c r="C65" s="37"/>
      <c r="D65" s="24">
        <v>86.97981651376146</v>
      </c>
      <c r="E65" s="24">
        <v>95.75045871559634</v>
      </c>
      <c r="F65" s="24">
        <v>1.746788990825688</v>
      </c>
      <c r="G65" s="25">
        <v>1.0275229357798166</v>
      </c>
      <c r="H65" s="24">
        <f t="shared" si="2"/>
        <v>1.4752293577981652</v>
      </c>
      <c r="I65" s="26"/>
      <c r="J65" s="13"/>
      <c r="K65" s="13"/>
      <c r="L65" s="13"/>
      <c r="M65" s="13"/>
    </row>
    <row r="66" spans="1:13" ht="12.75">
      <c r="A66" s="20"/>
      <c r="B66" s="19">
        <v>2003</v>
      </c>
      <c r="C66" s="37"/>
      <c r="D66" s="24">
        <v>89.28964152188256</v>
      </c>
      <c r="E66" s="24">
        <v>96.82574591305622</v>
      </c>
      <c r="F66" s="24">
        <v>1.165603694743787</v>
      </c>
      <c r="G66" s="25">
        <v>1.4001906018620336</v>
      </c>
      <c r="H66" s="24">
        <f t="shared" si="2"/>
        <v>0.6084597903379517</v>
      </c>
      <c r="I66" s="26"/>
      <c r="J66" s="13"/>
      <c r="K66" s="13"/>
      <c r="L66" s="13"/>
      <c r="M66" s="13"/>
    </row>
    <row r="67" spans="1:13" ht="12.75">
      <c r="A67" s="20"/>
      <c r="B67" s="19">
        <v>2004</v>
      </c>
      <c r="C67" s="37"/>
      <c r="D67" s="24">
        <v>88.46126177972808</v>
      </c>
      <c r="E67" s="24">
        <v>96.69088554780232</v>
      </c>
      <c r="F67" s="24">
        <v>1.4819077764189625</v>
      </c>
      <c r="G67" s="25">
        <v>1.5034889576289476</v>
      </c>
      <c r="H67" s="24">
        <f t="shared" si="2"/>
        <v>0.3237177181497734</v>
      </c>
      <c r="I67" s="26"/>
      <c r="J67" s="13"/>
      <c r="K67" s="13"/>
      <c r="L67" s="13"/>
      <c r="M67" s="13"/>
    </row>
    <row r="68" spans="1:13" ht="12.75">
      <c r="A68" s="20"/>
      <c r="B68" s="19">
        <v>2005</v>
      </c>
      <c r="C68" s="37"/>
      <c r="D68" s="24">
        <v>89.05437684417592</v>
      </c>
      <c r="E68" s="24">
        <v>96.05873261205564</v>
      </c>
      <c r="F68" s="24">
        <v>1.320781228045525</v>
      </c>
      <c r="G68" s="25">
        <v>1.910917521427568</v>
      </c>
      <c r="H68" s="24">
        <f t="shared" si="2"/>
        <v>0.7095686384712659</v>
      </c>
      <c r="I68" s="26"/>
      <c r="J68" s="13"/>
      <c r="K68" s="13"/>
      <c r="L68" s="13"/>
      <c r="M68" s="13"/>
    </row>
    <row r="69" spans="1:13" ht="12.75">
      <c r="A69" s="20"/>
      <c r="B69" s="19">
        <v>2006</v>
      </c>
      <c r="C69" s="37"/>
      <c r="D69" s="24">
        <v>88.41004184100419</v>
      </c>
      <c r="E69" s="24">
        <v>96.1436541143654</v>
      </c>
      <c r="F69" s="24">
        <v>1.5132496513249651</v>
      </c>
      <c r="G69" s="25">
        <v>1.9456066945606694</v>
      </c>
      <c r="H69" s="24">
        <f t="shared" si="2"/>
        <v>0.39748953974895396</v>
      </c>
      <c r="I69" s="26"/>
      <c r="J69" s="13"/>
      <c r="K69" s="13"/>
      <c r="L69" s="13"/>
      <c r="M69" s="13"/>
    </row>
    <row r="70" spans="1:13" ht="12.75">
      <c r="A70" s="20"/>
      <c r="B70" s="54">
        <v>2007</v>
      </c>
      <c r="C70" s="55"/>
      <c r="D70" s="56">
        <v>86.07751511819681</v>
      </c>
      <c r="E70" s="56">
        <v>95.21028037383178</v>
      </c>
      <c r="F70" s="56">
        <v>2.1852666300164927</v>
      </c>
      <c r="G70" s="57">
        <v>2.1371632765255635</v>
      </c>
      <c r="H70" s="58">
        <f t="shared" si="2"/>
        <v>0.46728971962616817</v>
      </c>
      <c r="I70" s="26"/>
      <c r="J70" s="13"/>
      <c r="K70" s="13"/>
      <c r="L70" s="13"/>
      <c r="M70" s="13"/>
    </row>
    <row r="71" spans="1:13" ht="12.75">
      <c r="A71" s="20"/>
      <c r="B71" s="54">
        <v>2008</v>
      </c>
      <c r="C71" s="59"/>
      <c r="D71" s="60">
        <f>D22/C22*100</f>
        <v>84.98075336816056</v>
      </c>
      <c r="E71" s="60">
        <f>E22/C22*100</f>
        <v>96.27440197965356</v>
      </c>
      <c r="F71" s="58">
        <f>F22/C22*100</f>
        <v>1.4297497937860875</v>
      </c>
      <c r="G71" s="61">
        <f>G22/C22*100</f>
        <v>2.1102557052515807</v>
      </c>
      <c r="H71" s="58">
        <f t="shared" si="2"/>
        <v>0.18559252130877096</v>
      </c>
      <c r="I71" s="26"/>
      <c r="J71" s="13"/>
      <c r="K71" s="13"/>
      <c r="L71" s="13"/>
      <c r="M71" s="13"/>
    </row>
    <row r="72" spans="1:16" ht="12.75">
      <c r="A72" s="20"/>
      <c r="B72" s="54">
        <v>2009</v>
      </c>
      <c r="C72" s="55"/>
      <c r="D72" s="62">
        <f>D23/C23*100</f>
        <v>85.99083036169128</v>
      </c>
      <c r="E72" s="62">
        <f>E23/C23*100</f>
        <v>95.61895058583801</v>
      </c>
      <c r="F72" s="56">
        <f>F23/C23*100</f>
        <v>1.608325449385052</v>
      </c>
      <c r="G72" s="57">
        <f>G23/C23*100</f>
        <v>2.2996870678989882</v>
      </c>
      <c r="H72" s="58">
        <f t="shared" si="2"/>
        <v>0.47303689687795647</v>
      </c>
      <c r="I72" s="27"/>
      <c r="J72" s="27"/>
      <c r="K72" s="8"/>
      <c r="L72" s="8"/>
      <c r="M72" s="8"/>
      <c r="N72" s="1"/>
      <c r="O72" s="1"/>
      <c r="P72" s="1"/>
    </row>
    <row r="73" spans="1:16" ht="12.75">
      <c r="A73" s="20"/>
      <c r="B73" s="63">
        <v>2010</v>
      </c>
      <c r="C73" s="59"/>
      <c r="D73" s="56">
        <f>D24/C24*100</f>
        <v>79.4718382504642</v>
      </c>
      <c r="E73" s="56">
        <f>E24/C24*100</f>
        <v>92.05006533250808</v>
      </c>
      <c r="F73" s="56">
        <f>F24/C24*100</f>
        <v>1.1897393576782889</v>
      </c>
      <c r="G73" s="57">
        <f>G24/C24*100</f>
        <v>0.3163468812323774</v>
      </c>
      <c r="H73" s="58">
        <f t="shared" si="2"/>
        <v>6.443848428581253</v>
      </c>
      <c r="I73" s="27"/>
      <c r="J73" s="8"/>
      <c r="K73" s="8"/>
      <c r="L73" s="8"/>
      <c r="M73" s="8"/>
      <c r="N73" s="1"/>
      <c r="O73" s="1"/>
      <c r="P73" s="1"/>
    </row>
    <row r="74" spans="1:16" ht="12.75">
      <c r="A74" s="15"/>
      <c r="B74" s="63">
        <v>2011</v>
      </c>
      <c r="C74" s="64"/>
      <c r="D74" s="58">
        <f>D25/$C25*100</f>
        <v>80.11418351905351</v>
      </c>
      <c r="E74" s="58">
        <f>E25/$C25*100</f>
        <v>93.06644655385885</v>
      </c>
      <c r="F74" s="58">
        <f>F25/$C25*100</f>
        <v>1.458247351767781</v>
      </c>
      <c r="G74" s="58">
        <f>G25/$C25*100</f>
        <v>0.9561150089420828</v>
      </c>
      <c r="H74" s="58">
        <f>H25/$C25*100</f>
        <v>4.519191085431284</v>
      </c>
      <c r="I74" s="27"/>
      <c r="J74" s="8">
        <f>SUM(E74:H74)</f>
        <v>100</v>
      </c>
      <c r="K74" s="8"/>
      <c r="L74" s="8"/>
      <c r="M74" s="8"/>
      <c r="N74" s="1"/>
      <c r="O74" s="1"/>
      <c r="P74" s="1"/>
    </row>
    <row r="75" spans="1:16" ht="12.75">
      <c r="A75" s="15" t="s">
        <v>11</v>
      </c>
      <c r="B75" s="19">
        <v>1990</v>
      </c>
      <c r="C75" s="38"/>
      <c r="D75" s="29">
        <v>36.3901018922853</v>
      </c>
      <c r="E75" s="29">
        <v>52.40174672489083</v>
      </c>
      <c r="F75" s="29">
        <v>11.935953420669577</v>
      </c>
      <c r="G75" s="30">
        <v>0</v>
      </c>
      <c r="H75" s="24">
        <f aca="true" t="shared" si="3" ref="H75:H95">H27/C27*100</f>
        <v>35.662299854439595</v>
      </c>
      <c r="I75" s="27"/>
      <c r="J75" s="8"/>
      <c r="K75" s="8"/>
      <c r="L75" s="8"/>
      <c r="M75" s="8"/>
      <c r="N75" s="1"/>
      <c r="O75" s="1"/>
      <c r="P75" s="1"/>
    </row>
    <row r="76" spans="1:13" ht="12.75">
      <c r="A76" s="41" t="s">
        <v>18</v>
      </c>
      <c r="B76" s="19">
        <v>1991</v>
      </c>
      <c r="C76" s="37"/>
      <c r="D76" s="24">
        <v>19.926873857404022</v>
      </c>
      <c r="E76" s="24">
        <v>35.202112533008325</v>
      </c>
      <c r="F76" s="24">
        <v>10.786106032906764</v>
      </c>
      <c r="G76" s="25">
        <v>0.20312817387771687</v>
      </c>
      <c r="H76" s="24">
        <f t="shared" si="3"/>
        <v>53.808653260207194</v>
      </c>
      <c r="I76" s="26"/>
      <c r="J76" s="13"/>
      <c r="K76" s="13"/>
      <c r="L76" s="13"/>
      <c r="M76" s="13"/>
    </row>
    <row r="77" spans="1:13" ht="12.75">
      <c r="A77" s="20"/>
      <c r="B77" s="19">
        <v>1992</v>
      </c>
      <c r="C77" s="37"/>
      <c r="D77" s="24">
        <v>22.017477203647417</v>
      </c>
      <c r="E77" s="24">
        <v>37.42401215805471</v>
      </c>
      <c r="F77" s="24">
        <v>14.133738601823708</v>
      </c>
      <c r="G77" s="25">
        <v>4.065349544072949</v>
      </c>
      <c r="H77" s="24">
        <f t="shared" si="3"/>
        <v>44.37689969604863</v>
      </c>
      <c r="I77" s="26"/>
      <c r="J77" s="13"/>
      <c r="K77" s="13"/>
      <c r="L77" s="13"/>
      <c r="M77" s="13"/>
    </row>
    <row r="78" spans="1:13" ht="12.75">
      <c r="A78" s="20"/>
      <c r="B78" s="19">
        <v>1993</v>
      </c>
      <c r="C78" s="37"/>
      <c r="D78" s="24">
        <v>31.028368794326237</v>
      </c>
      <c r="E78" s="24">
        <v>53.30969267139481</v>
      </c>
      <c r="F78" s="24">
        <v>11.997635933806148</v>
      </c>
      <c r="G78" s="25">
        <v>0.6304176516942475</v>
      </c>
      <c r="H78" s="24">
        <f t="shared" si="3"/>
        <v>34.06225374310481</v>
      </c>
      <c r="I78" s="26"/>
      <c r="J78" s="13"/>
      <c r="K78" s="13"/>
      <c r="L78" s="13"/>
      <c r="M78" s="13"/>
    </row>
    <row r="79" spans="1:13" ht="12.75">
      <c r="A79" s="20"/>
      <c r="B79" s="19">
        <v>1994</v>
      </c>
      <c r="C79" s="37"/>
      <c r="D79" s="24">
        <v>33.88599105812221</v>
      </c>
      <c r="E79" s="24">
        <v>57.74962742175857</v>
      </c>
      <c r="F79" s="24">
        <v>11.102831594634873</v>
      </c>
      <c r="G79" s="25">
        <v>0.819672131147541</v>
      </c>
      <c r="H79" s="24">
        <f t="shared" si="3"/>
        <v>30.327868852459016</v>
      </c>
      <c r="I79" s="26"/>
      <c r="J79" s="13"/>
      <c r="K79" s="13"/>
      <c r="L79" s="13"/>
      <c r="M79" s="13"/>
    </row>
    <row r="80" spans="1:13" ht="12.75">
      <c r="A80" s="20"/>
      <c r="B80" s="19">
        <v>1995</v>
      </c>
      <c r="C80" s="37"/>
      <c r="D80" s="24">
        <v>34.93383101459111</v>
      </c>
      <c r="E80" s="24">
        <v>48.08279606379369</v>
      </c>
      <c r="F80" s="24">
        <v>10.383440787241263</v>
      </c>
      <c r="G80" s="25">
        <v>0.6107906345436036</v>
      </c>
      <c r="H80" s="24">
        <f t="shared" si="3"/>
        <v>40.922972514421446</v>
      </c>
      <c r="I80" s="26"/>
      <c r="J80" s="13"/>
      <c r="K80" s="13"/>
      <c r="L80" s="13"/>
      <c r="M80" s="13"/>
    </row>
    <row r="81" spans="1:13" ht="12.75">
      <c r="A81" s="20"/>
      <c r="B81" s="19">
        <v>1996</v>
      </c>
      <c r="C81" s="37"/>
      <c r="D81" s="24">
        <v>51.18460019743336</v>
      </c>
      <c r="E81" s="24">
        <v>68.72326423165515</v>
      </c>
      <c r="F81" s="24">
        <v>9.756498848305363</v>
      </c>
      <c r="G81" s="25">
        <v>0.4442250740375123</v>
      </c>
      <c r="H81" s="24">
        <f t="shared" si="3"/>
        <v>21.076011846001975</v>
      </c>
      <c r="I81" s="26"/>
      <c r="J81" s="13"/>
      <c r="K81" s="13"/>
      <c r="L81" s="13"/>
      <c r="M81" s="13"/>
    </row>
    <row r="82" spans="1:13" ht="12.75">
      <c r="A82" s="20"/>
      <c r="B82" s="19">
        <v>1997</v>
      </c>
      <c r="C82" s="37"/>
      <c r="D82" s="24">
        <v>59.81580222976248</v>
      </c>
      <c r="E82" s="24">
        <v>79.6574567781548</v>
      </c>
      <c r="F82" s="24">
        <v>11.649701082565842</v>
      </c>
      <c r="G82" s="25">
        <v>0.8402003554693812</v>
      </c>
      <c r="H82" s="24">
        <f t="shared" si="3"/>
        <v>7.852641783809985</v>
      </c>
      <c r="I82" s="26"/>
      <c r="J82" s="13"/>
      <c r="K82" s="13"/>
      <c r="L82" s="13"/>
      <c r="M82" s="13"/>
    </row>
    <row r="83" spans="1:13" ht="12.75">
      <c r="A83" s="20"/>
      <c r="B83" s="19">
        <v>1998</v>
      </c>
      <c r="C83" s="37"/>
      <c r="D83" s="24">
        <v>63.75582168995343</v>
      </c>
      <c r="E83" s="24">
        <v>86.64337990685296</v>
      </c>
      <c r="F83" s="24">
        <v>7.218895542248836</v>
      </c>
      <c r="G83" s="25">
        <v>0.5489021956087825</v>
      </c>
      <c r="H83" s="24">
        <f t="shared" si="3"/>
        <v>5.588822355289421</v>
      </c>
      <c r="I83" s="26"/>
      <c r="J83" s="13"/>
      <c r="K83" s="13"/>
      <c r="L83" s="13"/>
      <c r="M83" s="13"/>
    </row>
    <row r="84" spans="1:13" ht="12.75">
      <c r="A84" s="20"/>
      <c r="B84" s="19">
        <v>1999</v>
      </c>
      <c r="C84" s="37"/>
      <c r="D84" s="24">
        <v>63.70332305584105</v>
      </c>
      <c r="E84" s="24">
        <v>88.33504624871532</v>
      </c>
      <c r="F84" s="24">
        <v>5.12161699212059</v>
      </c>
      <c r="G84" s="25">
        <v>1.0106200753682768</v>
      </c>
      <c r="H84" s="24">
        <f t="shared" si="3"/>
        <v>5.532716683795821</v>
      </c>
      <c r="I84" s="26"/>
      <c r="J84" s="13"/>
      <c r="K84" s="13"/>
      <c r="L84" s="13"/>
      <c r="M84" s="13"/>
    </row>
    <row r="85" spans="1:13" ht="12.75">
      <c r="A85" s="20"/>
      <c r="B85" s="19">
        <v>2000</v>
      </c>
      <c r="C85" s="37"/>
      <c r="D85" s="24">
        <v>64.76941539516544</v>
      </c>
      <c r="E85" s="24">
        <v>90.2108691925253</v>
      </c>
      <c r="F85" s="24">
        <v>4.988856506086062</v>
      </c>
      <c r="G85" s="25">
        <v>0.7886164923709925</v>
      </c>
      <c r="H85" s="24">
        <f t="shared" si="3"/>
        <v>4.011657809017658</v>
      </c>
      <c r="I85" s="26"/>
      <c r="J85" s="13"/>
      <c r="K85" s="13"/>
      <c r="L85" s="13"/>
      <c r="M85" s="13"/>
    </row>
    <row r="86" spans="1:13" ht="12.75">
      <c r="A86" s="20"/>
      <c r="B86" s="19">
        <v>2001</v>
      </c>
      <c r="C86" s="37"/>
      <c r="D86" s="24">
        <v>66.85684647302904</v>
      </c>
      <c r="E86" s="24">
        <v>91.00968188105118</v>
      </c>
      <c r="F86" s="24">
        <v>4.4432918395574</v>
      </c>
      <c r="G86" s="25">
        <v>1.0892116182572613</v>
      </c>
      <c r="H86" s="24">
        <f t="shared" si="3"/>
        <v>3.4578146611341634</v>
      </c>
      <c r="I86" s="26"/>
      <c r="J86" s="13"/>
      <c r="K86" s="13"/>
      <c r="L86" s="13"/>
      <c r="M86" s="13"/>
    </row>
    <row r="87" spans="1:13" ht="12.75">
      <c r="A87" s="20"/>
      <c r="B87" s="19">
        <v>2002</v>
      </c>
      <c r="C87" s="37"/>
      <c r="D87" s="24">
        <v>64.09767925181849</v>
      </c>
      <c r="E87" s="24">
        <v>91.06338759958435</v>
      </c>
      <c r="F87" s="24">
        <v>3.758226532732941</v>
      </c>
      <c r="G87" s="25">
        <v>2.8576376861794253</v>
      </c>
      <c r="H87" s="24">
        <f t="shared" si="3"/>
        <v>2.3207481815032907</v>
      </c>
      <c r="I87" s="26"/>
      <c r="J87" s="13"/>
      <c r="K87" s="13"/>
      <c r="L87" s="13"/>
      <c r="M87" s="13"/>
    </row>
    <row r="88" spans="1:13" ht="12.75">
      <c r="A88" s="20"/>
      <c r="B88" s="19">
        <v>2003</v>
      </c>
      <c r="C88" s="37"/>
      <c r="D88" s="24">
        <v>67.95252225519289</v>
      </c>
      <c r="E88" s="24">
        <v>92.35468668179439</v>
      </c>
      <c r="F88" s="24">
        <v>2.688078198638506</v>
      </c>
      <c r="G88" s="25">
        <v>4.590679001570955</v>
      </c>
      <c r="H88" s="24">
        <f t="shared" si="3"/>
        <v>0.3665561179961599</v>
      </c>
      <c r="I88" s="26"/>
      <c r="J88" s="13"/>
      <c r="K88" s="13"/>
      <c r="L88" s="13"/>
      <c r="M88" s="13"/>
    </row>
    <row r="89" spans="1:13" ht="12.75">
      <c r="A89" s="20"/>
      <c r="B89" s="19">
        <v>2004</v>
      </c>
      <c r="C89" s="37"/>
      <c r="D89" s="24">
        <v>64.16203335980937</v>
      </c>
      <c r="E89" s="24">
        <v>86.41779189833201</v>
      </c>
      <c r="F89" s="24">
        <v>3.6378077839555205</v>
      </c>
      <c r="G89" s="25">
        <v>5.131056393963463</v>
      </c>
      <c r="H89" s="24">
        <f t="shared" si="3"/>
        <v>4.813343923749007</v>
      </c>
      <c r="I89" s="26"/>
      <c r="J89" s="13"/>
      <c r="K89" s="13"/>
      <c r="L89" s="13"/>
      <c r="M89" s="13"/>
    </row>
    <row r="90" spans="1:13" ht="12.75">
      <c r="A90" s="20"/>
      <c r="B90" s="19">
        <v>2005</v>
      </c>
      <c r="C90" s="37"/>
      <c r="D90" s="24">
        <v>63.11217612700315</v>
      </c>
      <c r="E90" s="24">
        <v>85.667215815486</v>
      </c>
      <c r="F90" s="24">
        <v>3.6543357795417104</v>
      </c>
      <c r="G90" s="25">
        <v>5.346712595477011</v>
      </c>
      <c r="H90" s="24">
        <f t="shared" si="3"/>
        <v>5.3317358094952825</v>
      </c>
      <c r="I90" s="26"/>
      <c r="J90" s="13"/>
      <c r="K90" s="13"/>
      <c r="L90" s="13"/>
      <c r="M90" s="13"/>
    </row>
    <row r="91" spans="1:13" ht="12.75">
      <c r="A91" s="20"/>
      <c r="B91" s="19">
        <v>2006</v>
      </c>
      <c r="C91" s="37"/>
      <c r="D91" s="24">
        <v>63.85310232489264</v>
      </c>
      <c r="E91" s="24">
        <v>88.77535909965941</v>
      </c>
      <c r="F91" s="24">
        <v>4.161113579150007</v>
      </c>
      <c r="G91" s="25">
        <v>5.005182881682215</v>
      </c>
      <c r="H91" s="24">
        <f t="shared" si="3"/>
        <v>2.0583444395083665</v>
      </c>
      <c r="I91" s="26"/>
      <c r="J91" s="13"/>
      <c r="K91" s="13"/>
      <c r="L91" s="13"/>
      <c r="M91" s="13"/>
    </row>
    <row r="92" spans="1:13" ht="12.75">
      <c r="A92" s="20"/>
      <c r="B92" s="19">
        <v>2007</v>
      </c>
      <c r="C92" s="37"/>
      <c r="D92" s="24">
        <v>62.64671361502347</v>
      </c>
      <c r="E92" s="24">
        <v>88.67370892018779</v>
      </c>
      <c r="F92" s="24">
        <v>4.43075117370892</v>
      </c>
      <c r="G92" s="25">
        <v>5.545774647887324</v>
      </c>
      <c r="H92" s="24">
        <f t="shared" si="3"/>
        <v>1.3497652582159625</v>
      </c>
      <c r="I92" s="50"/>
      <c r="J92" s="13"/>
      <c r="K92" s="13"/>
      <c r="L92" s="13"/>
      <c r="M92" s="13"/>
    </row>
    <row r="93" spans="1:13" ht="12.75">
      <c r="A93" s="20"/>
      <c r="B93" s="19">
        <v>2008</v>
      </c>
      <c r="C93" s="37"/>
      <c r="D93" s="28">
        <f>D45/C45*100</f>
        <v>63.6600928074246</v>
      </c>
      <c r="E93" s="28">
        <f>E45/C45*100</f>
        <v>91.96635730858469</v>
      </c>
      <c r="F93" s="24">
        <f>F45/C45*100</f>
        <v>2.842227378190255</v>
      </c>
      <c r="G93" s="25">
        <f>G45/C45*100</f>
        <v>4.567865429234338</v>
      </c>
      <c r="H93" s="24">
        <f t="shared" si="3"/>
        <v>0.6235498839907192</v>
      </c>
      <c r="I93" s="50"/>
      <c r="J93" s="13"/>
      <c r="K93" s="13"/>
      <c r="L93" s="13"/>
      <c r="M93" s="13"/>
    </row>
    <row r="94" spans="1:13" s="1" customFormat="1" ht="12.75">
      <c r="A94" s="20"/>
      <c r="B94" s="5">
        <v>2009</v>
      </c>
      <c r="C94" s="37"/>
      <c r="D94" s="28">
        <f>D46/C46*100</f>
        <v>62.22513470219893</v>
      </c>
      <c r="E94" s="28">
        <f>E46/C46*100</f>
        <v>89.41313528469492</v>
      </c>
      <c r="F94" s="24">
        <f>F46/C46*100</f>
        <v>3.1454783748361725</v>
      </c>
      <c r="G94" s="25">
        <f>G46/C46*100</f>
        <v>4.747342362021261</v>
      </c>
      <c r="H94" s="24">
        <f t="shared" si="3"/>
        <v>2.694043978447648</v>
      </c>
      <c r="I94" s="51"/>
      <c r="J94" s="8"/>
      <c r="K94" s="8"/>
      <c r="L94" s="8"/>
      <c r="M94" s="8"/>
    </row>
    <row r="95" spans="1:13" ht="12.75">
      <c r="A95" s="20"/>
      <c r="B95" s="36">
        <v>2010</v>
      </c>
      <c r="C95" s="37"/>
      <c r="D95" s="24">
        <f>D47/C47*100</f>
        <v>60.518245936829196</v>
      </c>
      <c r="E95" s="24">
        <f>E47/C47*100</f>
        <v>90.21772462434836</v>
      </c>
      <c r="F95" s="24">
        <f>F47/C47*100</f>
        <v>2.8058877644894205</v>
      </c>
      <c r="G95" s="25">
        <f>G47/C47*100</f>
        <v>1.5946028825513645</v>
      </c>
      <c r="H95" s="24">
        <f t="shared" si="3"/>
        <v>5.381784728610856</v>
      </c>
      <c r="I95" s="51"/>
      <c r="J95" s="13"/>
      <c r="K95" s="13"/>
      <c r="L95" s="13"/>
      <c r="M95" s="13"/>
    </row>
    <row r="96" spans="1:10" ht="12.75">
      <c r="A96" s="15"/>
      <c r="B96" s="47">
        <v>2011</v>
      </c>
      <c r="C96" s="19"/>
      <c r="D96" s="24">
        <f>D48/$C48*100</f>
        <v>70.41429231480055</v>
      </c>
      <c r="E96" s="24">
        <f>E48/$C48*100</f>
        <v>89.91221315262591</v>
      </c>
      <c r="F96" s="24">
        <f>F48/$C48*100</f>
        <v>2.4333898044047437</v>
      </c>
      <c r="G96" s="24">
        <f>G48/$C48*100</f>
        <v>1.0472816879716618</v>
      </c>
      <c r="H96" s="24">
        <f>H48/$C48*100</f>
        <v>6.60711535499769</v>
      </c>
      <c r="I96" s="2"/>
      <c r="J96" s="8">
        <f>SUM(E96:H96)</f>
        <v>100</v>
      </c>
    </row>
    <row r="97" ht="12.75">
      <c r="I97" s="2"/>
    </row>
    <row r="98" spans="1:10" ht="12.75">
      <c r="A98" s="14" t="s">
        <v>23</v>
      </c>
      <c r="B98" s="19">
        <v>1990</v>
      </c>
      <c r="D98" s="26">
        <f>(D27+D4)/($C4+$C27)*100</f>
        <v>62.4486006101605</v>
      </c>
      <c r="E98" s="26">
        <f>(E27+E4)/($C4+$C27)*100</f>
        <v>74.81098288897732</v>
      </c>
      <c r="F98" s="26">
        <f>(F27+F4)/($C4+$C27)*100</f>
        <v>9.669717469160366</v>
      </c>
      <c r="G98" s="26">
        <f>(G27+G4)/($C4+$C27)*100</f>
        <v>0</v>
      </c>
      <c r="H98" s="26">
        <f>(H27+H4)/($C4+$C27)*100</f>
        <v>15.519299641862316</v>
      </c>
      <c r="I98" s="2"/>
      <c r="J98" s="8">
        <f aca="true" t="shared" si="4" ref="J98:J119">SUM(E98:H98)</f>
        <v>100</v>
      </c>
    </row>
    <row r="99" spans="1:10" s="1" customFormat="1" ht="12.75">
      <c r="A99" s="15"/>
      <c r="B99" s="19">
        <v>1991</v>
      </c>
      <c r="C99" s="15"/>
      <c r="D99" s="26">
        <f aca="true" t="shared" si="5" ref="D99:H119">(D28+D5)/($C5+$C28)*100</f>
        <v>46.06301824212272</v>
      </c>
      <c r="E99" s="26">
        <f t="shared" si="5"/>
        <v>65.9436152570481</v>
      </c>
      <c r="F99" s="26">
        <f t="shared" si="5"/>
        <v>8.709784411276948</v>
      </c>
      <c r="G99" s="26">
        <f t="shared" si="5"/>
        <v>0.26533996683250416</v>
      </c>
      <c r="H99" s="26">
        <f t="shared" si="5"/>
        <v>25.081260364842457</v>
      </c>
      <c r="I99" s="11"/>
      <c r="J99" s="8">
        <f t="shared" si="4"/>
        <v>100</v>
      </c>
    </row>
    <row r="100" spans="1:10" s="1" customFormat="1" ht="12.75">
      <c r="A100" s="15"/>
      <c r="B100" s="19">
        <v>1992</v>
      </c>
      <c r="C100" s="15"/>
      <c r="D100" s="26">
        <f t="shared" si="5"/>
        <v>55.227552275522754</v>
      </c>
      <c r="E100" s="26">
        <f t="shared" si="5"/>
        <v>67.76137761377615</v>
      </c>
      <c r="F100" s="26">
        <f t="shared" si="5"/>
        <v>9.895448954489545</v>
      </c>
      <c r="G100" s="26">
        <f t="shared" si="5"/>
        <v>1.5744157441574413</v>
      </c>
      <c r="H100" s="26">
        <f t="shared" si="5"/>
        <v>20.768757687576876</v>
      </c>
      <c r="I100" s="15"/>
      <c r="J100" s="8">
        <f t="shared" si="4"/>
        <v>100.00000000000001</v>
      </c>
    </row>
    <row r="101" spans="1:10" s="1" customFormat="1" ht="12.75">
      <c r="A101" s="31"/>
      <c r="B101" s="19">
        <v>1993</v>
      </c>
      <c r="C101" s="6"/>
      <c r="D101" s="26">
        <f t="shared" si="5"/>
        <v>61.31089782529462</v>
      </c>
      <c r="E101" s="26">
        <f t="shared" si="5"/>
        <v>75.96889806827846</v>
      </c>
      <c r="F101" s="26">
        <f t="shared" si="5"/>
        <v>8.109585712550116</v>
      </c>
      <c r="G101" s="26">
        <f t="shared" si="5"/>
        <v>0.3462519742437128</v>
      </c>
      <c r="H101" s="26">
        <f t="shared" si="5"/>
        <v>15.57526424492771</v>
      </c>
      <c r="I101" s="39"/>
      <c r="J101" s="8">
        <f t="shared" si="4"/>
        <v>100</v>
      </c>
    </row>
    <row r="102" spans="1:10" s="1" customFormat="1" ht="12.75">
      <c r="A102" s="6"/>
      <c r="B102" s="19">
        <v>1994</v>
      </c>
      <c r="C102" s="31"/>
      <c r="D102" s="26">
        <f t="shared" si="5"/>
        <v>63.36068913334497</v>
      </c>
      <c r="E102" s="26">
        <f t="shared" si="5"/>
        <v>79.15720854432222</v>
      </c>
      <c r="F102" s="26">
        <f t="shared" si="5"/>
        <v>7.688725918165415</v>
      </c>
      <c r="G102" s="26">
        <f t="shared" si="5"/>
        <v>0.3666841278156103</v>
      </c>
      <c r="H102" s="26">
        <f t="shared" si="5"/>
        <v>12.787381409696758</v>
      </c>
      <c r="I102" s="31"/>
      <c r="J102" s="8">
        <f t="shared" si="4"/>
        <v>100.00000000000001</v>
      </c>
    </row>
    <row r="103" spans="1:10" s="1" customFormat="1" ht="12.75">
      <c r="A103" s="6"/>
      <c r="B103" s="19">
        <v>1995</v>
      </c>
      <c r="C103" s="6"/>
      <c r="D103" s="26">
        <f t="shared" si="5"/>
        <v>61.59617266499946</v>
      </c>
      <c r="E103" s="26">
        <f t="shared" si="5"/>
        <v>72.89877133847995</v>
      </c>
      <c r="F103" s="26">
        <f t="shared" si="5"/>
        <v>6.806567358921388</v>
      </c>
      <c r="G103" s="26">
        <f t="shared" si="5"/>
        <v>0.29357399151897356</v>
      </c>
      <c r="H103" s="26">
        <f t="shared" si="5"/>
        <v>20.001087311079697</v>
      </c>
      <c r="I103" s="6"/>
      <c r="J103" s="8">
        <f t="shared" si="4"/>
        <v>100</v>
      </c>
    </row>
    <row r="104" spans="1:10" s="1" customFormat="1" ht="12.75">
      <c r="A104" s="6"/>
      <c r="B104" s="19">
        <v>1996</v>
      </c>
      <c r="C104" s="6"/>
      <c r="D104" s="26">
        <f t="shared" si="5"/>
        <v>72.25375801534743</v>
      </c>
      <c r="E104" s="26">
        <f t="shared" si="5"/>
        <v>84.3161988857353</v>
      </c>
      <c r="F104" s="26">
        <f t="shared" si="5"/>
        <v>6.259854935351624</v>
      </c>
      <c r="G104" s="26">
        <f t="shared" si="5"/>
        <v>0.2154945863555135</v>
      </c>
      <c r="H104" s="26">
        <f t="shared" si="5"/>
        <v>9.208451592557552</v>
      </c>
      <c r="I104" s="6"/>
      <c r="J104" s="8">
        <f t="shared" si="4"/>
        <v>100</v>
      </c>
    </row>
    <row r="105" spans="1:10" s="1" customFormat="1" ht="12.75">
      <c r="A105" s="6"/>
      <c r="B105" s="19">
        <v>1997</v>
      </c>
      <c r="C105" s="6"/>
      <c r="D105" s="26">
        <f t="shared" si="5"/>
        <v>75.37170388022587</v>
      </c>
      <c r="E105" s="26">
        <f t="shared" si="5"/>
        <v>88.90845982489769</v>
      </c>
      <c r="F105" s="26">
        <f t="shared" si="5"/>
        <v>7.356369476247215</v>
      </c>
      <c r="G105" s="26">
        <f t="shared" si="5"/>
        <v>0.3574573900429985</v>
      </c>
      <c r="H105" s="26">
        <f t="shared" si="5"/>
        <v>3.3777133088121016</v>
      </c>
      <c r="I105" s="6"/>
      <c r="J105" s="8">
        <f t="shared" si="4"/>
        <v>100</v>
      </c>
    </row>
    <row r="106" spans="1:10" s="1" customFormat="1" ht="12.75">
      <c r="A106" s="6"/>
      <c r="B106" s="19">
        <v>1998</v>
      </c>
      <c r="C106" s="6"/>
      <c r="D106" s="26">
        <f t="shared" si="5"/>
        <v>77.53095411507648</v>
      </c>
      <c r="E106" s="26">
        <f t="shared" si="5"/>
        <v>92.10800124856935</v>
      </c>
      <c r="F106" s="26">
        <f t="shared" si="5"/>
        <v>5.358443450213297</v>
      </c>
      <c r="G106" s="26">
        <f t="shared" si="5"/>
        <v>0.27052335865154514</v>
      </c>
      <c r="H106" s="26">
        <f t="shared" si="5"/>
        <v>2.2630319425658096</v>
      </c>
      <c r="I106" s="6"/>
      <c r="J106" s="8">
        <f t="shared" si="4"/>
        <v>100</v>
      </c>
    </row>
    <row r="107" spans="1:10" s="1" customFormat="1" ht="12.75">
      <c r="A107" s="6"/>
      <c r="B107" s="19">
        <v>1999</v>
      </c>
      <c r="C107" s="49"/>
      <c r="D107" s="26">
        <f t="shared" si="5"/>
        <v>78.66233698214005</v>
      </c>
      <c r="E107" s="26">
        <f t="shared" si="5"/>
        <v>92.99743361441367</v>
      </c>
      <c r="F107" s="26">
        <f t="shared" si="5"/>
        <v>4.032891635677998</v>
      </c>
      <c r="G107" s="26">
        <f t="shared" si="5"/>
        <v>0.3928141203582465</v>
      </c>
      <c r="H107" s="26">
        <f t="shared" si="5"/>
        <v>2.576860629550097</v>
      </c>
      <c r="I107" s="49"/>
      <c r="J107" s="8">
        <f t="shared" si="4"/>
        <v>100.00000000000001</v>
      </c>
    </row>
    <row r="108" spans="1:10" s="1" customFormat="1" ht="12.75">
      <c r="A108" s="6"/>
      <c r="B108" s="19">
        <v>2000</v>
      </c>
      <c r="C108" s="49"/>
      <c r="D108" s="26">
        <f t="shared" si="5"/>
        <v>79.378486886699</v>
      </c>
      <c r="E108" s="26">
        <f t="shared" si="5"/>
        <v>93.59716356431514</v>
      </c>
      <c r="F108" s="26">
        <f t="shared" si="5"/>
        <v>3.4204077376296995</v>
      </c>
      <c r="G108" s="26">
        <f t="shared" si="5"/>
        <v>0.32327024349548983</v>
      </c>
      <c r="H108" s="26">
        <f t="shared" si="5"/>
        <v>2.6591584545596745</v>
      </c>
      <c r="I108" s="49"/>
      <c r="J108" s="8">
        <f t="shared" si="4"/>
        <v>100</v>
      </c>
    </row>
    <row r="109" spans="1:10" s="1" customFormat="1" ht="12.75">
      <c r="A109" s="6"/>
      <c r="B109" s="19">
        <v>2001</v>
      </c>
      <c r="C109" s="6"/>
      <c r="D109" s="26">
        <f t="shared" si="5"/>
        <v>80.47574432646263</v>
      </c>
      <c r="E109" s="26">
        <f t="shared" si="5"/>
        <v>94.05579845929627</v>
      </c>
      <c r="F109" s="26">
        <f t="shared" si="5"/>
        <v>3.206329377472413</v>
      </c>
      <c r="G109" s="26">
        <f t="shared" si="5"/>
        <v>0.44763689360816156</v>
      </c>
      <c r="H109" s="26">
        <f t="shared" si="5"/>
        <v>2.2902352696231523</v>
      </c>
      <c r="I109" s="6"/>
      <c r="J109" s="8">
        <f t="shared" si="4"/>
        <v>100</v>
      </c>
    </row>
    <row r="110" spans="1:10" s="1" customFormat="1" ht="12.75">
      <c r="A110" s="6"/>
      <c r="B110" s="19">
        <v>2002</v>
      </c>
      <c r="C110" s="49"/>
      <c r="D110" s="26">
        <f t="shared" si="5"/>
        <v>80.16908088045776</v>
      </c>
      <c r="E110" s="26">
        <f t="shared" si="5"/>
        <v>94.35537914325481</v>
      </c>
      <c r="F110" s="26">
        <f t="shared" si="5"/>
        <v>2.345481725862158</v>
      </c>
      <c r="G110" s="26">
        <f t="shared" si="5"/>
        <v>1.5722459920614464</v>
      </c>
      <c r="H110" s="26">
        <f t="shared" si="5"/>
        <v>1.7268931388215887</v>
      </c>
      <c r="I110" s="49"/>
      <c r="J110" s="8">
        <f t="shared" si="4"/>
        <v>100</v>
      </c>
    </row>
    <row r="111" spans="1:10" s="1" customFormat="1" ht="12.75">
      <c r="A111" s="6"/>
      <c r="B111" s="19">
        <v>2003</v>
      </c>
      <c r="C111" s="49"/>
      <c r="D111" s="26">
        <f t="shared" si="5"/>
        <v>82.97883324728961</v>
      </c>
      <c r="E111" s="26">
        <f t="shared" si="5"/>
        <v>95.503355704698</v>
      </c>
      <c r="F111" s="26">
        <f t="shared" si="5"/>
        <v>1.6159008776458441</v>
      </c>
      <c r="G111" s="26">
        <f t="shared" si="5"/>
        <v>2.343830665978317</v>
      </c>
      <c r="H111" s="26">
        <f t="shared" si="5"/>
        <v>0.5369127516778524</v>
      </c>
      <c r="I111" s="49"/>
      <c r="J111" s="8">
        <f t="shared" si="4"/>
        <v>100</v>
      </c>
    </row>
    <row r="112" spans="1:10" s="1" customFormat="1" ht="12.75">
      <c r="A112" s="6"/>
      <c r="B112" s="19">
        <v>2004</v>
      </c>
      <c r="C112" s="10"/>
      <c r="D112" s="26">
        <f t="shared" si="5"/>
        <v>80.88730441671618</v>
      </c>
      <c r="E112" s="26">
        <f t="shared" si="5"/>
        <v>93.48880966528024</v>
      </c>
      <c r="F112" s="26">
        <f t="shared" si="5"/>
        <v>2.153891859774213</v>
      </c>
      <c r="G112" s="26">
        <f t="shared" si="5"/>
        <v>2.634184987126164</v>
      </c>
      <c r="H112" s="26">
        <f t="shared" si="5"/>
        <v>1.7231134878193701</v>
      </c>
      <c r="I112" s="10"/>
      <c r="J112" s="8">
        <f t="shared" si="4"/>
        <v>100</v>
      </c>
    </row>
    <row r="113" spans="1:10" s="1" customFormat="1" ht="12.75">
      <c r="A113" s="6"/>
      <c r="B113" s="19">
        <v>2005</v>
      </c>
      <c r="C113" s="10"/>
      <c r="D113" s="26">
        <f t="shared" si="5"/>
        <v>80.77088613648318</v>
      </c>
      <c r="E113" s="26">
        <f t="shared" si="5"/>
        <v>92.74066280904788</v>
      </c>
      <c r="F113" s="26">
        <f t="shared" si="5"/>
        <v>2.06589833102195</v>
      </c>
      <c r="G113" s="26">
        <f t="shared" si="5"/>
        <v>3.00798622734446</v>
      </c>
      <c r="H113" s="26">
        <f t="shared" si="5"/>
        <v>2.1854526325857204</v>
      </c>
      <c r="I113" s="10"/>
      <c r="J113" s="8">
        <f t="shared" si="4"/>
        <v>100.00000000000001</v>
      </c>
    </row>
    <row r="114" spans="1:10" s="1" customFormat="1" ht="12.75">
      <c r="A114" s="6"/>
      <c r="B114" s="19">
        <v>2006</v>
      </c>
      <c r="C114" s="10"/>
      <c r="D114" s="26">
        <f t="shared" si="5"/>
        <v>80.54804911582042</v>
      </c>
      <c r="E114" s="26">
        <f t="shared" si="5"/>
        <v>93.78466789930309</v>
      </c>
      <c r="F114" s="26">
        <f t="shared" si="5"/>
        <v>2.360972834589674</v>
      </c>
      <c r="G114" s="26">
        <f t="shared" si="5"/>
        <v>2.9251410420518655</v>
      </c>
      <c r="H114" s="26">
        <f t="shared" si="5"/>
        <v>0.9292182240553738</v>
      </c>
      <c r="I114" s="10"/>
      <c r="J114" s="8">
        <f t="shared" si="4"/>
        <v>100</v>
      </c>
    </row>
    <row r="115" spans="1:10" s="1" customFormat="1" ht="12.75">
      <c r="A115" s="6"/>
      <c r="B115" s="19">
        <v>2007</v>
      </c>
      <c r="C115" s="10"/>
      <c r="D115" s="26">
        <f t="shared" si="5"/>
        <v>78.6035192811681</v>
      </c>
      <c r="E115" s="26">
        <f t="shared" si="5"/>
        <v>93.12523399475852</v>
      </c>
      <c r="F115" s="26">
        <f t="shared" si="5"/>
        <v>2.9015350056158744</v>
      </c>
      <c r="G115" s="26">
        <f t="shared" si="5"/>
        <v>3.224447772369899</v>
      </c>
      <c r="H115" s="26">
        <f t="shared" si="5"/>
        <v>0.7487832272557094</v>
      </c>
      <c r="I115" s="10"/>
      <c r="J115" s="8">
        <f t="shared" si="4"/>
        <v>100</v>
      </c>
    </row>
    <row r="116" spans="1:10" ht="12.75">
      <c r="A116" s="6"/>
      <c r="B116" s="19">
        <v>2008</v>
      </c>
      <c r="C116" s="6"/>
      <c r="D116" s="26">
        <f t="shared" si="5"/>
        <v>78.12441708636449</v>
      </c>
      <c r="E116" s="26">
        <f t="shared" si="5"/>
        <v>94.8890132437978</v>
      </c>
      <c r="F116" s="26">
        <f t="shared" si="5"/>
        <v>1.8839768699869426</v>
      </c>
      <c r="G116" s="26">
        <f t="shared" si="5"/>
        <v>2.9005782503264315</v>
      </c>
      <c r="H116" s="26">
        <f t="shared" si="5"/>
        <v>0.3264316358888267</v>
      </c>
      <c r="I116" s="6"/>
      <c r="J116" s="8">
        <f t="shared" si="4"/>
        <v>100</v>
      </c>
    </row>
    <row r="117" spans="1:10" ht="12.75">
      <c r="A117" s="6"/>
      <c r="B117" s="5">
        <v>2009</v>
      </c>
      <c r="C117" s="6"/>
      <c r="D117" s="26">
        <f t="shared" si="5"/>
        <v>78.07162267080744</v>
      </c>
      <c r="E117" s="26">
        <f t="shared" si="5"/>
        <v>93.55104813664596</v>
      </c>
      <c r="F117" s="26">
        <f t="shared" si="5"/>
        <v>2.1205357142857144</v>
      </c>
      <c r="G117" s="26">
        <f t="shared" si="5"/>
        <v>3.1152950310559007</v>
      </c>
      <c r="H117" s="26">
        <f t="shared" si="5"/>
        <v>1.2131211180124224</v>
      </c>
      <c r="I117" s="6"/>
      <c r="J117" s="8">
        <f t="shared" si="4"/>
        <v>100</v>
      </c>
    </row>
    <row r="118" spans="2:10" ht="12.75">
      <c r="B118" s="36">
        <v>2010</v>
      </c>
      <c r="D118" s="26">
        <f t="shared" si="5"/>
        <v>73.6030005222428</v>
      </c>
      <c r="E118" s="26">
        <f t="shared" si="5"/>
        <v>91.48269477282437</v>
      </c>
      <c r="F118" s="26">
        <f t="shared" si="5"/>
        <v>1.6901675924607131</v>
      </c>
      <c r="G118" s="26">
        <f t="shared" si="5"/>
        <v>0.7121492664862555</v>
      </c>
      <c r="H118" s="26">
        <f t="shared" si="5"/>
        <v>6.114988368228647</v>
      </c>
      <c r="J118" s="8">
        <f t="shared" si="4"/>
        <v>99.99999999999999</v>
      </c>
    </row>
    <row r="119" spans="2:10" ht="12.75">
      <c r="B119" s="47">
        <v>2011</v>
      </c>
      <c r="D119" s="26">
        <f t="shared" si="5"/>
        <v>77.11949027625884</v>
      </c>
      <c r="E119" s="26">
        <f t="shared" si="5"/>
        <v>92.0926251723646</v>
      </c>
      <c r="F119" s="26">
        <f t="shared" si="5"/>
        <v>1.7593076886500878</v>
      </c>
      <c r="G119" s="26">
        <f t="shared" si="5"/>
        <v>0.9842613285150492</v>
      </c>
      <c r="H119" s="26">
        <f t="shared" si="5"/>
        <v>5.163805810470258</v>
      </c>
      <c r="J119" s="8">
        <f t="shared" si="4"/>
        <v>100</v>
      </c>
    </row>
    <row r="120" spans="3:10" ht="12.75">
      <c r="C120" s="11"/>
      <c r="D120" s="11"/>
      <c r="E120" s="11"/>
      <c r="F120" s="11"/>
      <c r="G120" s="11"/>
      <c r="H120" s="31"/>
      <c r="I120" s="31"/>
      <c r="J120" s="12"/>
    </row>
    <row r="121" spans="1:10" ht="12.75">
      <c r="A121" s="15"/>
      <c r="C121" s="11"/>
      <c r="D121" s="11"/>
      <c r="E121" s="11"/>
      <c r="F121" s="11"/>
      <c r="G121" s="11"/>
      <c r="H121" s="31"/>
      <c r="I121" s="31"/>
      <c r="J121" s="12"/>
    </row>
    <row r="122" spans="1:10" ht="12.75">
      <c r="A122" s="6"/>
      <c r="B122" s="39"/>
      <c r="C122" s="6"/>
      <c r="D122" s="6"/>
      <c r="E122" s="6"/>
      <c r="F122" s="6"/>
      <c r="G122" s="6"/>
      <c r="H122" s="6"/>
      <c r="I122" s="6"/>
      <c r="J122" s="12"/>
    </row>
    <row r="123" spans="1:10" ht="12.75">
      <c r="A123" s="35"/>
      <c r="B123" s="6"/>
      <c r="C123" s="6"/>
      <c r="D123" s="35"/>
      <c r="E123" s="35"/>
      <c r="F123" s="35"/>
      <c r="G123" s="35"/>
      <c r="H123" s="35"/>
      <c r="I123" s="35"/>
      <c r="J123" s="12"/>
    </row>
    <row r="124" spans="1:10" ht="12.75">
      <c r="A124" s="6"/>
      <c r="B124" s="6"/>
      <c r="C124" s="6"/>
      <c r="D124" s="6"/>
      <c r="E124" s="6"/>
      <c r="F124" s="6"/>
      <c r="G124" s="6"/>
      <c r="H124" s="6"/>
      <c r="I124" s="6"/>
      <c r="J124" s="12"/>
    </row>
    <row r="125" spans="1:10" ht="12.75">
      <c r="A125" s="6"/>
      <c r="B125" s="39"/>
      <c r="C125" s="31"/>
      <c r="D125" s="31"/>
      <c r="E125" s="31"/>
      <c r="F125" s="31"/>
      <c r="G125" s="31"/>
      <c r="H125" s="31"/>
      <c r="I125" s="31"/>
      <c r="J125" s="12"/>
    </row>
    <row r="126" spans="1:10" ht="12.75">
      <c r="A126" s="6"/>
      <c r="B126" s="6"/>
      <c r="C126" s="40"/>
      <c r="D126" s="40"/>
      <c r="E126" s="40"/>
      <c r="F126" s="40"/>
      <c r="G126" s="40"/>
      <c r="H126" s="40"/>
      <c r="I126" s="40"/>
      <c r="J126" s="12"/>
    </row>
    <row r="127" spans="1:10" ht="12.75">
      <c r="A127" s="6"/>
      <c r="B127" s="39"/>
      <c r="C127" s="31"/>
      <c r="D127" s="31"/>
      <c r="E127" s="31"/>
      <c r="F127" s="31"/>
      <c r="G127" s="31"/>
      <c r="H127" s="31"/>
      <c r="I127" s="31"/>
      <c r="J127" s="12"/>
    </row>
    <row r="128" spans="1:10" ht="12.75">
      <c r="A128" s="6"/>
      <c r="B128" s="6"/>
      <c r="C128" s="40"/>
      <c r="D128" s="40"/>
      <c r="E128" s="40"/>
      <c r="F128" s="40"/>
      <c r="G128" s="40"/>
      <c r="H128" s="40"/>
      <c r="I128" s="40"/>
      <c r="J128" s="12"/>
    </row>
    <row r="129" spans="1:10" ht="12.75">
      <c r="A129" s="6"/>
      <c r="B129" s="6"/>
      <c r="C129" s="40"/>
      <c r="D129" s="40"/>
      <c r="E129" s="40"/>
      <c r="F129" s="40"/>
      <c r="G129" s="40"/>
      <c r="H129" s="40"/>
      <c r="I129" s="40"/>
      <c r="J129" s="12"/>
    </row>
    <row r="130" spans="1:10" ht="12.75">
      <c r="A130" s="6"/>
      <c r="B130" s="6"/>
      <c r="C130" s="40"/>
      <c r="D130" s="40"/>
      <c r="E130" s="40"/>
      <c r="F130" s="40"/>
      <c r="G130" s="40"/>
      <c r="H130" s="6"/>
      <c r="I130" s="6"/>
      <c r="J130" s="12"/>
    </row>
    <row r="131" spans="1:10" ht="12.75">
      <c r="A131" s="6"/>
      <c r="B131" s="6"/>
      <c r="C131" s="32"/>
      <c r="D131" s="32"/>
      <c r="E131" s="32"/>
      <c r="F131" s="32"/>
      <c r="G131" s="32"/>
      <c r="H131" s="6"/>
      <c r="I131" s="6"/>
      <c r="J131" s="12"/>
    </row>
    <row r="132" spans="1:10" ht="12.75">
      <c r="A132" s="6"/>
      <c r="B132" s="6"/>
      <c r="C132" s="32"/>
      <c r="D132" s="32"/>
      <c r="E132" s="32"/>
      <c r="F132" s="32"/>
      <c r="G132" s="32"/>
      <c r="H132" s="6"/>
      <c r="I132" s="6"/>
      <c r="J132" s="12"/>
    </row>
    <row r="133" spans="1:10" ht="12.75">
      <c r="A133" s="15"/>
      <c r="C133" s="33"/>
      <c r="D133" s="33"/>
      <c r="E133" s="33"/>
      <c r="F133" s="33"/>
      <c r="G133" s="33"/>
      <c r="H133" s="15"/>
      <c r="I133" s="15"/>
      <c r="J133" s="1"/>
    </row>
    <row r="134" spans="1:10" ht="12.75">
      <c r="A134" s="15"/>
      <c r="C134" s="34"/>
      <c r="D134" s="34"/>
      <c r="E134" s="34"/>
      <c r="F134" s="34"/>
      <c r="G134" s="34"/>
      <c r="H134" s="15"/>
      <c r="I134" s="15"/>
      <c r="J134" s="1"/>
    </row>
    <row r="135" spans="1:10" ht="12.75">
      <c r="A135" s="15"/>
      <c r="D135" s="15"/>
      <c r="E135" s="15"/>
      <c r="F135" s="15"/>
      <c r="G135" s="15"/>
      <c r="H135" s="15"/>
      <c r="I135" s="15"/>
      <c r="J135" s="1"/>
    </row>
    <row r="136" spans="1:10" ht="12.75">
      <c r="A136" s="15"/>
      <c r="D136" s="15"/>
      <c r="E136" s="15"/>
      <c r="F136" s="15"/>
      <c r="G136" s="15"/>
      <c r="H136" s="15"/>
      <c r="I136" s="15"/>
      <c r="J136"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76"/>
  <sheetViews>
    <sheetView tabSelected="1" zoomScalePageLayoutView="0" workbookViewId="0" topLeftCell="A52">
      <selection activeCell="G18" sqref="G18:O18"/>
    </sheetView>
  </sheetViews>
  <sheetFormatPr defaultColWidth="9.140625" defaultRowHeight="12.75"/>
  <cols>
    <col min="1" max="1" width="1.57421875" style="72" customWidth="1"/>
    <col min="2" max="2" width="2.421875" style="72" customWidth="1"/>
    <col min="3" max="3" width="1.28515625" style="72" customWidth="1"/>
    <col min="4" max="4" width="24.00390625" style="72" customWidth="1"/>
    <col min="5" max="5" width="1.7109375" style="72" customWidth="1"/>
    <col min="6" max="6" width="1.28515625" style="72" customWidth="1"/>
    <col min="7" max="7" width="9.140625" style="72" customWidth="1"/>
    <col min="8" max="8" width="9.421875" style="72" customWidth="1"/>
    <col min="9" max="9" width="1.421875" style="72" customWidth="1"/>
    <col min="10" max="14" width="9.140625" style="72" customWidth="1"/>
    <col min="15" max="15" width="9.421875" style="72" customWidth="1"/>
    <col min="16" max="16" width="1.57421875" style="72" customWidth="1"/>
    <col min="17" max="16384" width="9.140625" style="72" customWidth="1"/>
  </cols>
  <sheetData>
    <row r="1" spans="1:17" ht="3" customHeight="1" thickTop="1">
      <c r="A1" s="68"/>
      <c r="B1" s="69"/>
      <c r="C1" s="69"/>
      <c r="D1" s="69"/>
      <c r="E1" s="69"/>
      <c r="F1" s="69"/>
      <c r="G1" s="69"/>
      <c r="H1" s="69"/>
      <c r="I1" s="69"/>
      <c r="J1" s="69"/>
      <c r="K1" s="69"/>
      <c r="L1" s="69"/>
      <c r="M1" s="69"/>
      <c r="N1" s="69"/>
      <c r="O1" s="69"/>
      <c r="P1" s="70"/>
      <c r="Q1" s="71"/>
    </row>
    <row r="2" spans="1:18" ht="15" customHeight="1">
      <c r="A2" s="73"/>
      <c r="B2" s="74" t="s">
        <v>24</v>
      </c>
      <c r="C2" s="74"/>
      <c r="D2" s="75"/>
      <c r="E2" s="75"/>
      <c r="F2" s="75"/>
      <c r="G2" s="75"/>
      <c r="H2" s="75"/>
      <c r="I2" s="75"/>
      <c r="J2" s="75"/>
      <c r="K2" s="75"/>
      <c r="L2" s="75"/>
      <c r="M2" s="75"/>
      <c r="N2" s="75"/>
      <c r="O2" s="75"/>
      <c r="P2" s="76"/>
      <c r="Q2" s="71"/>
      <c r="R2" s="71"/>
    </row>
    <row r="3" spans="1:18" ht="19.5" customHeight="1">
      <c r="A3" s="73"/>
      <c r="B3" s="77" t="s">
        <v>25</v>
      </c>
      <c r="C3" s="78"/>
      <c r="D3" s="78"/>
      <c r="E3" s="78"/>
      <c r="F3" s="78"/>
      <c r="G3" s="78"/>
      <c r="H3" s="78"/>
      <c r="I3" s="78"/>
      <c r="J3" s="78"/>
      <c r="K3" s="78"/>
      <c r="L3" s="78"/>
      <c r="M3" s="78"/>
      <c r="N3" s="78"/>
      <c r="O3" s="79"/>
      <c r="P3" s="76"/>
      <c r="Q3" s="71"/>
      <c r="R3" s="71"/>
    </row>
    <row r="4" spans="1:18" ht="15" customHeight="1">
      <c r="A4" s="73"/>
      <c r="B4" s="80" t="s">
        <v>26</v>
      </c>
      <c r="C4" s="81"/>
      <c r="D4" s="81"/>
      <c r="E4" s="81"/>
      <c r="F4" s="81"/>
      <c r="G4" s="81"/>
      <c r="H4" s="81"/>
      <c r="I4" s="81"/>
      <c r="J4" s="81"/>
      <c r="K4" s="81"/>
      <c r="L4" s="81"/>
      <c r="M4" s="81"/>
      <c r="N4" s="81"/>
      <c r="O4" s="82"/>
      <c r="P4" s="76"/>
      <c r="Q4" s="71"/>
      <c r="R4" s="71"/>
    </row>
    <row r="5" spans="1:18" ht="15" customHeight="1">
      <c r="A5" s="73"/>
      <c r="B5" s="83"/>
      <c r="C5" s="84"/>
      <c r="D5" s="84"/>
      <c r="E5" s="84"/>
      <c r="F5" s="84"/>
      <c r="G5" s="84"/>
      <c r="H5" s="84"/>
      <c r="I5" s="85" t="s">
        <v>27</v>
      </c>
      <c r="J5" s="86" t="s">
        <v>28</v>
      </c>
      <c r="K5" s="87"/>
      <c r="L5" s="87"/>
      <c r="M5" s="87"/>
      <c r="N5" s="87"/>
      <c r="O5" s="88"/>
      <c r="P5" s="76"/>
      <c r="Q5" s="71"/>
      <c r="R5" s="71"/>
    </row>
    <row r="6" spans="1:18" ht="6" customHeight="1">
      <c r="A6" s="73"/>
      <c r="B6" s="89"/>
      <c r="C6" s="90"/>
      <c r="D6" s="90"/>
      <c r="E6" s="90"/>
      <c r="F6" s="90"/>
      <c r="G6" s="90"/>
      <c r="H6" s="90"/>
      <c r="I6" s="91"/>
      <c r="J6" s="92"/>
      <c r="K6" s="90"/>
      <c r="L6" s="90"/>
      <c r="M6" s="90"/>
      <c r="N6" s="90"/>
      <c r="O6" s="93"/>
      <c r="P6" s="76"/>
      <c r="Q6" s="71"/>
      <c r="R6" s="71"/>
    </row>
    <row r="7" spans="1:18" ht="6" customHeight="1">
      <c r="A7" s="73"/>
      <c r="B7" s="94"/>
      <c r="C7" s="94"/>
      <c r="D7" s="94"/>
      <c r="E7" s="94"/>
      <c r="F7" s="94"/>
      <c r="G7" s="94"/>
      <c r="H7" s="94"/>
      <c r="I7" s="94"/>
      <c r="J7" s="94"/>
      <c r="K7" s="94"/>
      <c r="L7" s="94"/>
      <c r="M7" s="94"/>
      <c r="N7" s="94"/>
      <c r="O7" s="94"/>
      <c r="P7" s="76"/>
      <c r="Q7" s="71"/>
      <c r="R7" s="71"/>
    </row>
    <row r="8" spans="1:18" ht="15" customHeight="1">
      <c r="A8" s="73"/>
      <c r="B8" s="95" t="s">
        <v>29</v>
      </c>
      <c r="C8" s="96"/>
      <c r="D8" s="96"/>
      <c r="E8" s="96"/>
      <c r="F8" s="96"/>
      <c r="G8" s="96"/>
      <c r="H8" s="96"/>
      <c r="I8" s="96"/>
      <c r="J8" s="96"/>
      <c r="K8" s="96"/>
      <c r="L8" s="96"/>
      <c r="M8" s="96"/>
      <c r="N8" s="96"/>
      <c r="O8" s="96"/>
      <c r="P8" s="76"/>
      <c r="Q8" s="71"/>
      <c r="R8" s="71"/>
    </row>
    <row r="9" spans="1:18" ht="15" customHeight="1">
      <c r="A9" s="73"/>
      <c r="B9" s="94"/>
      <c r="C9" s="85" t="s">
        <v>27</v>
      </c>
      <c r="D9" s="97" t="s">
        <v>30</v>
      </c>
      <c r="E9" s="98"/>
      <c r="F9" s="99"/>
      <c r="G9" s="100" t="s">
        <v>31</v>
      </c>
      <c r="H9" s="101"/>
      <c r="I9" s="101"/>
      <c r="J9" s="101"/>
      <c r="K9" s="101"/>
      <c r="L9" s="101"/>
      <c r="M9" s="101"/>
      <c r="N9" s="101"/>
      <c r="O9" s="102"/>
      <c r="P9" s="76"/>
      <c r="Q9" s="71"/>
      <c r="R9" s="71"/>
    </row>
    <row r="10" spans="1:18" ht="15" customHeight="1">
      <c r="A10" s="73"/>
      <c r="B10" s="94"/>
      <c r="C10" s="85" t="s">
        <v>27</v>
      </c>
      <c r="D10" s="97" t="s">
        <v>32</v>
      </c>
      <c r="E10" s="98"/>
      <c r="F10" s="99"/>
      <c r="G10" s="103" t="s">
        <v>33</v>
      </c>
      <c r="H10" s="104"/>
      <c r="I10" s="104"/>
      <c r="J10" s="104"/>
      <c r="K10" s="104"/>
      <c r="L10" s="104"/>
      <c r="M10" s="104"/>
      <c r="N10" s="104"/>
      <c r="O10" s="105"/>
      <c r="P10" s="76"/>
      <c r="Q10" s="71"/>
      <c r="R10" s="71"/>
    </row>
    <row r="11" spans="1:18" ht="15" customHeight="1">
      <c r="A11" s="73"/>
      <c r="B11" s="94"/>
      <c r="C11" s="85" t="s">
        <v>27</v>
      </c>
      <c r="D11" s="97" t="s">
        <v>34</v>
      </c>
      <c r="E11" s="98"/>
      <c r="F11" s="99"/>
      <c r="G11" s="106" t="s">
        <v>35</v>
      </c>
      <c r="H11" s="104"/>
      <c r="I11" s="104"/>
      <c r="J11" s="104"/>
      <c r="K11" s="104"/>
      <c r="L11" s="104"/>
      <c r="M11" s="104"/>
      <c r="N11" s="104"/>
      <c r="O11" s="105"/>
      <c r="P11" s="76"/>
      <c r="Q11" s="71"/>
      <c r="R11" s="71"/>
    </row>
    <row r="12" spans="1:18" ht="15" customHeight="1">
      <c r="A12" s="73"/>
      <c r="B12" s="94"/>
      <c r="C12" s="85" t="s">
        <v>27</v>
      </c>
      <c r="D12" s="97" t="s">
        <v>36</v>
      </c>
      <c r="E12" s="98"/>
      <c r="F12" s="99"/>
      <c r="G12" s="106" t="s">
        <v>37</v>
      </c>
      <c r="H12" s="104"/>
      <c r="I12" s="104"/>
      <c r="J12" s="104"/>
      <c r="K12" s="104"/>
      <c r="L12" s="104"/>
      <c r="M12" s="104"/>
      <c r="N12" s="104"/>
      <c r="O12" s="105"/>
      <c r="P12" s="76"/>
      <c r="Q12" s="71"/>
      <c r="R12" s="71"/>
    </row>
    <row r="13" spans="1:18" ht="15" customHeight="1">
      <c r="A13" s="73"/>
      <c r="B13" s="94"/>
      <c r="C13" s="107"/>
      <c r="D13" s="97" t="s">
        <v>38</v>
      </c>
      <c r="E13" s="98"/>
      <c r="F13" s="99"/>
      <c r="G13" s="108"/>
      <c r="H13" s="109"/>
      <c r="I13" s="109"/>
      <c r="J13" s="109"/>
      <c r="K13" s="109"/>
      <c r="L13" s="109"/>
      <c r="M13" s="109"/>
      <c r="N13" s="109"/>
      <c r="O13" s="110"/>
      <c r="P13" s="76"/>
      <c r="Q13" s="71"/>
      <c r="R13" s="71"/>
    </row>
    <row r="14" spans="1:18" ht="15" customHeight="1">
      <c r="A14" s="73"/>
      <c r="B14" s="94"/>
      <c r="C14" s="94"/>
      <c r="D14" s="98"/>
      <c r="E14" s="98"/>
      <c r="F14" s="98"/>
      <c r="G14" s="98"/>
      <c r="H14" s="98"/>
      <c r="I14" s="98"/>
      <c r="J14" s="98"/>
      <c r="K14" s="98"/>
      <c r="L14" s="98"/>
      <c r="M14" s="98"/>
      <c r="N14" s="98"/>
      <c r="O14" s="98"/>
      <c r="P14" s="76"/>
      <c r="Q14" s="71"/>
      <c r="R14" s="71"/>
    </row>
    <row r="15" spans="1:18" ht="15" customHeight="1">
      <c r="A15" s="73"/>
      <c r="B15" s="95" t="s">
        <v>39</v>
      </c>
      <c r="C15" s="96"/>
      <c r="D15" s="96"/>
      <c r="E15" s="96"/>
      <c r="F15" s="96"/>
      <c r="G15" s="96"/>
      <c r="H15" s="96"/>
      <c r="I15" s="96"/>
      <c r="J15" s="96"/>
      <c r="K15" s="96"/>
      <c r="L15" s="96"/>
      <c r="M15" s="96"/>
      <c r="N15" s="96"/>
      <c r="O15" s="96"/>
      <c r="P15" s="76"/>
      <c r="Q15" s="71"/>
      <c r="R15" s="71"/>
    </row>
    <row r="16" spans="1:18" ht="22.5" customHeight="1">
      <c r="A16" s="73"/>
      <c r="B16" s="94"/>
      <c r="C16" s="85" t="s">
        <v>27</v>
      </c>
      <c r="D16" s="98" t="s">
        <v>40</v>
      </c>
      <c r="E16" s="98"/>
      <c r="F16" s="98"/>
      <c r="G16" s="100" t="s">
        <v>90</v>
      </c>
      <c r="H16" s="101"/>
      <c r="I16" s="101"/>
      <c r="J16" s="101"/>
      <c r="K16" s="101"/>
      <c r="L16" s="101"/>
      <c r="M16" s="101"/>
      <c r="N16" s="101"/>
      <c r="O16" s="102"/>
      <c r="P16" s="76"/>
      <c r="Q16" s="71"/>
      <c r="R16" s="71"/>
    </row>
    <row r="17" spans="1:18" ht="15" customHeight="1">
      <c r="A17" s="73"/>
      <c r="B17" s="94"/>
      <c r="C17" s="85" t="s">
        <v>27</v>
      </c>
      <c r="D17" s="98" t="s">
        <v>41</v>
      </c>
      <c r="E17" s="98"/>
      <c r="F17" s="98"/>
      <c r="G17" s="103" t="s">
        <v>93</v>
      </c>
      <c r="H17" s="104"/>
      <c r="I17" s="104"/>
      <c r="J17" s="104"/>
      <c r="K17" s="104"/>
      <c r="L17" s="104"/>
      <c r="M17" s="104"/>
      <c r="N17" s="104"/>
      <c r="O17" s="105"/>
      <c r="P17" s="76"/>
      <c r="Q17" s="71"/>
      <c r="R17" s="71"/>
    </row>
    <row r="18" spans="1:18" ht="28.5" customHeight="1">
      <c r="A18" s="73"/>
      <c r="B18" s="94"/>
      <c r="C18" s="85" t="s">
        <v>27</v>
      </c>
      <c r="D18" s="98" t="s">
        <v>42</v>
      </c>
      <c r="E18" s="98"/>
      <c r="F18" s="98"/>
      <c r="G18" s="103" t="s">
        <v>92</v>
      </c>
      <c r="H18" s="104"/>
      <c r="I18" s="104"/>
      <c r="J18" s="104"/>
      <c r="K18" s="104"/>
      <c r="L18" s="104"/>
      <c r="M18" s="104"/>
      <c r="N18" s="104"/>
      <c r="O18" s="105"/>
      <c r="P18" s="76"/>
      <c r="Q18" s="71"/>
      <c r="R18" s="71"/>
    </row>
    <row r="19" spans="1:18" ht="15" customHeight="1">
      <c r="A19" s="73"/>
      <c r="B19" s="94"/>
      <c r="C19" s="85" t="s">
        <v>27</v>
      </c>
      <c r="D19" s="98" t="s">
        <v>43</v>
      </c>
      <c r="E19" s="98"/>
      <c r="F19" s="98"/>
      <c r="G19" s="103" t="s">
        <v>91</v>
      </c>
      <c r="H19" s="104"/>
      <c r="I19" s="104"/>
      <c r="J19" s="104"/>
      <c r="K19" s="104"/>
      <c r="L19" s="104"/>
      <c r="M19" s="104"/>
      <c r="N19" s="104"/>
      <c r="O19" s="105"/>
      <c r="P19" s="76"/>
      <c r="Q19" s="71"/>
      <c r="R19" s="71"/>
    </row>
    <row r="20" spans="1:18" ht="27.75" customHeight="1">
      <c r="A20" s="73"/>
      <c r="B20" s="94"/>
      <c r="C20" s="94"/>
      <c r="D20" s="98" t="s">
        <v>44</v>
      </c>
      <c r="E20" s="98"/>
      <c r="F20" s="98"/>
      <c r="G20" s="103"/>
      <c r="H20" s="104"/>
      <c r="I20" s="104"/>
      <c r="J20" s="104"/>
      <c r="K20" s="104"/>
      <c r="L20" s="104"/>
      <c r="M20" s="104"/>
      <c r="N20" s="104"/>
      <c r="O20" s="105"/>
      <c r="P20" s="76"/>
      <c r="Q20" s="71"/>
      <c r="R20" s="71"/>
    </row>
    <row r="21" spans="1:18" ht="15" customHeight="1">
      <c r="A21" s="73"/>
      <c r="B21" s="94"/>
      <c r="C21" s="94"/>
      <c r="D21" s="98" t="s">
        <v>45</v>
      </c>
      <c r="E21" s="98"/>
      <c r="F21" s="98"/>
      <c r="G21" s="103" t="s">
        <v>46</v>
      </c>
      <c r="H21" s="104"/>
      <c r="I21" s="104"/>
      <c r="J21" s="104"/>
      <c r="K21" s="104"/>
      <c r="L21" s="104"/>
      <c r="M21" s="104"/>
      <c r="N21" s="104"/>
      <c r="O21" s="105"/>
      <c r="P21" s="76"/>
      <c r="Q21" s="71"/>
      <c r="R21" s="71"/>
    </row>
    <row r="22" spans="1:18" ht="27.75" customHeight="1">
      <c r="A22" s="111"/>
      <c r="B22" s="112"/>
      <c r="C22" s="112"/>
      <c r="D22" s="98" t="s">
        <v>47</v>
      </c>
      <c r="E22" s="98"/>
      <c r="F22" s="98"/>
      <c r="G22" s="108"/>
      <c r="H22" s="109"/>
      <c r="I22" s="109"/>
      <c r="J22" s="109"/>
      <c r="K22" s="109"/>
      <c r="L22" s="109"/>
      <c r="M22" s="109"/>
      <c r="N22" s="109"/>
      <c r="O22" s="110"/>
      <c r="P22" s="76"/>
      <c r="Q22" s="71"/>
      <c r="R22" s="71"/>
    </row>
    <row r="23" spans="1:18" ht="15" customHeight="1">
      <c r="A23" s="73"/>
      <c r="B23" s="94"/>
      <c r="C23" s="94"/>
      <c r="D23" s="98"/>
      <c r="E23" s="98"/>
      <c r="F23" s="98"/>
      <c r="G23" s="98"/>
      <c r="H23" s="98"/>
      <c r="I23" s="98"/>
      <c r="J23" s="98"/>
      <c r="K23" s="98"/>
      <c r="L23" s="98"/>
      <c r="M23" s="98"/>
      <c r="N23" s="98"/>
      <c r="O23" s="98"/>
      <c r="P23" s="76"/>
      <c r="Q23" s="71"/>
      <c r="R23" s="71"/>
    </row>
    <row r="24" spans="1:18" ht="15" customHeight="1">
      <c r="A24" s="73"/>
      <c r="B24" s="95" t="s">
        <v>48</v>
      </c>
      <c r="C24" s="96"/>
      <c r="D24" s="96"/>
      <c r="E24" s="96"/>
      <c r="F24" s="96"/>
      <c r="G24" s="96"/>
      <c r="H24" s="96"/>
      <c r="I24" s="96"/>
      <c r="J24" s="96"/>
      <c r="K24" s="96"/>
      <c r="L24" s="96"/>
      <c r="M24" s="96"/>
      <c r="N24" s="96"/>
      <c r="O24" s="96"/>
      <c r="P24" s="76"/>
      <c r="Q24" s="71"/>
      <c r="R24" s="71"/>
    </row>
    <row r="25" spans="1:18" ht="15" customHeight="1">
      <c r="A25" s="73"/>
      <c r="B25" s="94"/>
      <c r="C25" s="85" t="s">
        <v>27</v>
      </c>
      <c r="D25" s="98" t="s">
        <v>49</v>
      </c>
      <c r="E25" s="98"/>
      <c r="F25" s="98"/>
      <c r="G25" s="100" t="s">
        <v>50</v>
      </c>
      <c r="H25" s="101"/>
      <c r="I25" s="101"/>
      <c r="J25" s="101"/>
      <c r="K25" s="101"/>
      <c r="L25" s="101"/>
      <c r="M25" s="101"/>
      <c r="N25" s="101"/>
      <c r="O25" s="102"/>
      <c r="P25" s="76"/>
      <c r="Q25" s="71"/>
      <c r="R25" s="71"/>
    </row>
    <row r="26" spans="1:18" ht="15" customHeight="1">
      <c r="A26" s="73"/>
      <c r="B26" s="94"/>
      <c r="C26" s="85" t="s">
        <v>27</v>
      </c>
      <c r="D26" s="98" t="s">
        <v>51</v>
      </c>
      <c r="E26" s="98"/>
      <c r="F26" s="98"/>
      <c r="G26" s="103" t="s">
        <v>52</v>
      </c>
      <c r="H26" s="104"/>
      <c r="I26" s="104"/>
      <c r="J26" s="104"/>
      <c r="K26" s="104"/>
      <c r="L26" s="104"/>
      <c r="M26" s="104"/>
      <c r="N26" s="104"/>
      <c r="O26" s="105"/>
      <c r="P26" s="76"/>
      <c r="Q26" s="71"/>
      <c r="R26" s="71"/>
    </row>
    <row r="27" spans="1:18" ht="23.25" customHeight="1">
      <c r="A27" s="73"/>
      <c r="B27" s="94"/>
      <c r="C27" s="85" t="s">
        <v>27</v>
      </c>
      <c r="D27" s="98" t="s">
        <v>53</v>
      </c>
      <c r="E27" s="98"/>
      <c r="F27" s="98"/>
      <c r="G27" s="103" t="s">
        <v>54</v>
      </c>
      <c r="H27" s="104"/>
      <c r="I27" s="104"/>
      <c r="J27" s="104"/>
      <c r="K27" s="104"/>
      <c r="L27" s="104"/>
      <c r="M27" s="104"/>
      <c r="N27" s="104"/>
      <c r="O27" s="105"/>
      <c r="P27" s="76"/>
      <c r="Q27" s="71"/>
      <c r="R27" s="71"/>
    </row>
    <row r="28" spans="1:18" ht="21.75" customHeight="1">
      <c r="A28" s="73"/>
      <c r="B28" s="94"/>
      <c r="C28" s="107"/>
      <c r="D28" s="98" t="s">
        <v>55</v>
      </c>
      <c r="E28" s="98"/>
      <c r="F28" s="98"/>
      <c r="G28" s="113" t="s">
        <v>56</v>
      </c>
      <c r="H28" s="109"/>
      <c r="I28" s="109"/>
      <c r="J28" s="109"/>
      <c r="K28" s="109"/>
      <c r="L28" s="109"/>
      <c r="M28" s="109"/>
      <c r="N28" s="109"/>
      <c r="O28" s="110"/>
      <c r="P28" s="76"/>
      <c r="Q28" s="71"/>
      <c r="R28" s="71"/>
    </row>
    <row r="29" spans="1:18" ht="15" customHeight="1">
      <c r="A29" s="73"/>
      <c r="B29" s="94"/>
      <c r="C29" s="94"/>
      <c r="D29" s="98"/>
      <c r="E29" s="98"/>
      <c r="F29" s="98"/>
      <c r="G29" s="98"/>
      <c r="H29" s="98"/>
      <c r="I29" s="98"/>
      <c r="J29" s="98"/>
      <c r="K29" s="98"/>
      <c r="L29" s="98"/>
      <c r="M29" s="98"/>
      <c r="N29" s="98"/>
      <c r="O29" s="98"/>
      <c r="P29" s="76"/>
      <c r="Q29" s="71"/>
      <c r="R29" s="71"/>
    </row>
    <row r="30" spans="1:18" ht="15" customHeight="1">
      <c r="A30" s="73"/>
      <c r="B30" s="95" t="s">
        <v>57</v>
      </c>
      <c r="C30" s="96"/>
      <c r="D30" s="96"/>
      <c r="E30" s="96"/>
      <c r="F30" s="96"/>
      <c r="G30" s="96"/>
      <c r="H30" s="96"/>
      <c r="I30" s="96"/>
      <c r="J30" s="96"/>
      <c r="K30" s="96"/>
      <c r="L30" s="96"/>
      <c r="M30" s="96"/>
      <c r="N30" s="96"/>
      <c r="O30" s="96"/>
      <c r="P30" s="76"/>
      <c r="Q30" s="71"/>
      <c r="R30" s="71"/>
    </row>
    <row r="31" spans="1:18" ht="15" customHeight="1">
      <c r="A31" s="73"/>
      <c r="B31" s="94"/>
      <c r="C31" s="85" t="s">
        <v>27</v>
      </c>
      <c r="D31" s="98" t="s">
        <v>58</v>
      </c>
      <c r="E31" s="98"/>
      <c r="F31" s="98"/>
      <c r="G31" s="100" t="s">
        <v>33</v>
      </c>
      <c r="H31" s="101"/>
      <c r="I31" s="101"/>
      <c r="J31" s="101"/>
      <c r="K31" s="101"/>
      <c r="L31" s="101"/>
      <c r="M31" s="101"/>
      <c r="N31" s="101"/>
      <c r="O31" s="102"/>
      <c r="P31" s="76"/>
      <c r="Q31" s="71"/>
      <c r="R31" s="71"/>
    </row>
    <row r="32" spans="1:18" ht="15" customHeight="1">
      <c r="A32" s="73"/>
      <c r="B32" s="94"/>
      <c r="C32" s="107"/>
      <c r="D32" s="98" t="s">
        <v>59</v>
      </c>
      <c r="E32" s="98"/>
      <c r="F32" s="98"/>
      <c r="G32" s="108" t="s">
        <v>60</v>
      </c>
      <c r="H32" s="109"/>
      <c r="I32" s="109"/>
      <c r="J32" s="109"/>
      <c r="K32" s="109"/>
      <c r="L32" s="109"/>
      <c r="M32" s="109"/>
      <c r="N32" s="109"/>
      <c r="O32" s="110"/>
      <c r="P32" s="76"/>
      <c r="Q32" s="71"/>
      <c r="R32" s="71"/>
    </row>
    <row r="33" spans="1:18" ht="15" customHeight="1">
      <c r="A33" s="73"/>
      <c r="B33" s="94"/>
      <c r="C33" s="94"/>
      <c r="D33" s="98"/>
      <c r="E33" s="98"/>
      <c r="F33" s="98"/>
      <c r="G33" s="98"/>
      <c r="H33" s="98"/>
      <c r="I33" s="98"/>
      <c r="J33" s="98"/>
      <c r="K33" s="98"/>
      <c r="L33" s="98"/>
      <c r="M33" s="98"/>
      <c r="N33" s="98"/>
      <c r="O33" s="98"/>
      <c r="P33" s="76"/>
      <c r="Q33" s="71"/>
      <c r="R33" s="71"/>
    </row>
    <row r="34" spans="1:18" ht="15" customHeight="1">
      <c r="A34" s="73"/>
      <c r="B34" s="95" t="s">
        <v>61</v>
      </c>
      <c r="C34" s="96"/>
      <c r="D34" s="96"/>
      <c r="E34" s="96"/>
      <c r="F34" s="96"/>
      <c r="G34" s="96"/>
      <c r="H34" s="96"/>
      <c r="I34" s="96"/>
      <c r="J34" s="96"/>
      <c r="K34" s="96"/>
      <c r="L34" s="96"/>
      <c r="M34" s="96"/>
      <c r="N34" s="96"/>
      <c r="O34" s="96"/>
      <c r="P34" s="76"/>
      <c r="Q34" s="71"/>
      <c r="R34" s="71"/>
    </row>
    <row r="35" spans="1:18" ht="15" customHeight="1">
      <c r="A35" s="73"/>
      <c r="B35" s="114" t="s">
        <v>62</v>
      </c>
      <c r="C35" s="115"/>
      <c r="D35" s="115"/>
      <c r="E35" s="115"/>
      <c r="F35" s="115"/>
      <c r="G35" s="115"/>
      <c r="H35" s="115"/>
      <c r="I35" s="115"/>
      <c r="J35" s="115"/>
      <c r="K35" s="115"/>
      <c r="L35" s="115"/>
      <c r="M35" s="115"/>
      <c r="N35" s="115"/>
      <c r="O35" s="115"/>
      <c r="P35" s="76"/>
      <c r="Q35" s="71"/>
      <c r="R35" s="71"/>
    </row>
    <row r="36" spans="1:18" ht="5.25" customHeight="1">
      <c r="A36" s="73"/>
      <c r="B36" s="94"/>
      <c r="C36" s="98"/>
      <c r="D36" s="116"/>
      <c r="E36" s="98"/>
      <c r="F36" s="98"/>
      <c r="G36" s="117"/>
      <c r="H36" s="117"/>
      <c r="I36" s="117"/>
      <c r="J36" s="117"/>
      <c r="K36" s="117"/>
      <c r="L36" s="117"/>
      <c r="M36" s="117"/>
      <c r="N36" s="117"/>
      <c r="O36" s="117"/>
      <c r="P36" s="76"/>
      <c r="Q36" s="71"/>
      <c r="R36" s="71"/>
    </row>
    <row r="37" spans="1:18" ht="12.75" customHeight="1">
      <c r="A37" s="73"/>
      <c r="B37" s="94"/>
      <c r="C37" s="118" t="s">
        <v>63</v>
      </c>
      <c r="D37" s="96"/>
      <c r="E37" s="98"/>
      <c r="F37" s="98"/>
      <c r="G37" s="119" t="s">
        <v>64</v>
      </c>
      <c r="H37" s="120"/>
      <c r="I37" s="120"/>
      <c r="J37" s="120"/>
      <c r="K37" s="120"/>
      <c r="L37" s="120"/>
      <c r="M37" s="120"/>
      <c r="N37" s="120"/>
      <c r="O37" s="121"/>
      <c r="P37" s="76"/>
      <c r="Q37" s="71"/>
      <c r="R37" s="71"/>
    </row>
    <row r="38" spans="1:18" ht="6.75" customHeight="1">
      <c r="A38" s="73"/>
      <c r="B38" s="94"/>
      <c r="C38" s="98"/>
      <c r="D38" s="116"/>
      <c r="E38" s="98"/>
      <c r="F38" s="98"/>
      <c r="G38" s="117"/>
      <c r="H38" s="117"/>
      <c r="I38" s="117"/>
      <c r="J38" s="117"/>
      <c r="K38" s="117"/>
      <c r="L38" s="117"/>
      <c r="M38" s="117"/>
      <c r="N38" s="117"/>
      <c r="O38" s="117"/>
      <c r="P38" s="76"/>
      <c r="Q38" s="71"/>
      <c r="R38" s="71"/>
    </row>
    <row r="39" spans="1:18" ht="17.25" customHeight="1">
      <c r="A39" s="73"/>
      <c r="B39" s="94"/>
      <c r="C39" s="118" t="s">
        <v>65</v>
      </c>
      <c r="D39" s="96"/>
      <c r="E39" s="96"/>
      <c r="F39" s="96"/>
      <c r="G39" s="96"/>
      <c r="H39" s="96"/>
      <c r="I39" s="96"/>
      <c r="J39" s="96"/>
      <c r="K39" s="96"/>
      <c r="L39" s="96"/>
      <c r="M39" s="122" t="s">
        <v>66</v>
      </c>
      <c r="N39" s="116"/>
      <c r="O39" s="116"/>
      <c r="P39" s="76"/>
      <c r="Q39" s="71"/>
      <c r="R39" s="71"/>
    </row>
    <row r="40" spans="1:18" ht="15" customHeight="1">
      <c r="A40" s="73"/>
      <c r="B40" s="94"/>
      <c r="C40" s="85" t="s">
        <v>27</v>
      </c>
      <c r="D40" s="118" t="s">
        <v>67</v>
      </c>
      <c r="E40" s="96"/>
      <c r="F40" s="96"/>
      <c r="G40" s="96"/>
      <c r="H40" s="96"/>
      <c r="I40" s="96"/>
      <c r="J40" s="96"/>
      <c r="K40" s="96"/>
      <c r="L40" s="96"/>
      <c r="M40" s="123" t="s">
        <v>68</v>
      </c>
      <c r="N40" s="98"/>
      <c r="O40" s="98"/>
      <c r="P40" s="76"/>
      <c r="Q40" s="71"/>
      <c r="R40" s="71"/>
    </row>
    <row r="41" spans="1:18" ht="15" customHeight="1">
      <c r="A41" s="73"/>
      <c r="B41" s="94"/>
      <c r="C41" s="85" t="s">
        <v>27</v>
      </c>
      <c r="D41" s="118" t="s">
        <v>69</v>
      </c>
      <c r="E41" s="96"/>
      <c r="F41" s="96"/>
      <c r="G41" s="96"/>
      <c r="H41" s="96"/>
      <c r="I41" s="96"/>
      <c r="J41" s="96"/>
      <c r="K41" s="96"/>
      <c r="L41" s="96"/>
      <c r="M41" s="124" t="s">
        <v>68</v>
      </c>
      <c r="N41" s="98"/>
      <c r="O41" s="98"/>
      <c r="P41" s="76"/>
      <c r="Q41" s="71"/>
      <c r="R41" s="71"/>
    </row>
    <row r="42" spans="1:18" ht="15" customHeight="1">
      <c r="A42" s="73"/>
      <c r="B42" s="94"/>
      <c r="C42" s="85" t="s">
        <v>27</v>
      </c>
      <c r="D42" s="118" t="s">
        <v>70</v>
      </c>
      <c r="E42" s="96"/>
      <c r="F42" s="96"/>
      <c r="G42" s="96"/>
      <c r="H42" s="96"/>
      <c r="I42" s="96"/>
      <c r="J42" s="96"/>
      <c r="K42" s="96"/>
      <c r="L42" s="96"/>
      <c r="M42" s="125" t="s">
        <v>68</v>
      </c>
      <c r="N42" s="98"/>
      <c r="O42" s="98"/>
      <c r="P42" s="76"/>
      <c r="Q42" s="71"/>
      <c r="R42" s="71"/>
    </row>
    <row r="43" spans="1:18" ht="15" customHeight="1">
      <c r="A43" s="73"/>
      <c r="B43" s="94"/>
      <c r="C43" s="94"/>
      <c r="D43" s="98"/>
      <c r="E43" s="98"/>
      <c r="F43" s="98"/>
      <c r="G43" s="98"/>
      <c r="H43" s="98"/>
      <c r="I43" s="98"/>
      <c r="J43" s="98"/>
      <c r="K43" s="98"/>
      <c r="L43" s="98"/>
      <c r="M43" s="98"/>
      <c r="N43" s="98"/>
      <c r="O43" s="98"/>
      <c r="P43" s="76"/>
      <c r="Q43" s="71"/>
      <c r="R43" s="71"/>
    </row>
    <row r="44" spans="1:18" ht="15" customHeight="1">
      <c r="A44" s="73"/>
      <c r="B44" s="95" t="s">
        <v>71</v>
      </c>
      <c r="C44" s="96"/>
      <c r="D44" s="96"/>
      <c r="E44" s="96"/>
      <c r="F44" s="96"/>
      <c r="G44" s="96"/>
      <c r="H44" s="96"/>
      <c r="I44" s="96"/>
      <c r="J44" s="96"/>
      <c r="K44" s="96"/>
      <c r="L44" s="96"/>
      <c r="M44" s="96"/>
      <c r="N44" s="96"/>
      <c r="O44" s="96"/>
      <c r="P44" s="76"/>
      <c r="Q44" s="71"/>
      <c r="R44" s="71"/>
    </row>
    <row r="45" spans="1:18" ht="15" customHeight="1">
      <c r="A45" s="73"/>
      <c r="B45" s="118" t="s">
        <v>72</v>
      </c>
      <c r="C45" s="126"/>
      <c r="D45" s="126"/>
      <c r="E45" s="126"/>
      <c r="F45" s="126"/>
      <c r="G45" s="126"/>
      <c r="H45" s="126"/>
      <c r="I45" s="126"/>
      <c r="J45" s="126"/>
      <c r="K45" s="126"/>
      <c r="L45" s="126"/>
      <c r="M45" s="126"/>
      <c r="N45" s="126"/>
      <c r="O45" s="126"/>
      <c r="P45" s="76"/>
      <c r="Q45" s="71"/>
      <c r="R45" s="71"/>
    </row>
    <row r="46" spans="1:18" ht="15" customHeight="1">
      <c r="A46" s="73"/>
      <c r="B46" s="94"/>
      <c r="C46" s="85" t="s">
        <v>27</v>
      </c>
      <c r="D46" s="98" t="s">
        <v>73</v>
      </c>
      <c r="E46" s="98"/>
      <c r="F46" s="98"/>
      <c r="G46" s="100" t="s">
        <v>74</v>
      </c>
      <c r="H46" s="101"/>
      <c r="I46" s="101"/>
      <c r="J46" s="101"/>
      <c r="K46" s="101"/>
      <c r="L46" s="101"/>
      <c r="M46" s="101"/>
      <c r="N46" s="101"/>
      <c r="O46" s="102"/>
      <c r="P46" s="76"/>
      <c r="Q46" s="71"/>
      <c r="R46" s="71"/>
    </row>
    <row r="47" spans="1:18" ht="15" customHeight="1">
      <c r="A47" s="73"/>
      <c r="B47" s="94"/>
      <c r="C47" s="85" t="s">
        <v>27</v>
      </c>
      <c r="D47" s="98" t="s">
        <v>75</v>
      </c>
      <c r="E47" s="98"/>
      <c r="F47" s="98"/>
      <c r="G47" s="103" t="s">
        <v>76</v>
      </c>
      <c r="H47" s="104"/>
      <c r="I47" s="104"/>
      <c r="J47" s="104"/>
      <c r="K47" s="104"/>
      <c r="L47" s="104"/>
      <c r="M47" s="104"/>
      <c r="N47" s="104"/>
      <c r="O47" s="105"/>
      <c r="P47" s="76"/>
      <c r="Q47" s="71"/>
      <c r="R47" s="71"/>
    </row>
    <row r="48" spans="1:18" ht="15" customHeight="1">
      <c r="A48" s="73"/>
      <c r="B48" s="94"/>
      <c r="C48" s="85" t="s">
        <v>27</v>
      </c>
      <c r="D48" s="98" t="s">
        <v>36</v>
      </c>
      <c r="E48" s="98"/>
      <c r="F48" s="98"/>
      <c r="G48" s="106"/>
      <c r="H48" s="104"/>
      <c r="I48" s="104"/>
      <c r="J48" s="104"/>
      <c r="K48" s="104"/>
      <c r="L48" s="104"/>
      <c r="M48" s="104"/>
      <c r="N48" s="104"/>
      <c r="O48" s="105"/>
      <c r="P48" s="76"/>
      <c r="Q48" s="71"/>
      <c r="R48" s="71"/>
    </row>
    <row r="49" spans="1:18" ht="15" customHeight="1">
      <c r="A49" s="73"/>
      <c r="B49" s="94"/>
      <c r="C49" s="85" t="s">
        <v>27</v>
      </c>
      <c r="D49" s="98" t="s">
        <v>77</v>
      </c>
      <c r="E49" s="98"/>
      <c r="F49" s="98"/>
      <c r="G49" s="103" t="s">
        <v>78</v>
      </c>
      <c r="H49" s="104"/>
      <c r="I49" s="104"/>
      <c r="J49" s="104"/>
      <c r="K49" s="104"/>
      <c r="L49" s="104"/>
      <c r="M49" s="104"/>
      <c r="N49" s="104"/>
      <c r="O49" s="105"/>
      <c r="P49" s="76"/>
      <c r="Q49" s="71"/>
      <c r="R49" s="71"/>
    </row>
    <row r="50" spans="1:18" ht="15" customHeight="1">
      <c r="A50" s="73"/>
      <c r="B50" s="94"/>
      <c r="C50" s="85" t="s">
        <v>27</v>
      </c>
      <c r="D50" s="98" t="s">
        <v>79</v>
      </c>
      <c r="E50" s="98"/>
      <c r="F50" s="98"/>
      <c r="G50" s="106" t="s">
        <v>80</v>
      </c>
      <c r="H50" s="104"/>
      <c r="I50" s="104"/>
      <c r="J50" s="104"/>
      <c r="K50" s="104"/>
      <c r="L50" s="104"/>
      <c r="M50" s="104"/>
      <c r="N50" s="104"/>
      <c r="O50" s="105"/>
      <c r="P50" s="76"/>
      <c r="Q50" s="71"/>
      <c r="R50" s="71"/>
    </row>
    <row r="51" spans="1:18" ht="15" customHeight="1">
      <c r="A51" s="73"/>
      <c r="B51" s="127" t="s">
        <v>81</v>
      </c>
      <c r="C51" s="85" t="s">
        <v>27</v>
      </c>
      <c r="D51" s="98" t="s">
        <v>82</v>
      </c>
      <c r="E51" s="98"/>
      <c r="F51" s="98"/>
      <c r="G51" s="103"/>
      <c r="H51" s="104"/>
      <c r="I51" s="104"/>
      <c r="J51" s="104"/>
      <c r="K51" s="104"/>
      <c r="L51" s="104"/>
      <c r="M51" s="104"/>
      <c r="N51" s="104"/>
      <c r="O51" s="105"/>
      <c r="P51" s="76"/>
      <c r="Q51" s="71"/>
      <c r="R51" s="71"/>
    </row>
    <row r="52" spans="1:18" ht="15" customHeight="1">
      <c r="A52" s="73"/>
      <c r="B52" s="127" t="s">
        <v>81</v>
      </c>
      <c r="C52" s="85" t="s">
        <v>27</v>
      </c>
      <c r="D52" s="98" t="s">
        <v>83</v>
      </c>
      <c r="E52" s="98"/>
      <c r="F52" s="98"/>
      <c r="G52" s="103"/>
      <c r="H52" s="104"/>
      <c r="I52" s="104"/>
      <c r="J52" s="104"/>
      <c r="K52" s="104"/>
      <c r="L52" s="104"/>
      <c r="M52" s="104"/>
      <c r="N52" s="104"/>
      <c r="O52" s="105"/>
      <c r="P52" s="76"/>
      <c r="Q52" s="71"/>
      <c r="R52" s="71"/>
    </row>
    <row r="53" spans="1:18" ht="15" customHeight="1">
      <c r="A53" s="73"/>
      <c r="B53" s="94"/>
      <c r="C53" s="107"/>
      <c r="D53" s="98" t="s">
        <v>84</v>
      </c>
      <c r="E53" s="98"/>
      <c r="F53" s="98"/>
      <c r="G53" s="108" t="s">
        <v>85</v>
      </c>
      <c r="H53" s="109"/>
      <c r="I53" s="109"/>
      <c r="J53" s="109"/>
      <c r="K53" s="109"/>
      <c r="L53" s="109"/>
      <c r="M53" s="109"/>
      <c r="N53" s="109"/>
      <c r="O53" s="110"/>
      <c r="P53" s="76"/>
      <c r="Q53" s="71"/>
      <c r="R53" s="71"/>
    </row>
    <row r="54" spans="1:18" ht="15" customHeight="1">
      <c r="A54" s="73"/>
      <c r="B54" s="94"/>
      <c r="C54" s="94"/>
      <c r="D54" s="98"/>
      <c r="E54" s="98"/>
      <c r="F54" s="98"/>
      <c r="G54" s="98"/>
      <c r="H54" s="98"/>
      <c r="I54" s="98"/>
      <c r="J54" s="98"/>
      <c r="K54" s="98"/>
      <c r="L54" s="98"/>
      <c r="M54" s="98"/>
      <c r="N54" s="98"/>
      <c r="O54" s="98"/>
      <c r="P54" s="76"/>
      <c r="Q54" s="71"/>
      <c r="R54" s="71"/>
    </row>
    <row r="55" spans="1:18" ht="22.5" customHeight="1">
      <c r="A55" s="73"/>
      <c r="B55" s="94"/>
      <c r="C55" s="85" t="s">
        <v>27</v>
      </c>
      <c r="D55" s="98" t="s">
        <v>73</v>
      </c>
      <c r="E55" s="98"/>
      <c r="F55" s="98"/>
      <c r="G55" s="100"/>
      <c r="H55" s="101"/>
      <c r="I55" s="101"/>
      <c r="J55" s="101"/>
      <c r="K55" s="101"/>
      <c r="L55" s="101"/>
      <c r="M55" s="101"/>
      <c r="N55" s="101"/>
      <c r="O55" s="102"/>
      <c r="P55" s="76"/>
      <c r="Q55" s="71"/>
      <c r="R55" s="71"/>
    </row>
    <row r="56" spans="1:18" ht="15" customHeight="1">
      <c r="A56" s="73"/>
      <c r="B56" s="94"/>
      <c r="C56" s="85" t="s">
        <v>27</v>
      </c>
      <c r="D56" s="98" t="s">
        <v>75</v>
      </c>
      <c r="E56" s="98"/>
      <c r="F56" s="98"/>
      <c r="G56" s="103"/>
      <c r="H56" s="104"/>
      <c r="I56" s="104"/>
      <c r="J56" s="104"/>
      <c r="K56" s="104"/>
      <c r="L56" s="104"/>
      <c r="M56" s="104"/>
      <c r="N56" s="104"/>
      <c r="O56" s="105"/>
      <c r="P56" s="76"/>
      <c r="Q56" s="71"/>
      <c r="R56" s="71"/>
    </row>
    <row r="57" spans="1:18" ht="15" customHeight="1">
      <c r="A57" s="73"/>
      <c r="B57" s="94"/>
      <c r="C57" s="85" t="s">
        <v>27</v>
      </c>
      <c r="D57" s="98" t="s">
        <v>36</v>
      </c>
      <c r="E57" s="98"/>
      <c r="F57" s="98"/>
      <c r="G57" s="106"/>
      <c r="H57" s="104"/>
      <c r="I57" s="104"/>
      <c r="J57" s="104"/>
      <c r="K57" s="104"/>
      <c r="L57" s="104"/>
      <c r="M57" s="104"/>
      <c r="N57" s="104"/>
      <c r="O57" s="105"/>
      <c r="P57" s="76"/>
      <c r="Q57" s="71"/>
      <c r="R57" s="71"/>
    </row>
    <row r="58" spans="1:18" ht="15" customHeight="1">
      <c r="A58" s="73"/>
      <c r="B58" s="94"/>
      <c r="C58" s="85" t="s">
        <v>27</v>
      </c>
      <c r="D58" s="98" t="s">
        <v>77</v>
      </c>
      <c r="E58" s="98"/>
      <c r="F58" s="98"/>
      <c r="G58" s="103"/>
      <c r="H58" s="104"/>
      <c r="I58" s="104"/>
      <c r="J58" s="104"/>
      <c r="K58" s="104"/>
      <c r="L58" s="104"/>
      <c r="M58" s="104"/>
      <c r="N58" s="104"/>
      <c r="O58" s="105"/>
      <c r="P58" s="76"/>
      <c r="Q58" s="71"/>
      <c r="R58" s="71"/>
    </row>
    <row r="59" spans="1:18" ht="15" customHeight="1">
      <c r="A59" s="73"/>
      <c r="B59" s="94"/>
      <c r="C59" s="85" t="s">
        <v>27</v>
      </c>
      <c r="D59" s="98" t="s">
        <v>79</v>
      </c>
      <c r="E59" s="98"/>
      <c r="F59" s="98"/>
      <c r="G59" s="106"/>
      <c r="H59" s="104"/>
      <c r="I59" s="104"/>
      <c r="J59" s="104"/>
      <c r="K59" s="104"/>
      <c r="L59" s="104"/>
      <c r="M59" s="104"/>
      <c r="N59" s="104"/>
      <c r="O59" s="105"/>
      <c r="P59" s="76"/>
      <c r="Q59" s="71"/>
      <c r="R59" s="71"/>
    </row>
    <row r="60" spans="1:18" ht="15" customHeight="1">
      <c r="A60" s="73"/>
      <c r="B60" s="127" t="s">
        <v>81</v>
      </c>
      <c r="C60" s="85" t="s">
        <v>27</v>
      </c>
      <c r="D60" s="98" t="s">
        <v>82</v>
      </c>
      <c r="E60" s="98"/>
      <c r="F60" s="98"/>
      <c r="G60" s="103"/>
      <c r="H60" s="104"/>
      <c r="I60" s="104"/>
      <c r="J60" s="104"/>
      <c r="K60" s="104"/>
      <c r="L60" s="104"/>
      <c r="M60" s="104"/>
      <c r="N60" s="104"/>
      <c r="O60" s="105"/>
      <c r="P60" s="76"/>
      <c r="Q60" s="71"/>
      <c r="R60" s="71"/>
    </row>
    <row r="61" spans="1:18" ht="15" customHeight="1">
      <c r="A61" s="73"/>
      <c r="B61" s="127" t="s">
        <v>81</v>
      </c>
      <c r="C61" s="85" t="s">
        <v>27</v>
      </c>
      <c r="D61" s="98" t="s">
        <v>83</v>
      </c>
      <c r="E61" s="98"/>
      <c r="F61" s="98"/>
      <c r="G61" s="103"/>
      <c r="H61" s="104"/>
      <c r="I61" s="104"/>
      <c r="J61" s="104"/>
      <c r="K61" s="104"/>
      <c r="L61" s="104"/>
      <c r="M61" s="104"/>
      <c r="N61" s="104"/>
      <c r="O61" s="105"/>
      <c r="P61" s="76"/>
      <c r="Q61" s="71"/>
      <c r="R61" s="71"/>
    </row>
    <row r="62" spans="1:18" ht="15" customHeight="1">
      <c r="A62" s="73"/>
      <c r="B62" s="94"/>
      <c r="C62" s="107"/>
      <c r="D62" s="98" t="s">
        <v>84</v>
      </c>
      <c r="E62" s="98"/>
      <c r="F62" s="98"/>
      <c r="G62" s="108"/>
      <c r="H62" s="109"/>
      <c r="I62" s="109"/>
      <c r="J62" s="109"/>
      <c r="K62" s="109"/>
      <c r="L62" s="109"/>
      <c r="M62" s="109"/>
      <c r="N62" s="109"/>
      <c r="O62" s="110"/>
      <c r="P62" s="76"/>
      <c r="Q62" s="71"/>
      <c r="R62" s="71"/>
    </row>
    <row r="63" spans="1:18" ht="15" customHeight="1">
      <c r="A63" s="73"/>
      <c r="B63" s="94"/>
      <c r="C63" s="94"/>
      <c r="D63" s="98"/>
      <c r="E63" s="98"/>
      <c r="F63" s="98"/>
      <c r="G63" s="98"/>
      <c r="H63" s="98"/>
      <c r="I63" s="98"/>
      <c r="J63" s="98"/>
      <c r="K63" s="98"/>
      <c r="L63" s="98"/>
      <c r="M63" s="98"/>
      <c r="N63" s="98"/>
      <c r="O63" s="98"/>
      <c r="P63" s="76"/>
      <c r="Q63" s="71"/>
      <c r="R63" s="71"/>
    </row>
    <row r="64" spans="1:18" ht="22.5" customHeight="1">
      <c r="A64" s="73"/>
      <c r="B64" s="94"/>
      <c r="C64" s="85" t="s">
        <v>27</v>
      </c>
      <c r="D64" s="98" t="s">
        <v>73</v>
      </c>
      <c r="E64" s="98"/>
      <c r="F64" s="98"/>
      <c r="G64" s="100"/>
      <c r="H64" s="101"/>
      <c r="I64" s="101"/>
      <c r="J64" s="101"/>
      <c r="K64" s="101"/>
      <c r="L64" s="101"/>
      <c r="M64" s="101"/>
      <c r="N64" s="101"/>
      <c r="O64" s="102"/>
      <c r="P64" s="76"/>
      <c r="Q64" s="71"/>
      <c r="R64" s="71"/>
    </row>
    <row r="65" spans="1:18" ht="15" customHeight="1">
      <c r="A65" s="73"/>
      <c r="B65" s="94"/>
      <c r="C65" s="85" t="s">
        <v>27</v>
      </c>
      <c r="D65" s="98" t="s">
        <v>75</v>
      </c>
      <c r="E65" s="98"/>
      <c r="F65" s="98"/>
      <c r="G65" s="103"/>
      <c r="H65" s="104"/>
      <c r="I65" s="104"/>
      <c r="J65" s="104"/>
      <c r="K65" s="104"/>
      <c r="L65" s="104"/>
      <c r="M65" s="104"/>
      <c r="N65" s="104"/>
      <c r="O65" s="105"/>
      <c r="P65" s="76"/>
      <c r="Q65" s="71"/>
      <c r="R65" s="71"/>
    </row>
    <row r="66" spans="1:18" ht="15" customHeight="1">
      <c r="A66" s="73"/>
      <c r="B66" s="94"/>
      <c r="C66" s="85" t="s">
        <v>27</v>
      </c>
      <c r="D66" s="98" t="s">
        <v>36</v>
      </c>
      <c r="E66" s="98"/>
      <c r="F66" s="98"/>
      <c r="G66" s="106"/>
      <c r="H66" s="104"/>
      <c r="I66" s="104"/>
      <c r="J66" s="104"/>
      <c r="K66" s="104"/>
      <c r="L66" s="104"/>
      <c r="M66" s="104"/>
      <c r="N66" s="104"/>
      <c r="O66" s="105"/>
      <c r="P66" s="76"/>
      <c r="Q66" s="71"/>
      <c r="R66" s="71"/>
    </row>
    <row r="67" spans="1:18" ht="15" customHeight="1">
      <c r="A67" s="73"/>
      <c r="B67" s="94"/>
      <c r="C67" s="85" t="s">
        <v>27</v>
      </c>
      <c r="D67" s="98" t="s">
        <v>77</v>
      </c>
      <c r="E67" s="98"/>
      <c r="F67" s="98"/>
      <c r="G67" s="103"/>
      <c r="H67" s="104"/>
      <c r="I67" s="104"/>
      <c r="J67" s="104"/>
      <c r="K67" s="104"/>
      <c r="L67" s="104"/>
      <c r="M67" s="104"/>
      <c r="N67" s="104"/>
      <c r="O67" s="105"/>
      <c r="P67" s="76"/>
      <c r="Q67" s="71"/>
      <c r="R67" s="71"/>
    </row>
    <row r="68" spans="1:18" ht="15" customHeight="1">
      <c r="A68" s="73"/>
      <c r="B68" s="94"/>
      <c r="C68" s="85" t="s">
        <v>27</v>
      </c>
      <c r="D68" s="98" t="s">
        <v>79</v>
      </c>
      <c r="E68" s="98"/>
      <c r="F68" s="98"/>
      <c r="G68" s="106"/>
      <c r="H68" s="104"/>
      <c r="I68" s="104"/>
      <c r="J68" s="104"/>
      <c r="K68" s="104"/>
      <c r="L68" s="104"/>
      <c r="M68" s="104"/>
      <c r="N68" s="104"/>
      <c r="O68" s="105"/>
      <c r="P68" s="76"/>
      <c r="Q68" s="71"/>
      <c r="R68" s="71"/>
    </row>
    <row r="69" spans="1:18" ht="15" customHeight="1">
      <c r="A69" s="73"/>
      <c r="B69" s="127" t="s">
        <v>81</v>
      </c>
      <c r="C69" s="85" t="s">
        <v>27</v>
      </c>
      <c r="D69" s="98" t="s">
        <v>82</v>
      </c>
      <c r="E69" s="98"/>
      <c r="F69" s="98"/>
      <c r="G69" s="103"/>
      <c r="H69" s="104"/>
      <c r="I69" s="104"/>
      <c r="J69" s="104"/>
      <c r="K69" s="104"/>
      <c r="L69" s="104"/>
      <c r="M69" s="104"/>
      <c r="N69" s="104"/>
      <c r="O69" s="105"/>
      <c r="P69" s="76"/>
      <c r="Q69" s="71"/>
      <c r="R69" s="71"/>
    </row>
    <row r="70" spans="1:18" ht="15" customHeight="1">
      <c r="A70" s="73"/>
      <c r="B70" s="127" t="s">
        <v>81</v>
      </c>
      <c r="C70" s="85" t="s">
        <v>27</v>
      </c>
      <c r="D70" s="98" t="s">
        <v>83</v>
      </c>
      <c r="E70" s="98"/>
      <c r="F70" s="98"/>
      <c r="G70" s="103"/>
      <c r="H70" s="104"/>
      <c r="I70" s="104"/>
      <c r="J70" s="104"/>
      <c r="K70" s="104"/>
      <c r="L70" s="104"/>
      <c r="M70" s="104"/>
      <c r="N70" s="104"/>
      <c r="O70" s="105"/>
      <c r="P70" s="76"/>
      <c r="Q70" s="71"/>
      <c r="R70" s="71"/>
    </row>
    <row r="71" spans="1:18" ht="15" customHeight="1">
      <c r="A71" s="73"/>
      <c r="B71" s="94"/>
      <c r="C71" s="107"/>
      <c r="D71" s="98" t="s">
        <v>84</v>
      </c>
      <c r="E71" s="98"/>
      <c r="F71" s="98"/>
      <c r="G71" s="108"/>
      <c r="H71" s="109"/>
      <c r="I71" s="109"/>
      <c r="J71" s="109"/>
      <c r="K71" s="109"/>
      <c r="L71" s="109"/>
      <c r="M71" s="109"/>
      <c r="N71" s="109"/>
      <c r="O71" s="110"/>
      <c r="P71" s="76"/>
      <c r="Q71" s="71"/>
      <c r="R71" s="71"/>
    </row>
    <row r="72" spans="1:18" ht="15" customHeight="1">
      <c r="A72" s="73"/>
      <c r="B72" s="94"/>
      <c r="C72" s="94"/>
      <c r="D72" s="98"/>
      <c r="E72" s="98"/>
      <c r="F72" s="98"/>
      <c r="G72" s="98"/>
      <c r="H72" s="98"/>
      <c r="I72" s="98"/>
      <c r="J72" s="98"/>
      <c r="K72" s="98"/>
      <c r="L72" s="98"/>
      <c r="M72" s="98"/>
      <c r="N72" s="98"/>
      <c r="O72" s="98"/>
      <c r="P72" s="76"/>
      <c r="Q72" s="71"/>
      <c r="R72" s="71"/>
    </row>
    <row r="73" spans="1:18" ht="15" customHeight="1">
      <c r="A73" s="73"/>
      <c r="B73" s="127"/>
      <c r="C73" s="94"/>
      <c r="D73" s="128" t="s">
        <v>86</v>
      </c>
      <c r="E73" s="129"/>
      <c r="F73" s="129"/>
      <c r="G73" s="126" t="s">
        <v>87</v>
      </c>
      <c r="H73" s="126"/>
      <c r="I73" s="126"/>
      <c r="J73" s="126"/>
      <c r="K73" s="126"/>
      <c r="L73" s="126"/>
      <c r="M73" s="126"/>
      <c r="N73" s="126"/>
      <c r="O73" s="126"/>
      <c r="P73" s="76"/>
      <c r="Q73" s="71"/>
      <c r="R73" s="71"/>
    </row>
    <row r="74" spans="1:18" ht="15" customHeight="1">
      <c r="A74" s="73"/>
      <c r="B74" s="94"/>
      <c r="C74" s="94"/>
      <c r="D74" s="130" t="s">
        <v>88</v>
      </c>
      <c r="E74" s="129"/>
      <c r="F74" s="129"/>
      <c r="G74" s="126" t="s">
        <v>89</v>
      </c>
      <c r="H74" s="126"/>
      <c r="I74" s="126"/>
      <c r="J74" s="126"/>
      <c r="K74" s="126"/>
      <c r="L74" s="126"/>
      <c r="M74" s="126"/>
      <c r="N74" s="126"/>
      <c r="O74" s="126"/>
      <c r="P74" s="76"/>
      <c r="Q74" s="71"/>
      <c r="R74" s="71"/>
    </row>
    <row r="75" spans="1:17" ht="3.75" customHeight="1" thickBot="1">
      <c r="A75" s="131"/>
      <c r="B75" s="132"/>
      <c r="C75" s="132"/>
      <c r="D75" s="132"/>
      <c r="E75" s="132"/>
      <c r="F75" s="132"/>
      <c r="G75" s="132"/>
      <c r="H75" s="132"/>
      <c r="I75" s="132"/>
      <c r="J75" s="132"/>
      <c r="K75" s="132"/>
      <c r="L75" s="132"/>
      <c r="M75" s="132"/>
      <c r="N75" s="132"/>
      <c r="O75" s="132"/>
      <c r="P75" s="133"/>
      <c r="Q75" s="71"/>
    </row>
    <row r="76" spans="1:17" ht="13.5" thickTop="1">
      <c r="A76" s="71"/>
      <c r="B76" s="71"/>
      <c r="C76" s="71"/>
      <c r="D76" s="71"/>
      <c r="E76" s="71"/>
      <c r="F76" s="71"/>
      <c r="G76" s="71"/>
      <c r="H76" s="71"/>
      <c r="I76" s="71"/>
      <c r="J76" s="71"/>
      <c r="K76" s="71"/>
      <c r="L76" s="71"/>
      <c r="M76" s="71"/>
      <c r="N76" s="71"/>
      <c r="O76" s="71"/>
      <c r="P76" s="71"/>
      <c r="Q76" s="71"/>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peter.kristensen@eea.europa.eu"/>
    <hyperlink ref="G12" r:id="rId2" display="www.eea.europa.eu"/>
    <hyperlink ref="G28" r:id="rId3" display="http://www.eea.europa.eu/themes/water/status-and-monitoring/state-of-bathing-water-1/state-of-bathing-water "/>
    <hyperlink ref="G50" r:id="rId4" display="http://www.eea.europa.eu/themes/data-and-maps/data/bathing-water-directive-status-of-bathing-water-3"/>
  </hyperlinks>
  <printOptions/>
  <pageMargins left="0.7" right="0.7" top="0.75" bottom="0.75" header="0.3" footer="0.3"/>
  <pageSetup orientation="portrait" paperSize="9"/>
  <legacyDrawing r:id="rId6"/>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Vrenko</dc:creator>
  <cp:keywords/>
  <dc:description/>
  <cp:lastModifiedBy>Peter Kristensen</cp:lastModifiedBy>
  <dcterms:created xsi:type="dcterms:W3CDTF">2009-04-01T10:19:37Z</dcterms:created>
  <dcterms:modified xsi:type="dcterms:W3CDTF">2012-04-23T10:37:32Z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-1338200200</vt:i4>
  </property>
  <property fmtid="{D5CDD505-2E9C-101B-9397-08002B2CF9AE}" pid="3" name="_NewReviewCycle">
    <vt:lpwstr/>
  </property>
  <property fmtid="{D5CDD505-2E9C-101B-9397-08002B2CF9AE}" pid="4" name="_EmailSubject">
    <vt:lpwstr>Emailing: CSI024_Fig01_March2012.xls, 2011Report_Figure3.1_20-04-2012.xls, 2011Report_Figure3.2_20-04-2012.xls, 2011Report_Figure4.1_20-04-2012.xls, 2011Report_Figure4.2_4.3_20-04-2012.xls</vt:lpwstr>
  </property>
  <property fmtid="{D5CDD505-2E9C-101B-9397-08002B2CF9AE}" pid="5" name="_AuthorEmail">
    <vt:lpwstr>Peter.Kristensen@eea.europa.eu</vt:lpwstr>
  </property>
  <property fmtid="{D5CDD505-2E9C-101B-9397-08002B2CF9AE}" pid="6" name="_AuthorEmailDisplayName">
    <vt:lpwstr>Peter Kristensen</vt:lpwstr>
  </property>
</Properties>
</file>