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0" yWindow="945" windowWidth="15615" windowHeight="10005" activeTab="0"/>
  </bookViews>
  <sheets>
    <sheet name="bar chart" sheetId="1" r:id="rId1"/>
    <sheet name="data" sheetId="2" r:id="rId2"/>
  </sheets>
  <definedNames/>
  <calcPr fullCalcOnLoad="1"/>
</workbook>
</file>

<file path=xl/sharedStrings.xml><?xml version="1.0" encoding="utf-8"?>
<sst xmlns="http://schemas.openxmlformats.org/spreadsheetml/2006/main" count="170" uniqueCount="49">
  <si>
    <t>Austria</t>
  </si>
  <si>
    <t>Belgium</t>
  </si>
  <si>
    <t>Bulgaria</t>
  </si>
  <si>
    <t>Cyprus</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</si>
  <si>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</si>
  <si>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</si>
  <si>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</si>
  <si>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</si>
  <si>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</si>
  <si>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</si>
  <si>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</si>
  <si>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</si>
  <si>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</si>
  <si>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</si>
  <si>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</si>
  <si>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</si>
  <si>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</si>
  <si>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</si>
  <si>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</si>
  <si>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</si>
  <si>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</si>
  <si>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</si>
  <si>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</si>
  <si>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</si>
  <si>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</si>
  <si>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</si>
  <si>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</si>
  <si>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Switzerland</t>
  </si>
  <si>
    <t>Turkey</t>
  </si>
  <si>
    <t>United Kingdom</t>
  </si>
  <si>
    <t>% change compared to 1990 - Gg (1000 tonnes) - Total Tropospheric Ozone Forming Potential</t>
  </si>
  <si>
    <t>Iceland</t>
  </si>
  <si>
    <t>TOFP</t>
  </si>
  <si>
    <t>Energy System</t>
  </si>
  <si>
    <t>Croatia</t>
  </si>
  <si>
    <t>EEA32</t>
  </si>
  <si>
    <t>CH4</t>
  </si>
  <si>
    <t>CO</t>
  </si>
  <si>
    <t>NMVOC</t>
  </si>
  <si>
    <t>NOx</t>
  </si>
  <si>
    <t>From Table 7</t>
  </si>
  <si>
    <t>EU27</t>
  </si>
  <si>
    <t>Total</t>
  </si>
  <si>
    <t>From table 1</t>
  </si>
  <si>
    <t>File air emissions for indicators09 v08</t>
  </si>
  <si>
    <t>From M:\Projects\Policy_Group\Live_Projects\ETC_2009 ED45810\Working Files\007 Gap-filled air pollutant emissions dataset for fact sheets and reports\output files\</t>
  </si>
  <si>
    <t>Replace cells</t>
  </si>
  <si>
    <t>Cut &amp; paste country values from left into box in blue and sort by ascending value</t>
  </si>
  <si>
    <t>Eu27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</si>
</sst>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b/>
      <sz val="10"/>
      <name val="Arial"/>
      <family val="2"/>
    </font>
    <font>
      <sz val="10"/>
      <color indexed="8"/>
      <name val="Arial"/>
      <family val="2"/>
    </font>
    <font>
      <b/>
      <sz val="10"/>
      <color indexed="8"/>
      <name val="Arial"/>
      <family val="2"/>
    </font>
    <font>
      <b/>
      <sz val="10"/>
      <color indexed="9"/>
      <name val="Arial"/>
      <family val="2"/>
    </font>
    <font>
      <sz val="10"/>
      <color indexed="9"/>
      <name val="Arial"/>
      <family val="2"/>
    </font>
    <font>
      <b/>
      <sz val="11"/>
      <name val="Arial"/>
      <family val="2"/>
    </font>
  </fonts>
  <fills count="8">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4"/>
        <bgColor indexed="64"/>
      </patternFill>
    </fill>
    <fill>
      <patternFill patternType="solid">
        <fgColor indexed="8"/>
        <bgColor indexed="64"/>
      </patternFill>
    </fill>
    <fill>
      <patternFill patternType="solid">
        <fgColor indexed="43"/>
        <bgColor indexed="64"/>
      </patternFill>
    </fill>
    <fill>
      <patternFill patternType="solid">
        <fgColor indexed="43"/>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3">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1" fillId="2" borderId="0" xfId="0" applyFont="1" applyFill="1" applyAlignment="1">
      <alignment vertical="center"/>
    </xf>
    <xf numFmtId="0" fontId="0" fillId="0" borderId="0" xfId="0" applyNumberFormat="1" applyFont="1" applyFill="1" applyBorder="1" applyAlignment="1">
      <alignment vertical="top"/>
    </xf>
    <xf numFmtId="0" fontId="0" fillId="0" borderId="0" xfId="0" applyNumberFormat="1" applyFont="1" applyBorder="1" applyAlignment="1">
      <alignment vertical="top"/>
    </xf>
    <xf numFmtId="0" fontId="2" fillId="0" borderId="0" xfId="21" applyNumberFormat="1" applyFont="1" applyFill="1" applyBorder="1" applyAlignment="1">
      <alignment vertical="top"/>
      <protection/>
    </xf>
    <xf numFmtId="0" fontId="0" fillId="0" borderId="0" xfId="0" applyFill="1" applyAlignment="1">
      <alignment vertical="center"/>
    </xf>
    <xf numFmtId="0" fontId="2" fillId="0" borderId="0" xfId="19" applyNumberFormat="1" applyFont="1" applyFill="1" applyBorder="1" applyAlignment="1">
      <alignment vertical="top"/>
      <protection/>
    </xf>
    <xf numFmtId="0" fontId="1" fillId="0" borderId="0" xfId="0" applyNumberFormat="1" applyFont="1" applyFill="1" applyBorder="1" applyAlignment="1">
      <alignment vertical="top"/>
    </xf>
    <xf numFmtId="0" fontId="3" fillId="0" borderId="0" xfId="19" applyNumberFormat="1" applyFont="1" applyFill="1" applyBorder="1" applyAlignment="1">
      <alignment vertical="top"/>
      <protection/>
    </xf>
    <xf numFmtId="2" fontId="1" fillId="0" borderId="0" xfId="0" applyNumberFormat="1" applyFont="1" applyAlignment="1">
      <alignment vertical="center"/>
    </xf>
    <xf numFmtId="0" fontId="0" fillId="3" borderId="0" xfId="0" applyNumberFormat="1" applyFont="1" applyFill="1" applyBorder="1" applyAlignment="1">
      <alignment vertical="top"/>
    </xf>
    <xf numFmtId="0" fontId="2" fillId="4" borderId="0" xfId="21" applyNumberFormat="1" applyFont="1" applyFill="1" applyBorder="1" applyAlignment="1">
      <alignment vertical="top"/>
      <protection/>
    </xf>
    <xf numFmtId="0" fontId="4" fillId="5" borderId="0" xfId="0" applyFont="1" applyFill="1" applyAlignment="1">
      <alignment vertical="center"/>
    </xf>
    <xf numFmtId="0" fontId="5" fillId="5" borderId="0" xfId="0" applyFont="1" applyFill="1" applyAlignment="1">
      <alignment vertical="center"/>
    </xf>
    <xf numFmtId="0" fontId="0" fillId="5" borderId="0" xfId="0" applyFill="1" applyAlignment="1">
      <alignment vertical="center"/>
    </xf>
    <xf numFmtId="2" fontId="0" fillId="6" borderId="0" xfId="0" applyNumberFormat="1" applyFont="1" applyFill="1" applyBorder="1" applyAlignment="1">
      <alignment vertical="top"/>
    </xf>
    <xf numFmtId="2" fontId="2" fillId="7" borderId="0" xfId="21" applyNumberFormat="1" applyFont="1" applyFill="1" applyBorder="1" applyAlignment="1">
      <alignment vertical="top"/>
      <protection/>
    </xf>
    <xf numFmtId="2" fontId="0" fillId="6" borderId="0" xfId="0" applyNumberFormat="1" applyFont="1" applyFill="1" applyBorder="1" applyAlignment="1">
      <alignment vertical="top"/>
    </xf>
    <xf numFmtId="2" fontId="2" fillId="7" borderId="1" xfId="20" applyNumberFormat="1" applyFont="1" applyFill="1" applyBorder="1" applyAlignment="1">
      <alignment horizontal="right" wrapText="1"/>
      <protection/>
    </xf>
    <xf numFmtId="0" fontId="1" fillId="6" borderId="0" xfId="0" applyFont="1" applyFill="1" applyAlignment="1">
      <alignment vertical="center"/>
    </xf>
    <xf numFmtId="9" fontId="0" fillId="0" borderId="0" xfId="22" applyFont="1" applyFill="1" applyBorder="1" applyAlignment="1">
      <alignment vertical="top"/>
    </xf>
    <xf numFmtId="0" fontId="0" fillId="6" borderId="0" xfId="0" applyFill="1" applyAlignment="1">
      <alignment vertical="center"/>
    </xf>
    <xf numFmtId="168" fontId="1" fillId="0" borderId="0" xfId="22" applyNumberFormat="1" applyFont="1" applyFill="1" applyAlignment="1">
      <alignment vertical="center"/>
    </xf>
    <xf numFmtId="9" fontId="0" fillId="3" borderId="0" xfId="22" applyFont="1" applyFill="1" applyBorder="1" applyAlignment="1">
      <alignment vertical="top"/>
    </xf>
  </cellXfs>
  <cellStyles count="9">
    <cellStyle name="Normal" xfId="0"/>
    <cellStyle name="Comma" xfId="15"/>
    <cellStyle name="Comma [0]" xfId="16"/>
    <cellStyle name="Currency" xfId="17"/>
    <cellStyle name="Currency [0]" xfId="18"/>
    <cellStyle name="Normal_T1 (Country_group_Totals)_1" xfId="19"/>
    <cellStyle name="Normal_T3 (Country_grp_Energy Systems)" xfId="20"/>
    <cellStyle name="Normal_T7 (Country Energy syste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775"/>
          <c:w val="0.953"/>
          <c:h val="0.964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data!$H$5:$H$38</c:f>
              <c:strCache>
                <c:ptCount val="34"/>
                <c:pt idx="0">
                  <c:v>EU27</c:v>
                </c:pt>
                <c:pt idx="1">
                  <c:v>EEA32</c:v>
                </c:pt>
                <c:pt idx="2">
                  <c:v>Germany</c:v>
                </c:pt>
                <c:pt idx="3">
                  <c:v>Switzerland</c:v>
                </c:pt>
                <c:pt idx="4">
                  <c:v>United Kingdom</c:v>
                </c:pt>
                <c:pt idx="5">
                  <c:v>Slovakia</c:v>
                </c:pt>
                <c:pt idx="6">
                  <c:v>Lithuania</c:v>
                </c:pt>
                <c:pt idx="7">
                  <c:v>France</c:v>
                </c:pt>
                <c:pt idx="8">
                  <c:v>Netherlands</c:v>
                </c:pt>
                <c:pt idx="9">
                  <c:v>Sweden</c:v>
                </c:pt>
                <c:pt idx="10">
                  <c:v>Italy</c:v>
                </c:pt>
                <c:pt idx="11">
                  <c:v>Luxembourg</c:v>
                </c:pt>
                <c:pt idx="12">
                  <c:v>Estonia</c:v>
                </c:pt>
                <c:pt idx="13">
                  <c:v>Bulgaria</c:v>
                </c:pt>
                <c:pt idx="14">
                  <c:v>Belgium</c:v>
                </c:pt>
                <c:pt idx="15">
                  <c:v>Latvia</c:v>
                </c:pt>
                <c:pt idx="16">
                  <c:v>Denmark</c:v>
                </c:pt>
                <c:pt idx="17">
                  <c:v>Ireland</c:v>
                </c:pt>
                <c:pt idx="18">
                  <c:v>Norway</c:v>
                </c:pt>
                <c:pt idx="19">
                  <c:v>Croatia</c:v>
                </c:pt>
                <c:pt idx="20">
                  <c:v>Iceland</c:v>
                </c:pt>
                <c:pt idx="21">
                  <c:v>Slovenia</c:v>
                </c:pt>
                <c:pt idx="22">
                  <c:v>Austria</c:v>
                </c:pt>
                <c:pt idx="23">
                  <c:v>Portugal</c:v>
                </c:pt>
                <c:pt idx="24">
                  <c:v>Greece</c:v>
                </c:pt>
                <c:pt idx="25">
                  <c:v>Hungary</c:v>
                </c:pt>
                <c:pt idx="26">
                  <c:v>Spain</c:v>
                </c:pt>
                <c:pt idx="27">
                  <c:v>Malta</c:v>
                </c:pt>
                <c:pt idx="28">
                  <c:v>Romania</c:v>
                </c:pt>
                <c:pt idx="29">
                  <c:v>Poland</c:v>
                </c:pt>
                <c:pt idx="30">
                  <c:v>Cyprus</c:v>
                </c:pt>
                <c:pt idx="31">
                  <c:v>Turkey</c:v>
                </c:pt>
                <c:pt idx="32">
                  <c:v>Finland</c:v>
                </c:pt>
                <c:pt idx="33">
                  <c:v>Liechtenstein</c:v>
                </c:pt>
              </c:strCache>
            </c:strRef>
          </c:cat>
          <c:val>
            <c:numRef>
              <c:f>data!$G$5:$G$38</c:f>
              <c:numCache>
                <c:ptCount val="34"/>
                <c:pt idx="0">
                  <c:v>-0.4494212039538701</c:v>
                </c:pt>
                <c:pt idx="1">
                  <c:v>-0.4110432453336687</c:v>
                </c:pt>
                <c:pt idx="2">
                  <c:v>-0.7099373934255</c:v>
                </c:pt>
                <c:pt idx="3">
                  <c:v>-0.5998866066627461</c:v>
                </c:pt>
                <c:pt idx="4">
                  <c:v>-0.5842713473203586</c:v>
                </c:pt>
                <c:pt idx="5">
                  <c:v>-0.5413676773378943</c:v>
                </c:pt>
                <c:pt idx="6">
                  <c:v>-0.5236977168083569</c:v>
                </c:pt>
                <c:pt idx="7">
                  <c:v>-0.5131022860485108</c:v>
                </c:pt>
                <c:pt idx="8">
                  <c:v>-0.5088366049849306</c:v>
                </c:pt>
                <c:pt idx="9">
                  <c:v>-0.5068675052265296</c:v>
                </c:pt>
                <c:pt idx="10">
                  <c:v>-0.475367724604484</c:v>
                </c:pt>
                <c:pt idx="11">
                  <c:v>-0.4733785165261836</c:v>
                </c:pt>
                <c:pt idx="12">
                  <c:v>-0.4698378676229598</c:v>
                </c:pt>
                <c:pt idx="13">
                  <c:v>-0.401711954176424</c:v>
                </c:pt>
                <c:pt idx="14">
                  <c:v>-0.3973402365730064</c:v>
                </c:pt>
                <c:pt idx="15">
                  <c:v>-0.38624050040451985</c:v>
                </c:pt>
                <c:pt idx="16">
                  <c:v>-0.3833605225912324</c:v>
                </c:pt>
                <c:pt idx="17">
                  <c:v>-0.2841622511070546</c:v>
                </c:pt>
                <c:pt idx="18">
                  <c:v>-0.27058345360906216</c:v>
                </c:pt>
                <c:pt idx="19">
                  <c:v>-0.2596096937397835</c:v>
                </c:pt>
                <c:pt idx="20">
                  <c:v>-0.2369829048889019</c:v>
                </c:pt>
                <c:pt idx="21">
                  <c:v>-0.21873024269686803</c:v>
                </c:pt>
                <c:pt idx="22">
                  <c:v>-0.20906221484602477</c:v>
                </c:pt>
                <c:pt idx="23">
                  <c:v>-0.18915325893368354</c:v>
                </c:pt>
                <c:pt idx="24">
                  <c:v>-0.12062218180823929</c:v>
                </c:pt>
                <c:pt idx="25">
                  <c:v>-0.0530894251920339</c:v>
                </c:pt>
                <c:pt idx="26">
                  <c:v>-0.03533539691434721</c:v>
                </c:pt>
                <c:pt idx="27">
                  <c:v>-0.009049682353514592</c:v>
                </c:pt>
                <c:pt idx="28">
                  <c:v>0.015609556035258503</c:v>
                </c:pt>
                <c:pt idx="29">
                  <c:v>0.04352620597888569</c:v>
                </c:pt>
                <c:pt idx="30">
                  <c:v>0.06113429245491638</c:v>
                </c:pt>
                <c:pt idx="31">
                  <c:v>0.4215587002846249</c:v>
                </c:pt>
                <c:pt idx="32">
                  <c:v>0.6685143263840968</c:v>
                </c:pt>
                <c:pt idx="33">
                  <c:v>0.7725574641475229</c:v>
                </c:pt>
              </c:numCache>
            </c:numRef>
          </c:val>
        </c:ser>
        <c:gapWidth val="50"/>
        <c:axId val="5346908"/>
        <c:axId val="33392333"/>
      </c:barChart>
      <c:catAx>
        <c:axId val="534690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3392333"/>
        <c:crosses val="autoZero"/>
        <c:auto val="1"/>
        <c:lblOffset val="100"/>
        <c:noMultiLvlLbl val="0"/>
      </c:catAx>
      <c:valAx>
        <c:axId val="33392333"/>
        <c:scaling>
          <c:orientation val="minMax"/>
        </c:scaling>
        <c:axPos val="l"/>
        <c:title>
          <c:tx>
            <c:rich>
              <a:bodyPr vert="horz" rot="-5400000" anchor="ctr"/>
              <a:lstStyle/>
              <a:p>
                <a:pPr algn="ctr">
                  <a:defRPr/>
                </a:pPr>
                <a:r>
                  <a:rPr lang="en-US" cap="none" sz="1100" b="1" i="0" u="none" baseline="0">
                    <a:latin typeface="Arial"/>
                    <a:ea typeface="Arial"/>
                    <a:cs typeface="Arial"/>
                  </a:rPr>
                  <a:t>% change in Energy-related ozone-precursor emissions 1990-2007</a:t>
                </a:r>
              </a:p>
            </c:rich>
          </c:tx>
          <c:layout>
            <c:manualLayout>
              <c:xMode val="factor"/>
              <c:yMode val="factor"/>
              <c:x val="-0.0025"/>
              <c:y val="-0.010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34690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571500</xdr:colOff>
      <xdr:row>9</xdr:row>
      <xdr:rowOff>38100</xdr:rowOff>
    </xdr:from>
    <xdr:ext cx="4543425" cy="1495425"/>
    <xdr:sp>
      <xdr:nvSpPr>
        <xdr:cNvPr id="1" name="TextBox 2"/>
        <xdr:cNvSpPr txBox="1">
          <a:spLocks noChangeArrowheads="1"/>
        </xdr:cNvSpPr>
      </xdr:nvSpPr>
      <xdr:spPr>
        <a:xfrm>
          <a:off x="6953250" y="1495425"/>
          <a:ext cx="4543425" cy="1495425"/>
        </a:xfrm>
        <a:prstGeom prst="rect">
          <a:avLst/>
        </a:prstGeom>
        <a:solidFill>
          <a:srgbClr val="99CCFF"/>
        </a:solidFill>
        <a:ln w="9525" cmpd="sng">
          <a:noFill/>
        </a:ln>
      </xdr:spPr>
      <xdr:txBody>
        <a:bodyPr vertOverflow="clip" wrap="square"/>
        <a:p>
          <a:pPr algn="l">
            <a:defRPr/>
          </a:pPr>
          <a:r>
            <a:rPr lang="en-US" cap="none" sz="1000" b="0" i="0" u="none" baseline="0">
              <a:latin typeface="Arial"/>
              <a:ea typeface="Arial"/>
              <a:cs typeface="Arial"/>
            </a:rPr>
            <a:t>Fig. 3:  Overall change in emissions of ozone precursors by country, 1990-2007
Note: The graph shows the change in energy-related emissions of ozone precursors (NOx, NMVOC, CO and CH4) each weighted by an ozone formation factor prior to aggregation to represent their respective ozone forming potentials. The relative impact of the combined contribution of NOx, NMVOC, CO and CH4 to ozone formation can be assessed based on their tropospheric ozone forming potentials (TOFP): nitrogen oxides 1.22, non-methane volatile organic compounds 1.0, carbon monoxide 0.11 and methane 0.014 (de Leeuw 2002).
Source: EEA.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F44" sqref="F44"/>
    </sheetView>
  </sheetViews>
  <sheetFormatPr defaultColWidth="9.140625" defaultRowHeight="12.75"/>
  <cols>
    <col min="1" max="1" width="13.7109375" style="0" bestFit="1" customWidth="1"/>
    <col min="3" max="3" width="13.421875" style="0" customWidth="1"/>
    <col min="4" max="4" width="14.28125" style="0" bestFit="1" customWidth="1"/>
    <col min="5" max="5" width="14.00390625" style="0" customWidth="1"/>
    <col min="6" max="6" width="12.8515625" style="0" customWidth="1"/>
  </cols>
  <sheetData>
    <row r="1" spans="1:3" s="15" customFormat="1" ht="12.75">
      <c r="A1" s="13" t="s">
        <v>45</v>
      </c>
      <c r="B1" s="14"/>
      <c r="C1" s="14"/>
    </row>
    <row r="2" spans="1:4" ht="12.75">
      <c r="A2" s="13" t="s">
        <v>44</v>
      </c>
      <c r="B2" s="13"/>
      <c r="C2" s="13"/>
      <c r="D2" s="14"/>
    </row>
    <row r="3" spans="1:3" ht="12.75">
      <c r="A3" s="13" t="s">
        <v>40</v>
      </c>
      <c r="B3" s="13"/>
      <c r="C3" s="13"/>
    </row>
    <row r="4" spans="1:8" ht="12.75">
      <c r="A4" s="20" t="s">
        <v>46</v>
      </c>
      <c r="B4" s="6"/>
      <c r="C4" s="6">
        <v>1990</v>
      </c>
      <c r="D4">
        <v>2007</v>
      </c>
      <c r="E4" t="s">
        <v>30</v>
      </c>
      <c r="G4" s="20" t="s">
        <v>47</v>
      </c>
      <c r="H4" s="22"/>
    </row>
    <row r="5" spans="1:8" s="3" customFormat="1" ht="12.75" customHeight="1">
      <c r="A5" s="4" t="s">
        <v>32</v>
      </c>
      <c r="B5" s="4" t="s">
        <v>33</v>
      </c>
      <c r="C5" s="16">
        <v>519204.108539879</v>
      </c>
      <c r="D5" s="16">
        <v>410658.147651376</v>
      </c>
      <c r="E5" s="21">
        <f>(D5-C5)/C5</f>
        <v>-0.20906221484602477</v>
      </c>
      <c r="F5" s="4" t="s">
        <v>0</v>
      </c>
      <c r="G5" s="23">
        <f>E50</f>
        <v>-0.4494212039538701</v>
      </c>
      <c r="H5" s="3" t="str">
        <f>F50</f>
        <v>EU27</v>
      </c>
    </row>
    <row r="6" spans="1:8" s="3" customFormat="1" ht="12.75" customHeight="1">
      <c r="A6" s="4" t="s">
        <v>32</v>
      </c>
      <c r="B6" s="4" t="s">
        <v>33</v>
      </c>
      <c r="C6" s="16">
        <v>703731.791164022</v>
      </c>
      <c r="D6" s="16">
        <v>424110.834778964</v>
      </c>
      <c r="E6" s="21">
        <f aca="true" t="shared" si="0" ref="E6:E38">(D6-C6)/C6</f>
        <v>-0.3973402365730064</v>
      </c>
      <c r="F6" s="4" t="s">
        <v>1</v>
      </c>
      <c r="G6" s="23">
        <f>E49</f>
        <v>-0.4110432453336687</v>
      </c>
      <c r="H6" s="3" t="str">
        <f>F49</f>
        <v>EEA32</v>
      </c>
    </row>
    <row r="7" spans="1:8" s="3" customFormat="1" ht="12.75" customHeight="1">
      <c r="A7" s="4" t="s">
        <v>32</v>
      </c>
      <c r="B7" s="4" t="s">
        <v>33</v>
      </c>
      <c r="C7" s="16">
        <v>423967.234983286</v>
      </c>
      <c r="D7" s="16">
        <v>253654.528511375</v>
      </c>
      <c r="E7" s="21">
        <f t="shared" si="0"/>
        <v>-0.401711954176424</v>
      </c>
      <c r="F7" s="4" t="s">
        <v>2</v>
      </c>
      <c r="G7" s="24">
        <v>-0.7099373934255</v>
      </c>
      <c r="H7" s="11" t="s">
        <v>8</v>
      </c>
    </row>
    <row r="8" spans="1:8" s="3" customFormat="1" ht="12.75" customHeight="1">
      <c r="A8" s="4" t="s">
        <v>32</v>
      </c>
      <c r="B8" s="4" t="s">
        <v>33</v>
      </c>
      <c r="C8" s="16">
        <v>374954.015772617</v>
      </c>
      <c r="D8" s="16">
        <v>150024.123596212</v>
      </c>
      <c r="E8" s="21">
        <f t="shared" si="0"/>
        <v>-0.5998866066627461</v>
      </c>
      <c r="F8" s="4" t="s">
        <v>27</v>
      </c>
      <c r="G8" s="24">
        <v>-0.5998866066627461</v>
      </c>
      <c r="H8" s="11" t="s">
        <v>27</v>
      </c>
    </row>
    <row r="9" spans="1:8" s="3" customFormat="1" ht="12.75" customHeight="1">
      <c r="A9" s="4" t="s">
        <v>32</v>
      </c>
      <c r="B9" s="4" t="s">
        <v>33</v>
      </c>
      <c r="C9" s="16">
        <v>31782.9220940128</v>
      </c>
      <c r="D9" s="16">
        <v>33725.94854838</v>
      </c>
      <c r="E9" s="21">
        <f t="shared" si="0"/>
        <v>0.06113429245491638</v>
      </c>
      <c r="F9" s="4" t="s">
        <v>3</v>
      </c>
      <c r="G9" s="24">
        <v>-0.5842713473203586</v>
      </c>
      <c r="H9" s="11" t="s">
        <v>29</v>
      </c>
    </row>
    <row r="10" spans="1:8" s="3" customFormat="1" ht="12.75" customHeight="1">
      <c r="A10" s="4" t="s">
        <v>32</v>
      </c>
      <c r="B10" s="4" t="s">
        <v>33</v>
      </c>
      <c r="C10" s="16">
        <v>1087020.80237395</v>
      </c>
      <c r="D10" s="16">
        <v>479701.584745418</v>
      </c>
      <c r="E10" s="21"/>
      <c r="G10" s="24">
        <v>-0.5413676773378943</v>
      </c>
      <c r="H10" s="11" t="s">
        <v>23</v>
      </c>
    </row>
    <row r="11" spans="1:8" s="3" customFormat="1" ht="12.75" customHeight="1">
      <c r="A11" s="4" t="s">
        <v>32</v>
      </c>
      <c r="B11" s="4" t="s">
        <v>33</v>
      </c>
      <c r="C11" s="16">
        <v>6755586.40939796</v>
      </c>
      <c r="D11" s="16">
        <v>1959543.00284924</v>
      </c>
      <c r="E11" s="21">
        <f t="shared" si="0"/>
        <v>-0.7099373934255</v>
      </c>
      <c r="F11" s="4" t="s">
        <v>8</v>
      </c>
      <c r="G11" s="24">
        <v>-0.5236977168083569</v>
      </c>
      <c r="H11" s="11" t="s">
        <v>15</v>
      </c>
    </row>
    <row r="12" spans="1:8" s="3" customFormat="1" ht="12.75" customHeight="1">
      <c r="A12" s="4" t="s">
        <v>32</v>
      </c>
      <c r="B12" s="4" t="s">
        <v>33</v>
      </c>
      <c r="C12" s="16">
        <v>531349.906333722</v>
      </c>
      <c r="D12" s="16">
        <v>327651.328562824</v>
      </c>
      <c r="E12" s="21">
        <f t="shared" si="0"/>
        <v>-0.3833605225912324</v>
      </c>
      <c r="F12" s="4" t="s">
        <v>4</v>
      </c>
      <c r="G12" s="24">
        <v>-0.5131022860485108</v>
      </c>
      <c r="H12" s="11" t="s">
        <v>7</v>
      </c>
    </row>
    <row r="13" spans="1:8" s="3" customFormat="1" ht="12.75" customHeight="1">
      <c r="A13" s="4" t="s">
        <v>32</v>
      </c>
      <c r="B13" s="4" t="s">
        <v>33</v>
      </c>
      <c r="C13" s="16">
        <v>171854.131990122</v>
      </c>
      <c r="D13" s="16">
        <v>91110.5530736884</v>
      </c>
      <c r="E13" s="21">
        <f t="shared" si="0"/>
        <v>-0.4698378676229598</v>
      </c>
      <c r="F13" s="4" t="s">
        <v>5</v>
      </c>
      <c r="G13" s="24">
        <v>-0.5088366049849306</v>
      </c>
      <c r="H13" s="11" t="s">
        <v>18</v>
      </c>
    </row>
    <row r="14" spans="1:8" s="3" customFormat="1" ht="12.75" customHeight="1">
      <c r="A14" s="4" t="s">
        <v>32</v>
      </c>
      <c r="B14" s="4" t="s">
        <v>33</v>
      </c>
      <c r="C14" s="16">
        <v>2372150.81717778</v>
      </c>
      <c r="D14" s="16">
        <v>2288329.92651211</v>
      </c>
      <c r="E14" s="21">
        <f t="shared" si="0"/>
        <v>-0.03533539691434721</v>
      </c>
      <c r="F14" s="4" t="s">
        <v>25</v>
      </c>
      <c r="G14" s="24">
        <v>-0.5068675052265296</v>
      </c>
      <c r="H14" s="12" t="s">
        <v>26</v>
      </c>
    </row>
    <row r="15" spans="1:8" s="3" customFormat="1" ht="12.75" customHeight="1">
      <c r="A15" s="4" t="s">
        <v>32</v>
      </c>
      <c r="B15" s="4" t="s">
        <v>33</v>
      </c>
      <c r="C15" s="16">
        <v>213585.307554116</v>
      </c>
      <c r="D15" s="16">
        <v>356370.145559196</v>
      </c>
      <c r="E15" s="21">
        <f t="shared" si="0"/>
        <v>0.6685143263840968</v>
      </c>
      <c r="F15" s="4" t="s">
        <v>6</v>
      </c>
      <c r="G15" s="24">
        <v>-0.475367724604484</v>
      </c>
      <c r="H15" s="11" t="s">
        <v>12</v>
      </c>
    </row>
    <row r="16" spans="1:8" s="3" customFormat="1" ht="12.75" customHeight="1">
      <c r="A16" s="4" t="s">
        <v>32</v>
      </c>
      <c r="B16" s="4" t="s">
        <v>33</v>
      </c>
      <c r="C16" s="16">
        <v>5159039.24894176</v>
      </c>
      <c r="D16" s="16">
        <v>2511924.41649575</v>
      </c>
      <c r="E16" s="21">
        <f t="shared" si="0"/>
        <v>-0.5131022860485108</v>
      </c>
      <c r="F16" s="4" t="s">
        <v>7</v>
      </c>
      <c r="G16" s="24">
        <v>-0.4733785165261836</v>
      </c>
      <c r="H16" s="12" t="s">
        <v>16</v>
      </c>
    </row>
    <row r="17" spans="1:8" s="3" customFormat="1" ht="12.75" customHeight="1">
      <c r="A17" s="4" t="s">
        <v>32</v>
      </c>
      <c r="B17" s="4" t="s">
        <v>33</v>
      </c>
      <c r="C17" s="16">
        <v>5825982.22498119</v>
      </c>
      <c r="D17" s="16">
        <v>2422027.74092697</v>
      </c>
      <c r="E17" s="21">
        <f t="shared" si="0"/>
        <v>-0.5842713473203586</v>
      </c>
      <c r="F17" s="4" t="s">
        <v>29</v>
      </c>
      <c r="G17" s="24">
        <v>-0.4698378676229598</v>
      </c>
      <c r="H17" s="11" t="s">
        <v>5</v>
      </c>
    </row>
    <row r="18" spans="1:8" s="3" customFormat="1" ht="12.75" customHeight="1">
      <c r="A18" s="4" t="s">
        <v>32</v>
      </c>
      <c r="B18" s="4" t="s">
        <v>33</v>
      </c>
      <c r="C18" s="16">
        <v>729021.00817026</v>
      </c>
      <c r="D18" s="16">
        <v>641084.903580721</v>
      </c>
      <c r="E18" s="21">
        <f t="shared" si="0"/>
        <v>-0.12062218180823929</v>
      </c>
      <c r="F18" s="4" t="s">
        <v>9</v>
      </c>
      <c r="G18" s="24">
        <v>-0.401711954176424</v>
      </c>
      <c r="H18" s="11" t="s">
        <v>2</v>
      </c>
    </row>
    <row r="19" spans="1:8" s="3" customFormat="1" ht="12.75" customHeight="1">
      <c r="A19" s="4" t="s">
        <v>32</v>
      </c>
      <c r="B19" s="4" t="s">
        <v>33</v>
      </c>
      <c r="C19" s="16">
        <v>223147.580165033</v>
      </c>
      <c r="D19" s="16">
        <v>165216.305219615</v>
      </c>
      <c r="E19" s="21">
        <f t="shared" si="0"/>
        <v>-0.2596096937397835</v>
      </c>
      <c r="F19" s="4" t="s">
        <v>34</v>
      </c>
      <c r="G19" s="24">
        <v>-0.3973402365730064</v>
      </c>
      <c r="H19" s="11" t="s">
        <v>1</v>
      </c>
    </row>
    <row r="20" spans="1:8" s="3" customFormat="1" ht="12.75" customHeight="1">
      <c r="A20" s="4" t="s">
        <v>32</v>
      </c>
      <c r="B20" s="4" t="s">
        <v>33</v>
      </c>
      <c r="C20" s="16">
        <v>397350.63317906</v>
      </c>
      <c r="D20" s="16">
        <v>376255.516463893</v>
      </c>
      <c r="E20" s="21">
        <f t="shared" si="0"/>
        <v>-0.0530894251920339</v>
      </c>
      <c r="F20" s="4" t="s">
        <v>10</v>
      </c>
      <c r="G20" s="24">
        <v>-0.38624050040451985</v>
      </c>
      <c r="H20" s="11" t="s">
        <v>13</v>
      </c>
    </row>
    <row r="21" spans="1:8" s="3" customFormat="1" ht="12.75" customHeight="1">
      <c r="A21" s="4" t="s">
        <v>32</v>
      </c>
      <c r="B21" s="4" t="s">
        <v>33</v>
      </c>
      <c r="C21" s="16">
        <v>241627.918921696</v>
      </c>
      <c r="D21" s="16">
        <v>172966.385550594</v>
      </c>
      <c r="E21" s="21">
        <f t="shared" si="0"/>
        <v>-0.2841622511070546</v>
      </c>
      <c r="F21" s="4" t="s">
        <v>11</v>
      </c>
      <c r="G21" s="24">
        <v>-0.3833605225912324</v>
      </c>
      <c r="H21" s="11" t="s">
        <v>4</v>
      </c>
    </row>
    <row r="22" spans="1:8" s="3" customFormat="1" ht="12.75" customHeight="1">
      <c r="A22" s="4" t="s">
        <v>32</v>
      </c>
      <c r="B22" s="4" t="s">
        <v>33</v>
      </c>
      <c r="C22" s="17">
        <v>46758.5937118599</v>
      </c>
      <c r="D22" s="16">
        <v>35677.6063455034</v>
      </c>
      <c r="E22" s="21">
        <f t="shared" si="0"/>
        <v>-0.2369829048889019</v>
      </c>
      <c r="F22" s="5" t="s">
        <v>31</v>
      </c>
      <c r="G22" s="24">
        <v>-0.2841622511070546</v>
      </c>
      <c r="H22" s="11" t="s">
        <v>11</v>
      </c>
    </row>
    <row r="23" spans="1:8" s="3" customFormat="1" ht="12.75" customHeight="1">
      <c r="A23" s="4" t="s">
        <v>32</v>
      </c>
      <c r="B23" s="4" t="s">
        <v>33</v>
      </c>
      <c r="C23" s="16">
        <v>4392836.30022696</v>
      </c>
      <c r="D23" s="16">
        <v>2304623.70362809</v>
      </c>
      <c r="E23" s="21">
        <f t="shared" si="0"/>
        <v>-0.475367724604484</v>
      </c>
      <c r="F23" s="4" t="s">
        <v>12</v>
      </c>
      <c r="G23" s="24">
        <v>-0.27058345360906216</v>
      </c>
      <c r="H23" s="11" t="s">
        <v>19</v>
      </c>
    </row>
    <row r="24" spans="1:8" s="3" customFormat="1" ht="12.75" customHeight="1">
      <c r="A24" s="4" t="s">
        <v>32</v>
      </c>
      <c r="B24" s="4" t="s">
        <v>33</v>
      </c>
      <c r="C24" s="17">
        <v>0.70264209582</v>
      </c>
      <c r="D24" s="16">
        <v>1.24547349157</v>
      </c>
      <c r="E24" s="21">
        <f t="shared" si="0"/>
        <v>0.7725574641475229</v>
      </c>
      <c r="F24" s="5" t="s">
        <v>14</v>
      </c>
      <c r="G24" s="24">
        <v>-0.2596096937397835</v>
      </c>
      <c r="H24" s="11" t="s">
        <v>34</v>
      </c>
    </row>
    <row r="25" spans="1:8" s="3" customFormat="1" ht="12.75" customHeight="1">
      <c r="A25" s="4" t="s">
        <v>32</v>
      </c>
      <c r="B25" s="4" t="s">
        <v>33</v>
      </c>
      <c r="C25" s="16">
        <v>310920.921203544</v>
      </c>
      <c r="D25" s="16">
        <v>148092.344661297</v>
      </c>
      <c r="E25" s="21">
        <f t="shared" si="0"/>
        <v>-0.5236977168083569</v>
      </c>
      <c r="F25" s="4" t="s">
        <v>15</v>
      </c>
      <c r="G25" s="24">
        <v>-0.2369829048889019</v>
      </c>
      <c r="H25" s="12" t="s">
        <v>31</v>
      </c>
    </row>
    <row r="26" spans="1:8" s="3" customFormat="1" ht="12.75" customHeight="1">
      <c r="A26" s="4" t="s">
        <v>32</v>
      </c>
      <c r="B26" s="4" t="s">
        <v>33</v>
      </c>
      <c r="C26" s="17">
        <v>37755.5414819661</v>
      </c>
      <c r="D26" s="16">
        <v>19882.8792645902</v>
      </c>
      <c r="E26" s="21">
        <f t="shared" si="0"/>
        <v>-0.4733785165261836</v>
      </c>
      <c r="F26" s="5" t="s">
        <v>16</v>
      </c>
      <c r="G26" s="24">
        <v>-0.21873024269686803</v>
      </c>
      <c r="H26" s="11" t="s">
        <v>24</v>
      </c>
    </row>
    <row r="27" spans="1:8" s="3" customFormat="1" ht="12.75" customHeight="1">
      <c r="A27" s="4" t="s">
        <v>32</v>
      </c>
      <c r="B27" s="4" t="s">
        <v>33</v>
      </c>
      <c r="C27" s="16">
        <v>184064.283428937</v>
      </c>
      <c r="D27" s="16">
        <v>112971.202490745</v>
      </c>
      <c r="E27" s="21">
        <f t="shared" si="0"/>
        <v>-0.38624050040451985</v>
      </c>
      <c r="F27" s="4" t="s">
        <v>13</v>
      </c>
      <c r="G27" s="24">
        <v>-0.20906221484602477</v>
      </c>
      <c r="H27" s="11" t="s">
        <v>0</v>
      </c>
    </row>
    <row r="28" spans="1:8" s="3" customFormat="1" ht="12.75" customHeight="1">
      <c r="A28" s="4" t="s">
        <v>32</v>
      </c>
      <c r="B28" s="4" t="s">
        <v>33</v>
      </c>
      <c r="C28" s="16">
        <v>78949.04</v>
      </c>
      <c r="D28" s="16">
        <v>66493.7</v>
      </c>
      <c r="E28" s="21"/>
      <c r="G28" s="24">
        <v>-0.18915325893368354</v>
      </c>
      <c r="H28" s="11" t="s">
        <v>21</v>
      </c>
    </row>
    <row r="29" spans="1:8" s="3" customFormat="1" ht="12.75" customHeight="1">
      <c r="A29" s="4" t="s">
        <v>32</v>
      </c>
      <c r="B29" s="4" t="s">
        <v>33</v>
      </c>
      <c r="C29" s="16">
        <v>18767.9807132721</v>
      </c>
      <c r="D29" s="16">
        <v>18598.1364494001</v>
      </c>
      <c r="E29" s="21">
        <f t="shared" si="0"/>
        <v>-0.009049682353514592</v>
      </c>
      <c r="F29" s="4" t="s">
        <v>17</v>
      </c>
      <c r="G29" s="24">
        <v>-0.12062218180823929</v>
      </c>
      <c r="H29" s="11" t="s">
        <v>9</v>
      </c>
    </row>
    <row r="30" spans="1:8" s="3" customFormat="1" ht="12.75" customHeight="1">
      <c r="A30" s="4" t="s">
        <v>32</v>
      </c>
      <c r="B30" s="4" t="s">
        <v>33</v>
      </c>
      <c r="C30" s="16">
        <v>1017360.65336688</v>
      </c>
      <c r="D30" s="16">
        <v>499690.312462426</v>
      </c>
      <c r="E30" s="21">
        <f t="shared" si="0"/>
        <v>-0.5088366049849306</v>
      </c>
      <c r="F30" s="4" t="s">
        <v>18</v>
      </c>
      <c r="G30" s="24">
        <v>-0.0530894251920339</v>
      </c>
      <c r="H30" s="11" t="s">
        <v>10</v>
      </c>
    </row>
    <row r="31" spans="1:8" s="3" customFormat="1" ht="12.75" customHeight="1">
      <c r="A31" s="4" t="s">
        <v>32</v>
      </c>
      <c r="B31" s="4" t="s">
        <v>33</v>
      </c>
      <c r="C31" s="16">
        <v>565629.22747705</v>
      </c>
      <c r="D31" s="16">
        <v>412579.317644084</v>
      </c>
      <c r="E31" s="21">
        <f t="shared" si="0"/>
        <v>-0.27058345360906216</v>
      </c>
      <c r="F31" s="4" t="s">
        <v>19</v>
      </c>
      <c r="G31" s="24">
        <v>-0.03533539691434721</v>
      </c>
      <c r="H31" s="11" t="s">
        <v>25</v>
      </c>
    </row>
    <row r="32" spans="1:8" s="3" customFormat="1" ht="12.75" customHeight="1">
      <c r="A32" s="4" t="s">
        <v>32</v>
      </c>
      <c r="B32" s="4" t="s">
        <v>33</v>
      </c>
      <c r="C32" s="16">
        <v>1594174.10641763</v>
      </c>
      <c r="D32" s="16">
        <v>1663562.45693977</v>
      </c>
      <c r="E32" s="21">
        <f t="shared" si="0"/>
        <v>0.04352620597888569</v>
      </c>
      <c r="F32" s="4" t="s">
        <v>20</v>
      </c>
      <c r="G32" s="24">
        <v>-0.009049682353514592</v>
      </c>
      <c r="H32" s="11" t="s">
        <v>17</v>
      </c>
    </row>
    <row r="33" spans="1:8" s="3" customFormat="1" ht="12.75" customHeight="1">
      <c r="A33" s="4" t="s">
        <v>32</v>
      </c>
      <c r="B33" s="4" t="s">
        <v>33</v>
      </c>
      <c r="C33" s="16">
        <v>532857.511630721</v>
      </c>
      <c r="D33" s="16">
        <v>432065.776758477</v>
      </c>
      <c r="E33" s="21">
        <f t="shared" si="0"/>
        <v>-0.18915325893368354</v>
      </c>
      <c r="F33" s="4" t="s">
        <v>21</v>
      </c>
      <c r="G33" s="24">
        <v>0.015609556035258503</v>
      </c>
      <c r="H33" s="11" t="s">
        <v>22</v>
      </c>
    </row>
    <row r="34" spans="1:8" s="3" customFormat="1" ht="12.75" customHeight="1">
      <c r="A34" s="4" t="s">
        <v>32</v>
      </c>
      <c r="B34" s="4" t="s">
        <v>33</v>
      </c>
      <c r="C34" s="18">
        <v>738331.365011639</v>
      </c>
      <c r="D34" s="16">
        <v>749856.389826377</v>
      </c>
      <c r="E34" s="21">
        <f t="shared" si="0"/>
        <v>0.015609556035258503</v>
      </c>
      <c r="F34" s="4" t="s">
        <v>22</v>
      </c>
      <c r="G34" s="24">
        <v>0.04352620597888569</v>
      </c>
      <c r="H34" s="11" t="s">
        <v>20</v>
      </c>
    </row>
    <row r="35" spans="1:8" s="3" customFormat="1" ht="12.75" customHeight="1">
      <c r="A35" s="4" t="s">
        <v>32</v>
      </c>
      <c r="B35" s="4" t="s">
        <v>33</v>
      </c>
      <c r="C35" s="16">
        <v>58657.6</v>
      </c>
      <c r="D35" s="16">
        <v>61402.6</v>
      </c>
      <c r="E35" s="21"/>
      <c r="G35" s="24">
        <v>0.06113429245491638</v>
      </c>
      <c r="H35" s="11" t="s">
        <v>3</v>
      </c>
    </row>
    <row r="36" spans="1:8" s="3" customFormat="1" ht="12.75" customHeight="1">
      <c r="A36" s="4" t="s">
        <v>32</v>
      </c>
      <c r="B36" s="4" t="s">
        <v>33</v>
      </c>
      <c r="C36" s="17">
        <v>677410.665472687</v>
      </c>
      <c r="D36" s="16">
        <v>334053.211450703</v>
      </c>
      <c r="E36" s="21">
        <f t="shared" si="0"/>
        <v>-0.5068675052265296</v>
      </c>
      <c r="F36" s="5" t="s">
        <v>26</v>
      </c>
      <c r="G36" s="24">
        <v>0.4215587002846249</v>
      </c>
      <c r="H36" s="11" t="s">
        <v>28</v>
      </c>
    </row>
    <row r="37" spans="1:8" s="3" customFormat="1" ht="12.75" customHeight="1">
      <c r="A37" s="4" t="s">
        <v>32</v>
      </c>
      <c r="B37" s="4" t="s">
        <v>33</v>
      </c>
      <c r="C37" s="16">
        <v>113941.804380701</v>
      </c>
      <c r="D37" s="16">
        <v>89019.2858551912</v>
      </c>
      <c r="E37" s="21">
        <f t="shared" si="0"/>
        <v>-0.21873024269686803</v>
      </c>
      <c r="F37" s="4" t="s">
        <v>24</v>
      </c>
      <c r="G37" s="24">
        <v>0.6685143263840968</v>
      </c>
      <c r="H37" s="11" t="s">
        <v>6</v>
      </c>
    </row>
    <row r="38" spans="1:8" s="3" customFormat="1" ht="12.75" customHeight="1">
      <c r="A38" s="4" t="s">
        <v>32</v>
      </c>
      <c r="B38" s="4" t="s">
        <v>33</v>
      </c>
      <c r="C38" s="16">
        <v>370012.86101032</v>
      </c>
      <c r="D38" s="16">
        <v>169699.857860014</v>
      </c>
      <c r="E38" s="21">
        <f t="shared" si="0"/>
        <v>-0.5413676773378943</v>
      </c>
      <c r="F38" s="4" t="s">
        <v>23</v>
      </c>
      <c r="G38" s="24">
        <v>0.7725574641475229</v>
      </c>
      <c r="H38" s="12" t="s">
        <v>14</v>
      </c>
    </row>
    <row r="39" spans="1:8" s="3" customFormat="1" ht="12.75" customHeight="1">
      <c r="A39" s="4" t="s">
        <v>32</v>
      </c>
      <c r="B39" s="4"/>
      <c r="C39" s="16">
        <v>1594892.0340208</v>
      </c>
      <c r="D39" s="16">
        <v>2267232.64697691</v>
      </c>
      <c r="E39" s="21">
        <f>(D39-C39)/C39</f>
        <v>0.4215587002846249</v>
      </c>
      <c r="F39" s="4" t="s">
        <v>28</v>
      </c>
      <c r="G39" s="24"/>
      <c r="H39" s="11"/>
    </row>
    <row r="40" spans="1:10" ht="12.75">
      <c r="A40" s="2" t="s">
        <v>43</v>
      </c>
      <c r="G40" s="24"/>
      <c r="H40" s="11"/>
      <c r="I40" s="6"/>
      <c r="J40" s="3"/>
    </row>
    <row r="41" spans="1:8" s="3" customFormat="1" ht="12.75">
      <c r="A41" s="4" t="s">
        <v>32</v>
      </c>
      <c r="B41" s="7" t="s">
        <v>36</v>
      </c>
      <c r="C41" s="19">
        <v>109618.544690365</v>
      </c>
      <c r="D41" s="19">
        <v>59854.8720092619</v>
      </c>
      <c r="E41" s="3" t="s">
        <v>35</v>
      </c>
      <c r="F41" s="7"/>
      <c r="G41" s="24"/>
      <c r="H41" s="11"/>
    </row>
    <row r="42" spans="1:6" s="3" customFormat="1" ht="12.75">
      <c r="A42" s="4" t="s">
        <v>32</v>
      </c>
      <c r="B42" s="7" t="s">
        <v>37</v>
      </c>
      <c r="C42" s="19">
        <v>6456980.40074458</v>
      </c>
      <c r="D42" s="19">
        <v>3100124.56123377</v>
      </c>
      <c r="E42" s="3" t="s">
        <v>35</v>
      </c>
      <c r="F42" s="7"/>
    </row>
    <row r="43" spans="1:6" s="3" customFormat="1" ht="12.75">
      <c r="A43" s="4" t="s">
        <v>32</v>
      </c>
      <c r="B43" s="7" t="s">
        <v>38</v>
      </c>
      <c r="C43" s="19">
        <v>10724107.42234</v>
      </c>
      <c r="D43" s="19">
        <v>4426022.49686607</v>
      </c>
      <c r="E43" s="3" t="s">
        <v>35</v>
      </c>
      <c r="F43" s="7"/>
    </row>
    <row r="44" spans="1:6" s="3" customFormat="1" ht="12.75">
      <c r="A44" s="4" t="s">
        <v>32</v>
      </c>
      <c r="B44" s="7" t="s">
        <v>39</v>
      </c>
      <c r="C44" s="19">
        <v>20329620.2282695</v>
      </c>
      <c r="D44" s="19">
        <v>14570743.5313847</v>
      </c>
      <c r="E44" s="3" t="s">
        <v>35</v>
      </c>
      <c r="F44" s="7"/>
    </row>
    <row r="45" spans="1:6" s="3" customFormat="1" ht="12.75">
      <c r="A45" s="4" t="s">
        <v>32</v>
      </c>
      <c r="B45" s="7" t="s">
        <v>36</v>
      </c>
      <c r="C45" s="19">
        <v>105862.752050959</v>
      </c>
      <c r="D45" s="19">
        <v>56136.811303428</v>
      </c>
      <c r="E45" s="3" t="s">
        <v>48</v>
      </c>
      <c r="F45" s="7"/>
    </row>
    <row r="46" spans="1:6" s="3" customFormat="1" ht="12.75">
      <c r="A46" s="4" t="s">
        <v>32</v>
      </c>
      <c r="B46" s="7" t="s">
        <v>37</v>
      </c>
      <c r="C46" s="19">
        <v>5916365.82876658</v>
      </c>
      <c r="D46" s="19">
        <v>2685255.86793452</v>
      </c>
      <c r="E46" s="3" t="s">
        <v>48</v>
      </c>
      <c r="F46" s="7"/>
    </row>
    <row r="47" spans="1:8" s="3" customFormat="1" ht="12.75">
      <c r="A47" s="4" t="s">
        <v>32</v>
      </c>
      <c r="B47" s="7" t="s">
        <v>38</v>
      </c>
      <c r="C47" s="19">
        <v>9903042.05326025</v>
      </c>
      <c r="D47" s="19">
        <v>3755528.69686351</v>
      </c>
      <c r="E47" s="3" t="s">
        <v>48</v>
      </c>
      <c r="F47" s="7"/>
      <c r="G47" s="1"/>
      <c r="H47" s="1"/>
    </row>
    <row r="48" spans="1:8" s="3" customFormat="1" ht="12.75">
      <c r="A48" s="4" t="s">
        <v>32</v>
      </c>
      <c r="B48" s="7" t="s">
        <v>39</v>
      </c>
      <c r="C48" s="19">
        <v>19112821.3883423</v>
      </c>
      <c r="D48" s="19">
        <v>12794309.1453561</v>
      </c>
      <c r="E48" s="3" t="s">
        <v>48</v>
      </c>
      <c r="F48" s="7"/>
      <c r="G48" s="1"/>
      <c r="H48" s="1"/>
    </row>
    <row r="49" spans="1:8" s="1" customFormat="1" ht="12.75">
      <c r="A49" s="8" t="s">
        <v>42</v>
      </c>
      <c r="B49" s="9" t="s">
        <v>35</v>
      </c>
      <c r="C49" s="10">
        <f>SUM(C41:C44)</f>
        <v>37620326.59604444</v>
      </c>
      <c r="D49" s="10">
        <f>SUM(D41:D44)</f>
        <v>22156745.461493805</v>
      </c>
      <c r="E49" s="21">
        <f>(D49-C49)/C49</f>
        <v>-0.4110432453336687</v>
      </c>
      <c r="F49" s="9" t="s">
        <v>35</v>
      </c>
      <c r="G49"/>
      <c r="H49"/>
    </row>
    <row r="50" spans="1:8" s="1" customFormat="1" ht="12.75">
      <c r="A50" s="8" t="s">
        <v>42</v>
      </c>
      <c r="B50" s="9" t="s">
        <v>41</v>
      </c>
      <c r="C50" s="10">
        <f>SUM(C45:C48)</f>
        <v>35038092.022420086</v>
      </c>
      <c r="D50" s="10">
        <f>SUM(D45:D48)</f>
        <v>19291230.52145756</v>
      </c>
      <c r="E50" s="21">
        <f>(D50-C50)/C50</f>
        <v>-0.4494212039538701</v>
      </c>
      <c r="F50" s="9" t="s">
        <v>41</v>
      </c>
      <c r="G50"/>
      <c r="H50"/>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wardj</cp:lastModifiedBy>
  <dcterms:created xsi:type="dcterms:W3CDTF">2009-03-23T10:44:16Z</dcterms:created>
  <dcterms:modified xsi:type="dcterms:W3CDTF">2009-11-10T14:17:38Z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