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<sst xmlns="http://schemas.openxmlformats.org/spreadsheetml/2006/main" count="27" uniqueCount="27">
  <si>
    <t>2008 emissions (CO2 equivalent)</t>
  </si>
  <si>
    <t>All greenhouse gases</t>
  </si>
  <si>
    <t>CO2</t>
  </si>
  <si>
    <t>CH4</t>
  </si>
  <si>
    <t>N2O</t>
  </si>
  <si>
    <t>F-gases</t>
  </si>
  <si>
    <t>Total emissions (sectors 1-7, excluding 5. LULUCF)</t>
  </si>
  <si>
    <t>1.A.1. Energy Industries</t>
  </si>
  <si>
    <t>1.A.2. Manufacturing Industries and Construction</t>
  </si>
  <si>
    <t>1.A.3. Transport</t>
  </si>
  <si>
    <t>1.A.4. Other Sectors</t>
  </si>
  <si>
    <t>1.A.5. Other (Not elsewhere specified)</t>
  </si>
  <si>
    <t>1.B. Fugitive Emissions from Fuels</t>
  </si>
  <si>
    <t>2. Industrial Processes</t>
  </si>
  <si>
    <t>3. Solvent and Other Product Use</t>
  </si>
  <si>
    <t>4. Agriculture</t>
  </si>
  <si>
    <t>5. LULUCF (land use, land use change and forestry)</t>
  </si>
  <si>
    <t>6. Waste</t>
  </si>
  <si>
    <t>7. Other</t>
  </si>
  <si>
    <t>International Bunkers</t>
  </si>
  <si>
    <t>Energy supply (incl. electricity)</t>
  </si>
  <si>
    <t>Energy use (direct fossil fuel use)</t>
  </si>
  <si>
    <t>Transport</t>
  </si>
  <si>
    <t>Agriculture</t>
  </si>
  <si>
    <t>Waste management</t>
  </si>
  <si>
    <t>Industrial processes</t>
  </si>
  <si>
    <t>Solvent use and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</si>
</sst>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%"/>
    <numFmt numFmtId="166" formatCode="#,##0.0_)"/>
    <numFmt numFmtId="167" formatCode="_-* #,##0.00_-;\-* #,##0.00_-;_-* &quot;-&quot;??_-;_-@_-"/>
    <numFmt numFmtId="168" formatCode="_ [$€]\ * #,##0.00_ ;_ [$€]\ * \-#,##0.00_ ;_ [$€]\ * &quot;-&quot;??_ ;_ @_ "/>
    <numFmt numFmtId="169" formatCode="_-* #,##0_-;\-* #,##0_-;_-* &quot;-&quot;_-;_-@_-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5">
    <xf numFmtId="0" fontId="0" fillId="0" borderId="0"/>
    <xf numFmtId="9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49" fontId="4" fillId="0" borderId="2" applyNumberFormat="0" applyFont="0" applyFill="0" applyBorder="0" applyProtection="0">
      <alignment horizontal="left" vertical="center" indent="5"/>
    </xf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3" applyNumberFormat="0" applyAlignment="0" applyProtection="0"/>
    <xf numFmtId="166" fontId="7" fillId="0" borderId="0" applyAlignment="0" applyProtection="0"/>
    <xf numFmtId="0" fontId="8" fillId="21" borderId="4" applyNumberFormat="0" applyAlignment="0" applyProtection="0"/>
    <xf numFmtId="4" fontId="9" fillId="0" borderId="5" applyFill="0" applyBorder="0" applyProtection="0">
      <alignment horizontal="right" vertical="center"/>
    </xf>
    <xf numFmtId="0" fontId="10" fillId="22" borderId="0" applyNumberFormat="0" applyBorder="0" applyAlignment="0">
      <protection hidden="1"/>
    </xf>
    <xf numFmtId="0" fontId="10" fillId="22" borderId="0" applyNumberFormat="0" applyBorder="0" applyAlignment="0">
      <protection hidden="1"/>
    </xf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8" borderId="4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4" fillId="5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8" borderId="4" applyNumberFormat="0" applyAlignment="0" applyProtection="0"/>
    <xf numFmtId="4" fontId="4" fillId="0" borderId="9">
      <alignment horizontal="right" vertical="center"/>
    </xf>
    <xf numFmtId="0" fontId="17" fillId="0" borderId="0">
      <alignment horizontal="center"/>
    </xf>
    <xf numFmtId="0" fontId="18" fillId="0" borderId="1">
      <alignment horizontal="center" wrapText="1"/>
    </xf>
    <xf numFmtId="0" fontId="18" fillId="0" borderId="10" applyBorder="0">
      <alignment horizontal="centerContinuous"/>
    </xf>
    <xf numFmtId="0" fontId="18" fillId="0" borderId="0">
      <alignment horizontal="right"/>
    </xf>
    <xf numFmtId="0" fontId="10" fillId="0" borderId="11" applyNumberFormat="0" applyFill="0" applyAlignment="0" applyProtection="0"/>
    <xf numFmtId="0" fontId="10" fillId="23" borderId="0" applyNumberFormat="0" applyFont="0" applyBorder="0" applyAlignment="0"/>
    <xf numFmtId="0" fontId="10" fillId="23" borderId="0" applyNumberFormat="0" applyFont="0" applyBorder="0" applyAlignment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0" fillId="24" borderId="0" applyNumberFormat="0" applyBorder="0" applyAlignment="0" applyProtection="0"/>
    <xf numFmtId="0" fontId="10" fillId="0" borderId="0"/>
    <xf numFmtId="0" fontId="20" fillId="0" borderId="0"/>
    <xf numFmtId="4" fontId="4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21" fillId="25" borderId="0" applyNumberFormat="0" applyFont="0" applyBorder="0" applyAlignment="0" applyProtection="0"/>
    <xf numFmtId="0" fontId="21" fillId="25" borderId="0" applyNumberFormat="0" applyFont="0" applyBorder="0" applyAlignment="0" applyProtection="0"/>
    <xf numFmtId="0" fontId="22" fillId="0" borderId="0"/>
    <xf numFmtId="0" fontId="10" fillId="26" borderId="12" applyNumberFormat="0" applyFont="0" applyAlignment="0" applyProtection="0"/>
    <xf numFmtId="0" fontId="10" fillId="26" borderId="12" applyNumberFormat="0" applyFont="0" applyAlignment="0" applyProtection="0"/>
    <xf numFmtId="0" fontId="10" fillId="21" borderId="3" applyNumberFormat="0" applyAlignment="0" applyProtection="0"/>
    <xf numFmtId="172" fontId="4" fillId="27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4" fillId="4" borderId="0" applyNumberFormat="0" applyBorder="0" applyAlignment="0" applyProtection="0"/>
    <xf numFmtId="0" fontId="10" fillId="0" borderId="0"/>
    <xf numFmtId="0" fontId="10" fillId="0" borderId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5" borderId="0">
      <alignment horizontal="right"/>
    </xf>
    <xf numFmtId="0" fontId="27" fillId="25" borderId="0">
      <alignment horizontal="right"/>
    </xf>
    <xf numFmtId="0" fontId="28" fillId="0" borderId="13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27" fillId="0" borderId="0"/>
    <xf numFmtId="0" fontId="33" fillId="0" borderId="14">
      <alignment horizontal="left"/>
    </xf>
    <xf numFmtId="0" fontId="35" fillId="28" borderId="15" applyNumberFormat="0" applyAlignment="0" applyProtection="0"/>
    <xf numFmtId="4" fontId="4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0" borderId="0" xfId="0" quotePrefix="1"/>
    <xf numFmtId="164" fontId="0" fillId="0" borderId="0" xfId="0" applyNumberFormat="1" applyAlignment="1">
      <alignment vertical="center"/>
    </xf>
    <xf numFmtId="165" fontId="0" fillId="0" borderId="0" xfId="1" applyNumberFormat="1" applyFont="1"/>
  </cellXfs>
  <cellStyles count="1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Akzent1 2" xfId="8"/>
    <cellStyle name="20% - Akzent1 2 2" xfId="9"/>
    <cellStyle name="20% - Akzent2 2" xfId="10"/>
    <cellStyle name="20% - Akzent2 2 2" xfId="11"/>
    <cellStyle name="20% - Akzent3 2" xfId="12"/>
    <cellStyle name="20% - Akzent3 2 2" xfId="13"/>
    <cellStyle name="20% - Akzent4 2" xfId="14"/>
    <cellStyle name="20% - Akzent4 2 2" xfId="15"/>
    <cellStyle name="20% - Akzent5 2" xfId="16"/>
    <cellStyle name="20% - Akzent5 2 2" xfId="17"/>
    <cellStyle name="20% - Akzent6 2" xfId="18"/>
    <cellStyle name="20% - Akzent6 2 2" xfId="19"/>
    <cellStyle name="2x indented GHG Textfiels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40% - Akzent1 2" xfId="27"/>
    <cellStyle name="40% - Akzent1 2 2" xfId="28"/>
    <cellStyle name="40% - Akzent2 2" xfId="29"/>
    <cellStyle name="40% - Akzent2 2 2" xfId="30"/>
    <cellStyle name="40% - Akzent3 2" xfId="31"/>
    <cellStyle name="40% - Akzent3 2 2" xfId="32"/>
    <cellStyle name="40% - Akzent4 2" xfId="33"/>
    <cellStyle name="40% - Akzent4 2 2" xfId="34"/>
    <cellStyle name="40% - Akzent5 2" xfId="35"/>
    <cellStyle name="40% - Akzent5 2 2" xfId="36"/>
    <cellStyle name="40% - Akzent6 2" xfId="37"/>
    <cellStyle name="40% - Akzent6 2 2" xfId="38"/>
    <cellStyle name="5x indented GHG Textfiels" xfId="39"/>
    <cellStyle name="60% - Akzent1 2" xfId="40"/>
    <cellStyle name="60% - Akzent2 2" xfId="41"/>
    <cellStyle name="60% - Akzent3 2" xfId="42"/>
    <cellStyle name="60% - Akzent4 2" xfId="43"/>
    <cellStyle name="60% - Akzent5 2" xfId="44"/>
    <cellStyle name="60% - Akzent6 2" xfId="45"/>
    <cellStyle name="Akzent1 2" xfId="46"/>
    <cellStyle name="Akzent2 2" xfId="47"/>
    <cellStyle name="Akzent3 2" xfId="48"/>
    <cellStyle name="Akzent4 2" xfId="49"/>
    <cellStyle name="Akzent5 2" xfId="50"/>
    <cellStyle name="Akzent6 2" xfId="51"/>
    <cellStyle name="Ausgabe 2" xfId="52"/>
    <cellStyle name="AZ1" xfId="53"/>
    <cellStyle name="Berechnung 2" xfId="54"/>
    <cellStyle name="Bold GHG Numbers (0.00)" xfId="55"/>
    <cellStyle name="Cover" xfId="56"/>
    <cellStyle name="Cover 2" xfId="57"/>
    <cellStyle name="Dezimal 2" xfId="58"/>
    <cellStyle name="Dezimal 2 2" xfId="59"/>
    <cellStyle name="Eingabe 2" xfId="60"/>
    <cellStyle name="Ergebnis 2" xfId="61"/>
    <cellStyle name="Erklärender Text 2" xfId="62"/>
    <cellStyle name="Euro" xfId="63"/>
    <cellStyle name="Euro 2" xfId="64"/>
    <cellStyle name="Gut 2" xfId="65"/>
    <cellStyle name="Heading 2 2" xfId="66"/>
    <cellStyle name="Heading 3 2" xfId="67"/>
    <cellStyle name="Heading 4 2" xfId="68"/>
    <cellStyle name="Headline" xfId="69"/>
    <cellStyle name="Hyperlink 2" xfId="70"/>
    <cellStyle name="Input 2" xfId="71"/>
    <cellStyle name="InputCells12_BBorder_CRFReport-template" xfId="72"/>
    <cellStyle name="Legende Einheit" xfId="73"/>
    <cellStyle name="Legende horizontal" xfId="74"/>
    <cellStyle name="Legende Rahmen" xfId="75"/>
    <cellStyle name="Legende vertikal" xfId="76"/>
    <cellStyle name="Linked Cell 2" xfId="77"/>
    <cellStyle name="Menu" xfId="78"/>
    <cellStyle name="Menu 2" xfId="79"/>
    <cellStyle name="Milliers [0]_Oilques" xfId="80"/>
    <cellStyle name="Milliers_Oilques" xfId="81"/>
    <cellStyle name="Monétaire [0]_Oilques" xfId="82"/>
    <cellStyle name="Monétaire_Oilques" xfId="83"/>
    <cellStyle name="Neutral 2" xfId="84"/>
    <cellStyle name="Normal" xfId="0" builtinId="0"/>
    <cellStyle name="Normal 2" xfId="85"/>
    <cellStyle name="Normal 3" xfId="86"/>
    <cellStyle name="Normal GHG Numbers (0.00)" xfId="87"/>
    <cellStyle name="Normal GHG Textfiels Bold" xfId="88"/>
    <cellStyle name="Normal GHG whole table" xfId="89"/>
    <cellStyle name="Normal GHG-Shade" xfId="90"/>
    <cellStyle name="Normal GHG-Shade 2" xfId="91"/>
    <cellStyle name="normální_BGR" xfId="92"/>
    <cellStyle name="Note 2" xfId="93"/>
    <cellStyle name="Notiz 2" xfId="94"/>
    <cellStyle name="Output 2" xfId="95"/>
    <cellStyle name="Pattern" xfId="96"/>
    <cellStyle name="Percent" xfId="1" builtinId="5"/>
    <cellStyle name="Percent 2" xfId="97"/>
    <cellStyle name="Percent 3" xfId="98"/>
    <cellStyle name="Prozent 2" xfId="99"/>
    <cellStyle name="Prozent 2 2" xfId="100"/>
    <cellStyle name="Prozent 3" xfId="101"/>
    <cellStyle name="Prozent 4" xfId="102"/>
    <cellStyle name="Prozent 4 2" xfId="103"/>
    <cellStyle name="Quelle" xfId="104"/>
    <cellStyle name="Quelle 2" xfId="105"/>
    <cellStyle name="Schlecht 2" xfId="106"/>
    <cellStyle name="Standard 10" xfId="107"/>
    <cellStyle name="Standard 11" xfId="108"/>
    <cellStyle name="Standard 12" xfId="109"/>
    <cellStyle name="Standard 14" xfId="110"/>
    <cellStyle name="Standard 15" xfId="111"/>
    <cellStyle name="Standard 17" xfId="112"/>
    <cellStyle name="Standard 18" xfId="113"/>
    <cellStyle name="Standard 19" xfId="114"/>
    <cellStyle name="Standard 2" xfId="115"/>
    <cellStyle name="Standard 2 2" xfId="116"/>
    <cellStyle name="Standard 20" xfId="117"/>
    <cellStyle name="Standard 3" xfId="118"/>
    <cellStyle name="Standard 4" xfId="119"/>
    <cellStyle name="Standard 5" xfId="120"/>
    <cellStyle name="Standard 5 2" xfId="121"/>
    <cellStyle name="Standard 6" xfId="122"/>
    <cellStyle name="Standard 7" xfId="123"/>
    <cellStyle name="Standard 8" xfId="124"/>
    <cellStyle name="Standard 9" xfId="125"/>
    <cellStyle name="Title 2" xfId="126"/>
    <cellStyle name="Total 2" xfId="127"/>
    <cellStyle name="Verknüpfte Zelle 2" xfId="128"/>
    <cellStyle name="Warnender Text 2" xfId="129"/>
    <cellStyle name="Warning Text 2" xfId="130"/>
    <cellStyle name="Werte" xfId="131"/>
    <cellStyle name="Werte 2" xfId="132"/>
    <cellStyle name="Überschrift 1 2" xfId="133"/>
    <cellStyle name="Überschrift 2 2" xfId="134"/>
    <cellStyle name="Überschrift 3 2" xfId="135"/>
    <cellStyle name="Überschrift 4 2" xfId="136"/>
    <cellStyle name="Überschrift 5" xfId="137"/>
    <cellStyle name="Überschrift1" xfId="138"/>
    <cellStyle name="Überschrift2" xfId="139"/>
    <cellStyle name="Überschrift3" xfId="140"/>
    <cellStyle name="Überschrift4" xfId="141"/>
    <cellStyle name="Year" xfId="142"/>
    <cellStyle name="Zelle überprüfen 2" xfId="143"/>
    <cellStyle name="Обычный_2++_CRFReport-template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11111111111113E-2"/>
          <c:y val="0.12368472222222222"/>
          <c:w val="0.80268090277777782"/>
          <c:h val="0.80268090277777782"/>
        </c:manualLayout>
      </c:layout>
      <c:pieChart>
        <c:varyColors val="1"/>
        <c:ser>
          <c:idx val="0"/>
          <c:order val="0"/>
          <c:tx>
            <c:strRef>
              <c:f>'Fig 3.2'!$A$2</c:f>
              <c:strCache>
                <c:ptCount val="1"/>
                <c:pt idx="0">
                  <c:v>Total emissions (sectors 1-7, excluding 5. LULUCF)</c:v>
                </c:pt>
              </c:strCache>
            </c:strRef>
          </c:tx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</a:t>
                    </a:r>
                    <a:r>
                      <a:rPr lang="en-US" baseline="-25000"/>
                      <a:t>2</a:t>
                    </a:r>
                    <a:r>
                      <a:rPr lang="en-US"/>
                      <a:t>O
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 3.2'!$C$1:$F$1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F-gases</c:v>
                </c:pt>
              </c:strCache>
            </c:strRef>
          </c:cat>
          <c:val>
            <c:numRef>
              <c:f>'Fig 3.2'!$C$2:$F$2</c:f>
              <c:numCache>
                <c:formatCode>#,##0.0</c:formatCode>
                <c:ptCount val="4"/>
                <c:pt idx="0">
                  <c:v>4092.0663278909301</c:v>
                </c:pt>
                <c:pt idx="1">
                  <c:v>423.28234689885699</c:v>
                </c:pt>
                <c:pt idx="2">
                  <c:v>372.75327671606499</c:v>
                </c:pt>
                <c:pt idx="3">
                  <c:v>80.950490753525003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9444444444446"/>
          <c:y val="0.12864583333333332"/>
          <c:w val="0.80444444444444441"/>
          <c:h val="0.80444444444444441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 3.2'!$A$17:$A$23</c:f>
              <c:strCache>
                <c:ptCount val="7"/>
                <c:pt idx="0">
                  <c:v>Energy supply (incl. electricity)</c:v>
                </c:pt>
                <c:pt idx="1">
                  <c:v>Energy use (direct fossil fuel use)</c:v>
                </c:pt>
                <c:pt idx="2">
                  <c:v>Transport</c:v>
                </c:pt>
                <c:pt idx="3">
                  <c:v>Agriculture</c:v>
                </c:pt>
                <c:pt idx="4">
                  <c:v>Waste management</c:v>
                </c:pt>
                <c:pt idx="5">
                  <c:v>Industrial processes</c:v>
                </c:pt>
                <c:pt idx="6">
                  <c:v>Solvent use and other</c:v>
                </c:pt>
              </c:strCache>
            </c:strRef>
          </c:cat>
          <c:val>
            <c:numRef>
              <c:f>'Fig 3.2'!$B$17:$B$23</c:f>
              <c:numCache>
                <c:formatCode>#,##0.0</c:formatCode>
                <c:ptCount val="7"/>
                <c:pt idx="0">
                  <c:v>1621.2286484557676</c:v>
                </c:pt>
                <c:pt idx="1">
                  <c:v>1354.3680245878866</c:v>
                </c:pt>
                <c:pt idx="2">
                  <c:v>958.50070426422303</c:v>
                </c:pt>
                <c:pt idx="3">
                  <c:v>486.80899430657701</c:v>
                </c:pt>
                <c:pt idx="4">
                  <c:v>149.36045681179499</c:v>
                </c:pt>
                <c:pt idx="5">
                  <c:v>386.77472945473897</c:v>
                </c:pt>
                <c:pt idx="6">
                  <c:v>12.0108843783872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78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746125</xdr:colOff>
      <xdr:row>24</xdr:row>
      <xdr:rowOff>4233</xdr:rowOff>
    </xdr:from>
    <xdr:to>
      <xdr:col>1</xdr:col>
      <xdr:colOff>535792</xdr:colOff>
      <xdr:row>39</xdr:row>
      <xdr:rowOff>26733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534458</xdr:colOff>
      <xdr:row>24</xdr:row>
      <xdr:rowOff>0</xdr:rowOff>
    </xdr:from>
    <xdr:to>
      <xdr:col>5</xdr:col>
      <xdr:colOff>27791</xdr:colOff>
      <xdr:row>39</xdr:row>
      <xdr:rowOff>22500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>
        <row r="1">
          <cell r="C1" t="str">
            <v>CO2</v>
          </cell>
          <cell r="D1" t="str">
            <v>CH4</v>
          </cell>
          <cell r="E1" t="str">
            <v>N2O</v>
          </cell>
          <cell r="F1" t="str">
            <v>F-gases</v>
          </cell>
        </row>
        <row r="2">
          <cell r="A2" t="str">
            <v>Total emissions (sectors 1-7, excluding 5. LULUCF)</v>
          </cell>
          <cell r="C2">
            <v>4092.0663278909301</v>
          </cell>
          <cell r="D2">
            <v>423.28234689885699</v>
          </cell>
          <cell r="E2">
            <v>372.75327671606499</v>
          </cell>
          <cell r="F2">
            <v>80.950490753525003</v>
          </cell>
        </row>
        <row r="17">
          <cell r="A17" t="str">
            <v>Energy supply (incl. electricity)</v>
          </cell>
          <cell r="B17">
            <v>1621.2286484557676</v>
          </cell>
        </row>
        <row r="18">
          <cell r="A18" t="str">
            <v>Energy use (direct fossil fuel use)</v>
          </cell>
          <cell r="B18">
            <v>1354.3680245878866</v>
          </cell>
        </row>
        <row r="19">
          <cell r="A19" t="str">
            <v>Transport</v>
          </cell>
          <cell r="B19">
            <v>958.50070426422303</v>
          </cell>
        </row>
        <row r="20">
          <cell r="A20" t="str">
            <v>Agriculture</v>
          </cell>
          <cell r="B20">
            <v>486.80899430657701</v>
          </cell>
        </row>
        <row r="21">
          <cell r="A21" t="str">
            <v>Waste management</v>
          </cell>
          <cell r="B21">
            <v>149.36045681179499</v>
          </cell>
        </row>
        <row r="22">
          <cell r="A22" t="str">
            <v>Industrial processes</v>
          </cell>
          <cell r="B22">
            <v>386.77472945473897</v>
          </cell>
        </row>
        <row r="23">
          <cell r="A23" t="str">
            <v>Solvent use and other</v>
          </cell>
          <cell r="B23">
            <v>12.0108843783872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90" zoomScaleNormal="90" workbookViewId="0">
      <selection activeCell="H9" sqref="H9"/>
    </sheetView>
  </sheetViews>
  <sheetFormatPr defaultRowHeight="15"/>
  <cols>
    <col min="1" max="1" width="46.28515625" bestFit="1" customWidth="1"/>
    <col min="2" max="6" width="12.7109375" customWidth="1"/>
  </cols>
  <sheetData>
    <row r="1" spans="1:8" ht="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8">
      <c r="A2" s="3" t="s">
        <v>6</v>
      </c>
      <c r="B2" s="4">
        <v>4969.0524422593699</v>
      </c>
      <c r="C2" s="4">
        <v>4092.0663278909301</v>
      </c>
      <c r="D2" s="4">
        <v>423.28234689885699</v>
      </c>
      <c r="E2" s="4">
        <v>372.75327671606499</v>
      </c>
      <c r="F2" s="4">
        <v>80.950490753525003</v>
      </c>
      <c r="H2" s="5">
        <f>C2/B2</f>
        <v>0.82351039266357906</v>
      </c>
    </row>
    <row r="3" spans="1:8">
      <c r="A3" s="1" t="s">
        <v>7</v>
      </c>
      <c r="B3" s="6">
        <v>1535.2115985959699</v>
      </c>
      <c r="C3" s="6">
        <v>1521.7569825779899</v>
      </c>
      <c r="D3" s="6">
        <v>2.7929873436611201</v>
      </c>
      <c r="E3" s="6">
        <v>10.6616286743104</v>
      </c>
      <c r="F3" s="6"/>
      <c r="H3" s="7">
        <f>C3/C$2</f>
        <v>0.37187984275961394</v>
      </c>
    </row>
    <row r="4" spans="1:8">
      <c r="A4" s="1" t="s">
        <v>8</v>
      </c>
      <c r="B4" s="6">
        <v>629.32864746253404</v>
      </c>
      <c r="C4" s="6">
        <v>620.89631014100996</v>
      </c>
      <c r="D4" s="6">
        <v>1.8229530955497399</v>
      </c>
      <c r="E4" s="6">
        <v>6.6093842259748596</v>
      </c>
      <c r="F4" s="6"/>
      <c r="H4" s="7">
        <f t="shared" ref="H4:H15" si="0">C4/C$2</f>
        <v>0.1517317316948337</v>
      </c>
    </row>
    <row r="5" spans="1:8">
      <c r="A5" s="1" t="s">
        <v>9</v>
      </c>
      <c r="B5" s="6">
        <v>958.50070426422303</v>
      </c>
      <c r="C5" s="6">
        <v>946.36931408072201</v>
      </c>
      <c r="D5" s="6">
        <v>1.5912116760204</v>
      </c>
      <c r="E5" s="6">
        <v>10.540178507479901</v>
      </c>
      <c r="F5" s="6"/>
      <c r="H5" s="7">
        <f t="shared" si="0"/>
        <v>0.23126929972527721</v>
      </c>
    </row>
    <row r="6" spans="1:8">
      <c r="A6" s="1" t="s">
        <v>10</v>
      </c>
      <c r="B6" s="6">
        <v>715.51249010456002</v>
      </c>
      <c r="C6" s="6">
        <v>695.99640184206498</v>
      </c>
      <c r="D6" s="6">
        <v>12.3926197535806</v>
      </c>
      <c r="E6" s="6">
        <v>7.1234685089147201</v>
      </c>
      <c r="F6" s="6"/>
      <c r="H6" s="7">
        <f t="shared" si="0"/>
        <v>0.17008434029972938</v>
      </c>
    </row>
    <row r="7" spans="1:8">
      <c r="A7" s="1" t="s">
        <v>11</v>
      </c>
      <c r="B7" s="6">
        <v>9.5268870207925893</v>
      </c>
      <c r="C7" s="6">
        <v>9.1146466106380792</v>
      </c>
      <c r="D7" s="6">
        <v>1.45316079320105E-2</v>
      </c>
      <c r="E7" s="6">
        <v>0.39770880222250599</v>
      </c>
      <c r="F7" s="6"/>
      <c r="H7" s="7">
        <f t="shared" si="0"/>
        <v>2.2273946413121338E-3</v>
      </c>
    </row>
    <row r="8" spans="1:8">
      <c r="A8" s="1" t="s">
        <v>12</v>
      </c>
      <c r="B8" s="6">
        <v>86.017049859797694</v>
      </c>
      <c r="C8" s="6">
        <v>19.583765775531401</v>
      </c>
      <c r="D8" s="6">
        <v>66.336964615080106</v>
      </c>
      <c r="E8" s="6">
        <v>9.6319469186156803E-2</v>
      </c>
      <c r="F8" s="6"/>
      <c r="H8" s="7">
        <f t="shared" si="0"/>
        <v>4.7857889404312182E-3</v>
      </c>
    </row>
    <row r="9" spans="1:8">
      <c r="A9" s="1" t="s">
        <v>13</v>
      </c>
      <c r="B9" s="6">
        <v>386.77472945473897</v>
      </c>
      <c r="C9" s="6">
        <v>267.80434180206299</v>
      </c>
      <c r="D9" s="6">
        <v>1.30713729149097</v>
      </c>
      <c r="E9" s="6">
        <v>36.712759607659898</v>
      </c>
      <c r="F9" s="6">
        <v>80.950490753525003</v>
      </c>
      <c r="H9" s="7">
        <f t="shared" si="0"/>
        <v>6.5444770525039511E-2</v>
      </c>
    </row>
    <row r="10" spans="1:8">
      <c r="A10" s="1" t="s">
        <v>14</v>
      </c>
      <c r="B10" s="6">
        <v>12.0108843783872</v>
      </c>
      <c r="C10" s="6">
        <v>7.5727636869750201</v>
      </c>
      <c r="D10" s="6"/>
      <c r="E10" s="6">
        <v>4.4381206914121396</v>
      </c>
      <c r="F10" s="6"/>
      <c r="H10" s="7">
        <f t="shared" si="0"/>
        <v>1.8505965153497543E-3</v>
      </c>
    </row>
    <row r="11" spans="1:8">
      <c r="A11" s="1" t="s">
        <v>15</v>
      </c>
      <c r="B11" s="6">
        <v>486.80899430657701</v>
      </c>
      <c r="C11" s="6"/>
      <c r="D11" s="6">
        <v>204.807443385797</v>
      </c>
      <c r="E11" s="6">
        <v>282.00155092078001</v>
      </c>
      <c r="F11" s="6"/>
      <c r="H11" s="7">
        <f t="shared" si="0"/>
        <v>0</v>
      </c>
    </row>
    <row r="12" spans="1:8">
      <c r="A12" s="1" t="s">
        <v>16</v>
      </c>
      <c r="B12" s="6">
        <v>-408.75253296803498</v>
      </c>
      <c r="C12" s="6">
        <v>-417.19669978079099</v>
      </c>
      <c r="D12" s="6">
        <v>4.61308995120734</v>
      </c>
      <c r="E12" s="6">
        <v>3.83107686154821</v>
      </c>
      <c r="F12" s="6"/>
      <c r="H12" s="7">
        <f t="shared" si="0"/>
        <v>-0.10195257514210825</v>
      </c>
    </row>
    <row r="13" spans="1:8">
      <c r="A13" s="1" t="s">
        <v>17</v>
      </c>
      <c r="B13" s="6">
        <v>149.36045681179499</v>
      </c>
      <c r="C13" s="6">
        <v>2.9718013739265099</v>
      </c>
      <c r="D13" s="6">
        <v>132.21649812974499</v>
      </c>
      <c r="E13" s="6">
        <v>14.172157308124399</v>
      </c>
      <c r="F13" s="6"/>
      <c r="H13" s="7">
        <f t="shared" si="0"/>
        <v>7.2623489841089405E-4</v>
      </c>
    </row>
    <row r="14" spans="1:8">
      <c r="A14" s="1" t="s">
        <v>18</v>
      </c>
      <c r="B14" s="6"/>
      <c r="C14" s="6"/>
      <c r="D14" s="6"/>
      <c r="E14" s="6"/>
      <c r="F14" s="6">
        <v>0</v>
      </c>
      <c r="H14" s="7">
        <f t="shared" si="0"/>
        <v>0</v>
      </c>
    </row>
    <row r="15" spans="1:8">
      <c r="A15" s="1" t="s">
        <v>19</v>
      </c>
      <c r="B15" s="6">
        <v>319.87456702582801</v>
      </c>
      <c r="C15" s="6">
        <v>317.39070541463599</v>
      </c>
      <c r="D15" s="6">
        <v>0.15137189395828199</v>
      </c>
      <c r="E15" s="6">
        <v>2.3324897172338899</v>
      </c>
      <c r="F15" s="6"/>
      <c r="H15" s="7">
        <f t="shared" si="0"/>
        <v>7.7562453778265275E-2</v>
      </c>
    </row>
    <row r="16" spans="1:8">
      <c r="A16" s="1"/>
      <c r="B16" s="6"/>
      <c r="C16" s="6"/>
      <c r="D16" s="6"/>
      <c r="E16" s="6"/>
      <c r="F16" s="6"/>
    </row>
    <row r="17" spans="1:6">
      <c r="A17" s="3" t="s">
        <v>20</v>
      </c>
      <c r="B17" s="4">
        <f>B3+B8</f>
        <v>1621.2286484557676</v>
      </c>
      <c r="C17" s="4">
        <f>C3+C8</f>
        <v>1541.3407483535213</v>
      </c>
      <c r="D17" s="4">
        <f t="shared" ref="D17:F17" si="1">D3+D8</f>
        <v>69.129951958741231</v>
      </c>
      <c r="E17" s="4">
        <f>E3+E8</f>
        <v>10.757948143496556</v>
      </c>
      <c r="F17" s="4">
        <f t="shared" si="1"/>
        <v>0</v>
      </c>
    </row>
    <row r="18" spans="1:6">
      <c r="A18" s="3" t="s">
        <v>21</v>
      </c>
      <c r="B18" s="4">
        <f>B4+B6+B7</f>
        <v>1354.3680245878866</v>
      </c>
      <c r="C18" s="4">
        <f>C4+C6+C7</f>
        <v>1326.0073585937132</v>
      </c>
      <c r="D18" s="4">
        <f t="shared" ref="D18:F18" si="2">D4+D6+D7</f>
        <v>14.230104457062351</v>
      </c>
      <c r="E18" s="4">
        <f>E4+E6+E7</f>
        <v>14.130561537112087</v>
      </c>
      <c r="F18" s="4">
        <f t="shared" si="2"/>
        <v>0</v>
      </c>
    </row>
    <row r="19" spans="1:6">
      <c r="A19" s="3" t="s">
        <v>22</v>
      </c>
      <c r="B19" s="4">
        <f>B5</f>
        <v>958.50070426422303</v>
      </c>
      <c r="C19" s="4">
        <f>C5</f>
        <v>946.36931408072201</v>
      </c>
      <c r="D19" s="4">
        <f t="shared" ref="D19:F19" si="3">D5</f>
        <v>1.5912116760204</v>
      </c>
      <c r="E19" s="4">
        <f>E5</f>
        <v>10.540178507479901</v>
      </c>
      <c r="F19" s="4">
        <f t="shared" si="3"/>
        <v>0</v>
      </c>
    </row>
    <row r="20" spans="1:6">
      <c r="A20" s="3" t="s">
        <v>23</v>
      </c>
      <c r="B20" s="4">
        <f>B11</f>
        <v>486.80899430657701</v>
      </c>
      <c r="C20" s="4">
        <f>C11</f>
        <v>0</v>
      </c>
      <c r="D20" s="4">
        <f t="shared" ref="D20:F20" si="4">D11</f>
        <v>204.807443385797</v>
      </c>
      <c r="E20" s="4">
        <f>E11</f>
        <v>282.00155092078001</v>
      </c>
      <c r="F20" s="4">
        <f t="shared" si="4"/>
        <v>0</v>
      </c>
    </row>
    <row r="21" spans="1:6">
      <c r="A21" s="3" t="s">
        <v>24</v>
      </c>
      <c r="B21" s="4">
        <f>B13</f>
        <v>149.36045681179499</v>
      </c>
      <c r="C21" s="4">
        <f>C13</f>
        <v>2.9718013739265099</v>
      </c>
      <c r="D21" s="4">
        <f>D13</f>
        <v>132.21649812974499</v>
      </c>
      <c r="E21" s="4">
        <f>E13</f>
        <v>14.172157308124399</v>
      </c>
      <c r="F21" s="4">
        <f>F13</f>
        <v>0</v>
      </c>
    </row>
    <row r="22" spans="1:6">
      <c r="A22" s="3" t="s">
        <v>25</v>
      </c>
      <c r="B22" s="4">
        <f>B9</f>
        <v>386.77472945473897</v>
      </c>
      <c r="C22" s="4">
        <f>C9</f>
        <v>267.80434180206299</v>
      </c>
      <c r="D22" s="4">
        <f>D9</f>
        <v>1.30713729149097</v>
      </c>
      <c r="E22" s="4">
        <f>E9</f>
        <v>36.712759607659898</v>
      </c>
      <c r="F22" s="4">
        <f>F9</f>
        <v>80.950490753525003</v>
      </c>
    </row>
    <row r="23" spans="1:6">
      <c r="A23" s="3" t="s">
        <v>26</v>
      </c>
      <c r="B23" s="4">
        <f>B10</f>
        <v>12.0108843783872</v>
      </c>
      <c r="C23" s="4">
        <f>C10</f>
        <v>7.5727636869750201</v>
      </c>
      <c r="D23" s="4">
        <f t="shared" ref="D23:F23" si="5">D10</f>
        <v>0</v>
      </c>
      <c r="E23" s="4">
        <f>E10</f>
        <v>4.4381206914121396</v>
      </c>
      <c r="F23" s="4">
        <f t="shared" si="5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2011-12-01T12:12:45Z</dcterms:created>
  <dcterms:modified xsi:type="dcterms:W3CDTF">2011-12-01T12:13:04Z</dcterms:modified>
</cp:coreProperties>
</file>