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Figure 3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15" i="1" l="1"/>
  <c r="G15" i="1"/>
  <c r="F15" i="1"/>
  <c r="B15" i="1"/>
  <c r="E15" i="1" s="1"/>
  <c r="K14" i="1"/>
  <c r="G14" i="1"/>
  <c r="F14" i="1"/>
  <c r="B14" i="1"/>
  <c r="K13" i="1"/>
  <c r="G13" i="1"/>
  <c r="F13" i="1"/>
  <c r="B13" i="1"/>
  <c r="E13" i="1" s="1"/>
  <c r="K12" i="1"/>
  <c r="G12" i="1"/>
  <c r="F12" i="1"/>
  <c r="B12" i="1"/>
  <c r="K11" i="1"/>
  <c r="G11" i="1"/>
  <c r="F11" i="1"/>
  <c r="B11" i="1"/>
  <c r="E11" i="1" s="1"/>
  <c r="K10" i="1"/>
  <c r="G10" i="1"/>
  <c r="F10" i="1"/>
  <c r="B10" i="1"/>
  <c r="K9" i="1"/>
  <c r="G9" i="1"/>
  <c r="F9" i="1"/>
  <c r="B9" i="1"/>
  <c r="E9" i="1" s="1"/>
  <c r="K8" i="1"/>
  <c r="G8" i="1"/>
  <c r="F8" i="1"/>
  <c r="B8" i="1"/>
  <c r="K7" i="1"/>
  <c r="G7" i="1"/>
  <c r="F7" i="1"/>
  <c r="B7" i="1"/>
  <c r="E7" i="1" s="1"/>
  <c r="K6" i="1"/>
  <c r="G6" i="1"/>
  <c r="F6" i="1"/>
  <c r="E6" i="1"/>
  <c r="B6" i="1"/>
  <c r="K5" i="1"/>
  <c r="B5" i="1"/>
  <c r="E14" i="1" s="1"/>
  <c r="E8" i="1" l="1"/>
  <c r="E10" i="1"/>
  <c r="E12" i="1"/>
</calcChain>
</file>

<file path=xl/sharedStrings.xml><?xml version="1.0" encoding="utf-8"?>
<sst xmlns="http://schemas.openxmlformats.org/spreadsheetml/2006/main" count="9" uniqueCount="7">
  <si>
    <t>Year</t>
  </si>
  <si>
    <t>Total packaging waste (kg per capita) in the EU-15</t>
  </si>
  <si>
    <t>GDP per capita (euro, calculated from fixed 2000 prices)</t>
  </si>
  <si>
    <t>Packaging waste generation (paper, plastic, metals, glass)</t>
  </si>
  <si>
    <t>Index</t>
  </si>
  <si>
    <t>GDP (millions of euro, fixed 2000 prices)</t>
  </si>
  <si>
    <t>Fig. 3: Generation of packaging waste and GDP in the EU-15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</si>
</sst>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charset val="204"/>
    </font>
    <font>
      <sz val="10"/>
      <name val="Arial"/>
      <family val="2"/>
    </font>
    <font>
      <sz val="11"/>
      <name val="Arial"/>
      <charset val="238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3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center"/>
    </xf>
    <xf numFmtId="1" fontId="0" fillId="0" borderId="0" xfId="0" applyNumberFormat="1"/>
    <xf numFmtId="0" fontId="1" fillId="0" borderId="0" xfId="0" applyFont="1"/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/>
  </cellXfs>
  <cellStyles count="23">
    <cellStyle name="Format 1" xfId="1"/>
    <cellStyle name="Format 1 2" xfId="2"/>
    <cellStyle name="Format 1 3" xfId="3"/>
    <cellStyle name="Komma 2" xfId="4"/>
    <cellStyle name="Komma 2 2" xfId="5"/>
    <cellStyle name="Komma 2 3" xfId="6"/>
    <cellStyle name="Komma 3" xfId="7"/>
    <cellStyle name="Komma 4" xfId="8"/>
    <cellStyle name="Normal" xfId="0" builtinId="0"/>
    <cellStyle name="Normal 2" xfId="9"/>
    <cellStyle name="Normal 2 2" xfId="10"/>
    <cellStyle name="Normal 2 3" xfId="11"/>
    <cellStyle name="Normal 3" xfId="12"/>
    <cellStyle name="Normal 3 2" xfId="13"/>
    <cellStyle name="Normal 3 3" xfId="14"/>
    <cellStyle name="Normal 4" xfId="15"/>
    <cellStyle name="Normal 5" xfId="16"/>
    <cellStyle name="Normal 6" xfId="17"/>
    <cellStyle name="Procent 2" xfId="18"/>
    <cellStyle name="Procent 2 2" xfId="19"/>
    <cellStyle name="Procent 2 3" xfId="20"/>
    <cellStyle name="Procent 3" xfId="21"/>
    <cellStyle name="Procent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4995376247315"/>
          <c:y val="0.12301634973473824"/>
          <c:w val="0.57670191832233808"/>
          <c:h val="0.69841540494561072"/>
        </c:manualLayout>
      </c:layout>
      <c:lineChart>
        <c:grouping val="standard"/>
        <c:varyColors val="0"/>
        <c:ser>
          <c:idx val="0"/>
          <c:order val="0"/>
          <c:tx>
            <c:v>Total packaging waste generation </c:v>
          </c:tx>
          <c:marker>
            <c:symbol val="none"/>
          </c:marker>
          <c:cat>
            <c:numRef>
              <c:f>'Figure 3'!$A$5:$A$15</c:f>
              <c:numCache>
                <c:formatCode>General</c:formatCod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'Figure 3'!$E$5:$E$15</c:f>
              <c:numCache>
                <c:formatCode>0.00</c:formatCode>
                <c:ptCount val="11"/>
                <c:pt idx="0">
                  <c:v>100</c:v>
                </c:pt>
                <c:pt idx="1">
                  <c:v>100.476758045292</c:v>
                </c:pt>
                <c:pt idx="2">
                  <c:v>103.2777115613826</c:v>
                </c:pt>
                <c:pt idx="3">
                  <c:v>101.78784266984505</c:v>
                </c:pt>
                <c:pt idx="4">
                  <c:v>103.93325387365911</c:v>
                </c:pt>
                <c:pt idx="5">
                  <c:v>107.50893921334922</c:v>
                </c:pt>
                <c:pt idx="6">
                  <c:v>107.98569725864122</c:v>
                </c:pt>
                <c:pt idx="7">
                  <c:v>108.46245530393324</c:v>
                </c:pt>
                <c:pt idx="8">
                  <c:v>109.8927294398093</c:v>
                </c:pt>
                <c:pt idx="9">
                  <c:v>110.90584028605481</c:v>
                </c:pt>
                <c:pt idx="10">
                  <c:v>109.11799761620976</c:v>
                </c:pt>
              </c:numCache>
            </c:numRef>
          </c:val>
          <c:smooth val="0"/>
        </c:ser>
        <c:ser>
          <c:idx val="1"/>
          <c:order val="1"/>
          <c:tx>
            <c:v>GDP per capita (on fixed 2000 prices)</c:v>
          </c:tx>
          <c:marker>
            <c:symbol val="none"/>
          </c:marker>
          <c:cat>
            <c:numRef>
              <c:f>'Figure 3'!$A$5:$A$15</c:f>
              <c:numCache>
                <c:formatCode>General</c:formatCod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'Figure 3'!$F$5:$F$15</c:f>
              <c:numCache>
                <c:formatCode>0.00</c:formatCode>
                <c:ptCount val="11"/>
                <c:pt idx="0">
                  <c:v>100</c:v>
                </c:pt>
                <c:pt idx="1">
                  <c:v>102.78766463160923</c:v>
                </c:pt>
                <c:pt idx="2">
                  <c:v>106.50787684388369</c:v>
                </c:pt>
                <c:pt idx="3">
                  <c:v>108.31739852666048</c:v>
                </c:pt>
                <c:pt idx="4">
                  <c:v>109.17833853654236</c:v>
                </c:pt>
                <c:pt idx="5">
                  <c:v>109.98217867738668</c:v>
                </c:pt>
                <c:pt idx="6">
                  <c:v>112.03762243420016</c:v>
                </c:pt>
                <c:pt idx="7">
                  <c:v>113.39258506237768</c:v>
                </c:pt>
                <c:pt idx="8">
                  <c:v>116.16038833417448</c:v>
                </c:pt>
                <c:pt idx="9">
                  <c:v>118.58484605758247</c:v>
                </c:pt>
                <c:pt idx="10">
                  <c:v>116.49408319740233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3'!$D$4</c:f>
              <c:strCache>
                <c:ptCount val="1"/>
                <c:pt idx="0">
                  <c:v>Packaging waste generation (paper, plastic, metals, glass)</c:v>
                </c:pt>
              </c:strCache>
            </c:strRef>
          </c:tx>
          <c:marker>
            <c:symbol val="none"/>
          </c:marker>
          <c:cat>
            <c:numRef>
              <c:f>'Figure 3'!$A$5:$A$15</c:f>
              <c:numCache>
                <c:formatCode>General</c:formatCod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'Figure 3'!$G$5:$G$15</c:f>
              <c:numCache>
                <c:formatCode>0.00</c:formatCode>
                <c:ptCount val="11"/>
                <c:pt idx="0">
                  <c:v>100</c:v>
                </c:pt>
                <c:pt idx="1">
                  <c:v>101.65250367758362</c:v>
                </c:pt>
                <c:pt idx="2">
                  <c:v>102.73189210900694</c:v>
                </c:pt>
                <c:pt idx="3">
                  <c:v>102.77611961685723</c:v>
                </c:pt>
                <c:pt idx="4">
                  <c:v>104.60019634249952</c:v>
                </c:pt>
                <c:pt idx="5">
                  <c:v>105.83640435296059</c:v>
                </c:pt>
                <c:pt idx="6">
                  <c:v>107.11414030812233</c:v>
                </c:pt>
                <c:pt idx="7">
                  <c:v>107.69882511063823</c:v>
                </c:pt>
                <c:pt idx="8">
                  <c:v>111.45069881217029</c:v>
                </c:pt>
                <c:pt idx="9">
                  <c:v>113.1889433204327</c:v>
                </c:pt>
                <c:pt idx="10">
                  <c:v>110.67932377350456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93696"/>
        <c:axId val="122397440"/>
      </c:lineChart>
      <c:catAx>
        <c:axId val="12009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239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397440"/>
        <c:scaling>
          <c:orientation val="minMax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Index 1998=100</a:t>
                </a:r>
              </a:p>
            </c:rich>
          </c:tx>
          <c:layout>
            <c:manualLayout>
              <c:xMode val="edge"/>
              <c:yMode val="edge"/>
              <c:x val="1.7301057549670141E-2"/>
              <c:y val="0.2896836622785771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0093696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2433760941285663"/>
          <c:y val="0.26587404620088589"/>
          <c:w val="0.23414097883886925"/>
          <c:h val="0.44444616678357046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17</xdr:row>
      <xdr:rowOff>47625</xdr:rowOff>
    </xdr:from>
    <xdr:to>
      <xdr:col>8</xdr:col>
      <xdr:colOff>466725</xdr:colOff>
      <xdr:row>32</xdr:row>
      <xdr:rowOff>19050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P2011/4.0.2/Indicators/CSI/CSI017/EEA%20CSI%20017%20Packaging%20waste%201997%202008_data%20and%20figure_%20August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"/>
      <sheetName val="Figure 6"/>
      <sheetName val="Figure 7"/>
    </sheetNames>
    <sheetDataSet>
      <sheetData sheetId="0">
        <row r="37">
          <cell r="AC37">
            <v>373253406</v>
          </cell>
        </row>
        <row r="38">
          <cell r="AC38">
            <v>374222897</v>
          </cell>
        </row>
        <row r="39">
          <cell r="AC39">
            <v>375071719</v>
          </cell>
        </row>
        <row r="40">
          <cell r="AC40">
            <v>375940984</v>
          </cell>
        </row>
        <row r="41">
          <cell r="AC41">
            <v>377245078</v>
          </cell>
        </row>
        <row r="42">
          <cell r="AC42">
            <v>378820442</v>
          </cell>
        </row>
        <row r="43">
          <cell r="AC43">
            <v>380632930</v>
          </cell>
        </row>
        <row r="44">
          <cell r="AC44">
            <v>382828349</v>
          </cell>
        </row>
        <row r="45">
          <cell r="AC45">
            <v>385145422</v>
          </cell>
        </row>
        <row r="46">
          <cell r="AC46">
            <v>387628583</v>
          </cell>
        </row>
        <row r="47">
          <cell r="AC47">
            <v>395372721</v>
          </cell>
        </row>
      </sheetData>
      <sheetData sheetId="1">
        <row r="30">
          <cell r="C30">
            <v>167.8</v>
          </cell>
          <cell r="D30">
            <v>168.6</v>
          </cell>
          <cell r="E30">
            <v>173.3</v>
          </cell>
          <cell r="F30">
            <v>170.8</v>
          </cell>
          <cell r="G30">
            <v>174.4</v>
          </cell>
          <cell r="H30">
            <v>180.4</v>
          </cell>
          <cell r="I30">
            <v>181.2</v>
          </cell>
          <cell r="J30">
            <v>182</v>
          </cell>
          <cell r="K30">
            <v>184.4</v>
          </cell>
          <cell r="L30">
            <v>186.1</v>
          </cell>
          <cell r="M30">
            <v>183.1</v>
          </cell>
        </row>
      </sheetData>
      <sheetData sheetId="2">
        <row r="4">
          <cell r="D4" t="str">
            <v>Packaging waste generation (paper, plastic, metals, glass)</v>
          </cell>
        </row>
        <row r="5">
          <cell r="A5">
            <v>1998</v>
          </cell>
          <cell r="E5">
            <v>100</v>
          </cell>
          <cell r="F5">
            <v>100</v>
          </cell>
          <cell r="G5">
            <v>100</v>
          </cell>
        </row>
        <row r="6">
          <cell r="A6">
            <v>1999</v>
          </cell>
          <cell r="E6">
            <v>100.476758045292</v>
          </cell>
          <cell r="F6">
            <v>102.78766463160923</v>
          </cell>
          <cell r="G6">
            <v>101.65250367758362</v>
          </cell>
        </row>
        <row r="7">
          <cell r="A7">
            <v>2000</v>
          </cell>
          <cell r="E7">
            <v>103.2777115613826</v>
          </cell>
          <cell r="F7">
            <v>106.50787684388369</v>
          </cell>
          <cell r="G7">
            <v>102.73189210900694</v>
          </cell>
        </row>
        <row r="8">
          <cell r="A8">
            <v>2001</v>
          </cell>
          <cell r="E8">
            <v>101.78784266984505</v>
          </cell>
          <cell r="F8">
            <v>108.31739852666048</v>
          </cell>
          <cell r="G8">
            <v>102.77611961685723</v>
          </cell>
        </row>
        <row r="9">
          <cell r="A9">
            <v>2002</v>
          </cell>
          <cell r="E9">
            <v>103.93325387365911</v>
          </cell>
          <cell r="F9">
            <v>109.17833853654236</v>
          </cell>
          <cell r="G9">
            <v>104.60019634249952</v>
          </cell>
        </row>
        <row r="10">
          <cell r="A10">
            <v>2003</v>
          </cell>
          <cell r="E10">
            <v>107.50893921334922</v>
          </cell>
          <cell r="F10">
            <v>109.98217867738668</v>
          </cell>
          <cell r="G10">
            <v>105.83640435296059</v>
          </cell>
        </row>
        <row r="11">
          <cell r="A11">
            <v>2004</v>
          </cell>
          <cell r="E11">
            <v>107.98569725864122</v>
          </cell>
          <cell r="F11">
            <v>112.03762243420016</v>
          </cell>
          <cell r="G11">
            <v>107.11414030812233</v>
          </cell>
        </row>
        <row r="12">
          <cell r="A12">
            <v>2005</v>
          </cell>
          <cell r="E12">
            <v>108.46245530393324</v>
          </cell>
          <cell r="F12">
            <v>113.39258506237768</v>
          </cell>
          <cell r="G12">
            <v>107.69882511063823</v>
          </cell>
        </row>
        <row r="13">
          <cell r="A13">
            <v>2006</v>
          </cell>
          <cell r="E13">
            <v>109.8927294398093</v>
          </cell>
          <cell r="F13">
            <v>116.16038833417448</v>
          </cell>
          <cell r="G13">
            <v>111.45069881217029</v>
          </cell>
        </row>
        <row r="14">
          <cell r="A14">
            <v>2007</v>
          </cell>
          <cell r="E14">
            <v>110.90584028605481</v>
          </cell>
          <cell r="F14">
            <v>118.58484605758247</v>
          </cell>
          <cell r="G14">
            <v>113.1889433204327</v>
          </cell>
        </row>
        <row r="15">
          <cell r="A15">
            <v>2008</v>
          </cell>
          <cell r="E15">
            <v>109.11799761620976</v>
          </cell>
          <cell r="F15">
            <v>116.49408319740233</v>
          </cell>
          <cell r="G15">
            <v>110.67932377350456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45"/>
  <sheetViews>
    <sheetView tabSelected="1" workbookViewId="0">
      <selection activeCell="C41" sqref="C41"/>
    </sheetView>
  </sheetViews>
  <sheetFormatPr defaultRowHeight="12.75" x14ac:dyDescent="0.2"/>
  <cols>
    <col min="2" max="2" width="25.7109375" customWidth="1"/>
    <col min="3" max="3" width="16" customWidth="1"/>
    <col min="4" max="4" width="30.42578125" customWidth="1"/>
    <col min="9" max="9" width="11.42578125" customWidth="1"/>
    <col min="10" max="10" width="15.140625" customWidth="1"/>
    <col min="11" max="11" width="15" customWidth="1"/>
  </cols>
  <sheetData>
    <row r="4" spans="1:12" ht="51" x14ac:dyDescent="0.2">
      <c r="A4" s="1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3"/>
      <c r="G4" s="4"/>
      <c r="I4" s="5" t="s">
        <v>0</v>
      </c>
      <c r="J4" s="2" t="s">
        <v>5</v>
      </c>
      <c r="K4" s="2" t="s">
        <v>2</v>
      </c>
      <c r="L4" s="6"/>
    </row>
    <row r="5" spans="1:12" x14ac:dyDescent="0.2">
      <c r="A5" s="7">
        <v>1998</v>
      </c>
      <c r="B5" s="8">
        <f>'[1]Figure 2'!C$30</f>
        <v>167.8</v>
      </c>
      <c r="C5" s="9">
        <v>21951.695465573328</v>
      </c>
      <c r="D5" s="5">
        <v>54712556</v>
      </c>
      <c r="E5" s="10">
        <v>100</v>
      </c>
      <c r="F5" s="10">
        <v>100</v>
      </c>
      <c r="G5" s="10">
        <v>100</v>
      </c>
      <c r="I5" s="5">
        <v>1998</v>
      </c>
      <c r="J5" s="8">
        <v>8193545.0999999996</v>
      </c>
      <c r="K5" s="5">
        <f>1000000*J5/'[1]Figure 1'!AC37</f>
        <v>21951.695465573328</v>
      </c>
      <c r="L5" s="6"/>
    </row>
    <row r="6" spans="1:12" x14ac:dyDescent="0.2">
      <c r="A6" s="7">
        <v>1999</v>
      </c>
      <c r="B6" s="8">
        <f>'[1]Figure 2'!D$30</f>
        <v>168.6</v>
      </c>
      <c r="C6" s="9">
        <v>22563.635116105685</v>
      </c>
      <c r="D6" s="5">
        <v>55616683</v>
      </c>
      <c r="E6" s="10">
        <f>E$5+100*(B6-B$5)/B$5</f>
        <v>100.476758045292</v>
      </c>
      <c r="F6" s="10">
        <f>F$5+100*(C6-C$5)/C$5</f>
        <v>102.78766463160923</v>
      </c>
      <c r="G6" s="10">
        <f>G$5+100*(D6-D$5)/D$5</f>
        <v>101.65250367758362</v>
      </c>
      <c r="I6" s="5">
        <v>1999</v>
      </c>
      <c r="J6" s="8">
        <v>8443828.9000000004</v>
      </c>
      <c r="K6" s="5">
        <f>1000000*J6/'[1]Figure 1'!AC38</f>
        <v>22563.635116105685</v>
      </c>
      <c r="L6" s="6"/>
    </row>
    <row r="7" spans="1:12" x14ac:dyDescent="0.2">
      <c r="A7" s="7">
        <v>2000</v>
      </c>
      <c r="B7" s="8">
        <f>'[1]Figure 2'!E$30</f>
        <v>173.3</v>
      </c>
      <c r="C7" s="9">
        <v>23380.28477161724</v>
      </c>
      <c r="D7" s="5">
        <v>56207244</v>
      </c>
      <c r="E7" s="10">
        <f t="shared" ref="E7:G15" si="0">E$5+100*(B7-B$5)/B$5</f>
        <v>103.2777115613826</v>
      </c>
      <c r="F7" s="10">
        <f t="shared" si="0"/>
        <v>106.50787684388369</v>
      </c>
      <c r="G7" s="10">
        <f t="shared" si="0"/>
        <v>102.73189210900694</v>
      </c>
      <c r="I7" s="5">
        <v>2000</v>
      </c>
      <c r="J7" s="8">
        <v>8769283.5999999996</v>
      </c>
      <c r="K7" s="5">
        <f>1000000*J7/'[1]Figure 1'!AC39</f>
        <v>23380.28477161724</v>
      </c>
      <c r="L7" s="6"/>
    </row>
    <row r="8" spans="1:12" x14ac:dyDescent="0.2">
      <c r="A8" s="7">
        <v>2001</v>
      </c>
      <c r="B8" s="8">
        <f>'[1]Figure 2'!F$30</f>
        <v>170.8</v>
      </c>
      <c r="C8" s="9">
        <v>23777.505460803921</v>
      </c>
      <c r="D8" s="5">
        <v>56231442</v>
      </c>
      <c r="E8" s="10">
        <f t="shared" si="0"/>
        <v>101.78784266984505</v>
      </c>
      <c r="F8" s="10">
        <f t="shared" si="0"/>
        <v>108.31739852666048</v>
      </c>
      <c r="G8" s="10">
        <f t="shared" si="0"/>
        <v>102.77611961685723</v>
      </c>
      <c r="I8" s="5">
        <v>2001</v>
      </c>
      <c r="J8" s="8">
        <v>8938938.8000000007</v>
      </c>
      <c r="K8" s="5">
        <f>1000000*J8/'[1]Figure 1'!AC40</f>
        <v>23777.505460803921</v>
      </c>
    </row>
    <row r="9" spans="1:12" x14ac:dyDescent="0.2">
      <c r="A9" s="7">
        <v>2002</v>
      </c>
      <c r="B9" s="8">
        <f>'[1]Figure 2'!G$30</f>
        <v>174.4</v>
      </c>
      <c r="C9" s="9">
        <v>23966.496389914464</v>
      </c>
      <c r="D9" s="5">
        <v>57229441</v>
      </c>
      <c r="E9" s="10">
        <f>E$5+100*(B9-B$5)/B$5</f>
        <v>103.93325387365911</v>
      </c>
      <c r="F9" s="10">
        <f t="shared" si="0"/>
        <v>109.17833853654236</v>
      </c>
      <c r="G9" s="10">
        <f t="shared" si="0"/>
        <v>104.60019634249952</v>
      </c>
      <c r="I9" s="5">
        <v>2002</v>
      </c>
      <c r="J9" s="8">
        <v>9041242.8000000007</v>
      </c>
      <c r="K9" s="5">
        <f>1000000*J9/'[1]Figure 1'!AC41</f>
        <v>23966.496389914464</v>
      </c>
    </row>
    <row r="10" spans="1:12" x14ac:dyDescent="0.2">
      <c r="A10" s="7">
        <v>2003</v>
      </c>
      <c r="B10" s="8">
        <f>'[1]Figure 2'!H30</f>
        <v>180.4</v>
      </c>
      <c r="C10" s="9">
        <v>24142.95292966265</v>
      </c>
      <c r="D10" s="5">
        <v>57905802</v>
      </c>
      <c r="E10" s="10">
        <f t="shared" si="0"/>
        <v>107.50893921334922</v>
      </c>
      <c r="F10" s="10">
        <f t="shared" si="0"/>
        <v>109.98217867738668</v>
      </c>
      <c r="G10" s="10">
        <f t="shared" si="0"/>
        <v>105.83640435296059</v>
      </c>
      <c r="I10" s="5">
        <v>2003</v>
      </c>
      <c r="J10" s="8">
        <v>9145844.0999999996</v>
      </c>
      <c r="K10" s="5">
        <f>1000000*J10/'[1]Figure 1'!AC42</f>
        <v>24142.95292966265</v>
      </c>
    </row>
    <row r="11" spans="1:12" x14ac:dyDescent="0.2">
      <c r="A11" s="7">
        <v>2004</v>
      </c>
      <c r="B11" s="8">
        <f>'[1]Figure 2'!I$30</f>
        <v>181.2</v>
      </c>
      <c r="C11" s="9">
        <v>24594.157683624482</v>
      </c>
      <c r="D11" s="5">
        <v>58604884</v>
      </c>
      <c r="E11" s="10">
        <f t="shared" si="0"/>
        <v>107.98569725864122</v>
      </c>
      <c r="F11" s="10">
        <f t="shared" si="0"/>
        <v>112.03762243420016</v>
      </c>
      <c r="G11" s="10">
        <f t="shared" si="0"/>
        <v>107.11414030812233</v>
      </c>
      <c r="I11" s="5">
        <v>2004</v>
      </c>
      <c r="J11" s="8">
        <v>9361346.3000000007</v>
      </c>
      <c r="K11" s="5">
        <f>1000000*J11/'[1]Figure 1'!AC43</f>
        <v>24594.157683624482</v>
      </c>
    </row>
    <row r="12" spans="1:12" x14ac:dyDescent="0.2">
      <c r="A12" s="7">
        <v>2005</v>
      </c>
      <c r="B12" s="8">
        <f>'[1]Figure 2'!J$30</f>
        <v>182</v>
      </c>
      <c r="C12" s="9">
        <v>24891.594953434338</v>
      </c>
      <c r="D12" s="5">
        <v>58924780</v>
      </c>
      <c r="E12" s="10">
        <f t="shared" si="0"/>
        <v>108.46245530393324</v>
      </c>
      <c r="F12" s="10">
        <f t="shared" si="0"/>
        <v>113.39258506237768</v>
      </c>
      <c r="G12" s="10">
        <f t="shared" si="0"/>
        <v>107.69882511063823</v>
      </c>
      <c r="I12" s="5">
        <v>2005</v>
      </c>
      <c r="J12" s="8">
        <v>9529208.1999999993</v>
      </c>
      <c r="K12" s="5">
        <f>1000000*J12/'[1]Figure 1'!AC44</f>
        <v>24891.594953434338</v>
      </c>
    </row>
    <row r="13" spans="1:12" x14ac:dyDescent="0.2">
      <c r="A13" s="7">
        <v>2006</v>
      </c>
      <c r="B13" s="8">
        <f>'[1]Figure 2'!K$30</f>
        <v>184.4</v>
      </c>
      <c r="C13" s="9">
        <v>25499.174698745348</v>
      </c>
      <c r="D13" s="5">
        <v>60977526</v>
      </c>
      <c r="E13" s="10">
        <f t="shared" si="0"/>
        <v>109.8927294398093</v>
      </c>
      <c r="F13" s="10">
        <f t="shared" si="0"/>
        <v>116.16038833417448</v>
      </c>
      <c r="G13" s="10">
        <f>G$5+100*(D13-D$5)/D$5</f>
        <v>111.45069881217029</v>
      </c>
      <c r="I13" s="5">
        <v>2006</v>
      </c>
      <c r="J13" s="8">
        <v>9820890.4000000004</v>
      </c>
      <c r="K13" s="5">
        <f>1000000*J13/'[1]Figure 1'!AC45</f>
        <v>25499.174698745348</v>
      </c>
    </row>
    <row r="14" spans="1:12" x14ac:dyDescent="0.2">
      <c r="A14" s="7">
        <v>2007</v>
      </c>
      <c r="B14" s="8">
        <f>'[1]Figure 2'!L$30</f>
        <v>186.1</v>
      </c>
      <c r="C14" s="9">
        <v>26031.384274879441</v>
      </c>
      <c r="D14" s="5">
        <v>61928564</v>
      </c>
      <c r="E14" s="10">
        <f t="shared" si="0"/>
        <v>110.90584028605481</v>
      </c>
      <c r="F14" s="10">
        <f t="shared" si="0"/>
        <v>118.58484605758247</v>
      </c>
      <c r="G14" s="10">
        <f>G$5+100*(D14-D$5)/D$5</f>
        <v>113.1889433204327</v>
      </c>
      <c r="I14" s="5">
        <v>2007</v>
      </c>
      <c r="J14" s="8">
        <v>10090508.6</v>
      </c>
      <c r="K14" s="5">
        <f>1000000*J14/'[1]Figure 1'!AC46</f>
        <v>26031.384274879441</v>
      </c>
    </row>
    <row r="15" spans="1:12" x14ac:dyDescent="0.2">
      <c r="A15" s="7">
        <v>2008</v>
      </c>
      <c r="B15" s="8">
        <f>'[1]Figure 2'!M$30</f>
        <v>183.1</v>
      </c>
      <c r="C15" s="9">
        <v>25572.426378905388</v>
      </c>
      <c r="D15" s="8">
        <v>60555487</v>
      </c>
      <c r="E15" s="10">
        <f t="shared" si="0"/>
        <v>109.11799761620976</v>
      </c>
      <c r="F15" s="10">
        <f t="shared" si="0"/>
        <v>116.49408319740233</v>
      </c>
      <c r="G15" s="10">
        <f t="shared" si="0"/>
        <v>110.67932377350456</v>
      </c>
      <c r="I15" s="5">
        <v>2008</v>
      </c>
      <c r="J15" s="8">
        <v>10110639.800000001</v>
      </c>
      <c r="K15" s="5">
        <f>1000000*J15/'[1]Figure 1'!AC47</f>
        <v>25572.426378905388</v>
      </c>
    </row>
    <row r="17" spans="1:1" x14ac:dyDescent="0.2">
      <c r="A17" s="11" t="s">
        <v>6</v>
      </c>
    </row>
    <row r="34" spans="1:3" x14ac:dyDescent="0.2">
      <c r="A34" s="5"/>
      <c r="B34" s="2"/>
      <c r="C34" s="2"/>
    </row>
    <row r="35" spans="1:3" x14ac:dyDescent="0.2">
      <c r="A35" s="5"/>
      <c r="B35" s="8"/>
      <c r="C35" s="5"/>
    </row>
    <row r="36" spans="1:3" x14ac:dyDescent="0.2">
      <c r="A36" s="5"/>
      <c r="B36" s="8"/>
      <c r="C36" s="5"/>
    </row>
    <row r="37" spans="1:3" x14ac:dyDescent="0.2">
      <c r="A37" s="5"/>
      <c r="B37" s="8"/>
      <c r="C37" s="5"/>
    </row>
    <row r="38" spans="1:3" x14ac:dyDescent="0.2">
      <c r="A38" s="5"/>
      <c r="B38" s="8"/>
      <c r="C38" s="5"/>
    </row>
    <row r="39" spans="1:3" x14ac:dyDescent="0.2">
      <c r="A39" s="5"/>
      <c r="B39" s="8"/>
      <c r="C39" s="5"/>
    </row>
    <row r="40" spans="1:3" x14ac:dyDescent="0.2">
      <c r="A40" s="5"/>
      <c r="B40" s="8"/>
      <c r="C40" s="5"/>
    </row>
    <row r="41" spans="1:3" x14ac:dyDescent="0.2">
      <c r="A41" s="5"/>
      <c r="B41" s="8"/>
      <c r="C41" s="5"/>
    </row>
    <row r="42" spans="1:3" x14ac:dyDescent="0.2">
      <c r="A42" s="5"/>
      <c r="B42" s="8"/>
      <c r="C42" s="5"/>
    </row>
    <row r="43" spans="1:3" x14ac:dyDescent="0.2">
      <c r="A43" s="5"/>
      <c r="B43" s="8"/>
      <c r="C43" s="5"/>
    </row>
    <row r="44" spans="1:3" x14ac:dyDescent="0.2">
      <c r="A44" s="5"/>
      <c r="B44" s="8"/>
      <c r="C44" s="5"/>
    </row>
    <row r="45" spans="1:3" x14ac:dyDescent="0.2">
      <c r="A45" s="5"/>
      <c r="B45" s="8"/>
      <c r="C45" s="5"/>
    </row>
  </sheetData>
  <mergeCells count="1">
    <mergeCell ref="E4:F4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2011-08-29T10:46:16Z</dcterms:created>
  <dcterms:modified xsi:type="dcterms:W3CDTF">2011-08-29T10:46:40Z</dcterms:modified>
</cp:coreProperties>
</file>