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omments3.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omments4.xml" ContentType="application/vnd.openxmlformats-officedocument.spreadsheetml.comment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omments5.xml" ContentType="application/vnd.openxmlformats-officedocument.spreadsheetml.comment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omments6.xml" ContentType="application/vnd.openxmlformats-officedocument.spreadsheetml.comment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195" windowHeight="10800" tabRatio="802" firstSheet="4" activeTab="7"/>
  </bookViews>
  <sheets>
    <sheet name="QA_QC" sheetId="1" r:id="rId1"/>
    <sheet name="IEA" sheetId="2" r:id="rId2"/>
    <sheet name="Fig 1a FEC by sector" sheetId="3" r:id="rId3"/>
    <sheet name="Fig 1a FEC by sectors" sheetId="4" r:id="rId4"/>
    <sheet name="Fig 1b Data - Oil" sheetId="5" r:id="rId5"/>
    <sheet name="Fig 1b Oil by sector" sheetId="6" r:id="rId6"/>
    <sheet name="Fig 1c Data - electricity" sheetId="7" r:id="rId7"/>
    <sheet name="Fig 1c electr by sector" sheetId="8" r:id="rId8"/>
    <sheet name="Fig 1d Data - NG" sheetId="9" r:id="rId9"/>
    <sheet name="Fig 1d NG by sector" sheetId="10" r:id="rId10"/>
    <sheet name="Fig 1e Data - solid fuel" sheetId="11" r:id="rId11"/>
    <sheet name="Fig 1e solid fuel by sector" sheetId="12"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footnote_p" localSheetId="2">'Fig 1a FEC by sector'!#REF!</definedName>
    <definedName name="footnote_p" localSheetId="4">'Fig 1b Data - Oil'!#REF!</definedName>
    <definedName name="footnote_p" localSheetId="6">'Fig 1c Data - electricity'!#REF!</definedName>
    <definedName name="footnote_p" localSheetId="8">'Fig 1d Data - NG'!#REF!</definedName>
    <definedName name="footnote_p" localSheetId="10">'Fig 1e Data - solid fuel'!#REF!</definedName>
    <definedName name="GDP" localSheetId="2">'[13]New Cronos'!$A$56:$M$87</definedName>
    <definedName name="GDP" localSheetId="4">'[13]New Cronos'!$A$56:$M$87</definedName>
    <definedName name="GDP" localSheetId="6">'[13]New Cronos'!$A$56:$M$87</definedName>
    <definedName name="GDP" localSheetId="8">'[13]New Cronos'!$A$56:$M$87</definedName>
    <definedName name="GDP" localSheetId="10">'[13]New Cronos'!$A$56:$M$87</definedName>
    <definedName name="GDP">'[14]New Cronos'!$A$56:$M$87</definedName>
    <definedName name="GDP_95_constant_prices" localSheetId="2">#REF!</definedName>
    <definedName name="GDP_95_constant_prices" localSheetId="4">#REF!</definedName>
    <definedName name="GDP_95_constant_prices" localSheetId="5">#REF!</definedName>
    <definedName name="GDP_95_constant_prices" localSheetId="6">#REF!</definedName>
    <definedName name="GDP_95_constant_prices" localSheetId="7">#REF!</definedName>
    <definedName name="GDP_95_constant_prices" localSheetId="8">#REF!</definedName>
    <definedName name="GDP_95_constant_prices" localSheetId="9">#REF!</definedName>
    <definedName name="GDP_95_constant_prices" localSheetId="10">#REF!</definedName>
    <definedName name="GDP_95_constant_prices" localSheetId="11">#REF!</definedName>
    <definedName name="GDP_95_constant_prices" localSheetId="1">#REF!</definedName>
    <definedName name="GDP_95_constant_prices">#REF!</definedName>
    <definedName name="GDP_current_prices" localSheetId="2">#REF!</definedName>
    <definedName name="GDP_current_prices" localSheetId="4">#REF!</definedName>
    <definedName name="GDP_current_prices" localSheetId="5">#REF!</definedName>
    <definedName name="GDP_current_prices" localSheetId="6">#REF!</definedName>
    <definedName name="GDP_current_prices" localSheetId="7">#REF!</definedName>
    <definedName name="GDP_current_prices" localSheetId="8">#REF!</definedName>
    <definedName name="GDP_current_prices" localSheetId="9">#REF!</definedName>
    <definedName name="GDP_current_prices" localSheetId="10">#REF!</definedName>
    <definedName name="GDP_current_prices" localSheetId="11">#REF!</definedName>
    <definedName name="GDP_current_prices" localSheetId="1">#REF!</definedName>
    <definedName name="GDP_current_prices">#REF!</definedName>
    <definedName name="GIEC" localSheetId="2">#REF!</definedName>
    <definedName name="GIEC" localSheetId="4">#REF!</definedName>
    <definedName name="GIEC" localSheetId="5">#REF!</definedName>
    <definedName name="GIEC" localSheetId="6">#REF!</definedName>
    <definedName name="GIEC" localSheetId="7">#REF!</definedName>
    <definedName name="GIEC" localSheetId="8">#REF!</definedName>
    <definedName name="GIEC" localSheetId="9">#REF!</definedName>
    <definedName name="GIEC" localSheetId="10">#REF!</definedName>
    <definedName name="GIEC" localSheetId="11">#REF!</definedName>
    <definedName name="GIEC" localSheetId="1">#REF!</definedName>
    <definedName name="GIEC">#REF!</definedName>
    <definedName name="ncd" localSheetId="2">#REF!</definedName>
    <definedName name="ncd" localSheetId="4">#REF!</definedName>
    <definedName name="ncd" localSheetId="5">#REF!</definedName>
    <definedName name="ncd" localSheetId="6">#REF!</definedName>
    <definedName name="ncd" localSheetId="7">#REF!</definedName>
    <definedName name="ncd" localSheetId="8">#REF!</definedName>
    <definedName name="ncd" localSheetId="9">#REF!</definedName>
    <definedName name="ncd" localSheetId="10">#REF!</definedName>
    <definedName name="ncd" localSheetId="11">#REF!</definedName>
    <definedName name="ncd" localSheetId="1">#REF!</definedName>
    <definedName name="ncd">#REF!</definedName>
    <definedName name="population" localSheetId="2">'[15]New Cronos Data'!$A$244:$N$275</definedName>
    <definedName name="population" localSheetId="4">'[15]New Cronos Data'!$A$244:$N$275</definedName>
    <definedName name="population" localSheetId="6">'[15]New Cronos Data'!$A$244:$N$275</definedName>
    <definedName name="population" localSheetId="8">'[15]New Cronos Data'!$A$244:$N$275</definedName>
    <definedName name="population" localSheetId="10">'[15]New Cronos Data'!$A$244:$N$275</definedName>
    <definedName name="population">'[16]New Cronos Data'!$A$244:$N$275</definedName>
    <definedName name="_xlnm.Print_Area" localSheetId="2">'Fig 1a FEC by sector'!$A$401:$X$441</definedName>
    <definedName name="_xlnm.Print_Area" localSheetId="4">'Fig 1b Data - Oil'!$A$393:$W$433</definedName>
    <definedName name="_xlnm.Print_Area" localSheetId="6">'Fig 1c Data - electricity'!$A$393:$J$433</definedName>
    <definedName name="_xlnm.Print_Area" localSheetId="8">'Fig 1d Data - NG'!$A$384:$J$424</definedName>
    <definedName name="_xlnm.Print_Area" localSheetId="10">'Fig 1e Data - solid fuel'!$A$384:$J$424</definedName>
    <definedName name="Summer" localSheetId="2">#REF!</definedName>
    <definedName name="Summer" localSheetId="4">#REF!</definedName>
    <definedName name="Summer" localSheetId="5">#REF!</definedName>
    <definedName name="Summer" localSheetId="6">#REF!</definedName>
    <definedName name="Summer" localSheetId="7">#REF!</definedName>
    <definedName name="Summer" localSheetId="8">#REF!</definedName>
    <definedName name="Summer" localSheetId="9">#REF!</definedName>
    <definedName name="Summer" localSheetId="10">#REF!</definedName>
    <definedName name="Summer" localSheetId="11">#REF!</definedName>
    <definedName name="Summer" localSheetId="1">#REF!</definedName>
    <definedName name="Summer">#REF!</definedName>
    <definedName name="Summer1" localSheetId="2">#REF!</definedName>
    <definedName name="Summer1" localSheetId="4">#REF!</definedName>
    <definedName name="Summer1" localSheetId="5">#REF!</definedName>
    <definedName name="Summer1" localSheetId="6">#REF!</definedName>
    <definedName name="Summer1" localSheetId="7">#REF!</definedName>
    <definedName name="Summer1" localSheetId="8">#REF!</definedName>
    <definedName name="Summer1" localSheetId="9">#REF!</definedName>
    <definedName name="Summer1" localSheetId="10">#REF!</definedName>
    <definedName name="Summer1" localSheetId="11">#REF!</definedName>
    <definedName name="Summer1" localSheetId="1">#REF!</definedName>
    <definedName name="Summer1">#REF!</definedName>
    <definedName name="TECbyCountry" localSheetId="2">'[17]New Cronos data'!$A$7:$M$32</definedName>
    <definedName name="TECbyCountry" localSheetId="4">'[17]New Cronos data'!$A$7:$M$32</definedName>
    <definedName name="TECbyCountry" localSheetId="6">'[17]New Cronos data'!$A$7:$M$32</definedName>
    <definedName name="TECbyCountry" localSheetId="8">'[17]New Cronos data'!$A$7:$M$32</definedName>
    <definedName name="TECbyCountry" localSheetId="10">'[17]New Cronos data'!$A$7:$M$32</definedName>
    <definedName name="TECbyCountry">'[18]New Cronos data'!$A$7:$M$32</definedName>
    <definedName name="TECbyFuel" localSheetId="2">'[17]Data for graphs'!$A$2:$L$9</definedName>
    <definedName name="TECbyFuel" localSheetId="4">'[17]Data for graphs'!$A$2:$L$9</definedName>
    <definedName name="TECbyFuel" localSheetId="6">'[17]Data for graphs'!$A$2:$L$9</definedName>
    <definedName name="TECbyFuel" localSheetId="8">'[17]Data for graphs'!$A$2:$L$9</definedName>
    <definedName name="TECbyFuel" localSheetId="10">'[17]Data for graphs'!$A$2:$L$9</definedName>
    <definedName name="TECbyFuel">'[18]Data for graphs'!$A$2:$L$9</definedName>
    <definedName name="TSeg" localSheetId="2">#REF!</definedName>
    <definedName name="TSeg" localSheetId="4">#REF!</definedName>
    <definedName name="TSeg" localSheetId="5">#REF!</definedName>
    <definedName name="TSeg" localSheetId="6">#REF!</definedName>
    <definedName name="TSeg" localSheetId="7">#REF!</definedName>
    <definedName name="TSeg" localSheetId="8">#REF!</definedName>
    <definedName name="TSeg" localSheetId="9">#REF!</definedName>
    <definedName name="TSeg" localSheetId="10">#REF!</definedName>
    <definedName name="TSeg" localSheetId="11">#REF!</definedName>
    <definedName name="TSeg" localSheetId="1">#REF!</definedName>
    <definedName name="TSeg">#REF!</definedName>
    <definedName name="TSEG1" localSheetId="2">#REF!</definedName>
    <definedName name="TSEG1" localSheetId="4">#REF!</definedName>
    <definedName name="TSEG1" localSheetId="5">#REF!</definedName>
    <definedName name="TSEG1" localSheetId="6">#REF!</definedName>
    <definedName name="TSEG1" localSheetId="7">#REF!</definedName>
    <definedName name="TSEG1" localSheetId="8">#REF!</definedName>
    <definedName name="TSEG1" localSheetId="9">#REF!</definedName>
    <definedName name="TSEG1" localSheetId="10">#REF!</definedName>
    <definedName name="TSEG1" localSheetId="11">#REF!</definedName>
    <definedName name="TSEG1" localSheetId="1">#REF!</definedName>
    <definedName name="TSEG1">#REF!</definedName>
    <definedName name="TSEG2" localSheetId="2">#REF!</definedName>
    <definedName name="TSEG2" localSheetId="4">#REF!</definedName>
    <definedName name="TSEG2" localSheetId="5">#REF!</definedName>
    <definedName name="TSEG2" localSheetId="6">#REF!</definedName>
    <definedName name="TSEG2" localSheetId="7">#REF!</definedName>
    <definedName name="TSEG2" localSheetId="8">#REF!</definedName>
    <definedName name="TSEG2" localSheetId="9">#REF!</definedName>
    <definedName name="TSEG2" localSheetId="10">#REF!</definedName>
    <definedName name="TSEG2" localSheetId="11">#REF!</definedName>
    <definedName name="TSEG2" localSheetId="1">#REF!</definedName>
    <definedName name="TSEG2">#REF!</definedName>
    <definedName name="TSEG3" localSheetId="2">#REF!</definedName>
    <definedName name="TSEG3" localSheetId="4">#REF!</definedName>
    <definedName name="TSEG3" localSheetId="5">#REF!</definedName>
    <definedName name="TSEG3" localSheetId="6">#REF!</definedName>
    <definedName name="TSEG3" localSheetId="7">#REF!</definedName>
    <definedName name="TSEG3" localSheetId="8">#REF!</definedName>
    <definedName name="TSEG3" localSheetId="9">#REF!</definedName>
    <definedName name="TSEG3" localSheetId="10">#REF!</definedName>
    <definedName name="TSEG3" localSheetId="11">#REF!</definedName>
    <definedName name="TSEG3" localSheetId="1">#REF!</definedName>
    <definedName name="TSEG3">#REF!</definedName>
    <definedName name="TSEG4" localSheetId="2">#REF!</definedName>
    <definedName name="TSEG4" localSheetId="4">#REF!</definedName>
    <definedName name="TSEG4" localSheetId="5">#REF!</definedName>
    <definedName name="TSEG4" localSheetId="6">#REF!</definedName>
    <definedName name="TSEG4" localSheetId="7">#REF!</definedName>
    <definedName name="TSEG4" localSheetId="8">#REF!</definedName>
    <definedName name="TSEG4" localSheetId="9">#REF!</definedName>
    <definedName name="TSEG4" localSheetId="10">#REF!</definedName>
    <definedName name="TSEG4" localSheetId="11">#REF!</definedName>
    <definedName name="TSEG4" localSheetId="1">#REF!</definedName>
    <definedName name="TSEG4">#REF!</definedName>
    <definedName name="TSEG5" localSheetId="2">#REF!</definedName>
    <definedName name="TSEG5" localSheetId="4">#REF!</definedName>
    <definedName name="TSEG5" localSheetId="5">#REF!</definedName>
    <definedName name="TSEG5" localSheetId="6">#REF!</definedName>
    <definedName name="TSEG5" localSheetId="7">#REF!</definedName>
    <definedName name="TSEG5" localSheetId="8">#REF!</definedName>
    <definedName name="TSEG5" localSheetId="9">#REF!</definedName>
    <definedName name="TSEG5" localSheetId="10">#REF!</definedName>
    <definedName name="TSEG5" localSheetId="11">#REF!</definedName>
    <definedName name="TSEG5" localSheetId="1">#REF!</definedName>
    <definedName name="TSEG5">#REF!</definedName>
    <definedName name="Winter" localSheetId="2">#REF!</definedName>
    <definedName name="Winter" localSheetId="4">#REF!</definedName>
    <definedName name="Winter" localSheetId="5">#REF!</definedName>
    <definedName name="Winter" localSheetId="6">#REF!</definedName>
    <definedName name="Winter" localSheetId="7">#REF!</definedName>
    <definedName name="Winter" localSheetId="8">#REF!</definedName>
    <definedName name="Winter" localSheetId="9">#REF!</definedName>
    <definedName name="Winter" localSheetId="10">#REF!</definedName>
    <definedName name="Winter" localSheetId="11">#REF!</definedName>
    <definedName name="Winter" localSheetId="1">#REF!</definedName>
    <definedName name="Winter">#REF!</definedName>
  </definedNames>
  <calcPr calcId="145621"/>
</workbook>
</file>

<file path=xl/calcChain.xml><?xml version="1.0" encoding="utf-8"?>
<calcChain xmlns="http://schemas.openxmlformats.org/spreadsheetml/2006/main">
  <c r="J418" i="11" l="1"/>
  <c r="M418" i="11" s="1"/>
  <c r="I418" i="11"/>
  <c r="H418" i="11"/>
  <c r="G418" i="11"/>
  <c r="F418" i="11"/>
  <c r="E418" i="11"/>
  <c r="D418" i="11"/>
  <c r="C418" i="11"/>
  <c r="B418" i="11"/>
  <c r="J413" i="11"/>
  <c r="M413" i="11" s="1"/>
  <c r="I413" i="11"/>
  <c r="H413" i="11"/>
  <c r="G413" i="11"/>
  <c r="F413" i="11"/>
  <c r="E413" i="11"/>
  <c r="D413" i="11"/>
  <c r="C413" i="11"/>
  <c r="B413" i="11"/>
  <c r="Z368" i="11"/>
  <c r="V359" i="11"/>
  <c r="V321" i="11"/>
  <c r="V282" i="11"/>
  <c r="V242" i="11"/>
  <c r="V203" i="11"/>
  <c r="V164" i="11"/>
  <c r="V126" i="11"/>
  <c r="V87" i="11"/>
  <c r="V49" i="11"/>
  <c r="V11" i="11"/>
  <c r="V9" i="11"/>
  <c r="V114" i="11" s="1"/>
  <c r="U9" i="11"/>
  <c r="T9" i="11"/>
  <c r="T114" i="11" s="1"/>
  <c r="S9" i="11"/>
  <c r="R9" i="11"/>
  <c r="R114" i="11" s="1"/>
  <c r="Q9" i="11"/>
  <c r="P9" i="11"/>
  <c r="P114" i="11" s="1"/>
  <c r="O9" i="11"/>
  <c r="N9" i="11"/>
  <c r="N114" i="11" s="1"/>
  <c r="M9" i="11"/>
  <c r="L9" i="11"/>
  <c r="L114" i="11" s="1"/>
  <c r="K9" i="11"/>
  <c r="J9" i="11"/>
  <c r="J114" i="11" s="1"/>
  <c r="I9" i="11"/>
  <c r="H9" i="11"/>
  <c r="H114" i="11" s="1"/>
  <c r="G9" i="11"/>
  <c r="F9" i="11"/>
  <c r="F114" i="11" s="1"/>
  <c r="E9" i="11"/>
  <c r="D9" i="11"/>
  <c r="D116" i="11" s="1"/>
  <c r="C9" i="11"/>
  <c r="B9" i="11"/>
  <c r="B116" i="11" s="1"/>
  <c r="J418" i="9"/>
  <c r="L418" i="9" s="1"/>
  <c r="I418" i="9"/>
  <c r="H418" i="9"/>
  <c r="G418" i="9"/>
  <c r="F418" i="9"/>
  <c r="E418" i="9"/>
  <c r="D418" i="9"/>
  <c r="C418" i="9"/>
  <c r="B418" i="9"/>
  <c r="J413" i="9"/>
  <c r="L413" i="9" s="1"/>
  <c r="I413" i="9"/>
  <c r="H413" i="9"/>
  <c r="G413" i="9"/>
  <c r="F413" i="9"/>
  <c r="E413" i="9"/>
  <c r="D413" i="9"/>
  <c r="C413" i="9"/>
  <c r="B413" i="9"/>
  <c r="J402" i="9"/>
  <c r="L402" i="9" s="1"/>
  <c r="I402" i="9"/>
  <c r="H402" i="9"/>
  <c r="G402" i="9"/>
  <c r="F402" i="9"/>
  <c r="E402" i="9"/>
  <c r="D402" i="9"/>
  <c r="C402" i="9"/>
  <c r="B402" i="9"/>
  <c r="Z368" i="9"/>
  <c r="V351" i="9"/>
  <c r="U351" i="9"/>
  <c r="T351" i="9"/>
  <c r="S351" i="9"/>
  <c r="R351" i="9"/>
  <c r="Q351" i="9"/>
  <c r="P351" i="9"/>
  <c r="O351" i="9"/>
  <c r="N351" i="9"/>
  <c r="M351" i="9"/>
  <c r="L351" i="9"/>
  <c r="K351" i="9"/>
  <c r="J351" i="9"/>
  <c r="I351" i="9"/>
  <c r="H351" i="9"/>
  <c r="G351" i="9"/>
  <c r="F351" i="9"/>
  <c r="E351" i="9"/>
  <c r="D351" i="9"/>
  <c r="C351" i="9"/>
  <c r="B351" i="9"/>
  <c r="V350" i="9"/>
  <c r="U350" i="9"/>
  <c r="T350" i="9"/>
  <c r="S350" i="9"/>
  <c r="R350" i="9"/>
  <c r="Q350" i="9"/>
  <c r="P350" i="9"/>
  <c r="O350" i="9"/>
  <c r="N350" i="9"/>
  <c r="M350" i="9"/>
  <c r="L350" i="9"/>
  <c r="K350" i="9"/>
  <c r="J350" i="9"/>
  <c r="I350" i="9"/>
  <c r="H350" i="9"/>
  <c r="G350" i="9"/>
  <c r="F350" i="9"/>
  <c r="E350" i="9"/>
  <c r="D350" i="9"/>
  <c r="C350" i="9"/>
  <c r="B350" i="9"/>
  <c r="V349" i="9"/>
  <c r="U349" i="9"/>
  <c r="T349" i="9"/>
  <c r="S349" i="9"/>
  <c r="R349" i="9"/>
  <c r="Q349" i="9"/>
  <c r="P349" i="9"/>
  <c r="O349" i="9"/>
  <c r="N349" i="9"/>
  <c r="M349" i="9"/>
  <c r="L349" i="9"/>
  <c r="K349" i="9"/>
  <c r="J349" i="9"/>
  <c r="I349" i="9"/>
  <c r="H349" i="9"/>
  <c r="G349" i="9"/>
  <c r="F349" i="9"/>
  <c r="E349" i="9"/>
  <c r="D349" i="9"/>
  <c r="C349" i="9"/>
  <c r="B349" i="9"/>
  <c r="V348" i="9"/>
  <c r="U348" i="9"/>
  <c r="T348" i="9"/>
  <c r="S348" i="9"/>
  <c r="R348" i="9"/>
  <c r="Q348" i="9"/>
  <c r="P348" i="9"/>
  <c r="O348" i="9"/>
  <c r="N348" i="9"/>
  <c r="M348" i="9"/>
  <c r="L348" i="9"/>
  <c r="K348" i="9"/>
  <c r="J348" i="9"/>
  <c r="I348" i="9"/>
  <c r="H348" i="9"/>
  <c r="G348" i="9"/>
  <c r="F348" i="9"/>
  <c r="E348" i="9"/>
  <c r="D348" i="9"/>
  <c r="C348" i="9"/>
  <c r="B348" i="9"/>
  <c r="V347" i="9"/>
  <c r="U347" i="9"/>
  <c r="T347" i="9"/>
  <c r="S347" i="9"/>
  <c r="R347" i="9"/>
  <c r="Q347" i="9"/>
  <c r="P347" i="9"/>
  <c r="O347" i="9"/>
  <c r="N347" i="9"/>
  <c r="M347" i="9"/>
  <c r="L347" i="9"/>
  <c r="K347" i="9"/>
  <c r="J347" i="9"/>
  <c r="I347" i="9"/>
  <c r="H347" i="9"/>
  <c r="G347" i="9"/>
  <c r="F347" i="9"/>
  <c r="E347" i="9"/>
  <c r="D347" i="9"/>
  <c r="C347" i="9"/>
  <c r="B347" i="9"/>
  <c r="V346" i="9"/>
  <c r="U346" i="9"/>
  <c r="T346" i="9"/>
  <c r="S346" i="9"/>
  <c r="R346" i="9"/>
  <c r="Q346" i="9"/>
  <c r="P346" i="9"/>
  <c r="O346" i="9"/>
  <c r="N346" i="9"/>
  <c r="M346" i="9"/>
  <c r="L346" i="9"/>
  <c r="K346" i="9"/>
  <c r="J346" i="9"/>
  <c r="I346" i="9"/>
  <c r="H346" i="9"/>
  <c r="G346" i="9"/>
  <c r="F346" i="9"/>
  <c r="E346" i="9"/>
  <c r="D346" i="9"/>
  <c r="C346" i="9"/>
  <c r="B346" i="9"/>
  <c r="V345" i="9"/>
  <c r="U345" i="9"/>
  <c r="T345" i="9"/>
  <c r="S345" i="9"/>
  <c r="R345" i="9"/>
  <c r="Q345" i="9"/>
  <c r="P345" i="9"/>
  <c r="O345" i="9"/>
  <c r="N345" i="9"/>
  <c r="M345" i="9"/>
  <c r="L345" i="9"/>
  <c r="K345" i="9"/>
  <c r="J345" i="9"/>
  <c r="I345" i="9"/>
  <c r="H345" i="9"/>
  <c r="G345" i="9"/>
  <c r="F345" i="9"/>
  <c r="E345" i="9"/>
  <c r="D345" i="9"/>
  <c r="C345" i="9"/>
  <c r="B345" i="9"/>
  <c r="V344" i="9"/>
  <c r="U344" i="9"/>
  <c r="T344" i="9"/>
  <c r="S344" i="9"/>
  <c r="R344" i="9"/>
  <c r="Q344" i="9"/>
  <c r="P344" i="9"/>
  <c r="O344" i="9"/>
  <c r="N344" i="9"/>
  <c r="M344" i="9"/>
  <c r="L344" i="9"/>
  <c r="K344" i="9"/>
  <c r="J344" i="9"/>
  <c r="I344" i="9"/>
  <c r="H344" i="9"/>
  <c r="G344" i="9"/>
  <c r="F344" i="9"/>
  <c r="E344" i="9"/>
  <c r="D344" i="9"/>
  <c r="C344" i="9"/>
  <c r="B344" i="9"/>
  <c r="V343" i="9"/>
  <c r="U343" i="9"/>
  <c r="T343" i="9"/>
  <c r="S343" i="9"/>
  <c r="R343" i="9"/>
  <c r="Q343" i="9"/>
  <c r="P343" i="9"/>
  <c r="O343" i="9"/>
  <c r="N343" i="9"/>
  <c r="M343" i="9"/>
  <c r="L343" i="9"/>
  <c r="K343" i="9"/>
  <c r="J343" i="9"/>
  <c r="I343" i="9"/>
  <c r="H343" i="9"/>
  <c r="G343" i="9"/>
  <c r="F343" i="9"/>
  <c r="E343" i="9"/>
  <c r="D343" i="9"/>
  <c r="C343" i="9"/>
  <c r="B343" i="9"/>
  <c r="V342" i="9"/>
  <c r="U342" i="9"/>
  <c r="T342" i="9"/>
  <c r="S342" i="9"/>
  <c r="R342" i="9"/>
  <c r="Q342" i="9"/>
  <c r="P342" i="9"/>
  <c r="O342" i="9"/>
  <c r="N342" i="9"/>
  <c r="M342" i="9"/>
  <c r="L342" i="9"/>
  <c r="K342" i="9"/>
  <c r="J342" i="9"/>
  <c r="I342" i="9"/>
  <c r="H342" i="9"/>
  <c r="G342" i="9"/>
  <c r="F342" i="9"/>
  <c r="E342" i="9"/>
  <c r="D342" i="9"/>
  <c r="C342" i="9"/>
  <c r="B342" i="9"/>
  <c r="V341" i="9"/>
  <c r="U341" i="9"/>
  <c r="T341" i="9"/>
  <c r="S341" i="9"/>
  <c r="R341" i="9"/>
  <c r="Q341" i="9"/>
  <c r="P341" i="9"/>
  <c r="O341" i="9"/>
  <c r="N341" i="9"/>
  <c r="M341" i="9"/>
  <c r="L341" i="9"/>
  <c r="K341" i="9"/>
  <c r="J341" i="9"/>
  <c r="I341" i="9"/>
  <c r="H341" i="9"/>
  <c r="G341" i="9"/>
  <c r="F341" i="9"/>
  <c r="E341" i="9"/>
  <c r="D341" i="9"/>
  <c r="C341" i="9"/>
  <c r="B341" i="9"/>
  <c r="V340" i="9"/>
  <c r="U340" i="9"/>
  <c r="T340" i="9"/>
  <c r="S340" i="9"/>
  <c r="R340" i="9"/>
  <c r="Q340" i="9"/>
  <c r="P340" i="9"/>
  <c r="O340" i="9"/>
  <c r="N340" i="9"/>
  <c r="M340" i="9"/>
  <c r="L340" i="9"/>
  <c r="K340" i="9"/>
  <c r="J340" i="9"/>
  <c r="I340" i="9"/>
  <c r="H340" i="9"/>
  <c r="G340" i="9"/>
  <c r="F340" i="9"/>
  <c r="E340" i="9"/>
  <c r="D340" i="9"/>
  <c r="C340" i="9"/>
  <c r="B340" i="9"/>
  <c r="V339" i="9"/>
  <c r="U339" i="9"/>
  <c r="T339" i="9"/>
  <c r="S339" i="9"/>
  <c r="R339" i="9"/>
  <c r="Q339" i="9"/>
  <c r="P339" i="9"/>
  <c r="O339" i="9"/>
  <c r="N339" i="9"/>
  <c r="M339" i="9"/>
  <c r="L339" i="9"/>
  <c r="K339" i="9"/>
  <c r="J339" i="9"/>
  <c r="I339" i="9"/>
  <c r="H339" i="9"/>
  <c r="G339" i="9"/>
  <c r="F339" i="9"/>
  <c r="E339" i="9"/>
  <c r="D339" i="9"/>
  <c r="C339" i="9"/>
  <c r="B339" i="9"/>
  <c r="V338" i="9"/>
  <c r="U338" i="9"/>
  <c r="T338" i="9"/>
  <c r="S338" i="9"/>
  <c r="R338" i="9"/>
  <c r="Q338" i="9"/>
  <c r="P338" i="9"/>
  <c r="O338" i="9"/>
  <c r="N338" i="9"/>
  <c r="M338" i="9"/>
  <c r="L338" i="9"/>
  <c r="K338" i="9"/>
  <c r="J338" i="9"/>
  <c r="I338" i="9"/>
  <c r="H338" i="9"/>
  <c r="G338" i="9"/>
  <c r="F338" i="9"/>
  <c r="E338" i="9"/>
  <c r="D338" i="9"/>
  <c r="C338" i="9"/>
  <c r="B338" i="9"/>
  <c r="V337" i="9"/>
  <c r="U337" i="9"/>
  <c r="T337" i="9"/>
  <c r="S337" i="9"/>
  <c r="R337" i="9"/>
  <c r="Q337" i="9"/>
  <c r="P337" i="9"/>
  <c r="O337" i="9"/>
  <c r="N337" i="9"/>
  <c r="M337" i="9"/>
  <c r="L337" i="9"/>
  <c r="K337" i="9"/>
  <c r="J337" i="9"/>
  <c r="I337" i="9"/>
  <c r="H337" i="9"/>
  <c r="G337" i="9"/>
  <c r="F337" i="9"/>
  <c r="E337" i="9"/>
  <c r="D337" i="9"/>
  <c r="C337" i="9"/>
  <c r="B337" i="9"/>
  <c r="V336" i="9"/>
  <c r="U336" i="9"/>
  <c r="T336" i="9"/>
  <c r="S336" i="9"/>
  <c r="R336" i="9"/>
  <c r="Q336" i="9"/>
  <c r="P336" i="9"/>
  <c r="O336" i="9"/>
  <c r="N336" i="9"/>
  <c r="M336" i="9"/>
  <c r="L336" i="9"/>
  <c r="K336" i="9"/>
  <c r="J336" i="9"/>
  <c r="I336" i="9"/>
  <c r="H336" i="9"/>
  <c r="G336" i="9"/>
  <c r="F336" i="9"/>
  <c r="E336" i="9"/>
  <c r="D336" i="9"/>
  <c r="C336" i="9"/>
  <c r="B336" i="9"/>
  <c r="V335" i="9"/>
  <c r="U335" i="9"/>
  <c r="T335" i="9"/>
  <c r="S335" i="9"/>
  <c r="R335" i="9"/>
  <c r="Q335" i="9"/>
  <c r="P335" i="9"/>
  <c r="O335" i="9"/>
  <c r="N335" i="9"/>
  <c r="M335" i="9"/>
  <c r="L335" i="9"/>
  <c r="K335" i="9"/>
  <c r="J335" i="9"/>
  <c r="I335" i="9"/>
  <c r="H335" i="9"/>
  <c r="G335" i="9"/>
  <c r="F335" i="9"/>
  <c r="E335" i="9"/>
  <c r="D335" i="9"/>
  <c r="C335" i="9"/>
  <c r="B335" i="9"/>
  <c r="V334" i="9"/>
  <c r="U334" i="9"/>
  <c r="T334" i="9"/>
  <c r="S334" i="9"/>
  <c r="R334" i="9"/>
  <c r="Q334" i="9"/>
  <c r="P334" i="9"/>
  <c r="O334" i="9"/>
  <c r="N334" i="9"/>
  <c r="M334" i="9"/>
  <c r="L334" i="9"/>
  <c r="K334" i="9"/>
  <c r="J334" i="9"/>
  <c r="I334" i="9"/>
  <c r="H334" i="9"/>
  <c r="G334" i="9"/>
  <c r="F334" i="9"/>
  <c r="E334" i="9"/>
  <c r="D334" i="9"/>
  <c r="C334" i="9"/>
  <c r="B334" i="9"/>
  <c r="V333" i="9"/>
  <c r="U333" i="9"/>
  <c r="T333" i="9"/>
  <c r="S333" i="9"/>
  <c r="R333" i="9"/>
  <c r="Q333" i="9"/>
  <c r="P333" i="9"/>
  <c r="O333" i="9"/>
  <c r="N333" i="9"/>
  <c r="M333" i="9"/>
  <c r="L333" i="9"/>
  <c r="K333" i="9"/>
  <c r="J333" i="9"/>
  <c r="I333" i="9"/>
  <c r="H333" i="9"/>
  <c r="G333" i="9"/>
  <c r="F333" i="9"/>
  <c r="E333" i="9"/>
  <c r="D333" i="9"/>
  <c r="C333" i="9"/>
  <c r="B333" i="9"/>
  <c r="V332" i="9"/>
  <c r="U332" i="9"/>
  <c r="T332" i="9"/>
  <c r="S332" i="9"/>
  <c r="R332" i="9"/>
  <c r="Q332" i="9"/>
  <c r="P332" i="9"/>
  <c r="O332" i="9"/>
  <c r="N332" i="9"/>
  <c r="M332" i="9"/>
  <c r="L332" i="9"/>
  <c r="K332" i="9"/>
  <c r="J332" i="9"/>
  <c r="I332" i="9"/>
  <c r="H332" i="9"/>
  <c r="G332" i="9"/>
  <c r="F332" i="9"/>
  <c r="E332" i="9"/>
  <c r="D332" i="9"/>
  <c r="C332" i="9"/>
  <c r="B332" i="9"/>
  <c r="V331" i="9"/>
  <c r="U331" i="9"/>
  <c r="T331" i="9"/>
  <c r="S331" i="9"/>
  <c r="R331" i="9"/>
  <c r="Q331" i="9"/>
  <c r="P331" i="9"/>
  <c r="O331" i="9"/>
  <c r="N331" i="9"/>
  <c r="M331" i="9"/>
  <c r="L331" i="9"/>
  <c r="K331" i="9"/>
  <c r="J331" i="9"/>
  <c r="I331" i="9"/>
  <c r="H331" i="9"/>
  <c r="G331" i="9"/>
  <c r="F331" i="9"/>
  <c r="E331" i="9"/>
  <c r="D331" i="9"/>
  <c r="C331" i="9"/>
  <c r="B331" i="9"/>
  <c r="V330" i="9"/>
  <c r="U330" i="9"/>
  <c r="T330" i="9"/>
  <c r="S330" i="9"/>
  <c r="R330" i="9"/>
  <c r="Q330" i="9"/>
  <c r="P330" i="9"/>
  <c r="O330" i="9"/>
  <c r="N330" i="9"/>
  <c r="M330" i="9"/>
  <c r="L330" i="9"/>
  <c r="K330" i="9"/>
  <c r="J330" i="9"/>
  <c r="I330" i="9"/>
  <c r="H330" i="9"/>
  <c r="G330" i="9"/>
  <c r="F330" i="9"/>
  <c r="E330" i="9"/>
  <c r="D330" i="9"/>
  <c r="C330" i="9"/>
  <c r="B330" i="9"/>
  <c r="V329" i="9"/>
  <c r="U329" i="9"/>
  <c r="T329" i="9"/>
  <c r="S329" i="9"/>
  <c r="R329" i="9"/>
  <c r="Q329" i="9"/>
  <c r="P329" i="9"/>
  <c r="O329" i="9"/>
  <c r="N329" i="9"/>
  <c r="M329" i="9"/>
  <c r="L329" i="9"/>
  <c r="K329" i="9"/>
  <c r="J329" i="9"/>
  <c r="I329" i="9"/>
  <c r="H329" i="9"/>
  <c r="G329" i="9"/>
  <c r="F329" i="9"/>
  <c r="E329" i="9"/>
  <c r="D329" i="9"/>
  <c r="C329" i="9"/>
  <c r="B329" i="9"/>
  <c r="V328" i="9"/>
  <c r="U328" i="9"/>
  <c r="T328" i="9"/>
  <c r="S328" i="9"/>
  <c r="R328" i="9"/>
  <c r="Q328" i="9"/>
  <c r="P328" i="9"/>
  <c r="O328" i="9"/>
  <c r="N328" i="9"/>
  <c r="M328" i="9"/>
  <c r="L328" i="9"/>
  <c r="K328" i="9"/>
  <c r="J328" i="9"/>
  <c r="I328" i="9"/>
  <c r="H328" i="9"/>
  <c r="G328" i="9"/>
  <c r="F328" i="9"/>
  <c r="E328" i="9"/>
  <c r="D328" i="9"/>
  <c r="C328" i="9"/>
  <c r="B328" i="9"/>
  <c r="V327" i="9"/>
  <c r="U327" i="9"/>
  <c r="T327" i="9"/>
  <c r="S327" i="9"/>
  <c r="R327" i="9"/>
  <c r="Q327" i="9"/>
  <c r="P327" i="9"/>
  <c r="O327" i="9"/>
  <c r="N327" i="9"/>
  <c r="M327" i="9"/>
  <c r="L327" i="9"/>
  <c r="K327" i="9"/>
  <c r="J327" i="9"/>
  <c r="I327" i="9"/>
  <c r="H327" i="9"/>
  <c r="G327" i="9"/>
  <c r="F327" i="9"/>
  <c r="E327" i="9"/>
  <c r="D327" i="9"/>
  <c r="C327" i="9"/>
  <c r="B327" i="9"/>
  <c r="V325" i="9"/>
  <c r="U325" i="9"/>
  <c r="T325" i="9"/>
  <c r="S325" i="9"/>
  <c r="R325" i="9"/>
  <c r="Q325" i="9"/>
  <c r="P325" i="9"/>
  <c r="O325" i="9"/>
  <c r="N325" i="9"/>
  <c r="M325" i="9"/>
  <c r="L325" i="9"/>
  <c r="K325" i="9"/>
  <c r="J325" i="9"/>
  <c r="I325" i="9"/>
  <c r="H325" i="9"/>
  <c r="G325" i="9"/>
  <c r="F325" i="9"/>
  <c r="E325" i="9"/>
  <c r="D325" i="9"/>
  <c r="C325" i="9"/>
  <c r="B325" i="9"/>
  <c r="V324" i="9"/>
  <c r="U324" i="9"/>
  <c r="T324" i="9"/>
  <c r="S324" i="9"/>
  <c r="R324" i="9"/>
  <c r="Q324" i="9"/>
  <c r="P324" i="9"/>
  <c r="O324" i="9"/>
  <c r="N324" i="9"/>
  <c r="M324" i="9"/>
  <c r="L324" i="9"/>
  <c r="K324" i="9"/>
  <c r="J324" i="9"/>
  <c r="I324" i="9"/>
  <c r="H324" i="9"/>
  <c r="G324" i="9"/>
  <c r="F324" i="9"/>
  <c r="E324" i="9"/>
  <c r="D324" i="9"/>
  <c r="C324" i="9"/>
  <c r="B324" i="9"/>
  <c r="V323" i="9"/>
  <c r="U323" i="9"/>
  <c r="T323" i="9"/>
  <c r="S323" i="9"/>
  <c r="R323" i="9"/>
  <c r="Q323" i="9"/>
  <c r="P323" i="9"/>
  <c r="O323" i="9"/>
  <c r="N323" i="9"/>
  <c r="M323" i="9"/>
  <c r="L323" i="9"/>
  <c r="K323" i="9"/>
  <c r="J323" i="9"/>
  <c r="I323" i="9"/>
  <c r="H323" i="9"/>
  <c r="G323" i="9"/>
  <c r="F323" i="9"/>
  <c r="E323" i="9"/>
  <c r="D323" i="9"/>
  <c r="C323" i="9"/>
  <c r="B323" i="9"/>
  <c r="V322" i="9"/>
  <c r="V353" i="9" s="1"/>
  <c r="U322" i="9"/>
  <c r="U353" i="9" s="1"/>
  <c r="T322" i="9"/>
  <c r="T353" i="9" s="1"/>
  <c r="S322" i="9"/>
  <c r="S353" i="9" s="1"/>
  <c r="R322" i="9"/>
  <c r="R353" i="9" s="1"/>
  <c r="Q322" i="9"/>
  <c r="Q353" i="9" s="1"/>
  <c r="P322" i="9"/>
  <c r="P353" i="9" s="1"/>
  <c r="O322" i="9"/>
  <c r="O353" i="9" s="1"/>
  <c r="N322" i="9"/>
  <c r="N353" i="9" s="1"/>
  <c r="M322" i="9"/>
  <c r="M353" i="9" s="1"/>
  <c r="L322" i="9"/>
  <c r="L353" i="9" s="1"/>
  <c r="K322" i="9"/>
  <c r="K353" i="9" s="1"/>
  <c r="J322" i="9"/>
  <c r="J353" i="9" s="1"/>
  <c r="I322" i="9"/>
  <c r="I353" i="9" s="1"/>
  <c r="H322" i="9"/>
  <c r="H353" i="9" s="1"/>
  <c r="G322" i="9"/>
  <c r="G353" i="9" s="1"/>
  <c r="F322" i="9"/>
  <c r="F353" i="9" s="1"/>
  <c r="E322" i="9"/>
  <c r="E353" i="9" s="1"/>
  <c r="D322" i="9"/>
  <c r="D353" i="9" s="1"/>
  <c r="C322" i="9"/>
  <c r="C353" i="9" s="1"/>
  <c r="B322" i="9"/>
  <c r="B353" i="9" s="1"/>
  <c r="V321" i="9"/>
  <c r="V312" i="9"/>
  <c r="V362" i="9" s="1"/>
  <c r="U312" i="9"/>
  <c r="U362" i="9" s="1"/>
  <c r="T312" i="9"/>
  <c r="T362" i="9" s="1"/>
  <c r="S312" i="9"/>
  <c r="S362" i="9" s="1"/>
  <c r="R312" i="9"/>
  <c r="R362" i="9" s="1"/>
  <c r="Q312" i="9"/>
  <c r="Q362" i="9" s="1"/>
  <c r="P312" i="9"/>
  <c r="P362" i="9" s="1"/>
  <c r="O312" i="9"/>
  <c r="O362" i="9" s="1"/>
  <c r="N312" i="9"/>
  <c r="N362" i="9" s="1"/>
  <c r="M312" i="9"/>
  <c r="M362" i="9" s="1"/>
  <c r="L312" i="9"/>
  <c r="L362" i="9" s="1"/>
  <c r="K312" i="9"/>
  <c r="K362" i="9" s="1"/>
  <c r="J312" i="9"/>
  <c r="J362" i="9" s="1"/>
  <c r="I312" i="9"/>
  <c r="I362" i="9" s="1"/>
  <c r="H312" i="9"/>
  <c r="H362" i="9" s="1"/>
  <c r="G312" i="9"/>
  <c r="G362" i="9" s="1"/>
  <c r="F312" i="9"/>
  <c r="F362" i="9" s="1"/>
  <c r="E312" i="9"/>
  <c r="E362" i="9" s="1"/>
  <c r="D312" i="9"/>
  <c r="D362" i="9" s="1"/>
  <c r="C312" i="9"/>
  <c r="C362" i="9" s="1"/>
  <c r="B312" i="9"/>
  <c r="B362" i="9" s="1"/>
  <c r="V311" i="9"/>
  <c r="U311" i="9"/>
  <c r="T311" i="9"/>
  <c r="S311" i="9"/>
  <c r="R311" i="9"/>
  <c r="Q311" i="9"/>
  <c r="P311" i="9"/>
  <c r="O311" i="9"/>
  <c r="N311" i="9"/>
  <c r="M311" i="9"/>
  <c r="L311" i="9"/>
  <c r="K311" i="9"/>
  <c r="J311" i="9"/>
  <c r="I311" i="9"/>
  <c r="H311" i="9"/>
  <c r="G311" i="9"/>
  <c r="F311" i="9"/>
  <c r="E311" i="9"/>
  <c r="D311" i="9"/>
  <c r="C311" i="9"/>
  <c r="B311" i="9"/>
  <c r="V310" i="9"/>
  <c r="U310" i="9"/>
  <c r="T310" i="9"/>
  <c r="S310" i="9"/>
  <c r="R310" i="9"/>
  <c r="Q310" i="9"/>
  <c r="P310" i="9"/>
  <c r="O310" i="9"/>
  <c r="N310" i="9"/>
  <c r="M310" i="9"/>
  <c r="L310" i="9"/>
  <c r="K310" i="9"/>
  <c r="J310" i="9"/>
  <c r="I310" i="9"/>
  <c r="H310" i="9"/>
  <c r="G310" i="9"/>
  <c r="F310" i="9"/>
  <c r="E310" i="9"/>
  <c r="D310" i="9"/>
  <c r="C310" i="9"/>
  <c r="B310" i="9"/>
  <c r="V309" i="9"/>
  <c r="U309" i="9"/>
  <c r="T309" i="9"/>
  <c r="S309" i="9"/>
  <c r="R309" i="9"/>
  <c r="Q309" i="9"/>
  <c r="P309" i="9"/>
  <c r="O309" i="9"/>
  <c r="N309" i="9"/>
  <c r="M309" i="9"/>
  <c r="L309" i="9"/>
  <c r="K309" i="9"/>
  <c r="J309" i="9"/>
  <c r="I309" i="9"/>
  <c r="H309" i="9"/>
  <c r="G309" i="9"/>
  <c r="F309" i="9"/>
  <c r="E309" i="9"/>
  <c r="D309" i="9"/>
  <c r="C309" i="9"/>
  <c r="B309" i="9"/>
  <c r="V308" i="9"/>
  <c r="U308" i="9"/>
  <c r="T308" i="9"/>
  <c r="S308" i="9"/>
  <c r="R308" i="9"/>
  <c r="Q308" i="9"/>
  <c r="P308" i="9"/>
  <c r="O308" i="9"/>
  <c r="N308" i="9"/>
  <c r="M308" i="9"/>
  <c r="L308" i="9"/>
  <c r="K308" i="9"/>
  <c r="J308" i="9"/>
  <c r="I308" i="9"/>
  <c r="H308" i="9"/>
  <c r="G308" i="9"/>
  <c r="F308" i="9"/>
  <c r="E308" i="9"/>
  <c r="D308" i="9"/>
  <c r="C308" i="9"/>
  <c r="B308" i="9"/>
  <c r="V307" i="9"/>
  <c r="U307" i="9"/>
  <c r="T307" i="9"/>
  <c r="S307" i="9"/>
  <c r="R307" i="9"/>
  <c r="Q307" i="9"/>
  <c r="P307" i="9"/>
  <c r="O307" i="9"/>
  <c r="N307" i="9"/>
  <c r="M307" i="9"/>
  <c r="L307" i="9"/>
  <c r="K307" i="9"/>
  <c r="J307" i="9"/>
  <c r="I307" i="9"/>
  <c r="H307" i="9"/>
  <c r="G307" i="9"/>
  <c r="F307" i="9"/>
  <c r="E307" i="9"/>
  <c r="D307" i="9"/>
  <c r="C307" i="9"/>
  <c r="B307" i="9"/>
  <c r="V306" i="9"/>
  <c r="U306" i="9"/>
  <c r="T306" i="9"/>
  <c r="S306" i="9"/>
  <c r="R306" i="9"/>
  <c r="Q306" i="9"/>
  <c r="P306" i="9"/>
  <c r="O306" i="9"/>
  <c r="N306" i="9"/>
  <c r="M306" i="9"/>
  <c r="L306" i="9"/>
  <c r="K306" i="9"/>
  <c r="J306" i="9"/>
  <c r="I306" i="9"/>
  <c r="H306" i="9"/>
  <c r="G306" i="9"/>
  <c r="F306" i="9"/>
  <c r="E306" i="9"/>
  <c r="D306" i="9"/>
  <c r="C306" i="9"/>
  <c r="B306" i="9"/>
  <c r="V305" i="9"/>
  <c r="U305" i="9"/>
  <c r="T305" i="9"/>
  <c r="S305" i="9"/>
  <c r="R305" i="9"/>
  <c r="Q305" i="9"/>
  <c r="P305" i="9"/>
  <c r="O305" i="9"/>
  <c r="N305" i="9"/>
  <c r="M305" i="9"/>
  <c r="L305" i="9"/>
  <c r="K305" i="9"/>
  <c r="J305" i="9"/>
  <c r="I305" i="9"/>
  <c r="H305" i="9"/>
  <c r="G305" i="9"/>
  <c r="F305" i="9"/>
  <c r="E305" i="9"/>
  <c r="D305" i="9"/>
  <c r="C305" i="9"/>
  <c r="B305" i="9"/>
  <c r="V304" i="9"/>
  <c r="U304" i="9"/>
  <c r="T304" i="9"/>
  <c r="S304" i="9"/>
  <c r="R304" i="9"/>
  <c r="Q304" i="9"/>
  <c r="P304" i="9"/>
  <c r="O304" i="9"/>
  <c r="N304" i="9"/>
  <c r="M304" i="9"/>
  <c r="L304" i="9"/>
  <c r="K304" i="9"/>
  <c r="J304" i="9"/>
  <c r="I304" i="9"/>
  <c r="H304" i="9"/>
  <c r="G304" i="9"/>
  <c r="F304" i="9"/>
  <c r="E304" i="9"/>
  <c r="D304" i="9"/>
  <c r="C304" i="9"/>
  <c r="B304" i="9"/>
  <c r="V303" i="9"/>
  <c r="U303" i="9"/>
  <c r="T303" i="9"/>
  <c r="S303" i="9"/>
  <c r="R303" i="9"/>
  <c r="Q303" i="9"/>
  <c r="P303" i="9"/>
  <c r="O303" i="9"/>
  <c r="N303" i="9"/>
  <c r="M303" i="9"/>
  <c r="L303" i="9"/>
  <c r="K303" i="9"/>
  <c r="J303" i="9"/>
  <c r="I303" i="9"/>
  <c r="H303" i="9"/>
  <c r="G303" i="9"/>
  <c r="F303" i="9"/>
  <c r="E303" i="9"/>
  <c r="D303" i="9"/>
  <c r="C303" i="9"/>
  <c r="B303" i="9"/>
  <c r="V302" i="9"/>
  <c r="U302" i="9"/>
  <c r="T302" i="9"/>
  <c r="S302" i="9"/>
  <c r="R302" i="9"/>
  <c r="Q302" i="9"/>
  <c r="P302" i="9"/>
  <c r="O302" i="9"/>
  <c r="N302" i="9"/>
  <c r="M302" i="9"/>
  <c r="L302" i="9"/>
  <c r="K302" i="9"/>
  <c r="J302" i="9"/>
  <c r="I302" i="9"/>
  <c r="H302" i="9"/>
  <c r="G302" i="9"/>
  <c r="F302" i="9"/>
  <c r="E302" i="9"/>
  <c r="D302" i="9"/>
  <c r="C302" i="9"/>
  <c r="B302" i="9"/>
  <c r="V301" i="9"/>
  <c r="U301" i="9"/>
  <c r="T301" i="9"/>
  <c r="S301" i="9"/>
  <c r="R301" i="9"/>
  <c r="Q301" i="9"/>
  <c r="P301" i="9"/>
  <c r="O301" i="9"/>
  <c r="N301" i="9"/>
  <c r="M301" i="9"/>
  <c r="L301" i="9"/>
  <c r="K301" i="9"/>
  <c r="J301" i="9"/>
  <c r="I301" i="9"/>
  <c r="H301" i="9"/>
  <c r="G301" i="9"/>
  <c r="F301" i="9"/>
  <c r="E301" i="9"/>
  <c r="D301" i="9"/>
  <c r="C301" i="9"/>
  <c r="B301" i="9"/>
  <c r="V300" i="9"/>
  <c r="U300" i="9"/>
  <c r="T300" i="9"/>
  <c r="S300" i="9"/>
  <c r="R300" i="9"/>
  <c r="Q300" i="9"/>
  <c r="P300" i="9"/>
  <c r="O300" i="9"/>
  <c r="N300" i="9"/>
  <c r="M300" i="9"/>
  <c r="L300" i="9"/>
  <c r="K300" i="9"/>
  <c r="J300" i="9"/>
  <c r="I300" i="9"/>
  <c r="H300" i="9"/>
  <c r="G300" i="9"/>
  <c r="F300" i="9"/>
  <c r="E300" i="9"/>
  <c r="D300" i="9"/>
  <c r="C300" i="9"/>
  <c r="B300" i="9"/>
  <c r="V299" i="9"/>
  <c r="U299" i="9"/>
  <c r="T299" i="9"/>
  <c r="S299" i="9"/>
  <c r="R299" i="9"/>
  <c r="Q299" i="9"/>
  <c r="P299" i="9"/>
  <c r="O299" i="9"/>
  <c r="N299" i="9"/>
  <c r="M299" i="9"/>
  <c r="L299" i="9"/>
  <c r="K299" i="9"/>
  <c r="J299" i="9"/>
  <c r="I299" i="9"/>
  <c r="H299" i="9"/>
  <c r="G299" i="9"/>
  <c r="F299" i="9"/>
  <c r="E299" i="9"/>
  <c r="D299" i="9"/>
  <c r="C299" i="9"/>
  <c r="B299" i="9"/>
  <c r="V298" i="9"/>
  <c r="U298" i="9"/>
  <c r="T298" i="9"/>
  <c r="S298" i="9"/>
  <c r="R298" i="9"/>
  <c r="Q298" i="9"/>
  <c r="P298" i="9"/>
  <c r="O298" i="9"/>
  <c r="N298" i="9"/>
  <c r="M298" i="9"/>
  <c r="L298" i="9"/>
  <c r="K298" i="9"/>
  <c r="J298" i="9"/>
  <c r="I298" i="9"/>
  <c r="H298" i="9"/>
  <c r="G298" i="9"/>
  <c r="F298" i="9"/>
  <c r="E298" i="9"/>
  <c r="D298" i="9"/>
  <c r="C298" i="9"/>
  <c r="B298" i="9"/>
  <c r="V297" i="9"/>
  <c r="U297" i="9"/>
  <c r="T297" i="9"/>
  <c r="S297" i="9"/>
  <c r="R297" i="9"/>
  <c r="Q297" i="9"/>
  <c r="P297" i="9"/>
  <c r="O297" i="9"/>
  <c r="N297" i="9"/>
  <c r="M297" i="9"/>
  <c r="L297" i="9"/>
  <c r="K297" i="9"/>
  <c r="J297" i="9"/>
  <c r="I297" i="9"/>
  <c r="H297" i="9"/>
  <c r="G297" i="9"/>
  <c r="F297" i="9"/>
  <c r="E297" i="9"/>
  <c r="D297" i="9"/>
  <c r="C297" i="9"/>
  <c r="B297" i="9"/>
  <c r="V296" i="9"/>
  <c r="U296" i="9"/>
  <c r="T296" i="9"/>
  <c r="S296" i="9"/>
  <c r="R296" i="9"/>
  <c r="Q296" i="9"/>
  <c r="P296" i="9"/>
  <c r="O296" i="9"/>
  <c r="N296" i="9"/>
  <c r="M296" i="9"/>
  <c r="L296" i="9"/>
  <c r="K296" i="9"/>
  <c r="J296" i="9"/>
  <c r="I296" i="9"/>
  <c r="H296" i="9"/>
  <c r="G296" i="9"/>
  <c r="F296" i="9"/>
  <c r="E296" i="9"/>
  <c r="D296" i="9"/>
  <c r="C296" i="9"/>
  <c r="B296" i="9"/>
  <c r="V295" i="9"/>
  <c r="U295" i="9"/>
  <c r="T295" i="9"/>
  <c r="S295" i="9"/>
  <c r="R295" i="9"/>
  <c r="Q295" i="9"/>
  <c r="P295" i="9"/>
  <c r="O295" i="9"/>
  <c r="N295" i="9"/>
  <c r="M295" i="9"/>
  <c r="L295" i="9"/>
  <c r="K295" i="9"/>
  <c r="J295" i="9"/>
  <c r="I295" i="9"/>
  <c r="H295" i="9"/>
  <c r="G295" i="9"/>
  <c r="F295" i="9"/>
  <c r="E295" i="9"/>
  <c r="D295" i="9"/>
  <c r="C295" i="9"/>
  <c r="B295" i="9"/>
  <c r="V294" i="9"/>
  <c r="U294" i="9"/>
  <c r="T294" i="9"/>
  <c r="S294" i="9"/>
  <c r="R294" i="9"/>
  <c r="Q294" i="9"/>
  <c r="P294" i="9"/>
  <c r="O294" i="9"/>
  <c r="N294" i="9"/>
  <c r="M294" i="9"/>
  <c r="L294" i="9"/>
  <c r="K294" i="9"/>
  <c r="J294" i="9"/>
  <c r="I294" i="9"/>
  <c r="H294" i="9"/>
  <c r="G294" i="9"/>
  <c r="F294" i="9"/>
  <c r="E294" i="9"/>
  <c r="D294" i="9"/>
  <c r="C294" i="9"/>
  <c r="B294" i="9"/>
  <c r="V293" i="9"/>
  <c r="U293" i="9"/>
  <c r="T293" i="9"/>
  <c r="S293" i="9"/>
  <c r="R293" i="9"/>
  <c r="Q293" i="9"/>
  <c r="P293" i="9"/>
  <c r="O293" i="9"/>
  <c r="N293" i="9"/>
  <c r="M293" i="9"/>
  <c r="L293" i="9"/>
  <c r="K293" i="9"/>
  <c r="J293" i="9"/>
  <c r="I293" i="9"/>
  <c r="H293" i="9"/>
  <c r="G293" i="9"/>
  <c r="F293" i="9"/>
  <c r="E293" i="9"/>
  <c r="D293" i="9"/>
  <c r="C293" i="9"/>
  <c r="B293" i="9"/>
  <c r="V292" i="9"/>
  <c r="U292" i="9"/>
  <c r="T292" i="9"/>
  <c r="S292" i="9"/>
  <c r="R292" i="9"/>
  <c r="Q292" i="9"/>
  <c r="P292" i="9"/>
  <c r="O292" i="9"/>
  <c r="N292" i="9"/>
  <c r="M292" i="9"/>
  <c r="L292" i="9"/>
  <c r="K292" i="9"/>
  <c r="J292" i="9"/>
  <c r="I292" i="9"/>
  <c r="H292" i="9"/>
  <c r="G292" i="9"/>
  <c r="F292" i="9"/>
  <c r="E292" i="9"/>
  <c r="D292" i="9"/>
  <c r="C292" i="9"/>
  <c r="B292" i="9"/>
  <c r="V291" i="9"/>
  <c r="U291" i="9"/>
  <c r="T291" i="9"/>
  <c r="S291" i="9"/>
  <c r="R291" i="9"/>
  <c r="Q291" i="9"/>
  <c r="P291" i="9"/>
  <c r="O291" i="9"/>
  <c r="N291" i="9"/>
  <c r="M291" i="9"/>
  <c r="L291" i="9"/>
  <c r="K291" i="9"/>
  <c r="J291" i="9"/>
  <c r="I291" i="9"/>
  <c r="H291" i="9"/>
  <c r="G291" i="9"/>
  <c r="F291" i="9"/>
  <c r="E291" i="9"/>
  <c r="D291" i="9"/>
  <c r="C291" i="9"/>
  <c r="B291" i="9"/>
  <c r="V290" i="9"/>
  <c r="U290" i="9"/>
  <c r="T290" i="9"/>
  <c r="S290" i="9"/>
  <c r="R290" i="9"/>
  <c r="Q290" i="9"/>
  <c r="P290" i="9"/>
  <c r="O290" i="9"/>
  <c r="N290" i="9"/>
  <c r="M290" i="9"/>
  <c r="L290" i="9"/>
  <c r="K290" i="9"/>
  <c r="J290" i="9"/>
  <c r="I290" i="9"/>
  <c r="H290" i="9"/>
  <c r="G290" i="9"/>
  <c r="F290" i="9"/>
  <c r="E290" i="9"/>
  <c r="D290" i="9"/>
  <c r="C290" i="9"/>
  <c r="B290" i="9"/>
  <c r="V289" i="9"/>
  <c r="U289" i="9"/>
  <c r="T289" i="9"/>
  <c r="S289" i="9"/>
  <c r="R289" i="9"/>
  <c r="Q289" i="9"/>
  <c r="P289" i="9"/>
  <c r="O289" i="9"/>
  <c r="N289" i="9"/>
  <c r="M289" i="9"/>
  <c r="L289" i="9"/>
  <c r="K289" i="9"/>
  <c r="J289" i="9"/>
  <c r="I289" i="9"/>
  <c r="H289" i="9"/>
  <c r="G289" i="9"/>
  <c r="F289" i="9"/>
  <c r="E289" i="9"/>
  <c r="D289" i="9"/>
  <c r="C289" i="9"/>
  <c r="B289" i="9"/>
  <c r="V288" i="9"/>
  <c r="U288" i="9"/>
  <c r="T288" i="9"/>
  <c r="S288" i="9"/>
  <c r="R288" i="9"/>
  <c r="Q288" i="9"/>
  <c r="P288" i="9"/>
  <c r="O288" i="9"/>
  <c r="N288" i="9"/>
  <c r="M288" i="9"/>
  <c r="L288" i="9"/>
  <c r="K288" i="9"/>
  <c r="J288" i="9"/>
  <c r="I288" i="9"/>
  <c r="H288" i="9"/>
  <c r="G288" i="9"/>
  <c r="F288" i="9"/>
  <c r="E288" i="9"/>
  <c r="D288" i="9"/>
  <c r="C288" i="9"/>
  <c r="B288" i="9"/>
  <c r="V286" i="9"/>
  <c r="U286" i="9"/>
  <c r="T286" i="9"/>
  <c r="S286" i="9"/>
  <c r="R286" i="9"/>
  <c r="Q286" i="9"/>
  <c r="P286" i="9"/>
  <c r="O286" i="9"/>
  <c r="N286" i="9"/>
  <c r="M286" i="9"/>
  <c r="L286" i="9"/>
  <c r="K286" i="9"/>
  <c r="J286" i="9"/>
  <c r="I286" i="9"/>
  <c r="H286" i="9"/>
  <c r="G286" i="9"/>
  <c r="F286" i="9"/>
  <c r="E286" i="9"/>
  <c r="D286" i="9"/>
  <c r="C286" i="9"/>
  <c r="B286" i="9"/>
  <c r="V285" i="9"/>
  <c r="U285" i="9"/>
  <c r="T285" i="9"/>
  <c r="S285" i="9"/>
  <c r="R285" i="9"/>
  <c r="Q285" i="9"/>
  <c r="P285" i="9"/>
  <c r="O285" i="9"/>
  <c r="N285" i="9"/>
  <c r="M285" i="9"/>
  <c r="L285" i="9"/>
  <c r="K285" i="9"/>
  <c r="J285" i="9"/>
  <c r="I285" i="9"/>
  <c r="H285" i="9"/>
  <c r="G285" i="9"/>
  <c r="F285" i="9"/>
  <c r="E285" i="9"/>
  <c r="D285" i="9"/>
  <c r="C285" i="9"/>
  <c r="B285" i="9"/>
  <c r="V284" i="9"/>
  <c r="U284" i="9"/>
  <c r="T284" i="9"/>
  <c r="S284" i="9"/>
  <c r="R284" i="9"/>
  <c r="Q284" i="9"/>
  <c r="P284" i="9"/>
  <c r="O284" i="9"/>
  <c r="N284" i="9"/>
  <c r="M284" i="9"/>
  <c r="L284" i="9"/>
  <c r="K284" i="9"/>
  <c r="J284" i="9"/>
  <c r="I284" i="9"/>
  <c r="H284" i="9"/>
  <c r="G284" i="9"/>
  <c r="F284" i="9"/>
  <c r="E284" i="9"/>
  <c r="D284" i="9"/>
  <c r="C284" i="9"/>
  <c r="B284" i="9"/>
  <c r="V283" i="9"/>
  <c r="V314" i="9" s="1"/>
  <c r="U283" i="9"/>
  <c r="U314" i="9" s="1"/>
  <c r="T283" i="9"/>
  <c r="T314" i="9" s="1"/>
  <c r="S283" i="9"/>
  <c r="S314" i="9" s="1"/>
  <c r="R283" i="9"/>
  <c r="R314" i="9" s="1"/>
  <c r="Q283" i="9"/>
  <c r="Q314" i="9" s="1"/>
  <c r="P283" i="9"/>
  <c r="P314" i="9" s="1"/>
  <c r="O283" i="9"/>
  <c r="O314" i="9" s="1"/>
  <c r="N283" i="9"/>
  <c r="N314" i="9" s="1"/>
  <c r="M283" i="9"/>
  <c r="M314" i="9" s="1"/>
  <c r="L283" i="9"/>
  <c r="L314" i="9" s="1"/>
  <c r="K283" i="9"/>
  <c r="K314" i="9" s="1"/>
  <c r="J283" i="9"/>
  <c r="J314" i="9" s="1"/>
  <c r="I283" i="9"/>
  <c r="I314" i="9" s="1"/>
  <c r="H283" i="9"/>
  <c r="H314" i="9" s="1"/>
  <c r="G283" i="9"/>
  <c r="G314" i="9" s="1"/>
  <c r="F283" i="9"/>
  <c r="F314" i="9" s="1"/>
  <c r="E283" i="9"/>
  <c r="E314" i="9" s="1"/>
  <c r="D283" i="9"/>
  <c r="D314" i="9" s="1"/>
  <c r="C283" i="9"/>
  <c r="C314" i="9" s="1"/>
  <c r="B283" i="9"/>
  <c r="B314" i="9" s="1"/>
  <c r="V282" i="9"/>
  <c r="V272" i="9"/>
  <c r="V364" i="9" s="1"/>
  <c r="U272" i="9"/>
  <c r="U364" i="9" s="1"/>
  <c r="T272" i="9"/>
  <c r="T364" i="9" s="1"/>
  <c r="S272" i="9"/>
  <c r="S364" i="9" s="1"/>
  <c r="R272" i="9"/>
  <c r="R364" i="9" s="1"/>
  <c r="Q272" i="9"/>
  <c r="Q364" i="9" s="1"/>
  <c r="P272" i="9"/>
  <c r="P364" i="9" s="1"/>
  <c r="O272" i="9"/>
  <c r="O364" i="9" s="1"/>
  <c r="N272" i="9"/>
  <c r="N364" i="9" s="1"/>
  <c r="M272" i="9"/>
  <c r="M364" i="9" s="1"/>
  <c r="L272" i="9"/>
  <c r="L364" i="9" s="1"/>
  <c r="K272" i="9"/>
  <c r="K364" i="9" s="1"/>
  <c r="J272" i="9"/>
  <c r="J364" i="9" s="1"/>
  <c r="I272" i="9"/>
  <c r="I364" i="9" s="1"/>
  <c r="H272" i="9"/>
  <c r="H364" i="9" s="1"/>
  <c r="G272" i="9"/>
  <c r="G364" i="9" s="1"/>
  <c r="F272" i="9"/>
  <c r="F364" i="9" s="1"/>
  <c r="E272" i="9"/>
  <c r="E364" i="9" s="1"/>
  <c r="D272" i="9"/>
  <c r="D364" i="9" s="1"/>
  <c r="C272" i="9"/>
  <c r="C364" i="9" s="1"/>
  <c r="B272" i="9"/>
  <c r="B364" i="9" s="1"/>
  <c r="V271" i="9"/>
  <c r="U271" i="9"/>
  <c r="T271" i="9"/>
  <c r="S271" i="9"/>
  <c r="R271" i="9"/>
  <c r="Q271" i="9"/>
  <c r="P271" i="9"/>
  <c r="O271" i="9"/>
  <c r="N271" i="9"/>
  <c r="M271" i="9"/>
  <c r="L271" i="9"/>
  <c r="K271" i="9"/>
  <c r="J271" i="9"/>
  <c r="I271" i="9"/>
  <c r="H271" i="9"/>
  <c r="G271" i="9"/>
  <c r="F271" i="9"/>
  <c r="E271" i="9"/>
  <c r="D271" i="9"/>
  <c r="C271" i="9"/>
  <c r="B271" i="9"/>
  <c r="V270" i="9"/>
  <c r="U270" i="9"/>
  <c r="T270" i="9"/>
  <c r="S270" i="9"/>
  <c r="R270" i="9"/>
  <c r="Q270" i="9"/>
  <c r="P270" i="9"/>
  <c r="O270" i="9"/>
  <c r="N270" i="9"/>
  <c r="M270" i="9"/>
  <c r="L270" i="9"/>
  <c r="K270" i="9"/>
  <c r="J270" i="9"/>
  <c r="I270" i="9"/>
  <c r="H270" i="9"/>
  <c r="G270" i="9"/>
  <c r="F270" i="9"/>
  <c r="E270" i="9"/>
  <c r="D270" i="9"/>
  <c r="C270" i="9"/>
  <c r="B270" i="9"/>
  <c r="V269" i="9"/>
  <c r="U269" i="9"/>
  <c r="T269" i="9"/>
  <c r="S269" i="9"/>
  <c r="R269" i="9"/>
  <c r="Q269" i="9"/>
  <c r="P269" i="9"/>
  <c r="O269" i="9"/>
  <c r="N269" i="9"/>
  <c r="M269" i="9"/>
  <c r="L269" i="9"/>
  <c r="K269" i="9"/>
  <c r="J269" i="9"/>
  <c r="I269" i="9"/>
  <c r="H269" i="9"/>
  <c r="G269" i="9"/>
  <c r="F269" i="9"/>
  <c r="E269" i="9"/>
  <c r="D269" i="9"/>
  <c r="C269" i="9"/>
  <c r="B269" i="9"/>
  <c r="V268" i="9"/>
  <c r="U268" i="9"/>
  <c r="T268" i="9"/>
  <c r="S268" i="9"/>
  <c r="R268" i="9"/>
  <c r="Q268" i="9"/>
  <c r="P268" i="9"/>
  <c r="O268" i="9"/>
  <c r="N268" i="9"/>
  <c r="M268" i="9"/>
  <c r="L268" i="9"/>
  <c r="K268" i="9"/>
  <c r="J268" i="9"/>
  <c r="I268" i="9"/>
  <c r="H268" i="9"/>
  <c r="G268" i="9"/>
  <c r="F268" i="9"/>
  <c r="E268" i="9"/>
  <c r="D268" i="9"/>
  <c r="C268" i="9"/>
  <c r="B268" i="9"/>
  <c r="V267" i="9"/>
  <c r="U267" i="9"/>
  <c r="T267" i="9"/>
  <c r="S267" i="9"/>
  <c r="R267" i="9"/>
  <c r="Q267" i="9"/>
  <c r="P267" i="9"/>
  <c r="O267" i="9"/>
  <c r="N267" i="9"/>
  <c r="M267" i="9"/>
  <c r="L267" i="9"/>
  <c r="K267" i="9"/>
  <c r="J267" i="9"/>
  <c r="I267" i="9"/>
  <c r="H267" i="9"/>
  <c r="G267" i="9"/>
  <c r="F267" i="9"/>
  <c r="E267" i="9"/>
  <c r="D267" i="9"/>
  <c r="C267" i="9"/>
  <c r="B267" i="9"/>
  <c r="V266" i="9"/>
  <c r="U266" i="9"/>
  <c r="T266" i="9"/>
  <c r="S266" i="9"/>
  <c r="R266" i="9"/>
  <c r="Q266" i="9"/>
  <c r="P266" i="9"/>
  <c r="O266" i="9"/>
  <c r="N266" i="9"/>
  <c r="M266" i="9"/>
  <c r="L266" i="9"/>
  <c r="K266" i="9"/>
  <c r="J266" i="9"/>
  <c r="I266" i="9"/>
  <c r="H266" i="9"/>
  <c r="G266" i="9"/>
  <c r="F266" i="9"/>
  <c r="E266" i="9"/>
  <c r="D266" i="9"/>
  <c r="C266" i="9"/>
  <c r="B266" i="9"/>
  <c r="V265" i="9"/>
  <c r="U265" i="9"/>
  <c r="T265" i="9"/>
  <c r="S265" i="9"/>
  <c r="R265" i="9"/>
  <c r="Q265" i="9"/>
  <c r="P265" i="9"/>
  <c r="O265" i="9"/>
  <c r="N265" i="9"/>
  <c r="M265" i="9"/>
  <c r="L265" i="9"/>
  <c r="K265" i="9"/>
  <c r="J265" i="9"/>
  <c r="I265" i="9"/>
  <c r="H265" i="9"/>
  <c r="G265" i="9"/>
  <c r="F265" i="9"/>
  <c r="E265" i="9"/>
  <c r="D265" i="9"/>
  <c r="C265" i="9"/>
  <c r="B265" i="9"/>
  <c r="V264" i="9"/>
  <c r="U264" i="9"/>
  <c r="T264" i="9"/>
  <c r="S264" i="9"/>
  <c r="R264" i="9"/>
  <c r="Q264" i="9"/>
  <c r="P264" i="9"/>
  <c r="O264" i="9"/>
  <c r="N264" i="9"/>
  <c r="M264" i="9"/>
  <c r="L264" i="9"/>
  <c r="K264" i="9"/>
  <c r="J264" i="9"/>
  <c r="I264" i="9"/>
  <c r="H264" i="9"/>
  <c r="G264" i="9"/>
  <c r="F264" i="9"/>
  <c r="E264" i="9"/>
  <c r="D264" i="9"/>
  <c r="C264" i="9"/>
  <c r="B264" i="9"/>
  <c r="V263" i="9"/>
  <c r="U263" i="9"/>
  <c r="T263" i="9"/>
  <c r="S263" i="9"/>
  <c r="R263" i="9"/>
  <c r="Q263" i="9"/>
  <c r="P263" i="9"/>
  <c r="O263" i="9"/>
  <c r="N263" i="9"/>
  <c r="M263" i="9"/>
  <c r="L263" i="9"/>
  <c r="K263" i="9"/>
  <c r="J263" i="9"/>
  <c r="I263" i="9"/>
  <c r="H263" i="9"/>
  <c r="G263" i="9"/>
  <c r="F263" i="9"/>
  <c r="E263" i="9"/>
  <c r="D263" i="9"/>
  <c r="C263" i="9"/>
  <c r="B263" i="9"/>
  <c r="V262" i="9"/>
  <c r="U262" i="9"/>
  <c r="T262" i="9"/>
  <c r="S262" i="9"/>
  <c r="R262" i="9"/>
  <c r="Q262" i="9"/>
  <c r="P262" i="9"/>
  <c r="O262" i="9"/>
  <c r="N262" i="9"/>
  <c r="M262" i="9"/>
  <c r="L262" i="9"/>
  <c r="K262" i="9"/>
  <c r="J262" i="9"/>
  <c r="I262" i="9"/>
  <c r="H262" i="9"/>
  <c r="G262" i="9"/>
  <c r="F262" i="9"/>
  <c r="E262" i="9"/>
  <c r="D262" i="9"/>
  <c r="C262" i="9"/>
  <c r="B262" i="9"/>
  <c r="V261" i="9"/>
  <c r="U261" i="9"/>
  <c r="T261" i="9"/>
  <c r="S261" i="9"/>
  <c r="R261" i="9"/>
  <c r="Q261" i="9"/>
  <c r="P261" i="9"/>
  <c r="O261" i="9"/>
  <c r="N261" i="9"/>
  <c r="M261" i="9"/>
  <c r="L261" i="9"/>
  <c r="K261" i="9"/>
  <c r="J261" i="9"/>
  <c r="I261" i="9"/>
  <c r="H261" i="9"/>
  <c r="G261" i="9"/>
  <c r="F261" i="9"/>
  <c r="E261" i="9"/>
  <c r="D261" i="9"/>
  <c r="C261" i="9"/>
  <c r="B261" i="9"/>
  <c r="V260" i="9"/>
  <c r="U260" i="9"/>
  <c r="T260" i="9"/>
  <c r="S260" i="9"/>
  <c r="R260" i="9"/>
  <c r="Q260" i="9"/>
  <c r="P260" i="9"/>
  <c r="O260" i="9"/>
  <c r="N260" i="9"/>
  <c r="M260" i="9"/>
  <c r="L260" i="9"/>
  <c r="K260" i="9"/>
  <c r="J260" i="9"/>
  <c r="I260" i="9"/>
  <c r="H260" i="9"/>
  <c r="G260" i="9"/>
  <c r="F260" i="9"/>
  <c r="E260" i="9"/>
  <c r="D260" i="9"/>
  <c r="C260" i="9"/>
  <c r="B260" i="9"/>
  <c r="V259" i="9"/>
  <c r="U259" i="9"/>
  <c r="T259" i="9"/>
  <c r="S259" i="9"/>
  <c r="R259" i="9"/>
  <c r="Q259" i="9"/>
  <c r="P259" i="9"/>
  <c r="O259" i="9"/>
  <c r="N259" i="9"/>
  <c r="M259" i="9"/>
  <c r="L259" i="9"/>
  <c r="K259" i="9"/>
  <c r="J259" i="9"/>
  <c r="I259" i="9"/>
  <c r="H259" i="9"/>
  <c r="G259" i="9"/>
  <c r="F259" i="9"/>
  <c r="E259" i="9"/>
  <c r="D259" i="9"/>
  <c r="C259" i="9"/>
  <c r="B259" i="9"/>
  <c r="V258" i="9"/>
  <c r="U258" i="9"/>
  <c r="T258" i="9"/>
  <c r="S258" i="9"/>
  <c r="R258" i="9"/>
  <c r="Q258" i="9"/>
  <c r="P258" i="9"/>
  <c r="O258" i="9"/>
  <c r="N258" i="9"/>
  <c r="M258" i="9"/>
  <c r="L258" i="9"/>
  <c r="K258" i="9"/>
  <c r="J258" i="9"/>
  <c r="I258" i="9"/>
  <c r="H258" i="9"/>
  <c r="G258" i="9"/>
  <c r="F258" i="9"/>
  <c r="E258" i="9"/>
  <c r="D258" i="9"/>
  <c r="C258" i="9"/>
  <c r="B258" i="9"/>
  <c r="V257" i="9"/>
  <c r="U257" i="9"/>
  <c r="T257" i="9"/>
  <c r="S257" i="9"/>
  <c r="R257" i="9"/>
  <c r="Q257" i="9"/>
  <c r="P257" i="9"/>
  <c r="O257" i="9"/>
  <c r="N257" i="9"/>
  <c r="M257" i="9"/>
  <c r="L257" i="9"/>
  <c r="K257" i="9"/>
  <c r="J257" i="9"/>
  <c r="I257" i="9"/>
  <c r="H257" i="9"/>
  <c r="G257" i="9"/>
  <c r="F257" i="9"/>
  <c r="E257" i="9"/>
  <c r="D257" i="9"/>
  <c r="C257" i="9"/>
  <c r="B257" i="9"/>
  <c r="V256" i="9"/>
  <c r="U256" i="9"/>
  <c r="T256" i="9"/>
  <c r="S256" i="9"/>
  <c r="R256" i="9"/>
  <c r="Q256" i="9"/>
  <c r="P256" i="9"/>
  <c r="O256" i="9"/>
  <c r="N256" i="9"/>
  <c r="M256" i="9"/>
  <c r="L256" i="9"/>
  <c r="K256" i="9"/>
  <c r="J256" i="9"/>
  <c r="I256" i="9"/>
  <c r="H256" i="9"/>
  <c r="G256" i="9"/>
  <c r="F256" i="9"/>
  <c r="E256" i="9"/>
  <c r="D256" i="9"/>
  <c r="C256" i="9"/>
  <c r="B256" i="9"/>
  <c r="V255" i="9"/>
  <c r="U255" i="9"/>
  <c r="T255" i="9"/>
  <c r="S255" i="9"/>
  <c r="R255" i="9"/>
  <c r="Q255" i="9"/>
  <c r="P255" i="9"/>
  <c r="O255" i="9"/>
  <c r="N255" i="9"/>
  <c r="M255" i="9"/>
  <c r="L255" i="9"/>
  <c r="K255" i="9"/>
  <c r="J255" i="9"/>
  <c r="I255" i="9"/>
  <c r="H255" i="9"/>
  <c r="G255" i="9"/>
  <c r="F255" i="9"/>
  <c r="E255" i="9"/>
  <c r="D255" i="9"/>
  <c r="C255" i="9"/>
  <c r="B255" i="9"/>
  <c r="V254" i="9"/>
  <c r="U254" i="9"/>
  <c r="T254" i="9"/>
  <c r="S254" i="9"/>
  <c r="R254" i="9"/>
  <c r="Q254" i="9"/>
  <c r="P254" i="9"/>
  <c r="O254" i="9"/>
  <c r="N254" i="9"/>
  <c r="M254" i="9"/>
  <c r="L254" i="9"/>
  <c r="K254" i="9"/>
  <c r="J254" i="9"/>
  <c r="I254" i="9"/>
  <c r="H254" i="9"/>
  <c r="G254" i="9"/>
  <c r="F254" i="9"/>
  <c r="E254" i="9"/>
  <c r="D254" i="9"/>
  <c r="C254" i="9"/>
  <c r="B254" i="9"/>
  <c r="V253" i="9"/>
  <c r="U253" i="9"/>
  <c r="T253" i="9"/>
  <c r="S253" i="9"/>
  <c r="R253" i="9"/>
  <c r="Q253" i="9"/>
  <c r="P253" i="9"/>
  <c r="O253" i="9"/>
  <c r="N253" i="9"/>
  <c r="M253" i="9"/>
  <c r="L253" i="9"/>
  <c r="K253" i="9"/>
  <c r="J253" i="9"/>
  <c r="I253" i="9"/>
  <c r="H253" i="9"/>
  <c r="G253" i="9"/>
  <c r="F253" i="9"/>
  <c r="E253" i="9"/>
  <c r="D253" i="9"/>
  <c r="C253" i="9"/>
  <c r="B253" i="9"/>
  <c r="V252" i="9"/>
  <c r="U252" i="9"/>
  <c r="T252" i="9"/>
  <c r="S252" i="9"/>
  <c r="R252" i="9"/>
  <c r="Q252" i="9"/>
  <c r="P252" i="9"/>
  <c r="O252" i="9"/>
  <c r="N252" i="9"/>
  <c r="M252" i="9"/>
  <c r="L252" i="9"/>
  <c r="K252" i="9"/>
  <c r="J252" i="9"/>
  <c r="I252" i="9"/>
  <c r="H252" i="9"/>
  <c r="G252" i="9"/>
  <c r="F252" i="9"/>
  <c r="E252" i="9"/>
  <c r="D252" i="9"/>
  <c r="C252" i="9"/>
  <c r="B252" i="9"/>
  <c r="V251" i="9"/>
  <c r="U251" i="9"/>
  <c r="T251" i="9"/>
  <c r="S251" i="9"/>
  <c r="R251" i="9"/>
  <c r="Q251" i="9"/>
  <c r="P251" i="9"/>
  <c r="O251" i="9"/>
  <c r="N251" i="9"/>
  <c r="M251" i="9"/>
  <c r="L251" i="9"/>
  <c r="K251" i="9"/>
  <c r="J251" i="9"/>
  <c r="I251" i="9"/>
  <c r="H251" i="9"/>
  <c r="G251" i="9"/>
  <c r="F251" i="9"/>
  <c r="E251" i="9"/>
  <c r="D251" i="9"/>
  <c r="C251" i="9"/>
  <c r="B251" i="9"/>
  <c r="V250" i="9"/>
  <c r="U250" i="9"/>
  <c r="T250" i="9"/>
  <c r="S250" i="9"/>
  <c r="R250" i="9"/>
  <c r="Q250" i="9"/>
  <c r="P250" i="9"/>
  <c r="O250" i="9"/>
  <c r="N250" i="9"/>
  <c r="M250" i="9"/>
  <c r="L250" i="9"/>
  <c r="K250" i="9"/>
  <c r="J250" i="9"/>
  <c r="I250" i="9"/>
  <c r="H250" i="9"/>
  <c r="G250" i="9"/>
  <c r="F250" i="9"/>
  <c r="E250" i="9"/>
  <c r="D250" i="9"/>
  <c r="C250" i="9"/>
  <c r="B250" i="9"/>
  <c r="V249" i="9"/>
  <c r="U249" i="9"/>
  <c r="T249" i="9"/>
  <c r="S249" i="9"/>
  <c r="R249" i="9"/>
  <c r="Q249" i="9"/>
  <c r="P249" i="9"/>
  <c r="O249" i="9"/>
  <c r="N249" i="9"/>
  <c r="M249" i="9"/>
  <c r="L249" i="9"/>
  <c r="K249" i="9"/>
  <c r="J249" i="9"/>
  <c r="I249" i="9"/>
  <c r="H249" i="9"/>
  <c r="G249" i="9"/>
  <c r="F249" i="9"/>
  <c r="E249" i="9"/>
  <c r="D249" i="9"/>
  <c r="C249" i="9"/>
  <c r="B249" i="9"/>
  <c r="V248" i="9"/>
  <c r="U248" i="9"/>
  <c r="T248" i="9"/>
  <c r="S248" i="9"/>
  <c r="R248" i="9"/>
  <c r="Q248" i="9"/>
  <c r="P248" i="9"/>
  <c r="O248" i="9"/>
  <c r="N248" i="9"/>
  <c r="M248" i="9"/>
  <c r="L248" i="9"/>
  <c r="K248" i="9"/>
  <c r="J248" i="9"/>
  <c r="I248" i="9"/>
  <c r="H248" i="9"/>
  <c r="G248" i="9"/>
  <c r="F248" i="9"/>
  <c r="E248" i="9"/>
  <c r="D248" i="9"/>
  <c r="C248" i="9"/>
  <c r="B248" i="9"/>
  <c r="V246" i="9"/>
  <c r="U246" i="9"/>
  <c r="T246" i="9"/>
  <c r="S246" i="9"/>
  <c r="R246" i="9"/>
  <c r="Q246" i="9"/>
  <c r="P246" i="9"/>
  <c r="O246" i="9"/>
  <c r="N246" i="9"/>
  <c r="M246" i="9"/>
  <c r="L246" i="9"/>
  <c r="K246" i="9"/>
  <c r="J246" i="9"/>
  <c r="I246" i="9"/>
  <c r="H246" i="9"/>
  <c r="G246" i="9"/>
  <c r="F246" i="9"/>
  <c r="E246" i="9"/>
  <c r="D246" i="9"/>
  <c r="C246" i="9"/>
  <c r="B246" i="9"/>
  <c r="V245" i="9"/>
  <c r="U245" i="9"/>
  <c r="T245" i="9"/>
  <c r="S245" i="9"/>
  <c r="R245" i="9"/>
  <c r="Q245" i="9"/>
  <c r="P245" i="9"/>
  <c r="O245" i="9"/>
  <c r="N245" i="9"/>
  <c r="M245" i="9"/>
  <c r="L245" i="9"/>
  <c r="K245" i="9"/>
  <c r="J245" i="9"/>
  <c r="I245" i="9"/>
  <c r="H245" i="9"/>
  <c r="G245" i="9"/>
  <c r="F245" i="9"/>
  <c r="E245" i="9"/>
  <c r="D245" i="9"/>
  <c r="C245" i="9"/>
  <c r="B245" i="9"/>
  <c r="V244" i="9"/>
  <c r="U244" i="9"/>
  <c r="T244" i="9"/>
  <c r="S244" i="9"/>
  <c r="R244" i="9"/>
  <c r="Q244" i="9"/>
  <c r="P244" i="9"/>
  <c r="O244" i="9"/>
  <c r="N244" i="9"/>
  <c r="M244" i="9"/>
  <c r="L244" i="9"/>
  <c r="K244" i="9"/>
  <c r="J244" i="9"/>
  <c r="I244" i="9"/>
  <c r="H244" i="9"/>
  <c r="G244" i="9"/>
  <c r="F244" i="9"/>
  <c r="E244" i="9"/>
  <c r="D244" i="9"/>
  <c r="C244" i="9"/>
  <c r="B244" i="9"/>
  <c r="V243" i="9"/>
  <c r="V274" i="9" s="1"/>
  <c r="AE363" i="9" s="1"/>
  <c r="AF363" i="9" s="1"/>
  <c r="U243" i="9"/>
  <c r="U274" i="9" s="1"/>
  <c r="AD363" i="9" s="1"/>
  <c r="T243" i="9"/>
  <c r="T274" i="9" s="1"/>
  <c r="S243" i="9"/>
  <c r="S274" i="9" s="1"/>
  <c r="R243" i="9"/>
  <c r="R274" i="9" s="1"/>
  <c r="Q243" i="9"/>
  <c r="Q274" i="9" s="1"/>
  <c r="P243" i="9"/>
  <c r="P274" i="9" s="1"/>
  <c r="O243" i="9"/>
  <c r="O274" i="9" s="1"/>
  <c r="N243" i="9"/>
  <c r="N274" i="9" s="1"/>
  <c r="M243" i="9"/>
  <c r="M274" i="9" s="1"/>
  <c r="L243" i="9"/>
  <c r="L274" i="9" s="1"/>
  <c r="K243" i="9"/>
  <c r="K274" i="9" s="1"/>
  <c r="J243" i="9"/>
  <c r="J274" i="9" s="1"/>
  <c r="I243" i="9"/>
  <c r="I274" i="9" s="1"/>
  <c r="H243" i="9"/>
  <c r="H274" i="9" s="1"/>
  <c r="G243" i="9"/>
  <c r="G274" i="9" s="1"/>
  <c r="F243" i="9"/>
  <c r="F274" i="9" s="1"/>
  <c r="E243" i="9"/>
  <c r="E274" i="9" s="1"/>
  <c r="D243" i="9"/>
  <c r="D274" i="9" s="1"/>
  <c r="C243" i="9"/>
  <c r="C274" i="9" s="1"/>
  <c r="B243" i="9"/>
  <c r="B274" i="9" s="1"/>
  <c r="V242" i="9"/>
  <c r="V233" i="9"/>
  <c r="U233" i="9"/>
  <c r="T233" i="9"/>
  <c r="S233" i="9"/>
  <c r="R233" i="9"/>
  <c r="Q233" i="9"/>
  <c r="P233" i="9"/>
  <c r="O233" i="9"/>
  <c r="N233" i="9"/>
  <c r="M233" i="9"/>
  <c r="L233" i="9"/>
  <c r="K233" i="9"/>
  <c r="J233" i="9"/>
  <c r="I233" i="9"/>
  <c r="H233" i="9"/>
  <c r="G233" i="9"/>
  <c r="F233" i="9"/>
  <c r="E233" i="9"/>
  <c r="D233" i="9"/>
  <c r="C233" i="9"/>
  <c r="B233" i="9"/>
  <c r="V232" i="9"/>
  <c r="U232" i="9"/>
  <c r="T232" i="9"/>
  <c r="S232" i="9"/>
  <c r="R232" i="9"/>
  <c r="Q232" i="9"/>
  <c r="P232" i="9"/>
  <c r="O232" i="9"/>
  <c r="N232" i="9"/>
  <c r="M232" i="9"/>
  <c r="L232" i="9"/>
  <c r="K232" i="9"/>
  <c r="J232" i="9"/>
  <c r="I232" i="9"/>
  <c r="H232" i="9"/>
  <c r="G232" i="9"/>
  <c r="F232" i="9"/>
  <c r="E232" i="9"/>
  <c r="D232" i="9"/>
  <c r="C232" i="9"/>
  <c r="B232" i="9"/>
  <c r="V231" i="9"/>
  <c r="U231" i="9"/>
  <c r="T231" i="9"/>
  <c r="S231" i="9"/>
  <c r="R231" i="9"/>
  <c r="Q231" i="9"/>
  <c r="P231" i="9"/>
  <c r="O231" i="9"/>
  <c r="N231" i="9"/>
  <c r="M231" i="9"/>
  <c r="L231" i="9"/>
  <c r="K231" i="9"/>
  <c r="J231" i="9"/>
  <c r="I231" i="9"/>
  <c r="H231" i="9"/>
  <c r="G231" i="9"/>
  <c r="F231" i="9"/>
  <c r="E231" i="9"/>
  <c r="D231" i="9"/>
  <c r="C231" i="9"/>
  <c r="B231" i="9"/>
  <c r="V230" i="9"/>
  <c r="U230" i="9"/>
  <c r="T230" i="9"/>
  <c r="S230" i="9"/>
  <c r="R230" i="9"/>
  <c r="Q230" i="9"/>
  <c r="P230" i="9"/>
  <c r="O230" i="9"/>
  <c r="N230" i="9"/>
  <c r="M230" i="9"/>
  <c r="L230" i="9"/>
  <c r="K230" i="9"/>
  <c r="J230" i="9"/>
  <c r="I230" i="9"/>
  <c r="H230" i="9"/>
  <c r="G230" i="9"/>
  <c r="F230" i="9"/>
  <c r="E230" i="9"/>
  <c r="D230" i="9"/>
  <c r="C230" i="9"/>
  <c r="B230" i="9"/>
  <c r="V229" i="9"/>
  <c r="U229" i="9"/>
  <c r="T229" i="9"/>
  <c r="S229" i="9"/>
  <c r="R229" i="9"/>
  <c r="Q229" i="9"/>
  <c r="P229" i="9"/>
  <c r="O229" i="9"/>
  <c r="N229" i="9"/>
  <c r="M229" i="9"/>
  <c r="L229" i="9"/>
  <c r="K229" i="9"/>
  <c r="J229" i="9"/>
  <c r="I229" i="9"/>
  <c r="H229" i="9"/>
  <c r="G229" i="9"/>
  <c r="F229" i="9"/>
  <c r="E229" i="9"/>
  <c r="D229" i="9"/>
  <c r="C229" i="9"/>
  <c r="B229" i="9"/>
  <c r="V228" i="9"/>
  <c r="U228" i="9"/>
  <c r="T228" i="9"/>
  <c r="S228" i="9"/>
  <c r="R228" i="9"/>
  <c r="Q228" i="9"/>
  <c r="P228" i="9"/>
  <c r="O228" i="9"/>
  <c r="N228" i="9"/>
  <c r="M228" i="9"/>
  <c r="L228" i="9"/>
  <c r="K228" i="9"/>
  <c r="J228" i="9"/>
  <c r="I228" i="9"/>
  <c r="H228" i="9"/>
  <c r="G228" i="9"/>
  <c r="F228" i="9"/>
  <c r="E228" i="9"/>
  <c r="D228" i="9"/>
  <c r="C228" i="9"/>
  <c r="B228" i="9"/>
  <c r="V227" i="9"/>
  <c r="U227" i="9"/>
  <c r="T227" i="9"/>
  <c r="S227" i="9"/>
  <c r="R227" i="9"/>
  <c r="Q227" i="9"/>
  <c r="P227" i="9"/>
  <c r="O227" i="9"/>
  <c r="N227" i="9"/>
  <c r="M227" i="9"/>
  <c r="L227" i="9"/>
  <c r="K227" i="9"/>
  <c r="J227" i="9"/>
  <c r="I227" i="9"/>
  <c r="H227" i="9"/>
  <c r="G227" i="9"/>
  <c r="F227" i="9"/>
  <c r="E227" i="9"/>
  <c r="D227" i="9"/>
  <c r="C227" i="9"/>
  <c r="B227" i="9"/>
  <c r="V226" i="9"/>
  <c r="U226" i="9"/>
  <c r="T226" i="9"/>
  <c r="S226" i="9"/>
  <c r="R226" i="9"/>
  <c r="Q226" i="9"/>
  <c r="P226" i="9"/>
  <c r="O226" i="9"/>
  <c r="N226" i="9"/>
  <c r="M226" i="9"/>
  <c r="L226" i="9"/>
  <c r="K226" i="9"/>
  <c r="J226" i="9"/>
  <c r="I226" i="9"/>
  <c r="H226" i="9"/>
  <c r="G226" i="9"/>
  <c r="F226" i="9"/>
  <c r="E226" i="9"/>
  <c r="D226" i="9"/>
  <c r="C226" i="9"/>
  <c r="B226" i="9"/>
  <c r="V225" i="9"/>
  <c r="U225" i="9"/>
  <c r="T225" i="9"/>
  <c r="S225" i="9"/>
  <c r="R225" i="9"/>
  <c r="Q225" i="9"/>
  <c r="P225" i="9"/>
  <c r="O225" i="9"/>
  <c r="N225" i="9"/>
  <c r="M225" i="9"/>
  <c r="L225" i="9"/>
  <c r="K225" i="9"/>
  <c r="J225" i="9"/>
  <c r="I225" i="9"/>
  <c r="H225" i="9"/>
  <c r="G225" i="9"/>
  <c r="F225" i="9"/>
  <c r="E225" i="9"/>
  <c r="D225" i="9"/>
  <c r="C225" i="9"/>
  <c r="B225" i="9"/>
  <c r="V224" i="9"/>
  <c r="U224" i="9"/>
  <c r="T224" i="9"/>
  <c r="S224" i="9"/>
  <c r="R224" i="9"/>
  <c r="Q224" i="9"/>
  <c r="P224" i="9"/>
  <c r="O224" i="9"/>
  <c r="N224" i="9"/>
  <c r="M224" i="9"/>
  <c r="L224" i="9"/>
  <c r="K224" i="9"/>
  <c r="J224" i="9"/>
  <c r="I224" i="9"/>
  <c r="H224" i="9"/>
  <c r="G224" i="9"/>
  <c r="F224" i="9"/>
  <c r="E224" i="9"/>
  <c r="D224" i="9"/>
  <c r="C224" i="9"/>
  <c r="B224" i="9"/>
  <c r="V223" i="9"/>
  <c r="U223" i="9"/>
  <c r="T223" i="9"/>
  <c r="S223" i="9"/>
  <c r="R223" i="9"/>
  <c r="Q223" i="9"/>
  <c r="P223" i="9"/>
  <c r="O223" i="9"/>
  <c r="N223" i="9"/>
  <c r="M223" i="9"/>
  <c r="L223" i="9"/>
  <c r="K223" i="9"/>
  <c r="J223" i="9"/>
  <c r="I223" i="9"/>
  <c r="H223" i="9"/>
  <c r="G223" i="9"/>
  <c r="F223" i="9"/>
  <c r="E223" i="9"/>
  <c r="D223" i="9"/>
  <c r="C223" i="9"/>
  <c r="B223" i="9"/>
  <c r="V222" i="9"/>
  <c r="U222" i="9"/>
  <c r="T222" i="9"/>
  <c r="S222" i="9"/>
  <c r="R222" i="9"/>
  <c r="Q222" i="9"/>
  <c r="P222" i="9"/>
  <c r="O222" i="9"/>
  <c r="N222" i="9"/>
  <c r="M222" i="9"/>
  <c r="L222" i="9"/>
  <c r="K222" i="9"/>
  <c r="J222" i="9"/>
  <c r="I222" i="9"/>
  <c r="H222" i="9"/>
  <c r="G222" i="9"/>
  <c r="F222" i="9"/>
  <c r="E222" i="9"/>
  <c r="D222" i="9"/>
  <c r="C222" i="9"/>
  <c r="B222" i="9"/>
  <c r="V221" i="9"/>
  <c r="U221" i="9"/>
  <c r="T221" i="9"/>
  <c r="S221" i="9"/>
  <c r="R221" i="9"/>
  <c r="Q221" i="9"/>
  <c r="P221" i="9"/>
  <c r="O221" i="9"/>
  <c r="N221" i="9"/>
  <c r="M221" i="9"/>
  <c r="L221" i="9"/>
  <c r="K221" i="9"/>
  <c r="J221" i="9"/>
  <c r="I221" i="9"/>
  <c r="H221" i="9"/>
  <c r="G221" i="9"/>
  <c r="F221" i="9"/>
  <c r="E221" i="9"/>
  <c r="D221" i="9"/>
  <c r="C221" i="9"/>
  <c r="B221" i="9"/>
  <c r="V220" i="9"/>
  <c r="U220" i="9"/>
  <c r="T220" i="9"/>
  <c r="S220" i="9"/>
  <c r="R220" i="9"/>
  <c r="Q220" i="9"/>
  <c r="P220" i="9"/>
  <c r="O220" i="9"/>
  <c r="N220" i="9"/>
  <c r="M220" i="9"/>
  <c r="L220" i="9"/>
  <c r="K220" i="9"/>
  <c r="J220" i="9"/>
  <c r="I220" i="9"/>
  <c r="H220" i="9"/>
  <c r="G220" i="9"/>
  <c r="F220" i="9"/>
  <c r="E220" i="9"/>
  <c r="D220" i="9"/>
  <c r="C220" i="9"/>
  <c r="B220" i="9"/>
  <c r="V219" i="9"/>
  <c r="U219" i="9"/>
  <c r="T219" i="9"/>
  <c r="S219" i="9"/>
  <c r="R219" i="9"/>
  <c r="Q219" i="9"/>
  <c r="P219" i="9"/>
  <c r="O219" i="9"/>
  <c r="N219" i="9"/>
  <c r="M219" i="9"/>
  <c r="L219" i="9"/>
  <c r="K219" i="9"/>
  <c r="J219" i="9"/>
  <c r="I219" i="9"/>
  <c r="H219" i="9"/>
  <c r="G219" i="9"/>
  <c r="F219" i="9"/>
  <c r="E219" i="9"/>
  <c r="D219" i="9"/>
  <c r="C219" i="9"/>
  <c r="B219" i="9"/>
  <c r="V218" i="9"/>
  <c r="U218" i="9"/>
  <c r="T218" i="9"/>
  <c r="S218" i="9"/>
  <c r="R218" i="9"/>
  <c r="Q218" i="9"/>
  <c r="P218" i="9"/>
  <c r="O218" i="9"/>
  <c r="N218" i="9"/>
  <c r="M218" i="9"/>
  <c r="L218" i="9"/>
  <c r="K218" i="9"/>
  <c r="J218" i="9"/>
  <c r="I218" i="9"/>
  <c r="H218" i="9"/>
  <c r="G218" i="9"/>
  <c r="F218" i="9"/>
  <c r="E218" i="9"/>
  <c r="D218" i="9"/>
  <c r="C218" i="9"/>
  <c r="B218" i="9"/>
  <c r="V217" i="9"/>
  <c r="U217" i="9"/>
  <c r="T217" i="9"/>
  <c r="S217" i="9"/>
  <c r="R217" i="9"/>
  <c r="Q217" i="9"/>
  <c r="P217" i="9"/>
  <c r="O217" i="9"/>
  <c r="N217" i="9"/>
  <c r="M217" i="9"/>
  <c r="L217" i="9"/>
  <c r="K217" i="9"/>
  <c r="J217" i="9"/>
  <c r="I217" i="9"/>
  <c r="H217" i="9"/>
  <c r="G217" i="9"/>
  <c r="F217" i="9"/>
  <c r="E217" i="9"/>
  <c r="D217" i="9"/>
  <c r="C217" i="9"/>
  <c r="B217" i="9"/>
  <c r="V216" i="9"/>
  <c r="U216" i="9"/>
  <c r="T216" i="9"/>
  <c r="S216" i="9"/>
  <c r="R216" i="9"/>
  <c r="Q216" i="9"/>
  <c r="P216" i="9"/>
  <c r="O216" i="9"/>
  <c r="N216" i="9"/>
  <c r="M216" i="9"/>
  <c r="L216" i="9"/>
  <c r="K216" i="9"/>
  <c r="J216" i="9"/>
  <c r="I216" i="9"/>
  <c r="H216" i="9"/>
  <c r="G216" i="9"/>
  <c r="F216" i="9"/>
  <c r="E216" i="9"/>
  <c r="D216" i="9"/>
  <c r="C216" i="9"/>
  <c r="B216" i="9"/>
  <c r="V215" i="9"/>
  <c r="U215" i="9"/>
  <c r="T215" i="9"/>
  <c r="S215" i="9"/>
  <c r="R215" i="9"/>
  <c r="Q215" i="9"/>
  <c r="P215" i="9"/>
  <c r="O215" i="9"/>
  <c r="N215" i="9"/>
  <c r="M215" i="9"/>
  <c r="L215" i="9"/>
  <c r="K215" i="9"/>
  <c r="J215" i="9"/>
  <c r="I215" i="9"/>
  <c r="H215" i="9"/>
  <c r="G215" i="9"/>
  <c r="F215" i="9"/>
  <c r="E215" i="9"/>
  <c r="D215" i="9"/>
  <c r="C215" i="9"/>
  <c r="B215" i="9"/>
  <c r="V214" i="9"/>
  <c r="U214" i="9"/>
  <c r="T214" i="9"/>
  <c r="S214" i="9"/>
  <c r="R214" i="9"/>
  <c r="Q214" i="9"/>
  <c r="P214" i="9"/>
  <c r="O214" i="9"/>
  <c r="N214" i="9"/>
  <c r="M214" i="9"/>
  <c r="L214" i="9"/>
  <c r="K214" i="9"/>
  <c r="J214" i="9"/>
  <c r="I214" i="9"/>
  <c r="H214" i="9"/>
  <c r="G214" i="9"/>
  <c r="F214" i="9"/>
  <c r="E214" i="9"/>
  <c r="D214" i="9"/>
  <c r="C214" i="9"/>
  <c r="B214" i="9"/>
  <c r="V213" i="9"/>
  <c r="U213" i="9"/>
  <c r="T213" i="9"/>
  <c r="S213" i="9"/>
  <c r="R213" i="9"/>
  <c r="Q213" i="9"/>
  <c r="P213" i="9"/>
  <c r="O213" i="9"/>
  <c r="N213" i="9"/>
  <c r="M213" i="9"/>
  <c r="L213" i="9"/>
  <c r="K213" i="9"/>
  <c r="J213" i="9"/>
  <c r="I213" i="9"/>
  <c r="H213" i="9"/>
  <c r="G213" i="9"/>
  <c r="F213" i="9"/>
  <c r="E213" i="9"/>
  <c r="D213" i="9"/>
  <c r="C213" i="9"/>
  <c r="B213" i="9"/>
  <c r="V212" i="9"/>
  <c r="U212" i="9"/>
  <c r="T212" i="9"/>
  <c r="S212" i="9"/>
  <c r="R212" i="9"/>
  <c r="Q212" i="9"/>
  <c r="P212" i="9"/>
  <c r="O212" i="9"/>
  <c r="N212" i="9"/>
  <c r="M212" i="9"/>
  <c r="L212" i="9"/>
  <c r="K212" i="9"/>
  <c r="J212" i="9"/>
  <c r="I212" i="9"/>
  <c r="H212" i="9"/>
  <c r="G212" i="9"/>
  <c r="F212" i="9"/>
  <c r="E212" i="9"/>
  <c r="D212" i="9"/>
  <c r="C212" i="9"/>
  <c r="B212" i="9"/>
  <c r="V211" i="9"/>
  <c r="U211" i="9"/>
  <c r="T211" i="9"/>
  <c r="S211" i="9"/>
  <c r="R211" i="9"/>
  <c r="Q211" i="9"/>
  <c r="P211" i="9"/>
  <c r="O211" i="9"/>
  <c r="N211" i="9"/>
  <c r="M211" i="9"/>
  <c r="L211" i="9"/>
  <c r="K211" i="9"/>
  <c r="J211" i="9"/>
  <c r="I211" i="9"/>
  <c r="H211" i="9"/>
  <c r="G211" i="9"/>
  <c r="F211" i="9"/>
  <c r="E211" i="9"/>
  <c r="D211" i="9"/>
  <c r="C211" i="9"/>
  <c r="B211" i="9"/>
  <c r="V210" i="9"/>
  <c r="U210" i="9"/>
  <c r="T210" i="9"/>
  <c r="S210" i="9"/>
  <c r="R210" i="9"/>
  <c r="Q210" i="9"/>
  <c r="P210" i="9"/>
  <c r="O210" i="9"/>
  <c r="N210" i="9"/>
  <c r="M210" i="9"/>
  <c r="L210" i="9"/>
  <c r="K210" i="9"/>
  <c r="J210" i="9"/>
  <c r="I210" i="9"/>
  <c r="H210" i="9"/>
  <c r="G210" i="9"/>
  <c r="F210" i="9"/>
  <c r="E210" i="9"/>
  <c r="D210" i="9"/>
  <c r="C210" i="9"/>
  <c r="B210" i="9"/>
  <c r="V209" i="9"/>
  <c r="U209" i="9"/>
  <c r="T209" i="9"/>
  <c r="S209" i="9"/>
  <c r="R209" i="9"/>
  <c r="Q209" i="9"/>
  <c r="P209" i="9"/>
  <c r="O209" i="9"/>
  <c r="N209" i="9"/>
  <c r="M209" i="9"/>
  <c r="L209" i="9"/>
  <c r="K209" i="9"/>
  <c r="J209" i="9"/>
  <c r="I209" i="9"/>
  <c r="H209" i="9"/>
  <c r="G209" i="9"/>
  <c r="F209" i="9"/>
  <c r="E209" i="9"/>
  <c r="D209" i="9"/>
  <c r="C209" i="9"/>
  <c r="B209" i="9"/>
  <c r="V207" i="9"/>
  <c r="U207" i="9"/>
  <c r="T207" i="9"/>
  <c r="S207" i="9"/>
  <c r="R207" i="9"/>
  <c r="Q207" i="9"/>
  <c r="P207" i="9"/>
  <c r="O207" i="9"/>
  <c r="N207" i="9"/>
  <c r="M207" i="9"/>
  <c r="L207" i="9"/>
  <c r="K207" i="9"/>
  <c r="J207" i="9"/>
  <c r="I207" i="9"/>
  <c r="H207" i="9"/>
  <c r="G207" i="9"/>
  <c r="F207" i="9"/>
  <c r="E207" i="9"/>
  <c r="D207" i="9"/>
  <c r="C207" i="9"/>
  <c r="B207" i="9"/>
  <c r="V206" i="9"/>
  <c r="U206" i="9"/>
  <c r="T206" i="9"/>
  <c r="S206" i="9"/>
  <c r="R206" i="9"/>
  <c r="Q206" i="9"/>
  <c r="P206" i="9"/>
  <c r="O206" i="9"/>
  <c r="N206" i="9"/>
  <c r="M206" i="9"/>
  <c r="L206" i="9"/>
  <c r="K206" i="9"/>
  <c r="J206" i="9"/>
  <c r="I206" i="9"/>
  <c r="H206" i="9"/>
  <c r="G206" i="9"/>
  <c r="F206" i="9"/>
  <c r="E206" i="9"/>
  <c r="D206" i="9"/>
  <c r="C206" i="9"/>
  <c r="B206" i="9"/>
  <c r="V205" i="9"/>
  <c r="U205" i="9"/>
  <c r="T205" i="9"/>
  <c r="S205" i="9"/>
  <c r="R205" i="9"/>
  <c r="Q205" i="9"/>
  <c r="P205" i="9"/>
  <c r="O205" i="9"/>
  <c r="N205" i="9"/>
  <c r="M205" i="9"/>
  <c r="L205" i="9"/>
  <c r="K205" i="9"/>
  <c r="J205" i="9"/>
  <c r="I205" i="9"/>
  <c r="H205" i="9"/>
  <c r="G205" i="9"/>
  <c r="F205" i="9"/>
  <c r="E205" i="9"/>
  <c r="D205" i="9"/>
  <c r="C205" i="9"/>
  <c r="B205" i="9"/>
  <c r="V204" i="9"/>
  <c r="V235" i="9" s="1"/>
  <c r="U204" i="9"/>
  <c r="U235" i="9" s="1"/>
  <c r="T204" i="9"/>
  <c r="T235" i="9" s="1"/>
  <c r="S204" i="9"/>
  <c r="S235" i="9" s="1"/>
  <c r="R204" i="9"/>
  <c r="R235" i="9" s="1"/>
  <c r="Q204" i="9"/>
  <c r="Q235" i="9" s="1"/>
  <c r="P204" i="9"/>
  <c r="P235" i="9" s="1"/>
  <c r="O204" i="9"/>
  <c r="O235" i="9" s="1"/>
  <c r="N204" i="9"/>
  <c r="N235" i="9" s="1"/>
  <c r="M204" i="9"/>
  <c r="M235" i="9" s="1"/>
  <c r="L204" i="9"/>
  <c r="L235" i="9" s="1"/>
  <c r="K204" i="9"/>
  <c r="K235" i="9" s="1"/>
  <c r="J204" i="9"/>
  <c r="J235" i="9" s="1"/>
  <c r="I204" i="9"/>
  <c r="I235" i="9" s="1"/>
  <c r="H204" i="9"/>
  <c r="H235" i="9" s="1"/>
  <c r="G204" i="9"/>
  <c r="G235" i="9" s="1"/>
  <c r="F204" i="9"/>
  <c r="F235" i="9" s="1"/>
  <c r="E204" i="9"/>
  <c r="E235" i="9" s="1"/>
  <c r="D204" i="9"/>
  <c r="D235" i="9" s="1"/>
  <c r="C204" i="9"/>
  <c r="C235" i="9" s="1"/>
  <c r="B204" i="9"/>
  <c r="B235" i="9" s="1"/>
  <c r="V203" i="9"/>
  <c r="V194" i="9"/>
  <c r="U194" i="9"/>
  <c r="T194" i="9"/>
  <c r="S194" i="9"/>
  <c r="R194" i="9"/>
  <c r="Q194" i="9"/>
  <c r="P194" i="9"/>
  <c r="O194" i="9"/>
  <c r="N194" i="9"/>
  <c r="M194" i="9"/>
  <c r="L194" i="9"/>
  <c r="K194" i="9"/>
  <c r="J194" i="9"/>
  <c r="I194" i="9"/>
  <c r="H194" i="9"/>
  <c r="G194" i="9"/>
  <c r="F194" i="9"/>
  <c r="E194" i="9"/>
  <c r="D194" i="9"/>
  <c r="C194" i="9"/>
  <c r="B194" i="9"/>
  <c r="V193" i="9"/>
  <c r="U193" i="9"/>
  <c r="T193" i="9"/>
  <c r="S193" i="9"/>
  <c r="R193" i="9"/>
  <c r="Q193" i="9"/>
  <c r="P193" i="9"/>
  <c r="O193" i="9"/>
  <c r="N193" i="9"/>
  <c r="M193" i="9"/>
  <c r="L193" i="9"/>
  <c r="K193" i="9"/>
  <c r="J193" i="9"/>
  <c r="I193" i="9"/>
  <c r="H193" i="9"/>
  <c r="G193" i="9"/>
  <c r="F193" i="9"/>
  <c r="E193" i="9"/>
  <c r="D193" i="9"/>
  <c r="C193" i="9"/>
  <c r="B193" i="9"/>
  <c r="V192" i="9"/>
  <c r="U192" i="9"/>
  <c r="T192" i="9"/>
  <c r="S192" i="9"/>
  <c r="R192" i="9"/>
  <c r="Q192" i="9"/>
  <c r="P192" i="9"/>
  <c r="O192" i="9"/>
  <c r="N192" i="9"/>
  <c r="M192" i="9"/>
  <c r="L192" i="9"/>
  <c r="K192" i="9"/>
  <c r="J192" i="9"/>
  <c r="I192" i="9"/>
  <c r="H192" i="9"/>
  <c r="G192" i="9"/>
  <c r="F192" i="9"/>
  <c r="E192" i="9"/>
  <c r="D192" i="9"/>
  <c r="C192" i="9"/>
  <c r="B192" i="9"/>
  <c r="V191" i="9"/>
  <c r="U191" i="9"/>
  <c r="T191" i="9"/>
  <c r="S191" i="9"/>
  <c r="R191" i="9"/>
  <c r="Q191" i="9"/>
  <c r="P191" i="9"/>
  <c r="O191" i="9"/>
  <c r="N191" i="9"/>
  <c r="M191" i="9"/>
  <c r="L191" i="9"/>
  <c r="K191" i="9"/>
  <c r="J191" i="9"/>
  <c r="I191" i="9"/>
  <c r="H191" i="9"/>
  <c r="G191" i="9"/>
  <c r="F191" i="9"/>
  <c r="E191" i="9"/>
  <c r="D191" i="9"/>
  <c r="C191" i="9"/>
  <c r="B191" i="9"/>
  <c r="V190" i="9"/>
  <c r="U190" i="9"/>
  <c r="T190" i="9"/>
  <c r="S190" i="9"/>
  <c r="R190" i="9"/>
  <c r="Q190" i="9"/>
  <c r="P190" i="9"/>
  <c r="O190" i="9"/>
  <c r="N190" i="9"/>
  <c r="M190" i="9"/>
  <c r="L190" i="9"/>
  <c r="K190" i="9"/>
  <c r="J190" i="9"/>
  <c r="I190" i="9"/>
  <c r="H190" i="9"/>
  <c r="G190" i="9"/>
  <c r="F190" i="9"/>
  <c r="E190" i="9"/>
  <c r="D190" i="9"/>
  <c r="C190" i="9"/>
  <c r="B190" i="9"/>
  <c r="V189" i="9"/>
  <c r="U189" i="9"/>
  <c r="T189" i="9"/>
  <c r="S189" i="9"/>
  <c r="R189" i="9"/>
  <c r="Q189" i="9"/>
  <c r="P189" i="9"/>
  <c r="O189" i="9"/>
  <c r="N189" i="9"/>
  <c r="M189" i="9"/>
  <c r="L189" i="9"/>
  <c r="K189" i="9"/>
  <c r="J189" i="9"/>
  <c r="I189" i="9"/>
  <c r="H189" i="9"/>
  <c r="G189" i="9"/>
  <c r="F189" i="9"/>
  <c r="E189" i="9"/>
  <c r="D189" i="9"/>
  <c r="C189" i="9"/>
  <c r="B189" i="9"/>
  <c r="V188" i="9"/>
  <c r="U188" i="9"/>
  <c r="T188" i="9"/>
  <c r="S188" i="9"/>
  <c r="R188" i="9"/>
  <c r="Q188" i="9"/>
  <c r="P188" i="9"/>
  <c r="O188" i="9"/>
  <c r="N188" i="9"/>
  <c r="M188" i="9"/>
  <c r="L188" i="9"/>
  <c r="K188" i="9"/>
  <c r="J188" i="9"/>
  <c r="I188" i="9"/>
  <c r="H188" i="9"/>
  <c r="G188" i="9"/>
  <c r="F188" i="9"/>
  <c r="E188" i="9"/>
  <c r="D188" i="9"/>
  <c r="C188" i="9"/>
  <c r="B188" i="9"/>
  <c r="V187" i="9"/>
  <c r="U187" i="9"/>
  <c r="T187" i="9"/>
  <c r="S187" i="9"/>
  <c r="R187" i="9"/>
  <c r="Q187" i="9"/>
  <c r="P187" i="9"/>
  <c r="O187" i="9"/>
  <c r="N187" i="9"/>
  <c r="M187" i="9"/>
  <c r="L187" i="9"/>
  <c r="K187" i="9"/>
  <c r="J187" i="9"/>
  <c r="I187" i="9"/>
  <c r="H187" i="9"/>
  <c r="G187" i="9"/>
  <c r="F187" i="9"/>
  <c r="E187" i="9"/>
  <c r="D187" i="9"/>
  <c r="C187" i="9"/>
  <c r="B187" i="9"/>
  <c r="V186" i="9"/>
  <c r="U186" i="9"/>
  <c r="T186" i="9"/>
  <c r="S186" i="9"/>
  <c r="R186" i="9"/>
  <c r="Q186" i="9"/>
  <c r="P186" i="9"/>
  <c r="O186" i="9"/>
  <c r="N186" i="9"/>
  <c r="M186" i="9"/>
  <c r="L186" i="9"/>
  <c r="K186" i="9"/>
  <c r="J186" i="9"/>
  <c r="I186" i="9"/>
  <c r="H186" i="9"/>
  <c r="G186" i="9"/>
  <c r="F186" i="9"/>
  <c r="E186" i="9"/>
  <c r="D186" i="9"/>
  <c r="C186" i="9"/>
  <c r="B186" i="9"/>
  <c r="V185" i="9"/>
  <c r="U185" i="9"/>
  <c r="T185" i="9"/>
  <c r="S185" i="9"/>
  <c r="R185" i="9"/>
  <c r="Q185" i="9"/>
  <c r="P185" i="9"/>
  <c r="O185" i="9"/>
  <c r="N185" i="9"/>
  <c r="M185" i="9"/>
  <c r="L185" i="9"/>
  <c r="K185" i="9"/>
  <c r="J185" i="9"/>
  <c r="I185" i="9"/>
  <c r="H185" i="9"/>
  <c r="G185" i="9"/>
  <c r="F185" i="9"/>
  <c r="E185" i="9"/>
  <c r="D185" i="9"/>
  <c r="C185" i="9"/>
  <c r="B185" i="9"/>
  <c r="V184" i="9"/>
  <c r="U184" i="9"/>
  <c r="T184" i="9"/>
  <c r="S184" i="9"/>
  <c r="R184" i="9"/>
  <c r="Q184" i="9"/>
  <c r="P184" i="9"/>
  <c r="O184" i="9"/>
  <c r="N184" i="9"/>
  <c r="M184" i="9"/>
  <c r="L184" i="9"/>
  <c r="K184" i="9"/>
  <c r="J184" i="9"/>
  <c r="I184" i="9"/>
  <c r="H184" i="9"/>
  <c r="G184" i="9"/>
  <c r="F184" i="9"/>
  <c r="E184" i="9"/>
  <c r="D184" i="9"/>
  <c r="C184" i="9"/>
  <c r="B184" i="9"/>
  <c r="V183" i="9"/>
  <c r="U183" i="9"/>
  <c r="T183" i="9"/>
  <c r="S183" i="9"/>
  <c r="R183" i="9"/>
  <c r="Q183" i="9"/>
  <c r="P183" i="9"/>
  <c r="O183" i="9"/>
  <c r="N183" i="9"/>
  <c r="M183" i="9"/>
  <c r="L183" i="9"/>
  <c r="K183" i="9"/>
  <c r="J183" i="9"/>
  <c r="I183" i="9"/>
  <c r="H183" i="9"/>
  <c r="G183" i="9"/>
  <c r="F183" i="9"/>
  <c r="E183" i="9"/>
  <c r="D183" i="9"/>
  <c r="C183" i="9"/>
  <c r="B183" i="9"/>
  <c r="V182" i="9"/>
  <c r="U182" i="9"/>
  <c r="T182" i="9"/>
  <c r="S182" i="9"/>
  <c r="R182" i="9"/>
  <c r="Q182" i="9"/>
  <c r="P182" i="9"/>
  <c r="O182" i="9"/>
  <c r="N182" i="9"/>
  <c r="M182" i="9"/>
  <c r="L182" i="9"/>
  <c r="K182" i="9"/>
  <c r="J182" i="9"/>
  <c r="I182" i="9"/>
  <c r="H182" i="9"/>
  <c r="G182" i="9"/>
  <c r="F182" i="9"/>
  <c r="E182" i="9"/>
  <c r="D182" i="9"/>
  <c r="C182" i="9"/>
  <c r="B182" i="9"/>
  <c r="V181" i="9"/>
  <c r="U181" i="9"/>
  <c r="T181" i="9"/>
  <c r="S181" i="9"/>
  <c r="R181" i="9"/>
  <c r="Q181" i="9"/>
  <c r="P181" i="9"/>
  <c r="O181" i="9"/>
  <c r="N181" i="9"/>
  <c r="M181" i="9"/>
  <c r="L181" i="9"/>
  <c r="K181" i="9"/>
  <c r="J181" i="9"/>
  <c r="I181" i="9"/>
  <c r="H181" i="9"/>
  <c r="G181" i="9"/>
  <c r="F181" i="9"/>
  <c r="E181" i="9"/>
  <c r="D181" i="9"/>
  <c r="C181" i="9"/>
  <c r="B181" i="9"/>
  <c r="V180" i="9"/>
  <c r="U180" i="9"/>
  <c r="T180" i="9"/>
  <c r="S180" i="9"/>
  <c r="R180" i="9"/>
  <c r="Q180" i="9"/>
  <c r="P180" i="9"/>
  <c r="O180" i="9"/>
  <c r="N180" i="9"/>
  <c r="M180" i="9"/>
  <c r="L180" i="9"/>
  <c r="K180" i="9"/>
  <c r="J180" i="9"/>
  <c r="I180" i="9"/>
  <c r="H180" i="9"/>
  <c r="G180" i="9"/>
  <c r="F180" i="9"/>
  <c r="E180" i="9"/>
  <c r="D180" i="9"/>
  <c r="C180" i="9"/>
  <c r="B180" i="9"/>
  <c r="V179" i="9"/>
  <c r="U179" i="9"/>
  <c r="T179" i="9"/>
  <c r="S179" i="9"/>
  <c r="R179" i="9"/>
  <c r="Q179" i="9"/>
  <c r="P179" i="9"/>
  <c r="O179" i="9"/>
  <c r="N179" i="9"/>
  <c r="M179" i="9"/>
  <c r="L179" i="9"/>
  <c r="K179" i="9"/>
  <c r="J179" i="9"/>
  <c r="I179" i="9"/>
  <c r="H179" i="9"/>
  <c r="G179" i="9"/>
  <c r="F179" i="9"/>
  <c r="E179" i="9"/>
  <c r="D179" i="9"/>
  <c r="C179" i="9"/>
  <c r="B179" i="9"/>
  <c r="V178" i="9"/>
  <c r="U178" i="9"/>
  <c r="T178" i="9"/>
  <c r="S178" i="9"/>
  <c r="R178" i="9"/>
  <c r="Q178" i="9"/>
  <c r="P178" i="9"/>
  <c r="O178" i="9"/>
  <c r="N178" i="9"/>
  <c r="M178" i="9"/>
  <c r="L178" i="9"/>
  <c r="K178" i="9"/>
  <c r="J178" i="9"/>
  <c r="I178" i="9"/>
  <c r="H178" i="9"/>
  <c r="G178" i="9"/>
  <c r="F178" i="9"/>
  <c r="E178" i="9"/>
  <c r="D178" i="9"/>
  <c r="C178" i="9"/>
  <c r="B178" i="9"/>
  <c r="V177" i="9"/>
  <c r="U177" i="9"/>
  <c r="T177" i="9"/>
  <c r="S177" i="9"/>
  <c r="R177" i="9"/>
  <c r="Q177" i="9"/>
  <c r="P177" i="9"/>
  <c r="O177" i="9"/>
  <c r="N177" i="9"/>
  <c r="M177" i="9"/>
  <c r="L177" i="9"/>
  <c r="K177" i="9"/>
  <c r="J177" i="9"/>
  <c r="I177" i="9"/>
  <c r="H177" i="9"/>
  <c r="G177" i="9"/>
  <c r="F177" i="9"/>
  <c r="E177" i="9"/>
  <c r="D177" i="9"/>
  <c r="C177" i="9"/>
  <c r="B177" i="9"/>
  <c r="V176" i="9"/>
  <c r="U176" i="9"/>
  <c r="T176" i="9"/>
  <c r="S176" i="9"/>
  <c r="R176" i="9"/>
  <c r="Q176" i="9"/>
  <c r="P176" i="9"/>
  <c r="O176" i="9"/>
  <c r="N176" i="9"/>
  <c r="M176" i="9"/>
  <c r="L176" i="9"/>
  <c r="K176" i="9"/>
  <c r="J176" i="9"/>
  <c r="I176" i="9"/>
  <c r="H176" i="9"/>
  <c r="G176" i="9"/>
  <c r="F176" i="9"/>
  <c r="E176" i="9"/>
  <c r="D176" i="9"/>
  <c r="C176" i="9"/>
  <c r="B176" i="9"/>
  <c r="V175" i="9"/>
  <c r="U175" i="9"/>
  <c r="T175" i="9"/>
  <c r="S175" i="9"/>
  <c r="R175" i="9"/>
  <c r="Q175" i="9"/>
  <c r="P175" i="9"/>
  <c r="O175" i="9"/>
  <c r="N175" i="9"/>
  <c r="M175" i="9"/>
  <c r="L175" i="9"/>
  <c r="K175" i="9"/>
  <c r="J175" i="9"/>
  <c r="I175" i="9"/>
  <c r="H175" i="9"/>
  <c r="G175" i="9"/>
  <c r="F175" i="9"/>
  <c r="E175" i="9"/>
  <c r="D175" i="9"/>
  <c r="C175" i="9"/>
  <c r="B175" i="9"/>
  <c r="V174" i="9"/>
  <c r="U174" i="9"/>
  <c r="T174" i="9"/>
  <c r="S174" i="9"/>
  <c r="R174" i="9"/>
  <c r="Q174" i="9"/>
  <c r="P174" i="9"/>
  <c r="O174" i="9"/>
  <c r="N174" i="9"/>
  <c r="M174" i="9"/>
  <c r="L174" i="9"/>
  <c r="K174" i="9"/>
  <c r="J174" i="9"/>
  <c r="I174" i="9"/>
  <c r="H174" i="9"/>
  <c r="G174" i="9"/>
  <c r="F174" i="9"/>
  <c r="E174" i="9"/>
  <c r="D174" i="9"/>
  <c r="C174" i="9"/>
  <c r="B174" i="9"/>
  <c r="V173" i="9"/>
  <c r="U173" i="9"/>
  <c r="T173" i="9"/>
  <c r="S173" i="9"/>
  <c r="R173" i="9"/>
  <c r="Q173" i="9"/>
  <c r="P173" i="9"/>
  <c r="O173" i="9"/>
  <c r="N173" i="9"/>
  <c r="M173" i="9"/>
  <c r="L173" i="9"/>
  <c r="K173" i="9"/>
  <c r="J173" i="9"/>
  <c r="I173" i="9"/>
  <c r="H173" i="9"/>
  <c r="G173" i="9"/>
  <c r="F173" i="9"/>
  <c r="E173" i="9"/>
  <c r="D173" i="9"/>
  <c r="C173" i="9"/>
  <c r="B173" i="9"/>
  <c r="V172" i="9"/>
  <c r="U172" i="9"/>
  <c r="T172" i="9"/>
  <c r="S172" i="9"/>
  <c r="R172" i="9"/>
  <c r="Q172" i="9"/>
  <c r="P172" i="9"/>
  <c r="O172" i="9"/>
  <c r="N172" i="9"/>
  <c r="M172" i="9"/>
  <c r="L172" i="9"/>
  <c r="K172" i="9"/>
  <c r="J172" i="9"/>
  <c r="I172" i="9"/>
  <c r="H172" i="9"/>
  <c r="G172" i="9"/>
  <c r="F172" i="9"/>
  <c r="E172" i="9"/>
  <c r="D172" i="9"/>
  <c r="C172" i="9"/>
  <c r="B172" i="9"/>
  <c r="V171" i="9"/>
  <c r="U171" i="9"/>
  <c r="T171" i="9"/>
  <c r="S171" i="9"/>
  <c r="R171" i="9"/>
  <c r="Q171" i="9"/>
  <c r="P171" i="9"/>
  <c r="O171" i="9"/>
  <c r="N171" i="9"/>
  <c r="M171" i="9"/>
  <c r="L171" i="9"/>
  <c r="K171" i="9"/>
  <c r="J171" i="9"/>
  <c r="I171" i="9"/>
  <c r="H171" i="9"/>
  <c r="G171" i="9"/>
  <c r="F171" i="9"/>
  <c r="E171" i="9"/>
  <c r="D171" i="9"/>
  <c r="C171" i="9"/>
  <c r="B171" i="9"/>
  <c r="V170" i="9"/>
  <c r="U170" i="9"/>
  <c r="T170" i="9"/>
  <c r="S170" i="9"/>
  <c r="R170" i="9"/>
  <c r="Q170" i="9"/>
  <c r="P170" i="9"/>
  <c r="O170" i="9"/>
  <c r="N170" i="9"/>
  <c r="M170" i="9"/>
  <c r="L170" i="9"/>
  <c r="K170" i="9"/>
  <c r="J170" i="9"/>
  <c r="I170" i="9"/>
  <c r="H170" i="9"/>
  <c r="G170" i="9"/>
  <c r="F170" i="9"/>
  <c r="E170" i="9"/>
  <c r="D170" i="9"/>
  <c r="C170" i="9"/>
  <c r="B170" i="9"/>
  <c r="V168" i="9"/>
  <c r="U168" i="9"/>
  <c r="T168" i="9"/>
  <c r="S168" i="9"/>
  <c r="R168" i="9"/>
  <c r="Q168" i="9"/>
  <c r="P168" i="9"/>
  <c r="O168" i="9"/>
  <c r="N168" i="9"/>
  <c r="M168" i="9"/>
  <c r="L168" i="9"/>
  <c r="K168" i="9"/>
  <c r="J168" i="9"/>
  <c r="I168" i="9"/>
  <c r="H168" i="9"/>
  <c r="G168" i="9"/>
  <c r="F168" i="9"/>
  <c r="E168" i="9"/>
  <c r="D168" i="9"/>
  <c r="C168" i="9"/>
  <c r="B168" i="9"/>
  <c r="V167" i="9"/>
  <c r="U167" i="9"/>
  <c r="T167" i="9"/>
  <c r="S167" i="9"/>
  <c r="R167" i="9"/>
  <c r="Q167" i="9"/>
  <c r="P167" i="9"/>
  <c r="O167" i="9"/>
  <c r="N167" i="9"/>
  <c r="M167" i="9"/>
  <c r="L167" i="9"/>
  <c r="K167" i="9"/>
  <c r="J167" i="9"/>
  <c r="I167" i="9"/>
  <c r="H167" i="9"/>
  <c r="G167" i="9"/>
  <c r="F167" i="9"/>
  <c r="E167" i="9"/>
  <c r="D167" i="9"/>
  <c r="C167" i="9"/>
  <c r="B167" i="9"/>
  <c r="V166" i="9"/>
  <c r="U166" i="9"/>
  <c r="T166" i="9"/>
  <c r="S166" i="9"/>
  <c r="R166" i="9"/>
  <c r="Q166" i="9"/>
  <c r="P166" i="9"/>
  <c r="O166" i="9"/>
  <c r="N166" i="9"/>
  <c r="M166" i="9"/>
  <c r="L166" i="9"/>
  <c r="K166" i="9"/>
  <c r="J166" i="9"/>
  <c r="I166" i="9"/>
  <c r="H166" i="9"/>
  <c r="G166" i="9"/>
  <c r="F166" i="9"/>
  <c r="E166" i="9"/>
  <c r="D166" i="9"/>
  <c r="C166" i="9"/>
  <c r="B166" i="9"/>
  <c r="V165" i="9"/>
  <c r="V196" i="9" s="1"/>
  <c r="U165" i="9"/>
  <c r="U196" i="9" s="1"/>
  <c r="T165" i="9"/>
  <c r="T196" i="9" s="1"/>
  <c r="S165" i="9"/>
  <c r="S196" i="9" s="1"/>
  <c r="R165" i="9"/>
  <c r="R196" i="9" s="1"/>
  <c r="Q165" i="9"/>
  <c r="Q196" i="9" s="1"/>
  <c r="P165" i="9"/>
  <c r="P196" i="9" s="1"/>
  <c r="O165" i="9"/>
  <c r="O196" i="9" s="1"/>
  <c r="N165" i="9"/>
  <c r="N196" i="9" s="1"/>
  <c r="M165" i="9"/>
  <c r="M196" i="9" s="1"/>
  <c r="L165" i="9"/>
  <c r="L196" i="9" s="1"/>
  <c r="K165" i="9"/>
  <c r="K196" i="9" s="1"/>
  <c r="J165" i="9"/>
  <c r="J196" i="9" s="1"/>
  <c r="I165" i="9"/>
  <c r="I196" i="9" s="1"/>
  <c r="H165" i="9"/>
  <c r="H196" i="9" s="1"/>
  <c r="G165" i="9"/>
  <c r="G196" i="9" s="1"/>
  <c r="F165" i="9"/>
  <c r="F196" i="9" s="1"/>
  <c r="E165" i="9"/>
  <c r="E196" i="9" s="1"/>
  <c r="D165" i="9"/>
  <c r="D196" i="9" s="1"/>
  <c r="C165" i="9"/>
  <c r="C196" i="9" s="1"/>
  <c r="B165" i="9"/>
  <c r="B196" i="9" s="1"/>
  <c r="V164" i="9"/>
  <c r="V156" i="9"/>
  <c r="V363" i="9" s="1"/>
  <c r="U156" i="9"/>
  <c r="U363" i="9" s="1"/>
  <c r="T156" i="9"/>
  <c r="T363" i="9" s="1"/>
  <c r="S156" i="9"/>
  <c r="S363" i="9" s="1"/>
  <c r="R156" i="9"/>
  <c r="R363" i="9" s="1"/>
  <c r="Q156" i="9"/>
  <c r="Q363" i="9" s="1"/>
  <c r="P156" i="9"/>
  <c r="P363" i="9" s="1"/>
  <c r="O156" i="9"/>
  <c r="O363" i="9" s="1"/>
  <c r="N156" i="9"/>
  <c r="N363" i="9" s="1"/>
  <c r="M156" i="9"/>
  <c r="M363" i="9" s="1"/>
  <c r="L156" i="9"/>
  <c r="L363" i="9" s="1"/>
  <c r="K156" i="9"/>
  <c r="K363" i="9" s="1"/>
  <c r="J156" i="9"/>
  <c r="J363" i="9" s="1"/>
  <c r="I156" i="9"/>
  <c r="I363" i="9" s="1"/>
  <c r="H156" i="9"/>
  <c r="H363" i="9" s="1"/>
  <c r="G156" i="9"/>
  <c r="G363" i="9" s="1"/>
  <c r="F156" i="9"/>
  <c r="F363" i="9" s="1"/>
  <c r="E156" i="9"/>
  <c r="E363" i="9" s="1"/>
  <c r="D156" i="9"/>
  <c r="D363" i="9" s="1"/>
  <c r="C156" i="9"/>
  <c r="C363" i="9" s="1"/>
  <c r="B156" i="9"/>
  <c r="B363" i="9" s="1"/>
  <c r="V155" i="9"/>
  <c r="U155" i="9"/>
  <c r="T155" i="9"/>
  <c r="S155" i="9"/>
  <c r="R155" i="9"/>
  <c r="Q155" i="9"/>
  <c r="P155" i="9"/>
  <c r="O155" i="9"/>
  <c r="N155" i="9"/>
  <c r="M155" i="9"/>
  <c r="L155" i="9"/>
  <c r="K155" i="9"/>
  <c r="J155" i="9"/>
  <c r="I155" i="9"/>
  <c r="H155" i="9"/>
  <c r="G155" i="9"/>
  <c r="F155" i="9"/>
  <c r="E155" i="9"/>
  <c r="D155" i="9"/>
  <c r="C155" i="9"/>
  <c r="B155" i="9"/>
  <c r="V154" i="9"/>
  <c r="U154" i="9"/>
  <c r="T154" i="9"/>
  <c r="S154" i="9"/>
  <c r="R154" i="9"/>
  <c r="Q154" i="9"/>
  <c r="P154" i="9"/>
  <c r="O154" i="9"/>
  <c r="N154" i="9"/>
  <c r="M154" i="9"/>
  <c r="L154" i="9"/>
  <c r="K154" i="9"/>
  <c r="J154" i="9"/>
  <c r="I154" i="9"/>
  <c r="H154" i="9"/>
  <c r="G154" i="9"/>
  <c r="F154" i="9"/>
  <c r="E154" i="9"/>
  <c r="D154" i="9"/>
  <c r="C154" i="9"/>
  <c r="B154" i="9"/>
  <c r="V153" i="9"/>
  <c r="U153" i="9"/>
  <c r="T153" i="9"/>
  <c r="S153" i="9"/>
  <c r="R153" i="9"/>
  <c r="Q153" i="9"/>
  <c r="P153" i="9"/>
  <c r="O153" i="9"/>
  <c r="N153" i="9"/>
  <c r="M153" i="9"/>
  <c r="L153" i="9"/>
  <c r="K153" i="9"/>
  <c r="J153" i="9"/>
  <c r="I153" i="9"/>
  <c r="H153" i="9"/>
  <c r="G153" i="9"/>
  <c r="F153" i="9"/>
  <c r="E153" i="9"/>
  <c r="D153" i="9"/>
  <c r="C153" i="9"/>
  <c r="B153" i="9"/>
  <c r="V152" i="9"/>
  <c r="U152" i="9"/>
  <c r="T152" i="9"/>
  <c r="S152" i="9"/>
  <c r="R152" i="9"/>
  <c r="Q152" i="9"/>
  <c r="P152" i="9"/>
  <c r="O152" i="9"/>
  <c r="N152" i="9"/>
  <c r="M152" i="9"/>
  <c r="L152" i="9"/>
  <c r="K152" i="9"/>
  <c r="J152" i="9"/>
  <c r="I152" i="9"/>
  <c r="H152" i="9"/>
  <c r="G152" i="9"/>
  <c r="F152" i="9"/>
  <c r="E152" i="9"/>
  <c r="D152" i="9"/>
  <c r="C152" i="9"/>
  <c r="B152" i="9"/>
  <c r="V151" i="9"/>
  <c r="U151" i="9"/>
  <c r="T151" i="9"/>
  <c r="S151" i="9"/>
  <c r="R151" i="9"/>
  <c r="Q151" i="9"/>
  <c r="P151" i="9"/>
  <c r="O151" i="9"/>
  <c r="N151" i="9"/>
  <c r="M151" i="9"/>
  <c r="L151" i="9"/>
  <c r="K151" i="9"/>
  <c r="J151" i="9"/>
  <c r="I151" i="9"/>
  <c r="H151" i="9"/>
  <c r="G151" i="9"/>
  <c r="F151" i="9"/>
  <c r="E151" i="9"/>
  <c r="D151" i="9"/>
  <c r="C151" i="9"/>
  <c r="B151" i="9"/>
  <c r="V150" i="9"/>
  <c r="U150" i="9"/>
  <c r="T150" i="9"/>
  <c r="S150" i="9"/>
  <c r="R150" i="9"/>
  <c r="Q150" i="9"/>
  <c r="P150" i="9"/>
  <c r="O150" i="9"/>
  <c r="N150" i="9"/>
  <c r="M150" i="9"/>
  <c r="L150" i="9"/>
  <c r="K150" i="9"/>
  <c r="J150" i="9"/>
  <c r="I150" i="9"/>
  <c r="H150" i="9"/>
  <c r="G150" i="9"/>
  <c r="F150" i="9"/>
  <c r="E150" i="9"/>
  <c r="D150" i="9"/>
  <c r="C150" i="9"/>
  <c r="B150" i="9"/>
  <c r="V149" i="9"/>
  <c r="U149" i="9"/>
  <c r="T149" i="9"/>
  <c r="S149" i="9"/>
  <c r="R149" i="9"/>
  <c r="Q149" i="9"/>
  <c r="P149" i="9"/>
  <c r="O149" i="9"/>
  <c r="N149" i="9"/>
  <c r="M149" i="9"/>
  <c r="L149" i="9"/>
  <c r="K149" i="9"/>
  <c r="J149" i="9"/>
  <c r="I149" i="9"/>
  <c r="H149" i="9"/>
  <c r="G149" i="9"/>
  <c r="F149" i="9"/>
  <c r="E149" i="9"/>
  <c r="D149" i="9"/>
  <c r="C149" i="9"/>
  <c r="B149" i="9"/>
  <c r="V148" i="9"/>
  <c r="U148" i="9"/>
  <c r="T148" i="9"/>
  <c r="S148" i="9"/>
  <c r="R148" i="9"/>
  <c r="Q148" i="9"/>
  <c r="P148" i="9"/>
  <c r="O148" i="9"/>
  <c r="N148" i="9"/>
  <c r="M148" i="9"/>
  <c r="L148" i="9"/>
  <c r="K148" i="9"/>
  <c r="J148" i="9"/>
  <c r="I148" i="9"/>
  <c r="H148" i="9"/>
  <c r="G148" i="9"/>
  <c r="F148" i="9"/>
  <c r="E148" i="9"/>
  <c r="D148" i="9"/>
  <c r="C148" i="9"/>
  <c r="B148" i="9"/>
  <c r="V147" i="9"/>
  <c r="U147" i="9"/>
  <c r="T147" i="9"/>
  <c r="S147" i="9"/>
  <c r="R147" i="9"/>
  <c r="Q147" i="9"/>
  <c r="P147" i="9"/>
  <c r="O147" i="9"/>
  <c r="N147" i="9"/>
  <c r="M147" i="9"/>
  <c r="L147" i="9"/>
  <c r="K147" i="9"/>
  <c r="J147" i="9"/>
  <c r="I147" i="9"/>
  <c r="H147" i="9"/>
  <c r="G147" i="9"/>
  <c r="F147" i="9"/>
  <c r="E147" i="9"/>
  <c r="D147" i="9"/>
  <c r="C147" i="9"/>
  <c r="B147" i="9"/>
  <c r="V146" i="9"/>
  <c r="U146" i="9"/>
  <c r="T146" i="9"/>
  <c r="S146" i="9"/>
  <c r="R146" i="9"/>
  <c r="Q146" i="9"/>
  <c r="P146" i="9"/>
  <c r="O146" i="9"/>
  <c r="N146" i="9"/>
  <c r="M146" i="9"/>
  <c r="L146" i="9"/>
  <c r="K146" i="9"/>
  <c r="J146" i="9"/>
  <c r="I146" i="9"/>
  <c r="H146" i="9"/>
  <c r="G146" i="9"/>
  <c r="F146" i="9"/>
  <c r="E146" i="9"/>
  <c r="D146" i="9"/>
  <c r="C146" i="9"/>
  <c r="B146" i="9"/>
  <c r="V145" i="9"/>
  <c r="U145" i="9"/>
  <c r="T145" i="9"/>
  <c r="S145" i="9"/>
  <c r="R145" i="9"/>
  <c r="Q145" i="9"/>
  <c r="P145" i="9"/>
  <c r="O145" i="9"/>
  <c r="N145" i="9"/>
  <c r="M145" i="9"/>
  <c r="L145" i="9"/>
  <c r="K145" i="9"/>
  <c r="J145" i="9"/>
  <c r="I145" i="9"/>
  <c r="H145" i="9"/>
  <c r="G145" i="9"/>
  <c r="F145" i="9"/>
  <c r="E145" i="9"/>
  <c r="D145" i="9"/>
  <c r="C145" i="9"/>
  <c r="B145" i="9"/>
  <c r="V144" i="9"/>
  <c r="U144" i="9"/>
  <c r="T144" i="9"/>
  <c r="S144" i="9"/>
  <c r="R144" i="9"/>
  <c r="Q144" i="9"/>
  <c r="P144" i="9"/>
  <c r="O144" i="9"/>
  <c r="N144" i="9"/>
  <c r="M144" i="9"/>
  <c r="L144" i="9"/>
  <c r="K144" i="9"/>
  <c r="J144" i="9"/>
  <c r="I144" i="9"/>
  <c r="H144" i="9"/>
  <c r="G144" i="9"/>
  <c r="F144" i="9"/>
  <c r="E144" i="9"/>
  <c r="D144" i="9"/>
  <c r="C144" i="9"/>
  <c r="B144" i="9"/>
  <c r="V143" i="9"/>
  <c r="U143" i="9"/>
  <c r="T143" i="9"/>
  <c r="S143" i="9"/>
  <c r="R143" i="9"/>
  <c r="Q143" i="9"/>
  <c r="P143" i="9"/>
  <c r="O143" i="9"/>
  <c r="N143" i="9"/>
  <c r="M143" i="9"/>
  <c r="L143" i="9"/>
  <c r="K143" i="9"/>
  <c r="J143" i="9"/>
  <c r="I143" i="9"/>
  <c r="H143" i="9"/>
  <c r="G143" i="9"/>
  <c r="F143" i="9"/>
  <c r="E143" i="9"/>
  <c r="D143" i="9"/>
  <c r="C143" i="9"/>
  <c r="B143" i="9"/>
  <c r="V142" i="9"/>
  <c r="U142" i="9"/>
  <c r="T142" i="9"/>
  <c r="S142" i="9"/>
  <c r="R142" i="9"/>
  <c r="Q142" i="9"/>
  <c r="P142" i="9"/>
  <c r="O142" i="9"/>
  <c r="N142" i="9"/>
  <c r="M142" i="9"/>
  <c r="L142" i="9"/>
  <c r="K142" i="9"/>
  <c r="J142" i="9"/>
  <c r="I142" i="9"/>
  <c r="H142" i="9"/>
  <c r="G142" i="9"/>
  <c r="F142" i="9"/>
  <c r="E142" i="9"/>
  <c r="D142" i="9"/>
  <c r="C142" i="9"/>
  <c r="B142" i="9"/>
  <c r="V141" i="9"/>
  <c r="U141" i="9"/>
  <c r="T141" i="9"/>
  <c r="S141" i="9"/>
  <c r="R141" i="9"/>
  <c r="Q141" i="9"/>
  <c r="P141" i="9"/>
  <c r="O141" i="9"/>
  <c r="N141" i="9"/>
  <c r="M141" i="9"/>
  <c r="L141" i="9"/>
  <c r="K141" i="9"/>
  <c r="J141" i="9"/>
  <c r="I141" i="9"/>
  <c r="H141" i="9"/>
  <c r="G141" i="9"/>
  <c r="F141" i="9"/>
  <c r="E141" i="9"/>
  <c r="D141" i="9"/>
  <c r="C141" i="9"/>
  <c r="B141" i="9"/>
  <c r="V140" i="9"/>
  <c r="U140" i="9"/>
  <c r="T140" i="9"/>
  <c r="S140" i="9"/>
  <c r="R140" i="9"/>
  <c r="Q140" i="9"/>
  <c r="P140" i="9"/>
  <c r="O140" i="9"/>
  <c r="N140" i="9"/>
  <c r="M140" i="9"/>
  <c r="L140" i="9"/>
  <c r="K140" i="9"/>
  <c r="J140" i="9"/>
  <c r="I140" i="9"/>
  <c r="H140" i="9"/>
  <c r="G140" i="9"/>
  <c r="F140" i="9"/>
  <c r="E140" i="9"/>
  <c r="D140" i="9"/>
  <c r="C140" i="9"/>
  <c r="B140" i="9"/>
  <c r="V139" i="9"/>
  <c r="U139" i="9"/>
  <c r="T139" i="9"/>
  <c r="S139" i="9"/>
  <c r="R139" i="9"/>
  <c r="Q139" i="9"/>
  <c r="P139" i="9"/>
  <c r="O139" i="9"/>
  <c r="N139" i="9"/>
  <c r="M139" i="9"/>
  <c r="L139" i="9"/>
  <c r="K139" i="9"/>
  <c r="J139" i="9"/>
  <c r="I139" i="9"/>
  <c r="H139" i="9"/>
  <c r="G139" i="9"/>
  <c r="F139" i="9"/>
  <c r="E139" i="9"/>
  <c r="D139" i="9"/>
  <c r="C139" i="9"/>
  <c r="B139" i="9"/>
  <c r="V138" i="9"/>
  <c r="U138" i="9"/>
  <c r="T138" i="9"/>
  <c r="S138" i="9"/>
  <c r="R138" i="9"/>
  <c r="Q138" i="9"/>
  <c r="P138" i="9"/>
  <c r="O138" i="9"/>
  <c r="N138" i="9"/>
  <c r="M138" i="9"/>
  <c r="L138" i="9"/>
  <c r="K138" i="9"/>
  <c r="J138" i="9"/>
  <c r="I138" i="9"/>
  <c r="H138" i="9"/>
  <c r="G138" i="9"/>
  <c r="F138" i="9"/>
  <c r="E138" i="9"/>
  <c r="D138" i="9"/>
  <c r="C138" i="9"/>
  <c r="B138" i="9"/>
  <c r="V137" i="9"/>
  <c r="U137" i="9"/>
  <c r="T137" i="9"/>
  <c r="S137" i="9"/>
  <c r="R137" i="9"/>
  <c r="Q137" i="9"/>
  <c r="P137" i="9"/>
  <c r="O137" i="9"/>
  <c r="N137" i="9"/>
  <c r="M137" i="9"/>
  <c r="L137" i="9"/>
  <c r="K137" i="9"/>
  <c r="J137" i="9"/>
  <c r="I137" i="9"/>
  <c r="H137" i="9"/>
  <c r="G137" i="9"/>
  <c r="F137" i="9"/>
  <c r="E137" i="9"/>
  <c r="D137" i="9"/>
  <c r="C137" i="9"/>
  <c r="B137" i="9"/>
  <c r="V136" i="9"/>
  <c r="U136" i="9"/>
  <c r="T136" i="9"/>
  <c r="S136" i="9"/>
  <c r="R136" i="9"/>
  <c r="Q136" i="9"/>
  <c r="P136" i="9"/>
  <c r="O136" i="9"/>
  <c r="N136" i="9"/>
  <c r="M136" i="9"/>
  <c r="L136" i="9"/>
  <c r="K136" i="9"/>
  <c r="J136" i="9"/>
  <c r="I136" i="9"/>
  <c r="H136" i="9"/>
  <c r="G136" i="9"/>
  <c r="F136" i="9"/>
  <c r="E136" i="9"/>
  <c r="D136" i="9"/>
  <c r="C136" i="9"/>
  <c r="B136" i="9"/>
  <c r="V135" i="9"/>
  <c r="U135" i="9"/>
  <c r="T135" i="9"/>
  <c r="S135" i="9"/>
  <c r="R135" i="9"/>
  <c r="Q135" i="9"/>
  <c r="P135" i="9"/>
  <c r="O135" i="9"/>
  <c r="N135" i="9"/>
  <c r="M135" i="9"/>
  <c r="L135" i="9"/>
  <c r="K135" i="9"/>
  <c r="J135" i="9"/>
  <c r="I135" i="9"/>
  <c r="H135" i="9"/>
  <c r="G135" i="9"/>
  <c r="F135" i="9"/>
  <c r="E135" i="9"/>
  <c r="D135" i="9"/>
  <c r="C135" i="9"/>
  <c r="B135" i="9"/>
  <c r="V134" i="9"/>
  <c r="U134" i="9"/>
  <c r="T134" i="9"/>
  <c r="S134" i="9"/>
  <c r="R134" i="9"/>
  <c r="Q134" i="9"/>
  <c r="P134" i="9"/>
  <c r="O134" i="9"/>
  <c r="N134" i="9"/>
  <c r="M134" i="9"/>
  <c r="L134" i="9"/>
  <c r="K134" i="9"/>
  <c r="J134" i="9"/>
  <c r="I134" i="9"/>
  <c r="H134" i="9"/>
  <c r="G134" i="9"/>
  <c r="F134" i="9"/>
  <c r="E134" i="9"/>
  <c r="D134" i="9"/>
  <c r="C134" i="9"/>
  <c r="B134" i="9"/>
  <c r="V133" i="9"/>
  <c r="U133" i="9"/>
  <c r="T133" i="9"/>
  <c r="S133" i="9"/>
  <c r="R133" i="9"/>
  <c r="Q133" i="9"/>
  <c r="P133" i="9"/>
  <c r="O133" i="9"/>
  <c r="N133" i="9"/>
  <c r="M133" i="9"/>
  <c r="L133" i="9"/>
  <c r="K133" i="9"/>
  <c r="J133" i="9"/>
  <c r="I133" i="9"/>
  <c r="H133" i="9"/>
  <c r="G133" i="9"/>
  <c r="F133" i="9"/>
  <c r="E133" i="9"/>
  <c r="D133" i="9"/>
  <c r="C133" i="9"/>
  <c r="B133" i="9"/>
  <c r="V132" i="9"/>
  <c r="U132" i="9"/>
  <c r="T132" i="9"/>
  <c r="S132" i="9"/>
  <c r="R132" i="9"/>
  <c r="Q132" i="9"/>
  <c r="P132" i="9"/>
  <c r="O132" i="9"/>
  <c r="N132" i="9"/>
  <c r="M132" i="9"/>
  <c r="L132" i="9"/>
  <c r="K132" i="9"/>
  <c r="J132" i="9"/>
  <c r="I132" i="9"/>
  <c r="H132" i="9"/>
  <c r="G132" i="9"/>
  <c r="F132" i="9"/>
  <c r="E132" i="9"/>
  <c r="D132" i="9"/>
  <c r="C132" i="9"/>
  <c r="B132" i="9"/>
  <c r="V130" i="9"/>
  <c r="U130" i="9"/>
  <c r="T130" i="9"/>
  <c r="S130" i="9"/>
  <c r="R130" i="9"/>
  <c r="Q130" i="9"/>
  <c r="P130" i="9"/>
  <c r="O130" i="9"/>
  <c r="N130" i="9"/>
  <c r="M130" i="9"/>
  <c r="L130" i="9"/>
  <c r="K130" i="9"/>
  <c r="J130" i="9"/>
  <c r="I130" i="9"/>
  <c r="H130" i="9"/>
  <c r="G130" i="9"/>
  <c r="F130" i="9"/>
  <c r="E130" i="9"/>
  <c r="D130" i="9"/>
  <c r="C130" i="9"/>
  <c r="B130" i="9"/>
  <c r="V129" i="9"/>
  <c r="U129" i="9"/>
  <c r="T129" i="9"/>
  <c r="S129" i="9"/>
  <c r="R129" i="9"/>
  <c r="Q129" i="9"/>
  <c r="P129" i="9"/>
  <c r="O129" i="9"/>
  <c r="N129" i="9"/>
  <c r="M129" i="9"/>
  <c r="L129" i="9"/>
  <c r="K129" i="9"/>
  <c r="J129" i="9"/>
  <c r="I129" i="9"/>
  <c r="H129" i="9"/>
  <c r="G129" i="9"/>
  <c r="F129" i="9"/>
  <c r="E129" i="9"/>
  <c r="D129" i="9"/>
  <c r="C129" i="9"/>
  <c r="B129" i="9"/>
  <c r="V128" i="9"/>
  <c r="U128" i="9"/>
  <c r="T128" i="9"/>
  <c r="S128" i="9"/>
  <c r="R128" i="9"/>
  <c r="Q128" i="9"/>
  <c r="P128" i="9"/>
  <c r="O128" i="9"/>
  <c r="N128" i="9"/>
  <c r="M128" i="9"/>
  <c r="L128" i="9"/>
  <c r="K128" i="9"/>
  <c r="J128" i="9"/>
  <c r="I128" i="9"/>
  <c r="H128" i="9"/>
  <c r="G128" i="9"/>
  <c r="F128" i="9"/>
  <c r="E128" i="9"/>
  <c r="D128" i="9"/>
  <c r="C128" i="9"/>
  <c r="B128" i="9"/>
  <c r="V127" i="9"/>
  <c r="V158" i="9" s="1"/>
  <c r="AE362" i="9" s="1"/>
  <c r="AF362" i="9" s="1"/>
  <c r="U127" i="9"/>
  <c r="U158" i="9" s="1"/>
  <c r="AD362" i="9" s="1"/>
  <c r="T127" i="9"/>
  <c r="T158" i="9" s="1"/>
  <c r="S127" i="9"/>
  <c r="S158" i="9" s="1"/>
  <c r="R127" i="9"/>
  <c r="R158" i="9" s="1"/>
  <c r="Q127" i="9"/>
  <c r="Q158" i="9" s="1"/>
  <c r="P127" i="9"/>
  <c r="P158" i="9" s="1"/>
  <c r="O127" i="9"/>
  <c r="O158" i="9" s="1"/>
  <c r="N127" i="9"/>
  <c r="N158" i="9" s="1"/>
  <c r="M127" i="9"/>
  <c r="M158" i="9" s="1"/>
  <c r="L127" i="9"/>
  <c r="L158" i="9" s="1"/>
  <c r="K127" i="9"/>
  <c r="K158" i="9" s="1"/>
  <c r="J127" i="9"/>
  <c r="J158" i="9" s="1"/>
  <c r="I127" i="9"/>
  <c r="I158" i="9" s="1"/>
  <c r="H127" i="9"/>
  <c r="H158" i="9" s="1"/>
  <c r="G127" i="9"/>
  <c r="G158" i="9" s="1"/>
  <c r="F127" i="9"/>
  <c r="F158" i="9" s="1"/>
  <c r="E127" i="9"/>
  <c r="E158" i="9" s="1"/>
  <c r="D127" i="9"/>
  <c r="D158" i="9" s="1"/>
  <c r="C127" i="9"/>
  <c r="C158" i="9" s="1"/>
  <c r="B127" i="9"/>
  <c r="B158" i="9" s="1"/>
  <c r="V117" i="9"/>
  <c r="V361" i="9" s="1"/>
  <c r="U117" i="9"/>
  <c r="U361" i="9" s="1"/>
  <c r="T117" i="9"/>
  <c r="T361" i="9" s="1"/>
  <c r="S117" i="9"/>
  <c r="S361" i="9" s="1"/>
  <c r="R117" i="9"/>
  <c r="R361" i="9" s="1"/>
  <c r="Q117" i="9"/>
  <c r="Q361" i="9" s="1"/>
  <c r="P117" i="9"/>
  <c r="P361" i="9" s="1"/>
  <c r="O117" i="9"/>
  <c r="O361" i="9" s="1"/>
  <c r="N117" i="9"/>
  <c r="N361" i="9" s="1"/>
  <c r="M117" i="9"/>
  <c r="M361" i="9" s="1"/>
  <c r="L117" i="9"/>
  <c r="L361" i="9" s="1"/>
  <c r="K117" i="9"/>
  <c r="K361" i="9" s="1"/>
  <c r="J117" i="9"/>
  <c r="J361" i="9" s="1"/>
  <c r="I117" i="9"/>
  <c r="I361" i="9" s="1"/>
  <c r="H117" i="9"/>
  <c r="H361" i="9" s="1"/>
  <c r="G117" i="9"/>
  <c r="G361" i="9" s="1"/>
  <c r="F117" i="9"/>
  <c r="F361" i="9" s="1"/>
  <c r="E117" i="9"/>
  <c r="E361" i="9" s="1"/>
  <c r="D117" i="9"/>
  <c r="D361" i="9" s="1"/>
  <c r="C117" i="9"/>
  <c r="C361" i="9" s="1"/>
  <c r="B117" i="9"/>
  <c r="B361" i="9" s="1"/>
  <c r="V116" i="9"/>
  <c r="U116" i="9"/>
  <c r="T116" i="9"/>
  <c r="S116" i="9"/>
  <c r="R116" i="9"/>
  <c r="Q116" i="9"/>
  <c r="P116" i="9"/>
  <c r="O116" i="9"/>
  <c r="N116" i="9"/>
  <c r="M116" i="9"/>
  <c r="L116" i="9"/>
  <c r="K116" i="9"/>
  <c r="J116" i="9"/>
  <c r="I116" i="9"/>
  <c r="H116" i="9"/>
  <c r="G116" i="9"/>
  <c r="F116" i="9"/>
  <c r="E116" i="9"/>
  <c r="D116" i="9"/>
  <c r="C116" i="9"/>
  <c r="B116" i="9"/>
  <c r="V115" i="9"/>
  <c r="U115" i="9"/>
  <c r="T115" i="9"/>
  <c r="S115" i="9"/>
  <c r="R115" i="9"/>
  <c r="Q115" i="9"/>
  <c r="P115" i="9"/>
  <c r="O115" i="9"/>
  <c r="N115" i="9"/>
  <c r="M115" i="9"/>
  <c r="L115" i="9"/>
  <c r="K115" i="9"/>
  <c r="J115" i="9"/>
  <c r="I115" i="9"/>
  <c r="H115" i="9"/>
  <c r="G115" i="9"/>
  <c r="F115" i="9"/>
  <c r="E115" i="9"/>
  <c r="D115" i="9"/>
  <c r="C115" i="9"/>
  <c r="B115" i="9"/>
  <c r="V114" i="9"/>
  <c r="U114" i="9"/>
  <c r="T114" i="9"/>
  <c r="S114" i="9"/>
  <c r="R114" i="9"/>
  <c r="Q114" i="9"/>
  <c r="P114" i="9"/>
  <c r="O114" i="9"/>
  <c r="N114" i="9"/>
  <c r="M114" i="9"/>
  <c r="L114" i="9"/>
  <c r="K114" i="9"/>
  <c r="J114" i="9"/>
  <c r="I114" i="9"/>
  <c r="H114" i="9"/>
  <c r="G114" i="9"/>
  <c r="F114" i="9"/>
  <c r="E114" i="9"/>
  <c r="D114" i="9"/>
  <c r="C114" i="9"/>
  <c r="B114" i="9"/>
  <c r="V113" i="9"/>
  <c r="U113" i="9"/>
  <c r="T113" i="9"/>
  <c r="S113" i="9"/>
  <c r="R113" i="9"/>
  <c r="Q113" i="9"/>
  <c r="P113" i="9"/>
  <c r="O113" i="9"/>
  <c r="N113" i="9"/>
  <c r="M113" i="9"/>
  <c r="L113" i="9"/>
  <c r="K113" i="9"/>
  <c r="J113" i="9"/>
  <c r="I113" i="9"/>
  <c r="H113" i="9"/>
  <c r="G113" i="9"/>
  <c r="F113" i="9"/>
  <c r="E113" i="9"/>
  <c r="D113" i="9"/>
  <c r="C113" i="9"/>
  <c r="B113" i="9"/>
  <c r="V112" i="9"/>
  <c r="U112" i="9"/>
  <c r="T112" i="9"/>
  <c r="S112" i="9"/>
  <c r="R112" i="9"/>
  <c r="Q112" i="9"/>
  <c r="P112" i="9"/>
  <c r="O112" i="9"/>
  <c r="N112" i="9"/>
  <c r="M112" i="9"/>
  <c r="L112" i="9"/>
  <c r="K112" i="9"/>
  <c r="J112" i="9"/>
  <c r="I112" i="9"/>
  <c r="H112" i="9"/>
  <c r="G112" i="9"/>
  <c r="F112" i="9"/>
  <c r="E112" i="9"/>
  <c r="D112" i="9"/>
  <c r="C112" i="9"/>
  <c r="B112" i="9"/>
  <c r="V111" i="9"/>
  <c r="U111" i="9"/>
  <c r="T111" i="9"/>
  <c r="S111" i="9"/>
  <c r="R111" i="9"/>
  <c r="Q111" i="9"/>
  <c r="P111" i="9"/>
  <c r="O111" i="9"/>
  <c r="N111" i="9"/>
  <c r="M111" i="9"/>
  <c r="L111" i="9"/>
  <c r="K111" i="9"/>
  <c r="J111" i="9"/>
  <c r="I111" i="9"/>
  <c r="H111" i="9"/>
  <c r="G111" i="9"/>
  <c r="F111" i="9"/>
  <c r="E111" i="9"/>
  <c r="D111" i="9"/>
  <c r="C111" i="9"/>
  <c r="B111" i="9"/>
  <c r="V110" i="9"/>
  <c r="U110" i="9"/>
  <c r="T110" i="9"/>
  <c r="S110" i="9"/>
  <c r="R110" i="9"/>
  <c r="Q110" i="9"/>
  <c r="P110" i="9"/>
  <c r="O110" i="9"/>
  <c r="N110" i="9"/>
  <c r="M110" i="9"/>
  <c r="L110" i="9"/>
  <c r="K110" i="9"/>
  <c r="J110" i="9"/>
  <c r="I110" i="9"/>
  <c r="H110" i="9"/>
  <c r="G110" i="9"/>
  <c r="F110" i="9"/>
  <c r="E110" i="9"/>
  <c r="D110" i="9"/>
  <c r="C110" i="9"/>
  <c r="B110" i="9"/>
  <c r="V109" i="9"/>
  <c r="U109" i="9"/>
  <c r="T109" i="9"/>
  <c r="S109" i="9"/>
  <c r="R109" i="9"/>
  <c r="Q109" i="9"/>
  <c r="P109" i="9"/>
  <c r="O109" i="9"/>
  <c r="N109" i="9"/>
  <c r="M109" i="9"/>
  <c r="L109" i="9"/>
  <c r="K109" i="9"/>
  <c r="J109" i="9"/>
  <c r="I109" i="9"/>
  <c r="H109" i="9"/>
  <c r="G109" i="9"/>
  <c r="F109" i="9"/>
  <c r="E109" i="9"/>
  <c r="D109" i="9"/>
  <c r="C109" i="9"/>
  <c r="B109" i="9"/>
  <c r="V108" i="9"/>
  <c r="U108" i="9"/>
  <c r="T108" i="9"/>
  <c r="S108" i="9"/>
  <c r="R108" i="9"/>
  <c r="Q108" i="9"/>
  <c r="P108" i="9"/>
  <c r="O108" i="9"/>
  <c r="N108" i="9"/>
  <c r="M108" i="9"/>
  <c r="L108" i="9"/>
  <c r="K108" i="9"/>
  <c r="J108" i="9"/>
  <c r="I108" i="9"/>
  <c r="H108" i="9"/>
  <c r="G108" i="9"/>
  <c r="F108" i="9"/>
  <c r="E108" i="9"/>
  <c r="D108" i="9"/>
  <c r="C108" i="9"/>
  <c r="B108" i="9"/>
  <c r="V107" i="9"/>
  <c r="U107" i="9"/>
  <c r="T107" i="9"/>
  <c r="S107" i="9"/>
  <c r="R107" i="9"/>
  <c r="Q107" i="9"/>
  <c r="P107" i="9"/>
  <c r="O107" i="9"/>
  <c r="N107" i="9"/>
  <c r="M107" i="9"/>
  <c r="L107" i="9"/>
  <c r="K107" i="9"/>
  <c r="J107" i="9"/>
  <c r="I107" i="9"/>
  <c r="H107" i="9"/>
  <c r="G107" i="9"/>
  <c r="F107" i="9"/>
  <c r="E107" i="9"/>
  <c r="D107" i="9"/>
  <c r="C107" i="9"/>
  <c r="B107" i="9"/>
  <c r="V106" i="9"/>
  <c r="U106" i="9"/>
  <c r="T106" i="9"/>
  <c r="S106" i="9"/>
  <c r="R106" i="9"/>
  <c r="Q106" i="9"/>
  <c r="P106" i="9"/>
  <c r="O106" i="9"/>
  <c r="N106" i="9"/>
  <c r="M106" i="9"/>
  <c r="L106" i="9"/>
  <c r="K106" i="9"/>
  <c r="J106" i="9"/>
  <c r="I106" i="9"/>
  <c r="H106" i="9"/>
  <c r="G106" i="9"/>
  <c r="F106" i="9"/>
  <c r="E106" i="9"/>
  <c r="D106" i="9"/>
  <c r="C106" i="9"/>
  <c r="B106" i="9"/>
  <c r="V105" i="9"/>
  <c r="U105" i="9"/>
  <c r="T105" i="9"/>
  <c r="S105" i="9"/>
  <c r="R105" i="9"/>
  <c r="Q105" i="9"/>
  <c r="P105" i="9"/>
  <c r="O105" i="9"/>
  <c r="N105" i="9"/>
  <c r="M105" i="9"/>
  <c r="L105" i="9"/>
  <c r="K105" i="9"/>
  <c r="J105" i="9"/>
  <c r="I105" i="9"/>
  <c r="H105" i="9"/>
  <c r="G105" i="9"/>
  <c r="F105" i="9"/>
  <c r="E105" i="9"/>
  <c r="D105" i="9"/>
  <c r="C105" i="9"/>
  <c r="B105" i="9"/>
  <c r="V104" i="9"/>
  <c r="U104" i="9"/>
  <c r="T104" i="9"/>
  <c r="S104" i="9"/>
  <c r="R104" i="9"/>
  <c r="Q104" i="9"/>
  <c r="P104" i="9"/>
  <c r="O104" i="9"/>
  <c r="N104" i="9"/>
  <c r="M104" i="9"/>
  <c r="L104" i="9"/>
  <c r="K104" i="9"/>
  <c r="J104" i="9"/>
  <c r="I104" i="9"/>
  <c r="H104" i="9"/>
  <c r="G104" i="9"/>
  <c r="F104" i="9"/>
  <c r="E104" i="9"/>
  <c r="D104" i="9"/>
  <c r="C104" i="9"/>
  <c r="B104" i="9"/>
  <c r="V103" i="9"/>
  <c r="U103" i="9"/>
  <c r="T103" i="9"/>
  <c r="S103" i="9"/>
  <c r="R103" i="9"/>
  <c r="Q103" i="9"/>
  <c r="P103" i="9"/>
  <c r="O103" i="9"/>
  <c r="N103" i="9"/>
  <c r="M103" i="9"/>
  <c r="L103" i="9"/>
  <c r="K103" i="9"/>
  <c r="J103" i="9"/>
  <c r="I103" i="9"/>
  <c r="H103" i="9"/>
  <c r="G103" i="9"/>
  <c r="F103" i="9"/>
  <c r="E103" i="9"/>
  <c r="D103" i="9"/>
  <c r="C103" i="9"/>
  <c r="B103" i="9"/>
  <c r="V102" i="9"/>
  <c r="U102" i="9"/>
  <c r="T102" i="9"/>
  <c r="S102" i="9"/>
  <c r="R102" i="9"/>
  <c r="Q102" i="9"/>
  <c r="P102" i="9"/>
  <c r="O102" i="9"/>
  <c r="N102" i="9"/>
  <c r="M102" i="9"/>
  <c r="L102" i="9"/>
  <c r="K102" i="9"/>
  <c r="J102" i="9"/>
  <c r="I102" i="9"/>
  <c r="H102" i="9"/>
  <c r="G102" i="9"/>
  <c r="F102" i="9"/>
  <c r="E102" i="9"/>
  <c r="D102" i="9"/>
  <c r="C102" i="9"/>
  <c r="B102" i="9"/>
  <c r="V101" i="9"/>
  <c r="U101" i="9"/>
  <c r="T101" i="9"/>
  <c r="S101" i="9"/>
  <c r="R101" i="9"/>
  <c r="Q101" i="9"/>
  <c r="P101" i="9"/>
  <c r="O101" i="9"/>
  <c r="N101" i="9"/>
  <c r="M101" i="9"/>
  <c r="L101" i="9"/>
  <c r="K101" i="9"/>
  <c r="J101" i="9"/>
  <c r="I101" i="9"/>
  <c r="H101" i="9"/>
  <c r="G101" i="9"/>
  <c r="F101" i="9"/>
  <c r="E101" i="9"/>
  <c r="D101" i="9"/>
  <c r="C101" i="9"/>
  <c r="B101" i="9"/>
  <c r="V100" i="9"/>
  <c r="U100" i="9"/>
  <c r="T100" i="9"/>
  <c r="S100" i="9"/>
  <c r="R100" i="9"/>
  <c r="Q100" i="9"/>
  <c r="P100" i="9"/>
  <c r="O100" i="9"/>
  <c r="N100" i="9"/>
  <c r="M100" i="9"/>
  <c r="L100" i="9"/>
  <c r="K100" i="9"/>
  <c r="J100" i="9"/>
  <c r="I100" i="9"/>
  <c r="H100" i="9"/>
  <c r="G100" i="9"/>
  <c r="F100" i="9"/>
  <c r="E100" i="9"/>
  <c r="D100" i="9"/>
  <c r="C100" i="9"/>
  <c r="B100" i="9"/>
  <c r="V99" i="9"/>
  <c r="U99" i="9"/>
  <c r="T99" i="9"/>
  <c r="S99" i="9"/>
  <c r="R99" i="9"/>
  <c r="Q99" i="9"/>
  <c r="P99" i="9"/>
  <c r="O99" i="9"/>
  <c r="N99" i="9"/>
  <c r="M99" i="9"/>
  <c r="L99" i="9"/>
  <c r="K99" i="9"/>
  <c r="J99" i="9"/>
  <c r="I99" i="9"/>
  <c r="H99" i="9"/>
  <c r="G99" i="9"/>
  <c r="F99" i="9"/>
  <c r="E99" i="9"/>
  <c r="D99" i="9"/>
  <c r="C99" i="9"/>
  <c r="B99" i="9"/>
  <c r="V98" i="9"/>
  <c r="U98" i="9"/>
  <c r="T98" i="9"/>
  <c r="S98" i="9"/>
  <c r="R98" i="9"/>
  <c r="Q98" i="9"/>
  <c r="P98" i="9"/>
  <c r="O98" i="9"/>
  <c r="N98" i="9"/>
  <c r="M98" i="9"/>
  <c r="L98" i="9"/>
  <c r="K98" i="9"/>
  <c r="J98" i="9"/>
  <c r="I98" i="9"/>
  <c r="H98" i="9"/>
  <c r="G98" i="9"/>
  <c r="F98" i="9"/>
  <c r="E98" i="9"/>
  <c r="D98" i="9"/>
  <c r="C98" i="9"/>
  <c r="B98" i="9"/>
  <c r="V97" i="9"/>
  <c r="U97" i="9"/>
  <c r="T97" i="9"/>
  <c r="S97" i="9"/>
  <c r="R97" i="9"/>
  <c r="Q97" i="9"/>
  <c r="P97" i="9"/>
  <c r="O97" i="9"/>
  <c r="N97" i="9"/>
  <c r="M97" i="9"/>
  <c r="L97" i="9"/>
  <c r="K97" i="9"/>
  <c r="J97" i="9"/>
  <c r="I97" i="9"/>
  <c r="H97" i="9"/>
  <c r="G97" i="9"/>
  <c r="F97" i="9"/>
  <c r="E97" i="9"/>
  <c r="D97" i="9"/>
  <c r="C97" i="9"/>
  <c r="B97" i="9"/>
  <c r="V96" i="9"/>
  <c r="U96" i="9"/>
  <c r="T96" i="9"/>
  <c r="S96" i="9"/>
  <c r="R96" i="9"/>
  <c r="Q96" i="9"/>
  <c r="P96" i="9"/>
  <c r="O96" i="9"/>
  <c r="N96" i="9"/>
  <c r="M96" i="9"/>
  <c r="L96" i="9"/>
  <c r="K96" i="9"/>
  <c r="J96" i="9"/>
  <c r="I96" i="9"/>
  <c r="H96" i="9"/>
  <c r="G96" i="9"/>
  <c r="F96" i="9"/>
  <c r="E96" i="9"/>
  <c r="D96" i="9"/>
  <c r="C96" i="9"/>
  <c r="B96" i="9"/>
  <c r="V95" i="9"/>
  <c r="U95" i="9"/>
  <c r="T95" i="9"/>
  <c r="S95" i="9"/>
  <c r="R95" i="9"/>
  <c r="Q95" i="9"/>
  <c r="P95" i="9"/>
  <c r="O95" i="9"/>
  <c r="N95" i="9"/>
  <c r="M95" i="9"/>
  <c r="L95" i="9"/>
  <c r="K95" i="9"/>
  <c r="J95" i="9"/>
  <c r="I95" i="9"/>
  <c r="H95" i="9"/>
  <c r="G95" i="9"/>
  <c r="F95" i="9"/>
  <c r="E95" i="9"/>
  <c r="D95" i="9"/>
  <c r="C95" i="9"/>
  <c r="B95" i="9"/>
  <c r="V94" i="9"/>
  <c r="U94" i="9"/>
  <c r="T94" i="9"/>
  <c r="S94" i="9"/>
  <c r="R94" i="9"/>
  <c r="Q94" i="9"/>
  <c r="P94" i="9"/>
  <c r="O94" i="9"/>
  <c r="N94" i="9"/>
  <c r="M94" i="9"/>
  <c r="L94" i="9"/>
  <c r="K94" i="9"/>
  <c r="J94" i="9"/>
  <c r="I94" i="9"/>
  <c r="H94" i="9"/>
  <c r="G94" i="9"/>
  <c r="F94" i="9"/>
  <c r="E94" i="9"/>
  <c r="D94" i="9"/>
  <c r="C94" i="9"/>
  <c r="B94" i="9"/>
  <c r="V93" i="9"/>
  <c r="U93" i="9"/>
  <c r="T93" i="9"/>
  <c r="S93" i="9"/>
  <c r="R93" i="9"/>
  <c r="Q93" i="9"/>
  <c r="P93" i="9"/>
  <c r="O93" i="9"/>
  <c r="N93" i="9"/>
  <c r="M93" i="9"/>
  <c r="L93" i="9"/>
  <c r="K93" i="9"/>
  <c r="J93" i="9"/>
  <c r="I93" i="9"/>
  <c r="H93" i="9"/>
  <c r="G93" i="9"/>
  <c r="F93" i="9"/>
  <c r="E93" i="9"/>
  <c r="D93" i="9"/>
  <c r="C93" i="9"/>
  <c r="B93" i="9"/>
  <c r="V91" i="9"/>
  <c r="U91" i="9"/>
  <c r="T91" i="9"/>
  <c r="S91" i="9"/>
  <c r="R91" i="9"/>
  <c r="Q91" i="9"/>
  <c r="P91" i="9"/>
  <c r="O91" i="9"/>
  <c r="N91" i="9"/>
  <c r="M91" i="9"/>
  <c r="L91" i="9"/>
  <c r="K91" i="9"/>
  <c r="J91" i="9"/>
  <c r="I91" i="9"/>
  <c r="H91" i="9"/>
  <c r="G91" i="9"/>
  <c r="F91" i="9"/>
  <c r="E91" i="9"/>
  <c r="D91" i="9"/>
  <c r="C91" i="9"/>
  <c r="B91" i="9"/>
  <c r="V90" i="9"/>
  <c r="U90" i="9"/>
  <c r="T90" i="9"/>
  <c r="S90" i="9"/>
  <c r="R90" i="9"/>
  <c r="Q90" i="9"/>
  <c r="P90" i="9"/>
  <c r="O90" i="9"/>
  <c r="N90" i="9"/>
  <c r="M90" i="9"/>
  <c r="L90" i="9"/>
  <c r="K90" i="9"/>
  <c r="J90" i="9"/>
  <c r="I90" i="9"/>
  <c r="H90" i="9"/>
  <c r="G90" i="9"/>
  <c r="F90" i="9"/>
  <c r="E90" i="9"/>
  <c r="D90" i="9"/>
  <c r="C90" i="9"/>
  <c r="B90" i="9"/>
  <c r="V89" i="9"/>
  <c r="U89" i="9"/>
  <c r="T89" i="9"/>
  <c r="S89" i="9"/>
  <c r="R89" i="9"/>
  <c r="Q89" i="9"/>
  <c r="P89" i="9"/>
  <c r="O89" i="9"/>
  <c r="N89" i="9"/>
  <c r="M89" i="9"/>
  <c r="L89" i="9"/>
  <c r="K89" i="9"/>
  <c r="J89" i="9"/>
  <c r="I89" i="9"/>
  <c r="H89" i="9"/>
  <c r="G89" i="9"/>
  <c r="F89" i="9"/>
  <c r="E89" i="9"/>
  <c r="D89" i="9"/>
  <c r="C89" i="9"/>
  <c r="B89" i="9"/>
  <c r="V88" i="9"/>
  <c r="V119" i="9" s="1"/>
  <c r="AE361" i="9" s="1"/>
  <c r="U88" i="9"/>
  <c r="U119" i="9" s="1"/>
  <c r="AD361" i="9" s="1"/>
  <c r="T88" i="9"/>
  <c r="T119" i="9" s="1"/>
  <c r="S88" i="9"/>
  <c r="S119" i="9" s="1"/>
  <c r="R88" i="9"/>
  <c r="R119" i="9" s="1"/>
  <c r="Q88" i="9"/>
  <c r="Q119" i="9" s="1"/>
  <c r="P88" i="9"/>
  <c r="P119" i="9" s="1"/>
  <c r="O88" i="9"/>
  <c r="O119" i="9" s="1"/>
  <c r="N88" i="9"/>
  <c r="N119" i="9" s="1"/>
  <c r="M88" i="9"/>
  <c r="M119" i="9" s="1"/>
  <c r="L88" i="9"/>
  <c r="L119" i="9" s="1"/>
  <c r="K88" i="9"/>
  <c r="K119" i="9" s="1"/>
  <c r="J88" i="9"/>
  <c r="J119" i="9" s="1"/>
  <c r="I88" i="9"/>
  <c r="I119" i="9" s="1"/>
  <c r="H88" i="9"/>
  <c r="H119" i="9" s="1"/>
  <c r="G88" i="9"/>
  <c r="G119" i="9" s="1"/>
  <c r="F88" i="9"/>
  <c r="F119" i="9" s="1"/>
  <c r="E88" i="9"/>
  <c r="E119" i="9" s="1"/>
  <c r="D88" i="9"/>
  <c r="D119" i="9" s="1"/>
  <c r="C88" i="9"/>
  <c r="C119" i="9" s="1"/>
  <c r="B88" i="9"/>
  <c r="B119" i="9" s="1"/>
  <c r="V79" i="9"/>
  <c r="V360" i="9" s="1"/>
  <c r="U79" i="9"/>
  <c r="U360" i="9" s="1"/>
  <c r="T79" i="9"/>
  <c r="T360" i="9" s="1"/>
  <c r="S79" i="9"/>
  <c r="S360" i="9" s="1"/>
  <c r="R79" i="9"/>
  <c r="R360" i="9" s="1"/>
  <c r="Q79" i="9"/>
  <c r="Q360" i="9" s="1"/>
  <c r="P79" i="9"/>
  <c r="P360" i="9" s="1"/>
  <c r="O79" i="9"/>
  <c r="O360" i="9" s="1"/>
  <c r="N79" i="9"/>
  <c r="N360" i="9" s="1"/>
  <c r="M79" i="9"/>
  <c r="M360" i="9" s="1"/>
  <c r="L79" i="9"/>
  <c r="L360" i="9" s="1"/>
  <c r="K79" i="9"/>
  <c r="K360" i="9" s="1"/>
  <c r="J79" i="9"/>
  <c r="J360" i="9" s="1"/>
  <c r="I79" i="9"/>
  <c r="I360" i="9" s="1"/>
  <c r="H79" i="9"/>
  <c r="H360" i="9" s="1"/>
  <c r="G79" i="9"/>
  <c r="G360" i="9" s="1"/>
  <c r="F79" i="9"/>
  <c r="F360" i="9" s="1"/>
  <c r="E79" i="9"/>
  <c r="E360" i="9" s="1"/>
  <c r="D79" i="9"/>
  <c r="D360" i="9" s="1"/>
  <c r="C79" i="9"/>
  <c r="C360" i="9" s="1"/>
  <c r="B79" i="9"/>
  <c r="B360" i="9" s="1"/>
  <c r="V78" i="9"/>
  <c r="U78" i="9"/>
  <c r="T78" i="9"/>
  <c r="S78" i="9"/>
  <c r="R78" i="9"/>
  <c r="Q78" i="9"/>
  <c r="P78" i="9"/>
  <c r="O78" i="9"/>
  <c r="N78" i="9"/>
  <c r="M78" i="9"/>
  <c r="L78" i="9"/>
  <c r="K78" i="9"/>
  <c r="J78" i="9"/>
  <c r="I78" i="9"/>
  <c r="H78" i="9"/>
  <c r="G78" i="9"/>
  <c r="F78" i="9"/>
  <c r="E78" i="9"/>
  <c r="D78" i="9"/>
  <c r="C78" i="9"/>
  <c r="B78" i="9"/>
  <c r="V77" i="9"/>
  <c r="U77" i="9"/>
  <c r="T77" i="9"/>
  <c r="S77" i="9"/>
  <c r="R77" i="9"/>
  <c r="Q77" i="9"/>
  <c r="P77" i="9"/>
  <c r="O77" i="9"/>
  <c r="N77" i="9"/>
  <c r="M77" i="9"/>
  <c r="L77" i="9"/>
  <c r="K77" i="9"/>
  <c r="J77" i="9"/>
  <c r="I77" i="9"/>
  <c r="H77" i="9"/>
  <c r="G77" i="9"/>
  <c r="F77" i="9"/>
  <c r="E77" i="9"/>
  <c r="D77" i="9"/>
  <c r="C77" i="9"/>
  <c r="B77" i="9"/>
  <c r="V76" i="9"/>
  <c r="U76" i="9"/>
  <c r="T76" i="9"/>
  <c r="S76" i="9"/>
  <c r="R76" i="9"/>
  <c r="Q76" i="9"/>
  <c r="P76" i="9"/>
  <c r="O76" i="9"/>
  <c r="N76" i="9"/>
  <c r="M76" i="9"/>
  <c r="L76" i="9"/>
  <c r="K76" i="9"/>
  <c r="J76" i="9"/>
  <c r="I76" i="9"/>
  <c r="H76" i="9"/>
  <c r="G76" i="9"/>
  <c r="F76" i="9"/>
  <c r="E76" i="9"/>
  <c r="D76" i="9"/>
  <c r="C76" i="9"/>
  <c r="B76" i="9"/>
  <c r="V75" i="9"/>
  <c r="U75" i="9"/>
  <c r="T75" i="9"/>
  <c r="S75" i="9"/>
  <c r="R75" i="9"/>
  <c r="Q75" i="9"/>
  <c r="P75" i="9"/>
  <c r="O75" i="9"/>
  <c r="N75" i="9"/>
  <c r="M75" i="9"/>
  <c r="L75" i="9"/>
  <c r="K75" i="9"/>
  <c r="J75" i="9"/>
  <c r="I75" i="9"/>
  <c r="H75" i="9"/>
  <c r="G75" i="9"/>
  <c r="F75" i="9"/>
  <c r="E75" i="9"/>
  <c r="D75" i="9"/>
  <c r="C75" i="9"/>
  <c r="B75" i="9"/>
  <c r="V74" i="9"/>
  <c r="U74" i="9"/>
  <c r="T74" i="9"/>
  <c r="S74" i="9"/>
  <c r="R74" i="9"/>
  <c r="Q74" i="9"/>
  <c r="P74" i="9"/>
  <c r="O74" i="9"/>
  <c r="N74" i="9"/>
  <c r="M74" i="9"/>
  <c r="L74" i="9"/>
  <c r="K74" i="9"/>
  <c r="J74" i="9"/>
  <c r="I74" i="9"/>
  <c r="H74" i="9"/>
  <c r="G74" i="9"/>
  <c r="F74" i="9"/>
  <c r="E74" i="9"/>
  <c r="D74" i="9"/>
  <c r="C74" i="9"/>
  <c r="B74" i="9"/>
  <c r="V73" i="9"/>
  <c r="U73" i="9"/>
  <c r="T73" i="9"/>
  <c r="S73" i="9"/>
  <c r="R73" i="9"/>
  <c r="Q73" i="9"/>
  <c r="P73" i="9"/>
  <c r="O73" i="9"/>
  <c r="N73" i="9"/>
  <c r="M73" i="9"/>
  <c r="L73" i="9"/>
  <c r="K73" i="9"/>
  <c r="J73" i="9"/>
  <c r="I73" i="9"/>
  <c r="H73" i="9"/>
  <c r="G73" i="9"/>
  <c r="F73" i="9"/>
  <c r="E73" i="9"/>
  <c r="D73" i="9"/>
  <c r="C73" i="9"/>
  <c r="B73" i="9"/>
  <c r="V72" i="9"/>
  <c r="U72" i="9"/>
  <c r="T72" i="9"/>
  <c r="S72" i="9"/>
  <c r="R72" i="9"/>
  <c r="Q72" i="9"/>
  <c r="P72" i="9"/>
  <c r="O72" i="9"/>
  <c r="N72" i="9"/>
  <c r="M72" i="9"/>
  <c r="L72" i="9"/>
  <c r="K72" i="9"/>
  <c r="J72" i="9"/>
  <c r="I72" i="9"/>
  <c r="H72" i="9"/>
  <c r="G72" i="9"/>
  <c r="F72" i="9"/>
  <c r="E72" i="9"/>
  <c r="D72" i="9"/>
  <c r="C72" i="9"/>
  <c r="B72" i="9"/>
  <c r="V71" i="9"/>
  <c r="U71" i="9"/>
  <c r="T71" i="9"/>
  <c r="S71" i="9"/>
  <c r="R71" i="9"/>
  <c r="Q71" i="9"/>
  <c r="P71" i="9"/>
  <c r="O71" i="9"/>
  <c r="N71" i="9"/>
  <c r="M71" i="9"/>
  <c r="L71" i="9"/>
  <c r="K71" i="9"/>
  <c r="J71" i="9"/>
  <c r="I71" i="9"/>
  <c r="H71" i="9"/>
  <c r="G71" i="9"/>
  <c r="F71" i="9"/>
  <c r="E71" i="9"/>
  <c r="D71" i="9"/>
  <c r="C71" i="9"/>
  <c r="B71" i="9"/>
  <c r="V70" i="9"/>
  <c r="U70" i="9"/>
  <c r="T70" i="9"/>
  <c r="S70" i="9"/>
  <c r="R70" i="9"/>
  <c r="Q70" i="9"/>
  <c r="P70" i="9"/>
  <c r="O70" i="9"/>
  <c r="N70" i="9"/>
  <c r="M70" i="9"/>
  <c r="L70" i="9"/>
  <c r="K70" i="9"/>
  <c r="J70" i="9"/>
  <c r="I70" i="9"/>
  <c r="H70" i="9"/>
  <c r="G70" i="9"/>
  <c r="F70" i="9"/>
  <c r="E70" i="9"/>
  <c r="D70" i="9"/>
  <c r="C70" i="9"/>
  <c r="B70" i="9"/>
  <c r="V69" i="9"/>
  <c r="U69" i="9"/>
  <c r="T69" i="9"/>
  <c r="S69" i="9"/>
  <c r="R69" i="9"/>
  <c r="Q69" i="9"/>
  <c r="P69" i="9"/>
  <c r="O69" i="9"/>
  <c r="N69" i="9"/>
  <c r="M69" i="9"/>
  <c r="L69" i="9"/>
  <c r="K69" i="9"/>
  <c r="J69" i="9"/>
  <c r="I69" i="9"/>
  <c r="H69" i="9"/>
  <c r="G69" i="9"/>
  <c r="F69" i="9"/>
  <c r="E69" i="9"/>
  <c r="D69" i="9"/>
  <c r="C69" i="9"/>
  <c r="B69" i="9"/>
  <c r="V68" i="9"/>
  <c r="U68" i="9"/>
  <c r="T68" i="9"/>
  <c r="S68" i="9"/>
  <c r="R68" i="9"/>
  <c r="Q68" i="9"/>
  <c r="P68" i="9"/>
  <c r="O68" i="9"/>
  <c r="N68" i="9"/>
  <c r="M68" i="9"/>
  <c r="L68" i="9"/>
  <c r="K68" i="9"/>
  <c r="J68" i="9"/>
  <c r="I68" i="9"/>
  <c r="H68" i="9"/>
  <c r="G68" i="9"/>
  <c r="F68" i="9"/>
  <c r="E68" i="9"/>
  <c r="D68" i="9"/>
  <c r="C68" i="9"/>
  <c r="B68" i="9"/>
  <c r="V67" i="9"/>
  <c r="U67" i="9"/>
  <c r="T67" i="9"/>
  <c r="S67" i="9"/>
  <c r="R67" i="9"/>
  <c r="Q67" i="9"/>
  <c r="P67" i="9"/>
  <c r="O67" i="9"/>
  <c r="N67" i="9"/>
  <c r="M67" i="9"/>
  <c r="L67" i="9"/>
  <c r="K67" i="9"/>
  <c r="J67" i="9"/>
  <c r="I67" i="9"/>
  <c r="H67" i="9"/>
  <c r="G67" i="9"/>
  <c r="F67" i="9"/>
  <c r="E67" i="9"/>
  <c r="D67" i="9"/>
  <c r="C67" i="9"/>
  <c r="B67" i="9"/>
  <c r="V66" i="9"/>
  <c r="U66" i="9"/>
  <c r="T66" i="9"/>
  <c r="S66" i="9"/>
  <c r="R66" i="9"/>
  <c r="Q66" i="9"/>
  <c r="P66" i="9"/>
  <c r="O66" i="9"/>
  <c r="N66" i="9"/>
  <c r="M66" i="9"/>
  <c r="L66" i="9"/>
  <c r="K66" i="9"/>
  <c r="J66" i="9"/>
  <c r="I66" i="9"/>
  <c r="H66" i="9"/>
  <c r="G66" i="9"/>
  <c r="F66" i="9"/>
  <c r="E66" i="9"/>
  <c r="D66" i="9"/>
  <c r="C66" i="9"/>
  <c r="B66" i="9"/>
  <c r="V65" i="9"/>
  <c r="U65" i="9"/>
  <c r="T65" i="9"/>
  <c r="S65" i="9"/>
  <c r="R65" i="9"/>
  <c r="Q65" i="9"/>
  <c r="P65" i="9"/>
  <c r="O65" i="9"/>
  <c r="N65" i="9"/>
  <c r="M65" i="9"/>
  <c r="L65" i="9"/>
  <c r="K65" i="9"/>
  <c r="J65" i="9"/>
  <c r="I65" i="9"/>
  <c r="H65" i="9"/>
  <c r="G65" i="9"/>
  <c r="F65" i="9"/>
  <c r="E65" i="9"/>
  <c r="D65" i="9"/>
  <c r="C65" i="9"/>
  <c r="B65" i="9"/>
  <c r="V64" i="9"/>
  <c r="U64" i="9"/>
  <c r="T64" i="9"/>
  <c r="S64" i="9"/>
  <c r="R64" i="9"/>
  <c r="Q64" i="9"/>
  <c r="P64" i="9"/>
  <c r="O64" i="9"/>
  <c r="N64" i="9"/>
  <c r="M64" i="9"/>
  <c r="L64" i="9"/>
  <c r="K64" i="9"/>
  <c r="J64" i="9"/>
  <c r="I64" i="9"/>
  <c r="H64" i="9"/>
  <c r="G64" i="9"/>
  <c r="F64" i="9"/>
  <c r="E64" i="9"/>
  <c r="D64" i="9"/>
  <c r="C64" i="9"/>
  <c r="B64" i="9"/>
  <c r="V63" i="9"/>
  <c r="U63" i="9"/>
  <c r="T63" i="9"/>
  <c r="S63" i="9"/>
  <c r="R63" i="9"/>
  <c r="Q63" i="9"/>
  <c r="P63" i="9"/>
  <c r="O63" i="9"/>
  <c r="N63" i="9"/>
  <c r="M63" i="9"/>
  <c r="L63" i="9"/>
  <c r="K63" i="9"/>
  <c r="J63" i="9"/>
  <c r="I63" i="9"/>
  <c r="H63" i="9"/>
  <c r="G63" i="9"/>
  <c r="F63" i="9"/>
  <c r="E63" i="9"/>
  <c r="D63" i="9"/>
  <c r="C63" i="9"/>
  <c r="B63" i="9"/>
  <c r="V62" i="9"/>
  <c r="U62" i="9"/>
  <c r="T62" i="9"/>
  <c r="S62" i="9"/>
  <c r="R62" i="9"/>
  <c r="Q62" i="9"/>
  <c r="P62" i="9"/>
  <c r="O62" i="9"/>
  <c r="N62" i="9"/>
  <c r="M62" i="9"/>
  <c r="L62" i="9"/>
  <c r="K62" i="9"/>
  <c r="J62" i="9"/>
  <c r="I62" i="9"/>
  <c r="H62" i="9"/>
  <c r="G62" i="9"/>
  <c r="F62" i="9"/>
  <c r="E62" i="9"/>
  <c r="D62" i="9"/>
  <c r="C62" i="9"/>
  <c r="B62" i="9"/>
  <c r="V61" i="9"/>
  <c r="U61" i="9"/>
  <c r="T61" i="9"/>
  <c r="S61" i="9"/>
  <c r="R61" i="9"/>
  <c r="Q61" i="9"/>
  <c r="P61" i="9"/>
  <c r="O61" i="9"/>
  <c r="N61" i="9"/>
  <c r="M61" i="9"/>
  <c r="L61" i="9"/>
  <c r="K61" i="9"/>
  <c r="J61" i="9"/>
  <c r="I61" i="9"/>
  <c r="H61" i="9"/>
  <c r="G61" i="9"/>
  <c r="F61" i="9"/>
  <c r="E61" i="9"/>
  <c r="D61" i="9"/>
  <c r="C61" i="9"/>
  <c r="B61" i="9"/>
  <c r="V60" i="9"/>
  <c r="U60" i="9"/>
  <c r="T60" i="9"/>
  <c r="S60" i="9"/>
  <c r="R60" i="9"/>
  <c r="Q60" i="9"/>
  <c r="P60" i="9"/>
  <c r="O60" i="9"/>
  <c r="N60" i="9"/>
  <c r="M60" i="9"/>
  <c r="L60" i="9"/>
  <c r="K60" i="9"/>
  <c r="J60" i="9"/>
  <c r="I60" i="9"/>
  <c r="H60" i="9"/>
  <c r="G60" i="9"/>
  <c r="F60" i="9"/>
  <c r="E60" i="9"/>
  <c r="D60" i="9"/>
  <c r="C60" i="9"/>
  <c r="B60" i="9"/>
  <c r="V59" i="9"/>
  <c r="U59" i="9"/>
  <c r="T59" i="9"/>
  <c r="S59" i="9"/>
  <c r="R59" i="9"/>
  <c r="Q59" i="9"/>
  <c r="P59" i="9"/>
  <c r="O59" i="9"/>
  <c r="N59" i="9"/>
  <c r="M59" i="9"/>
  <c r="L59" i="9"/>
  <c r="K59" i="9"/>
  <c r="J59" i="9"/>
  <c r="I59" i="9"/>
  <c r="H59" i="9"/>
  <c r="G59" i="9"/>
  <c r="F59" i="9"/>
  <c r="E59" i="9"/>
  <c r="D59" i="9"/>
  <c r="C59" i="9"/>
  <c r="B59" i="9"/>
  <c r="V58" i="9"/>
  <c r="U58" i="9"/>
  <c r="T58" i="9"/>
  <c r="S58" i="9"/>
  <c r="R58" i="9"/>
  <c r="Q58" i="9"/>
  <c r="P58" i="9"/>
  <c r="O58" i="9"/>
  <c r="N58" i="9"/>
  <c r="M58" i="9"/>
  <c r="L58" i="9"/>
  <c r="K58" i="9"/>
  <c r="J58" i="9"/>
  <c r="I58" i="9"/>
  <c r="H58" i="9"/>
  <c r="G58" i="9"/>
  <c r="F58" i="9"/>
  <c r="E58" i="9"/>
  <c r="D58" i="9"/>
  <c r="C58" i="9"/>
  <c r="B58" i="9"/>
  <c r="V57" i="9"/>
  <c r="U57" i="9"/>
  <c r="T57" i="9"/>
  <c r="S57" i="9"/>
  <c r="R57" i="9"/>
  <c r="Q57" i="9"/>
  <c r="P57" i="9"/>
  <c r="O57" i="9"/>
  <c r="N57" i="9"/>
  <c r="M57" i="9"/>
  <c r="L57" i="9"/>
  <c r="K57" i="9"/>
  <c r="J57" i="9"/>
  <c r="I57" i="9"/>
  <c r="H57" i="9"/>
  <c r="G57" i="9"/>
  <c r="F57" i="9"/>
  <c r="E57" i="9"/>
  <c r="D57" i="9"/>
  <c r="C57" i="9"/>
  <c r="B57" i="9"/>
  <c r="V56" i="9"/>
  <c r="U56" i="9"/>
  <c r="T56" i="9"/>
  <c r="S56" i="9"/>
  <c r="R56" i="9"/>
  <c r="Q56" i="9"/>
  <c r="P56" i="9"/>
  <c r="O56" i="9"/>
  <c r="N56" i="9"/>
  <c r="M56" i="9"/>
  <c r="L56" i="9"/>
  <c r="K56" i="9"/>
  <c r="J56" i="9"/>
  <c r="I56" i="9"/>
  <c r="H56" i="9"/>
  <c r="G56" i="9"/>
  <c r="F56" i="9"/>
  <c r="E56" i="9"/>
  <c r="D56" i="9"/>
  <c r="C56" i="9"/>
  <c r="B56" i="9"/>
  <c r="V55" i="9"/>
  <c r="U55" i="9"/>
  <c r="T55" i="9"/>
  <c r="S55" i="9"/>
  <c r="R55" i="9"/>
  <c r="Q55" i="9"/>
  <c r="P55" i="9"/>
  <c r="O55" i="9"/>
  <c r="N55" i="9"/>
  <c r="M55" i="9"/>
  <c r="L55" i="9"/>
  <c r="K55" i="9"/>
  <c r="J55" i="9"/>
  <c r="I55" i="9"/>
  <c r="H55" i="9"/>
  <c r="G55" i="9"/>
  <c r="F55" i="9"/>
  <c r="E55" i="9"/>
  <c r="D55" i="9"/>
  <c r="C55" i="9"/>
  <c r="B55" i="9"/>
  <c r="V53" i="9"/>
  <c r="U53" i="9"/>
  <c r="T53" i="9"/>
  <c r="S53" i="9"/>
  <c r="R53" i="9"/>
  <c r="Q53" i="9"/>
  <c r="P53" i="9"/>
  <c r="O53" i="9"/>
  <c r="N53" i="9"/>
  <c r="M53" i="9"/>
  <c r="L53" i="9"/>
  <c r="K53" i="9"/>
  <c r="J53" i="9"/>
  <c r="I53" i="9"/>
  <c r="H53" i="9"/>
  <c r="G53" i="9"/>
  <c r="F53" i="9"/>
  <c r="E53" i="9"/>
  <c r="D53" i="9"/>
  <c r="C53" i="9"/>
  <c r="B53" i="9"/>
  <c r="V52" i="9"/>
  <c r="U52" i="9"/>
  <c r="T52" i="9"/>
  <c r="S52" i="9"/>
  <c r="R52" i="9"/>
  <c r="Q52" i="9"/>
  <c r="P52" i="9"/>
  <c r="O52" i="9"/>
  <c r="N52" i="9"/>
  <c r="M52" i="9"/>
  <c r="L52" i="9"/>
  <c r="K52" i="9"/>
  <c r="J52" i="9"/>
  <c r="I52" i="9"/>
  <c r="H52" i="9"/>
  <c r="G52" i="9"/>
  <c r="F52" i="9"/>
  <c r="E52" i="9"/>
  <c r="D52" i="9"/>
  <c r="C52" i="9"/>
  <c r="B52" i="9"/>
  <c r="V51" i="9"/>
  <c r="U51" i="9"/>
  <c r="T51" i="9"/>
  <c r="S51" i="9"/>
  <c r="R51" i="9"/>
  <c r="Q51" i="9"/>
  <c r="P51" i="9"/>
  <c r="O51" i="9"/>
  <c r="N51" i="9"/>
  <c r="M51" i="9"/>
  <c r="L51" i="9"/>
  <c r="K51" i="9"/>
  <c r="J51" i="9"/>
  <c r="I51" i="9"/>
  <c r="H51" i="9"/>
  <c r="G51" i="9"/>
  <c r="F51" i="9"/>
  <c r="E51" i="9"/>
  <c r="D51" i="9"/>
  <c r="C51" i="9"/>
  <c r="B51" i="9"/>
  <c r="V50" i="9"/>
  <c r="V81" i="9" s="1"/>
  <c r="AE360" i="9" s="1"/>
  <c r="AF360" i="9" s="1"/>
  <c r="U50" i="9"/>
  <c r="U81" i="9" s="1"/>
  <c r="AD360" i="9" s="1"/>
  <c r="T50" i="9"/>
  <c r="T81" i="9" s="1"/>
  <c r="S50" i="9"/>
  <c r="S81" i="9" s="1"/>
  <c r="R50" i="9"/>
  <c r="R81" i="9" s="1"/>
  <c r="Q50" i="9"/>
  <c r="Q81" i="9" s="1"/>
  <c r="P50" i="9"/>
  <c r="P81" i="9" s="1"/>
  <c r="O50" i="9"/>
  <c r="O81" i="9" s="1"/>
  <c r="N50" i="9"/>
  <c r="N81" i="9" s="1"/>
  <c r="M50" i="9"/>
  <c r="M81" i="9" s="1"/>
  <c r="L50" i="9"/>
  <c r="L81" i="9" s="1"/>
  <c r="K50" i="9"/>
  <c r="K81" i="9" s="1"/>
  <c r="J50" i="9"/>
  <c r="J81" i="9" s="1"/>
  <c r="I50" i="9"/>
  <c r="I81" i="9" s="1"/>
  <c r="H50" i="9"/>
  <c r="H81" i="9" s="1"/>
  <c r="G50" i="9"/>
  <c r="G81" i="9" s="1"/>
  <c r="F50" i="9"/>
  <c r="F81" i="9" s="1"/>
  <c r="E50" i="9"/>
  <c r="E81" i="9" s="1"/>
  <c r="D50" i="9"/>
  <c r="D81" i="9" s="1"/>
  <c r="C50" i="9"/>
  <c r="C81" i="9" s="1"/>
  <c r="B50" i="9"/>
  <c r="B81" i="9" s="1"/>
  <c r="V49" i="9"/>
  <c r="V87" i="9" s="1"/>
  <c r="V126" i="9" s="1"/>
  <c r="V41" i="9"/>
  <c r="U41" i="9"/>
  <c r="T41" i="9"/>
  <c r="S41" i="9"/>
  <c r="R41" i="9"/>
  <c r="Q41" i="9"/>
  <c r="P41" i="9"/>
  <c r="P367" i="9" s="1"/>
  <c r="O41" i="9"/>
  <c r="O367" i="9" s="1"/>
  <c r="N41" i="9"/>
  <c r="N367" i="9" s="1"/>
  <c r="M41" i="9"/>
  <c r="M367" i="9" s="1"/>
  <c r="L41" i="9"/>
  <c r="K41" i="9"/>
  <c r="K367" i="9" s="1"/>
  <c r="J41" i="9"/>
  <c r="J367" i="9" s="1"/>
  <c r="I41" i="9"/>
  <c r="I367" i="9" s="1"/>
  <c r="H41" i="9"/>
  <c r="H367" i="9" s="1"/>
  <c r="G41" i="9"/>
  <c r="F41" i="9"/>
  <c r="F367" i="9" s="1"/>
  <c r="E41" i="9"/>
  <c r="E367" i="9" s="1"/>
  <c r="D41" i="9"/>
  <c r="D367" i="9" s="1"/>
  <c r="C41" i="9"/>
  <c r="C367" i="9" s="1"/>
  <c r="B41" i="9"/>
  <c r="V40" i="9"/>
  <c r="J428" i="9" s="1"/>
  <c r="U40" i="9"/>
  <c r="I428" i="9" s="1"/>
  <c r="T40" i="9"/>
  <c r="H428" i="9" s="1"/>
  <c r="S40" i="9"/>
  <c r="G428" i="9" s="1"/>
  <c r="R40" i="9"/>
  <c r="F428" i="9" s="1"/>
  <c r="Q40" i="9"/>
  <c r="E428" i="9" s="1"/>
  <c r="P40" i="9"/>
  <c r="O40" i="9"/>
  <c r="N40" i="9"/>
  <c r="M40" i="9"/>
  <c r="L40" i="9"/>
  <c r="D428" i="9" s="1"/>
  <c r="K40" i="9"/>
  <c r="J40" i="9"/>
  <c r="I40" i="9"/>
  <c r="H40" i="9"/>
  <c r="G40" i="9"/>
  <c r="C428" i="9" s="1"/>
  <c r="F40" i="9"/>
  <c r="E40" i="9"/>
  <c r="D40" i="9"/>
  <c r="C40" i="9"/>
  <c r="B40" i="9"/>
  <c r="B428" i="9" s="1"/>
  <c r="V39" i="9"/>
  <c r="J427" i="9" s="1"/>
  <c r="U39" i="9"/>
  <c r="I427" i="9" s="1"/>
  <c r="T39" i="9"/>
  <c r="H427" i="9" s="1"/>
  <c r="S39" i="9"/>
  <c r="G427" i="9" s="1"/>
  <c r="R39" i="9"/>
  <c r="F427" i="9" s="1"/>
  <c r="Q39" i="9"/>
  <c r="E427" i="9" s="1"/>
  <c r="P39" i="9"/>
  <c r="O39" i="9"/>
  <c r="N39" i="9"/>
  <c r="M39" i="9"/>
  <c r="L39" i="9"/>
  <c r="D427" i="9" s="1"/>
  <c r="K39" i="9"/>
  <c r="J39" i="9"/>
  <c r="I39" i="9"/>
  <c r="H39" i="9"/>
  <c r="G39" i="9"/>
  <c r="C427" i="9" s="1"/>
  <c r="F39" i="9"/>
  <c r="E39" i="9"/>
  <c r="D39" i="9"/>
  <c r="C39" i="9"/>
  <c r="B39" i="9"/>
  <c r="B427" i="9" s="1"/>
  <c r="V38" i="9"/>
  <c r="J401" i="9" s="1"/>
  <c r="U38" i="9"/>
  <c r="I401" i="9" s="1"/>
  <c r="T38" i="9"/>
  <c r="H401" i="9" s="1"/>
  <c r="S38" i="9"/>
  <c r="G401" i="9" s="1"/>
  <c r="R38" i="9"/>
  <c r="F401" i="9" s="1"/>
  <c r="Q38" i="9"/>
  <c r="E401" i="9" s="1"/>
  <c r="P38" i="9"/>
  <c r="O38" i="9"/>
  <c r="N38" i="9"/>
  <c r="M38" i="9"/>
  <c r="L38" i="9"/>
  <c r="D401" i="9" s="1"/>
  <c r="K38" i="9"/>
  <c r="J38" i="9"/>
  <c r="I38" i="9"/>
  <c r="H38" i="9"/>
  <c r="G38" i="9"/>
  <c r="C401" i="9" s="1"/>
  <c r="F38" i="9"/>
  <c r="E38" i="9"/>
  <c r="D38" i="9"/>
  <c r="C38" i="9"/>
  <c r="B38" i="9"/>
  <c r="B401" i="9" s="1"/>
  <c r="V37" i="9"/>
  <c r="J424" i="9" s="1"/>
  <c r="U37" i="9"/>
  <c r="I424" i="9" s="1"/>
  <c r="T37" i="9"/>
  <c r="H424" i="9" s="1"/>
  <c r="S37" i="9"/>
  <c r="G424" i="9" s="1"/>
  <c r="R37" i="9"/>
  <c r="F424" i="9" s="1"/>
  <c r="Q37" i="9"/>
  <c r="E424" i="9" s="1"/>
  <c r="P37" i="9"/>
  <c r="O37" i="9"/>
  <c r="N37" i="9"/>
  <c r="M37" i="9"/>
  <c r="L37" i="9"/>
  <c r="D424" i="9" s="1"/>
  <c r="K37" i="9"/>
  <c r="J37" i="9"/>
  <c r="I37" i="9"/>
  <c r="H37" i="9"/>
  <c r="G37" i="9"/>
  <c r="C424" i="9" s="1"/>
  <c r="F37" i="9"/>
  <c r="E37" i="9"/>
  <c r="D37" i="9"/>
  <c r="C37" i="9"/>
  <c r="B37" i="9"/>
  <c r="B424" i="9" s="1"/>
  <c r="V36" i="9"/>
  <c r="J407" i="9" s="1"/>
  <c r="U36" i="9"/>
  <c r="I407" i="9" s="1"/>
  <c r="T36" i="9"/>
  <c r="H407" i="9" s="1"/>
  <c r="S36" i="9"/>
  <c r="G407" i="9" s="1"/>
  <c r="R36" i="9"/>
  <c r="F407" i="9" s="1"/>
  <c r="Q36" i="9"/>
  <c r="E407" i="9" s="1"/>
  <c r="P36" i="9"/>
  <c r="O36" i="9"/>
  <c r="N36" i="9"/>
  <c r="M36" i="9"/>
  <c r="L36" i="9"/>
  <c r="D407" i="9" s="1"/>
  <c r="K36" i="9"/>
  <c r="J36" i="9"/>
  <c r="I36" i="9"/>
  <c r="H36" i="9"/>
  <c r="G36" i="9"/>
  <c r="C407" i="9" s="1"/>
  <c r="F36" i="9"/>
  <c r="E36" i="9"/>
  <c r="D36" i="9"/>
  <c r="C36" i="9"/>
  <c r="B36" i="9"/>
  <c r="B407" i="9" s="1"/>
  <c r="V35" i="9"/>
  <c r="J425" i="9" s="1"/>
  <c r="U35" i="9"/>
  <c r="I425" i="9" s="1"/>
  <c r="T35" i="9"/>
  <c r="H425" i="9" s="1"/>
  <c r="S35" i="9"/>
  <c r="G425" i="9" s="1"/>
  <c r="R35" i="9"/>
  <c r="F425" i="9" s="1"/>
  <c r="Q35" i="9"/>
  <c r="E425" i="9" s="1"/>
  <c r="P35" i="9"/>
  <c r="O35" i="9"/>
  <c r="N35" i="9"/>
  <c r="M35" i="9"/>
  <c r="L35" i="9"/>
  <c r="D425" i="9" s="1"/>
  <c r="K35" i="9"/>
  <c r="J35" i="9"/>
  <c r="I35" i="9"/>
  <c r="H35" i="9"/>
  <c r="G35" i="9"/>
  <c r="C425" i="9" s="1"/>
  <c r="F35" i="9"/>
  <c r="E35" i="9"/>
  <c r="D35" i="9"/>
  <c r="C35" i="9"/>
  <c r="B35" i="9"/>
  <c r="B425" i="9" s="1"/>
  <c r="V34" i="9"/>
  <c r="J426" i="9" s="1"/>
  <c r="U34" i="9"/>
  <c r="I426" i="9" s="1"/>
  <c r="T34" i="9"/>
  <c r="H426" i="9" s="1"/>
  <c r="S34" i="9"/>
  <c r="G426" i="9" s="1"/>
  <c r="R34" i="9"/>
  <c r="F426" i="9" s="1"/>
  <c r="Q34" i="9"/>
  <c r="E426" i="9" s="1"/>
  <c r="P34" i="9"/>
  <c r="O34" i="9"/>
  <c r="N34" i="9"/>
  <c r="M34" i="9"/>
  <c r="L34" i="9"/>
  <c r="D426" i="9" s="1"/>
  <c r="K34" i="9"/>
  <c r="J34" i="9"/>
  <c r="I34" i="9"/>
  <c r="H34" i="9"/>
  <c r="G34" i="9"/>
  <c r="C426" i="9" s="1"/>
  <c r="F34" i="9"/>
  <c r="E34" i="9"/>
  <c r="D34" i="9"/>
  <c r="C34" i="9"/>
  <c r="B34" i="9"/>
  <c r="B426" i="9" s="1"/>
  <c r="V33" i="9"/>
  <c r="J423" i="9" s="1"/>
  <c r="U33" i="9"/>
  <c r="I423" i="9" s="1"/>
  <c r="T33" i="9"/>
  <c r="H423" i="9" s="1"/>
  <c r="S33" i="9"/>
  <c r="G423" i="9" s="1"/>
  <c r="R33" i="9"/>
  <c r="F423" i="9" s="1"/>
  <c r="Q33" i="9"/>
  <c r="E423" i="9" s="1"/>
  <c r="P33" i="9"/>
  <c r="O33" i="9"/>
  <c r="N33" i="9"/>
  <c r="M33" i="9"/>
  <c r="L33" i="9"/>
  <c r="D423" i="9" s="1"/>
  <c r="K33" i="9"/>
  <c r="J33" i="9"/>
  <c r="I33" i="9"/>
  <c r="H33" i="9"/>
  <c r="G33" i="9"/>
  <c r="C423" i="9" s="1"/>
  <c r="F33" i="9"/>
  <c r="E33" i="9"/>
  <c r="D33" i="9"/>
  <c r="C33" i="9"/>
  <c r="B33" i="9"/>
  <c r="B423" i="9" s="1"/>
  <c r="V32" i="9"/>
  <c r="J422" i="9" s="1"/>
  <c r="U32" i="9"/>
  <c r="I422" i="9" s="1"/>
  <c r="T32" i="9"/>
  <c r="H422" i="9" s="1"/>
  <c r="S32" i="9"/>
  <c r="G422" i="9" s="1"/>
  <c r="R32" i="9"/>
  <c r="F422" i="9" s="1"/>
  <c r="Q32" i="9"/>
  <c r="E422" i="9" s="1"/>
  <c r="P32" i="9"/>
  <c r="O32" i="9"/>
  <c r="N32" i="9"/>
  <c r="M32" i="9"/>
  <c r="L32" i="9"/>
  <c r="D422" i="9" s="1"/>
  <c r="K32" i="9"/>
  <c r="J32" i="9"/>
  <c r="I32" i="9"/>
  <c r="H32" i="9"/>
  <c r="G32" i="9"/>
  <c r="C422" i="9" s="1"/>
  <c r="F32" i="9"/>
  <c r="E32" i="9"/>
  <c r="D32" i="9"/>
  <c r="C32" i="9"/>
  <c r="B32" i="9"/>
  <c r="B422" i="9" s="1"/>
  <c r="V31" i="9"/>
  <c r="J421" i="9" s="1"/>
  <c r="U31" i="9"/>
  <c r="I421" i="9" s="1"/>
  <c r="T31" i="9"/>
  <c r="H421" i="9" s="1"/>
  <c r="S31" i="9"/>
  <c r="G421" i="9" s="1"/>
  <c r="R31" i="9"/>
  <c r="F421" i="9" s="1"/>
  <c r="Q31" i="9"/>
  <c r="E421" i="9" s="1"/>
  <c r="P31" i="9"/>
  <c r="O31" i="9"/>
  <c r="N31" i="9"/>
  <c r="M31" i="9"/>
  <c r="L31" i="9"/>
  <c r="D421" i="9" s="1"/>
  <c r="K31" i="9"/>
  <c r="J31" i="9"/>
  <c r="I31" i="9"/>
  <c r="H31" i="9"/>
  <c r="G31" i="9"/>
  <c r="C421" i="9" s="1"/>
  <c r="F31" i="9"/>
  <c r="E31" i="9"/>
  <c r="D31" i="9"/>
  <c r="C31" i="9"/>
  <c r="B31" i="9"/>
  <c r="B421" i="9" s="1"/>
  <c r="V30" i="9"/>
  <c r="J420" i="9" s="1"/>
  <c r="U30" i="9"/>
  <c r="I420" i="9" s="1"/>
  <c r="T30" i="9"/>
  <c r="H420" i="9" s="1"/>
  <c r="S30" i="9"/>
  <c r="G420" i="9" s="1"/>
  <c r="R30" i="9"/>
  <c r="F420" i="9" s="1"/>
  <c r="Q30" i="9"/>
  <c r="E420" i="9" s="1"/>
  <c r="P30" i="9"/>
  <c r="O30" i="9"/>
  <c r="N30" i="9"/>
  <c r="M30" i="9"/>
  <c r="L30" i="9"/>
  <c r="D420" i="9" s="1"/>
  <c r="K30" i="9"/>
  <c r="J30" i="9"/>
  <c r="I30" i="9"/>
  <c r="H30" i="9"/>
  <c r="G30" i="9"/>
  <c r="C420" i="9" s="1"/>
  <c r="F30" i="9"/>
  <c r="E30" i="9"/>
  <c r="D30" i="9"/>
  <c r="C30" i="9"/>
  <c r="B30" i="9"/>
  <c r="B420" i="9" s="1"/>
  <c r="V29" i="9"/>
  <c r="J419" i="9" s="1"/>
  <c r="U29" i="9"/>
  <c r="I419" i="9" s="1"/>
  <c r="T29" i="9"/>
  <c r="H419" i="9" s="1"/>
  <c r="S29" i="9"/>
  <c r="G419" i="9" s="1"/>
  <c r="R29" i="9"/>
  <c r="F419" i="9" s="1"/>
  <c r="Q29" i="9"/>
  <c r="E419" i="9" s="1"/>
  <c r="P29" i="9"/>
  <c r="O29" i="9"/>
  <c r="N29" i="9"/>
  <c r="M29" i="9"/>
  <c r="L29" i="9"/>
  <c r="D419" i="9" s="1"/>
  <c r="K29" i="9"/>
  <c r="J29" i="9"/>
  <c r="I29" i="9"/>
  <c r="H29" i="9"/>
  <c r="G29" i="9"/>
  <c r="C419" i="9" s="1"/>
  <c r="F29" i="9"/>
  <c r="E29" i="9"/>
  <c r="D29" i="9"/>
  <c r="C29" i="9"/>
  <c r="B29" i="9"/>
  <c r="B419" i="9" s="1"/>
  <c r="V28" i="9"/>
  <c r="J416" i="9" s="1"/>
  <c r="U28" i="9"/>
  <c r="I416" i="9" s="1"/>
  <c r="T28" i="9"/>
  <c r="H416" i="9" s="1"/>
  <c r="S28" i="9"/>
  <c r="G416" i="9" s="1"/>
  <c r="R28" i="9"/>
  <c r="F416" i="9" s="1"/>
  <c r="Q28" i="9"/>
  <c r="E416" i="9" s="1"/>
  <c r="P28" i="9"/>
  <c r="O28" i="9"/>
  <c r="N28" i="9"/>
  <c r="M28" i="9"/>
  <c r="L28" i="9"/>
  <c r="D416" i="9" s="1"/>
  <c r="K28" i="9"/>
  <c r="J28" i="9"/>
  <c r="I28" i="9"/>
  <c r="H28" i="9"/>
  <c r="G28" i="9"/>
  <c r="C416" i="9" s="1"/>
  <c r="F28" i="9"/>
  <c r="E28" i="9"/>
  <c r="D28" i="9"/>
  <c r="C28" i="9"/>
  <c r="B28" i="9"/>
  <c r="B416" i="9" s="1"/>
  <c r="V27" i="9"/>
  <c r="J415" i="9" s="1"/>
  <c r="U27" i="9"/>
  <c r="I415" i="9" s="1"/>
  <c r="T27" i="9"/>
  <c r="H415" i="9" s="1"/>
  <c r="S27" i="9"/>
  <c r="G415" i="9" s="1"/>
  <c r="R27" i="9"/>
  <c r="F415" i="9" s="1"/>
  <c r="Q27" i="9"/>
  <c r="E415" i="9" s="1"/>
  <c r="P27" i="9"/>
  <c r="O27" i="9"/>
  <c r="N27" i="9"/>
  <c r="M27" i="9"/>
  <c r="L27" i="9"/>
  <c r="D415" i="9" s="1"/>
  <c r="K27" i="9"/>
  <c r="J27" i="9"/>
  <c r="I27" i="9"/>
  <c r="H27" i="9"/>
  <c r="G27" i="9"/>
  <c r="C415" i="9" s="1"/>
  <c r="F27" i="9"/>
  <c r="E27" i="9"/>
  <c r="D27" i="9"/>
  <c r="C27" i="9"/>
  <c r="B27" i="9"/>
  <c r="B415" i="9" s="1"/>
  <c r="V26" i="9"/>
  <c r="J417" i="9" s="1"/>
  <c r="U26" i="9"/>
  <c r="I417" i="9" s="1"/>
  <c r="T26" i="9"/>
  <c r="H417" i="9" s="1"/>
  <c r="S26" i="9"/>
  <c r="G417" i="9" s="1"/>
  <c r="R26" i="9"/>
  <c r="F417" i="9" s="1"/>
  <c r="Q26" i="9"/>
  <c r="E417" i="9" s="1"/>
  <c r="P26" i="9"/>
  <c r="O26" i="9"/>
  <c r="N26" i="9"/>
  <c r="M26" i="9"/>
  <c r="L26" i="9"/>
  <c r="D417" i="9" s="1"/>
  <c r="K26" i="9"/>
  <c r="J26" i="9"/>
  <c r="I26" i="9"/>
  <c r="H26" i="9"/>
  <c r="G26" i="9"/>
  <c r="C417" i="9" s="1"/>
  <c r="F26" i="9"/>
  <c r="E26" i="9"/>
  <c r="D26" i="9"/>
  <c r="C26" i="9"/>
  <c r="B26" i="9"/>
  <c r="B417" i="9" s="1"/>
  <c r="V25" i="9"/>
  <c r="J414" i="9" s="1"/>
  <c r="U25" i="9"/>
  <c r="I414" i="9" s="1"/>
  <c r="T25" i="9"/>
  <c r="H414" i="9" s="1"/>
  <c r="S25" i="9"/>
  <c r="G414" i="9" s="1"/>
  <c r="R25" i="9"/>
  <c r="F414" i="9" s="1"/>
  <c r="Q25" i="9"/>
  <c r="E414" i="9" s="1"/>
  <c r="P25" i="9"/>
  <c r="O25" i="9"/>
  <c r="N25" i="9"/>
  <c r="M25" i="9"/>
  <c r="L25" i="9"/>
  <c r="D414" i="9" s="1"/>
  <c r="K25" i="9"/>
  <c r="J25" i="9"/>
  <c r="I25" i="9"/>
  <c r="H25" i="9"/>
  <c r="G25" i="9"/>
  <c r="C414" i="9" s="1"/>
  <c r="F25" i="9"/>
  <c r="E25" i="9"/>
  <c r="D25" i="9"/>
  <c r="C25" i="9"/>
  <c r="B25" i="9"/>
  <c r="B414" i="9" s="1"/>
  <c r="V24" i="9"/>
  <c r="J412" i="9" s="1"/>
  <c r="U24" i="9"/>
  <c r="I412" i="9" s="1"/>
  <c r="T24" i="9"/>
  <c r="H412" i="9" s="1"/>
  <c r="S24" i="9"/>
  <c r="G412" i="9" s="1"/>
  <c r="R24" i="9"/>
  <c r="F412" i="9" s="1"/>
  <c r="Q24" i="9"/>
  <c r="E412" i="9" s="1"/>
  <c r="P24" i="9"/>
  <c r="O24" i="9"/>
  <c r="N24" i="9"/>
  <c r="M24" i="9"/>
  <c r="L24" i="9"/>
  <c r="D412" i="9" s="1"/>
  <c r="K24" i="9"/>
  <c r="J24" i="9"/>
  <c r="I24" i="9"/>
  <c r="H24" i="9"/>
  <c r="G24" i="9"/>
  <c r="C412" i="9" s="1"/>
  <c r="F24" i="9"/>
  <c r="E24" i="9"/>
  <c r="D24" i="9"/>
  <c r="C24" i="9"/>
  <c r="B24" i="9"/>
  <c r="B412" i="9" s="1"/>
  <c r="V23" i="9"/>
  <c r="J411" i="9" s="1"/>
  <c r="U23" i="9"/>
  <c r="I411" i="9" s="1"/>
  <c r="T23" i="9"/>
  <c r="H411" i="9" s="1"/>
  <c r="S23" i="9"/>
  <c r="G411" i="9" s="1"/>
  <c r="R23" i="9"/>
  <c r="F411" i="9" s="1"/>
  <c r="Q23" i="9"/>
  <c r="E411" i="9" s="1"/>
  <c r="P23" i="9"/>
  <c r="O23" i="9"/>
  <c r="N23" i="9"/>
  <c r="M23" i="9"/>
  <c r="L23" i="9"/>
  <c r="D411" i="9" s="1"/>
  <c r="K23" i="9"/>
  <c r="J23" i="9"/>
  <c r="I23" i="9"/>
  <c r="H23" i="9"/>
  <c r="G23" i="9"/>
  <c r="C411" i="9" s="1"/>
  <c r="F23" i="9"/>
  <c r="E23" i="9"/>
  <c r="D23" i="9"/>
  <c r="C23" i="9"/>
  <c r="B23" i="9"/>
  <c r="B411" i="9" s="1"/>
  <c r="V22" i="9"/>
  <c r="J410" i="9" s="1"/>
  <c r="U22" i="9"/>
  <c r="I410" i="9" s="1"/>
  <c r="T22" i="9"/>
  <c r="H410" i="9" s="1"/>
  <c r="S22" i="9"/>
  <c r="G410" i="9" s="1"/>
  <c r="R22" i="9"/>
  <c r="F410" i="9" s="1"/>
  <c r="Q22" i="9"/>
  <c r="E410" i="9" s="1"/>
  <c r="P22" i="9"/>
  <c r="O22" i="9"/>
  <c r="N22" i="9"/>
  <c r="M22" i="9"/>
  <c r="L22" i="9"/>
  <c r="D410" i="9" s="1"/>
  <c r="K22" i="9"/>
  <c r="J22" i="9"/>
  <c r="I22" i="9"/>
  <c r="H22" i="9"/>
  <c r="G22" i="9"/>
  <c r="C410" i="9" s="1"/>
  <c r="F22" i="9"/>
  <c r="E22" i="9"/>
  <c r="D22" i="9"/>
  <c r="C22" i="9"/>
  <c r="B22" i="9"/>
  <c r="B410" i="9" s="1"/>
  <c r="V21" i="9"/>
  <c r="J404" i="9" s="1"/>
  <c r="U21" i="9"/>
  <c r="I404" i="9" s="1"/>
  <c r="T21" i="9"/>
  <c r="H404" i="9" s="1"/>
  <c r="S21" i="9"/>
  <c r="G404" i="9" s="1"/>
  <c r="R21" i="9"/>
  <c r="F404" i="9" s="1"/>
  <c r="Q21" i="9"/>
  <c r="E404" i="9" s="1"/>
  <c r="P21" i="9"/>
  <c r="O21" i="9"/>
  <c r="N21" i="9"/>
  <c r="M21" i="9"/>
  <c r="L21" i="9"/>
  <c r="D404" i="9" s="1"/>
  <c r="K21" i="9"/>
  <c r="J21" i="9"/>
  <c r="I21" i="9"/>
  <c r="H21" i="9"/>
  <c r="G21" i="9"/>
  <c r="C404" i="9" s="1"/>
  <c r="F21" i="9"/>
  <c r="E21" i="9"/>
  <c r="D21" i="9"/>
  <c r="C21" i="9"/>
  <c r="B21" i="9"/>
  <c r="B404" i="9" s="1"/>
  <c r="V20" i="9"/>
  <c r="J409" i="9" s="1"/>
  <c r="U20" i="9"/>
  <c r="I409" i="9" s="1"/>
  <c r="T20" i="9"/>
  <c r="H409" i="9" s="1"/>
  <c r="S20" i="9"/>
  <c r="G409" i="9" s="1"/>
  <c r="R20" i="9"/>
  <c r="F409" i="9" s="1"/>
  <c r="Q20" i="9"/>
  <c r="E409" i="9" s="1"/>
  <c r="P20" i="9"/>
  <c r="O20" i="9"/>
  <c r="N20" i="9"/>
  <c r="M20" i="9"/>
  <c r="L20" i="9"/>
  <c r="D409" i="9" s="1"/>
  <c r="K20" i="9"/>
  <c r="J20" i="9"/>
  <c r="I20" i="9"/>
  <c r="H20" i="9"/>
  <c r="G20" i="9"/>
  <c r="C409" i="9" s="1"/>
  <c r="F20" i="9"/>
  <c r="E20" i="9"/>
  <c r="D20" i="9"/>
  <c r="C20" i="9"/>
  <c r="B20" i="9"/>
  <c r="B409" i="9" s="1"/>
  <c r="V19" i="9"/>
  <c r="J408" i="9" s="1"/>
  <c r="U19" i="9"/>
  <c r="I408" i="9" s="1"/>
  <c r="T19" i="9"/>
  <c r="H408" i="9" s="1"/>
  <c r="S19" i="9"/>
  <c r="G408" i="9" s="1"/>
  <c r="R19" i="9"/>
  <c r="F408" i="9" s="1"/>
  <c r="Q19" i="9"/>
  <c r="E408" i="9" s="1"/>
  <c r="P19" i="9"/>
  <c r="O19" i="9"/>
  <c r="N19" i="9"/>
  <c r="M19" i="9"/>
  <c r="L19" i="9"/>
  <c r="D408" i="9" s="1"/>
  <c r="K19" i="9"/>
  <c r="J19" i="9"/>
  <c r="I19" i="9"/>
  <c r="H19" i="9"/>
  <c r="G19" i="9"/>
  <c r="C408" i="9" s="1"/>
  <c r="F19" i="9"/>
  <c r="E19" i="9"/>
  <c r="D19" i="9"/>
  <c r="C19" i="9"/>
  <c r="B19" i="9"/>
  <c r="B408" i="9" s="1"/>
  <c r="V18" i="9"/>
  <c r="J406" i="9" s="1"/>
  <c r="U18" i="9"/>
  <c r="I406" i="9" s="1"/>
  <c r="T18" i="9"/>
  <c r="H406" i="9" s="1"/>
  <c r="S18" i="9"/>
  <c r="G406" i="9" s="1"/>
  <c r="R18" i="9"/>
  <c r="F406" i="9" s="1"/>
  <c r="Q18" i="9"/>
  <c r="E406" i="9" s="1"/>
  <c r="P18" i="9"/>
  <c r="O18" i="9"/>
  <c r="N18" i="9"/>
  <c r="M18" i="9"/>
  <c r="L18" i="9"/>
  <c r="D406" i="9" s="1"/>
  <c r="K18" i="9"/>
  <c r="J18" i="9"/>
  <c r="I18" i="9"/>
  <c r="H18" i="9"/>
  <c r="G18" i="9"/>
  <c r="C406" i="9" s="1"/>
  <c r="F18" i="9"/>
  <c r="E18" i="9"/>
  <c r="D18" i="9"/>
  <c r="C18" i="9"/>
  <c r="B18" i="9"/>
  <c r="B406" i="9" s="1"/>
  <c r="V17" i="9"/>
  <c r="J405" i="9" s="1"/>
  <c r="U17" i="9"/>
  <c r="I405" i="9" s="1"/>
  <c r="T17" i="9"/>
  <c r="H405" i="9" s="1"/>
  <c r="S17" i="9"/>
  <c r="G405" i="9" s="1"/>
  <c r="R17" i="9"/>
  <c r="F405" i="9" s="1"/>
  <c r="Q17" i="9"/>
  <c r="E405" i="9" s="1"/>
  <c r="P17" i="9"/>
  <c r="O17" i="9"/>
  <c r="N17" i="9"/>
  <c r="M17" i="9"/>
  <c r="L17" i="9"/>
  <c r="D405" i="9" s="1"/>
  <c r="K17" i="9"/>
  <c r="J17" i="9"/>
  <c r="I17" i="9"/>
  <c r="H17" i="9"/>
  <c r="G17" i="9"/>
  <c r="C405" i="9" s="1"/>
  <c r="F17" i="9"/>
  <c r="E17" i="9"/>
  <c r="D17" i="9"/>
  <c r="C17" i="9"/>
  <c r="B17" i="9"/>
  <c r="B405" i="9" s="1"/>
  <c r="V16" i="9"/>
  <c r="J403" i="9" s="1"/>
  <c r="U16" i="9"/>
  <c r="I403" i="9" s="1"/>
  <c r="T16" i="9"/>
  <c r="H403" i="9" s="1"/>
  <c r="S16" i="9"/>
  <c r="G403" i="9" s="1"/>
  <c r="R16" i="9"/>
  <c r="F403" i="9" s="1"/>
  <c r="Q16" i="9"/>
  <c r="E403" i="9" s="1"/>
  <c r="P16" i="9"/>
  <c r="O16" i="9"/>
  <c r="N16" i="9"/>
  <c r="M16" i="9"/>
  <c r="L16" i="9"/>
  <c r="D403" i="9" s="1"/>
  <c r="K16" i="9"/>
  <c r="J16" i="9"/>
  <c r="I16" i="9"/>
  <c r="H16" i="9"/>
  <c r="G16" i="9"/>
  <c r="C403" i="9" s="1"/>
  <c r="F16" i="9"/>
  <c r="E16" i="9"/>
  <c r="D16" i="9"/>
  <c r="C16" i="9"/>
  <c r="B16" i="9"/>
  <c r="B403" i="9" s="1"/>
  <c r="W15" i="9"/>
  <c r="V14" i="9"/>
  <c r="J400" i="9" s="1"/>
  <c r="U14" i="9"/>
  <c r="I400" i="9" s="1"/>
  <c r="T14" i="9"/>
  <c r="H400" i="9" s="1"/>
  <c r="S14" i="9"/>
  <c r="G400" i="9" s="1"/>
  <c r="R14" i="9"/>
  <c r="F400" i="9" s="1"/>
  <c r="Q14" i="9"/>
  <c r="E400" i="9" s="1"/>
  <c r="P14" i="9"/>
  <c r="O14" i="9"/>
  <c r="N14" i="9"/>
  <c r="M14" i="9"/>
  <c r="L14" i="9"/>
  <c r="D400" i="9" s="1"/>
  <c r="K14" i="9"/>
  <c r="J14" i="9"/>
  <c r="I14" i="9"/>
  <c r="H14" i="9"/>
  <c r="G14" i="9"/>
  <c r="C400" i="9" s="1"/>
  <c r="F14" i="9"/>
  <c r="E14" i="9"/>
  <c r="D14" i="9"/>
  <c r="C14" i="9"/>
  <c r="B14" i="9"/>
  <c r="B400" i="9" s="1"/>
  <c r="V13" i="9"/>
  <c r="J399" i="9" s="1"/>
  <c r="U13" i="9"/>
  <c r="I399" i="9" s="1"/>
  <c r="T13" i="9"/>
  <c r="H399" i="9" s="1"/>
  <c r="S13" i="9"/>
  <c r="G399" i="9" s="1"/>
  <c r="R13" i="9"/>
  <c r="F399" i="9" s="1"/>
  <c r="Q13" i="9"/>
  <c r="E399" i="9" s="1"/>
  <c r="P13" i="9"/>
  <c r="O13" i="9"/>
  <c r="N13" i="9"/>
  <c r="M13" i="9"/>
  <c r="L13" i="9"/>
  <c r="D399" i="9" s="1"/>
  <c r="K13" i="9"/>
  <c r="J13" i="9"/>
  <c r="I13" i="9"/>
  <c r="H13" i="9"/>
  <c r="G13" i="9"/>
  <c r="C399" i="9" s="1"/>
  <c r="F13" i="9"/>
  <c r="E13" i="9"/>
  <c r="D13" i="9"/>
  <c r="C13" i="9"/>
  <c r="B13" i="9"/>
  <c r="B399" i="9" s="1"/>
  <c r="V12" i="9"/>
  <c r="J398" i="9" s="1"/>
  <c r="U12" i="9"/>
  <c r="I398" i="9" s="1"/>
  <c r="T12" i="9"/>
  <c r="H398" i="9" s="1"/>
  <c r="S12" i="9"/>
  <c r="G398" i="9" s="1"/>
  <c r="R12" i="9"/>
  <c r="F398" i="9" s="1"/>
  <c r="Q12" i="9"/>
  <c r="E398" i="9" s="1"/>
  <c r="P12" i="9"/>
  <c r="P43" i="9" s="1"/>
  <c r="O12" i="9"/>
  <c r="O43" i="9" s="1"/>
  <c r="N12" i="9"/>
  <c r="N43" i="9" s="1"/>
  <c r="M12" i="9"/>
  <c r="M43" i="9" s="1"/>
  <c r="L12" i="9"/>
  <c r="D398" i="9" s="1"/>
  <c r="K12" i="9"/>
  <c r="K43" i="9" s="1"/>
  <c r="J12" i="9"/>
  <c r="J43" i="9" s="1"/>
  <c r="I12" i="9"/>
  <c r="I43" i="9" s="1"/>
  <c r="H12" i="9"/>
  <c r="H43" i="9" s="1"/>
  <c r="G12" i="9"/>
  <c r="C398" i="9" s="1"/>
  <c r="F12" i="9"/>
  <c r="F43" i="9" s="1"/>
  <c r="E12" i="9"/>
  <c r="E43" i="9" s="1"/>
  <c r="D12" i="9"/>
  <c r="D43" i="9" s="1"/>
  <c r="C12" i="9"/>
  <c r="C43" i="9" s="1"/>
  <c r="B12" i="9"/>
  <c r="B398" i="9" s="1"/>
  <c r="AA377" i="7"/>
  <c r="V368" i="7"/>
  <c r="V367" i="7"/>
  <c r="V360" i="7"/>
  <c r="U360" i="7"/>
  <c r="T360" i="7"/>
  <c r="S360" i="7"/>
  <c r="R360" i="7"/>
  <c r="Q360" i="7"/>
  <c r="P360" i="7"/>
  <c r="O360" i="7"/>
  <c r="N360" i="7"/>
  <c r="M360" i="7"/>
  <c r="L360" i="7"/>
  <c r="K360" i="7"/>
  <c r="J360" i="7"/>
  <c r="I360" i="7"/>
  <c r="H360" i="7"/>
  <c r="G360" i="7"/>
  <c r="F360" i="7"/>
  <c r="E360" i="7"/>
  <c r="D360" i="7"/>
  <c r="C360" i="7"/>
  <c r="B360" i="7"/>
  <c r="V359" i="7"/>
  <c r="U359" i="7"/>
  <c r="T359" i="7"/>
  <c r="S359" i="7"/>
  <c r="R359" i="7"/>
  <c r="Q359" i="7"/>
  <c r="P359" i="7"/>
  <c r="O359" i="7"/>
  <c r="N359" i="7"/>
  <c r="M359" i="7"/>
  <c r="L359" i="7"/>
  <c r="K359" i="7"/>
  <c r="J359" i="7"/>
  <c r="I359" i="7"/>
  <c r="H359" i="7"/>
  <c r="G359" i="7"/>
  <c r="F359" i="7"/>
  <c r="E359" i="7"/>
  <c r="D359" i="7"/>
  <c r="C359" i="7"/>
  <c r="B359" i="7"/>
  <c r="V358" i="7"/>
  <c r="U358" i="7"/>
  <c r="T358" i="7"/>
  <c r="S358" i="7"/>
  <c r="R358" i="7"/>
  <c r="Q358" i="7"/>
  <c r="P358" i="7"/>
  <c r="O358" i="7"/>
  <c r="N358" i="7"/>
  <c r="M358" i="7"/>
  <c r="L358" i="7"/>
  <c r="K358" i="7"/>
  <c r="J358" i="7"/>
  <c r="I358" i="7"/>
  <c r="H358" i="7"/>
  <c r="G358" i="7"/>
  <c r="F358" i="7"/>
  <c r="E358" i="7"/>
  <c r="D358" i="7"/>
  <c r="C358" i="7"/>
  <c r="B358" i="7"/>
  <c r="V357" i="7"/>
  <c r="U357" i="7"/>
  <c r="T357" i="7"/>
  <c r="S357" i="7"/>
  <c r="R357" i="7"/>
  <c r="Q357" i="7"/>
  <c r="P357" i="7"/>
  <c r="O357" i="7"/>
  <c r="N357" i="7"/>
  <c r="M357" i="7"/>
  <c r="L357" i="7"/>
  <c r="K357" i="7"/>
  <c r="J357" i="7"/>
  <c r="I357" i="7"/>
  <c r="H357" i="7"/>
  <c r="G357" i="7"/>
  <c r="F357" i="7"/>
  <c r="E357" i="7"/>
  <c r="D357" i="7"/>
  <c r="C357" i="7"/>
  <c r="B357" i="7"/>
  <c r="V356" i="7"/>
  <c r="U356" i="7"/>
  <c r="T356" i="7"/>
  <c r="S356" i="7"/>
  <c r="R356" i="7"/>
  <c r="Q356" i="7"/>
  <c r="P356" i="7"/>
  <c r="O356" i="7"/>
  <c r="N356" i="7"/>
  <c r="M356" i="7"/>
  <c r="L356" i="7"/>
  <c r="K356" i="7"/>
  <c r="J356" i="7"/>
  <c r="I356" i="7"/>
  <c r="H356" i="7"/>
  <c r="G356" i="7"/>
  <c r="F356" i="7"/>
  <c r="E356" i="7"/>
  <c r="D356" i="7"/>
  <c r="C356" i="7"/>
  <c r="B356" i="7"/>
  <c r="V355" i="7"/>
  <c r="U355" i="7"/>
  <c r="T355" i="7"/>
  <c r="S355" i="7"/>
  <c r="R355" i="7"/>
  <c r="Q355" i="7"/>
  <c r="P355" i="7"/>
  <c r="O355" i="7"/>
  <c r="N355" i="7"/>
  <c r="M355" i="7"/>
  <c r="L355" i="7"/>
  <c r="K355" i="7"/>
  <c r="J355" i="7"/>
  <c r="I355" i="7"/>
  <c r="H355" i="7"/>
  <c r="G355" i="7"/>
  <c r="F355" i="7"/>
  <c r="E355" i="7"/>
  <c r="D355" i="7"/>
  <c r="C355" i="7"/>
  <c r="B355" i="7"/>
  <c r="V354" i="7"/>
  <c r="U354" i="7"/>
  <c r="T354" i="7"/>
  <c r="S354" i="7"/>
  <c r="R354" i="7"/>
  <c r="Q354" i="7"/>
  <c r="P354" i="7"/>
  <c r="O354" i="7"/>
  <c r="N354" i="7"/>
  <c r="M354" i="7"/>
  <c r="L354" i="7"/>
  <c r="K354" i="7"/>
  <c r="J354" i="7"/>
  <c r="I354" i="7"/>
  <c r="H354" i="7"/>
  <c r="G354" i="7"/>
  <c r="F354" i="7"/>
  <c r="E354" i="7"/>
  <c r="D354" i="7"/>
  <c r="C354" i="7"/>
  <c r="B354" i="7"/>
  <c r="V353" i="7"/>
  <c r="U353" i="7"/>
  <c r="T353" i="7"/>
  <c r="S353" i="7"/>
  <c r="R353" i="7"/>
  <c r="Q353" i="7"/>
  <c r="P353" i="7"/>
  <c r="O353" i="7"/>
  <c r="N353" i="7"/>
  <c r="M353" i="7"/>
  <c r="L353" i="7"/>
  <c r="K353" i="7"/>
  <c r="J353" i="7"/>
  <c r="I353" i="7"/>
  <c r="H353" i="7"/>
  <c r="G353" i="7"/>
  <c r="F353" i="7"/>
  <c r="E353" i="7"/>
  <c r="D353" i="7"/>
  <c r="C353" i="7"/>
  <c r="B353" i="7"/>
  <c r="V352" i="7"/>
  <c r="U352" i="7"/>
  <c r="T352" i="7"/>
  <c r="S352" i="7"/>
  <c r="R352" i="7"/>
  <c r="Q352" i="7"/>
  <c r="P352" i="7"/>
  <c r="O352" i="7"/>
  <c r="N352" i="7"/>
  <c r="M352" i="7"/>
  <c r="L352" i="7"/>
  <c r="K352" i="7"/>
  <c r="J352" i="7"/>
  <c r="I352" i="7"/>
  <c r="H352" i="7"/>
  <c r="G352" i="7"/>
  <c r="F352" i="7"/>
  <c r="E352" i="7"/>
  <c r="D352" i="7"/>
  <c r="C352" i="7"/>
  <c r="B352" i="7"/>
  <c r="V351" i="7"/>
  <c r="U351" i="7"/>
  <c r="T351" i="7"/>
  <c r="S351" i="7"/>
  <c r="R351" i="7"/>
  <c r="Q351" i="7"/>
  <c r="P351" i="7"/>
  <c r="O351" i="7"/>
  <c r="N351" i="7"/>
  <c r="M351" i="7"/>
  <c r="L351" i="7"/>
  <c r="K351" i="7"/>
  <c r="J351" i="7"/>
  <c r="I351" i="7"/>
  <c r="H351" i="7"/>
  <c r="G351" i="7"/>
  <c r="F351" i="7"/>
  <c r="E351" i="7"/>
  <c r="D351" i="7"/>
  <c r="C351" i="7"/>
  <c r="B351" i="7"/>
  <c r="V350" i="7"/>
  <c r="U350" i="7"/>
  <c r="T350" i="7"/>
  <c r="S350" i="7"/>
  <c r="R350" i="7"/>
  <c r="Q350" i="7"/>
  <c r="P350" i="7"/>
  <c r="O350" i="7"/>
  <c r="N350" i="7"/>
  <c r="M350" i="7"/>
  <c r="L350" i="7"/>
  <c r="K350" i="7"/>
  <c r="J350" i="7"/>
  <c r="I350" i="7"/>
  <c r="H350" i="7"/>
  <c r="G350" i="7"/>
  <c r="F350" i="7"/>
  <c r="E350" i="7"/>
  <c r="D350" i="7"/>
  <c r="C350" i="7"/>
  <c r="B350" i="7"/>
  <c r="V348" i="7"/>
  <c r="U348" i="7"/>
  <c r="T348" i="7"/>
  <c r="S348" i="7"/>
  <c r="R348" i="7"/>
  <c r="Q348" i="7"/>
  <c r="P348" i="7"/>
  <c r="O348" i="7"/>
  <c r="N348" i="7"/>
  <c r="M348" i="7"/>
  <c r="L348" i="7"/>
  <c r="K348" i="7"/>
  <c r="J348" i="7"/>
  <c r="I348" i="7"/>
  <c r="H348" i="7"/>
  <c r="G348" i="7"/>
  <c r="F348" i="7"/>
  <c r="E348" i="7"/>
  <c r="D348" i="7"/>
  <c r="C348" i="7"/>
  <c r="B348" i="7"/>
  <c r="V347" i="7"/>
  <c r="U347" i="7"/>
  <c r="T347" i="7"/>
  <c r="S347" i="7"/>
  <c r="R347" i="7"/>
  <c r="Q347" i="7"/>
  <c r="P347" i="7"/>
  <c r="O347" i="7"/>
  <c r="N347" i="7"/>
  <c r="M347" i="7"/>
  <c r="L347" i="7"/>
  <c r="K347" i="7"/>
  <c r="J347" i="7"/>
  <c r="I347" i="7"/>
  <c r="H347" i="7"/>
  <c r="G347" i="7"/>
  <c r="F347" i="7"/>
  <c r="E347" i="7"/>
  <c r="D347" i="7"/>
  <c r="C347" i="7"/>
  <c r="B347" i="7"/>
  <c r="V346" i="7"/>
  <c r="U346" i="7"/>
  <c r="T346" i="7"/>
  <c r="S346" i="7"/>
  <c r="R346" i="7"/>
  <c r="Q346" i="7"/>
  <c r="P346" i="7"/>
  <c r="O346" i="7"/>
  <c r="N346" i="7"/>
  <c r="M346" i="7"/>
  <c r="L346" i="7"/>
  <c r="K346" i="7"/>
  <c r="J346" i="7"/>
  <c r="I346" i="7"/>
  <c r="H346" i="7"/>
  <c r="G346" i="7"/>
  <c r="F346" i="7"/>
  <c r="E346" i="7"/>
  <c r="D346" i="7"/>
  <c r="C346" i="7"/>
  <c r="B346" i="7"/>
  <c r="V345" i="7"/>
  <c r="U345" i="7"/>
  <c r="T345" i="7"/>
  <c r="S345" i="7"/>
  <c r="R345" i="7"/>
  <c r="Q345" i="7"/>
  <c r="P345" i="7"/>
  <c r="O345" i="7"/>
  <c r="N345" i="7"/>
  <c r="M345" i="7"/>
  <c r="L345" i="7"/>
  <c r="K345" i="7"/>
  <c r="J345" i="7"/>
  <c r="I345" i="7"/>
  <c r="H345" i="7"/>
  <c r="G345" i="7"/>
  <c r="F345" i="7"/>
  <c r="E345" i="7"/>
  <c r="D345" i="7"/>
  <c r="C345" i="7"/>
  <c r="B345" i="7"/>
  <c r="V344" i="7"/>
  <c r="U344" i="7"/>
  <c r="T344" i="7"/>
  <c r="S344" i="7"/>
  <c r="R344" i="7"/>
  <c r="Q344" i="7"/>
  <c r="P344" i="7"/>
  <c r="O344" i="7"/>
  <c r="N344" i="7"/>
  <c r="M344" i="7"/>
  <c r="L344" i="7"/>
  <c r="K344" i="7"/>
  <c r="J344" i="7"/>
  <c r="I344" i="7"/>
  <c r="H344" i="7"/>
  <c r="G344" i="7"/>
  <c r="F344" i="7"/>
  <c r="E344" i="7"/>
  <c r="D344" i="7"/>
  <c r="C344" i="7"/>
  <c r="B344" i="7"/>
  <c r="V343" i="7"/>
  <c r="U343" i="7"/>
  <c r="T343" i="7"/>
  <c r="S343" i="7"/>
  <c r="R343" i="7"/>
  <c r="Q343" i="7"/>
  <c r="P343" i="7"/>
  <c r="O343" i="7"/>
  <c r="N343" i="7"/>
  <c r="M343" i="7"/>
  <c r="L343" i="7"/>
  <c r="K343" i="7"/>
  <c r="J343" i="7"/>
  <c r="I343" i="7"/>
  <c r="H343" i="7"/>
  <c r="G343" i="7"/>
  <c r="F343" i="7"/>
  <c r="E343" i="7"/>
  <c r="D343" i="7"/>
  <c r="C343" i="7"/>
  <c r="B343" i="7"/>
  <c r="V342" i="7"/>
  <c r="U342" i="7"/>
  <c r="T342" i="7"/>
  <c r="S342" i="7"/>
  <c r="R342" i="7"/>
  <c r="Q342" i="7"/>
  <c r="P342" i="7"/>
  <c r="O342" i="7"/>
  <c r="N342" i="7"/>
  <c r="M342" i="7"/>
  <c r="L342" i="7"/>
  <c r="K342" i="7"/>
  <c r="J342" i="7"/>
  <c r="I342" i="7"/>
  <c r="H342" i="7"/>
  <c r="G342" i="7"/>
  <c r="F342" i="7"/>
  <c r="E342" i="7"/>
  <c r="D342" i="7"/>
  <c r="C342" i="7"/>
  <c r="B342" i="7"/>
  <c r="V341" i="7"/>
  <c r="U341" i="7"/>
  <c r="T341" i="7"/>
  <c r="S341" i="7"/>
  <c r="R341" i="7"/>
  <c r="Q341" i="7"/>
  <c r="P341" i="7"/>
  <c r="O341" i="7"/>
  <c r="N341" i="7"/>
  <c r="M341" i="7"/>
  <c r="L341" i="7"/>
  <c r="K341" i="7"/>
  <c r="J341" i="7"/>
  <c r="I341" i="7"/>
  <c r="H341" i="7"/>
  <c r="G341" i="7"/>
  <c r="F341" i="7"/>
  <c r="E341" i="7"/>
  <c r="D341" i="7"/>
  <c r="C341" i="7"/>
  <c r="B341" i="7"/>
  <c r="V340" i="7"/>
  <c r="U340" i="7"/>
  <c r="T340" i="7"/>
  <c r="S340" i="7"/>
  <c r="R340" i="7"/>
  <c r="Q340" i="7"/>
  <c r="P340" i="7"/>
  <c r="O340" i="7"/>
  <c r="N340" i="7"/>
  <c r="M340" i="7"/>
  <c r="L340" i="7"/>
  <c r="K340" i="7"/>
  <c r="J340" i="7"/>
  <c r="I340" i="7"/>
  <c r="H340" i="7"/>
  <c r="G340" i="7"/>
  <c r="F340" i="7"/>
  <c r="E340" i="7"/>
  <c r="D340" i="7"/>
  <c r="C340" i="7"/>
  <c r="B340" i="7"/>
  <c r="V339" i="7"/>
  <c r="U339" i="7"/>
  <c r="T339" i="7"/>
  <c r="S339" i="7"/>
  <c r="R339" i="7"/>
  <c r="Q339" i="7"/>
  <c r="P339" i="7"/>
  <c r="O339" i="7"/>
  <c r="N339" i="7"/>
  <c r="M339" i="7"/>
  <c r="L339" i="7"/>
  <c r="K339" i="7"/>
  <c r="J339" i="7"/>
  <c r="I339" i="7"/>
  <c r="H339" i="7"/>
  <c r="G339" i="7"/>
  <c r="F339" i="7"/>
  <c r="E339" i="7"/>
  <c r="D339" i="7"/>
  <c r="C339" i="7"/>
  <c r="B339" i="7"/>
  <c r="V338" i="7"/>
  <c r="U338" i="7"/>
  <c r="T338" i="7"/>
  <c r="S338" i="7"/>
  <c r="R338" i="7"/>
  <c r="Q338" i="7"/>
  <c r="P338" i="7"/>
  <c r="O338" i="7"/>
  <c r="N338" i="7"/>
  <c r="M338" i="7"/>
  <c r="L338" i="7"/>
  <c r="K338" i="7"/>
  <c r="J338" i="7"/>
  <c r="I338" i="7"/>
  <c r="H338" i="7"/>
  <c r="G338" i="7"/>
  <c r="F338" i="7"/>
  <c r="E338" i="7"/>
  <c r="D338" i="7"/>
  <c r="C338" i="7"/>
  <c r="B338" i="7"/>
  <c r="V337" i="7"/>
  <c r="U337" i="7"/>
  <c r="T337" i="7"/>
  <c r="S337" i="7"/>
  <c r="R337" i="7"/>
  <c r="Q337" i="7"/>
  <c r="P337" i="7"/>
  <c r="O337" i="7"/>
  <c r="N337" i="7"/>
  <c r="M337" i="7"/>
  <c r="L337" i="7"/>
  <c r="K337" i="7"/>
  <c r="J337" i="7"/>
  <c r="I337" i="7"/>
  <c r="H337" i="7"/>
  <c r="G337" i="7"/>
  <c r="F337" i="7"/>
  <c r="E337" i="7"/>
  <c r="D337" i="7"/>
  <c r="C337" i="7"/>
  <c r="B337" i="7"/>
  <c r="V336" i="7"/>
  <c r="U336" i="7"/>
  <c r="T336" i="7"/>
  <c r="S336" i="7"/>
  <c r="R336" i="7"/>
  <c r="Q336" i="7"/>
  <c r="P336" i="7"/>
  <c r="O336" i="7"/>
  <c r="N336" i="7"/>
  <c r="M336" i="7"/>
  <c r="L336" i="7"/>
  <c r="K336" i="7"/>
  <c r="J336" i="7"/>
  <c r="I336" i="7"/>
  <c r="H336" i="7"/>
  <c r="G336" i="7"/>
  <c r="F336" i="7"/>
  <c r="E336" i="7"/>
  <c r="D336" i="7"/>
  <c r="C336" i="7"/>
  <c r="B336" i="7"/>
  <c r="V335" i="7"/>
  <c r="U335" i="7"/>
  <c r="T335" i="7"/>
  <c r="S335" i="7"/>
  <c r="R335" i="7"/>
  <c r="Q335" i="7"/>
  <c r="P335" i="7"/>
  <c r="O335" i="7"/>
  <c r="N335" i="7"/>
  <c r="M335" i="7"/>
  <c r="L335" i="7"/>
  <c r="K335" i="7"/>
  <c r="J335" i="7"/>
  <c r="I335" i="7"/>
  <c r="H335" i="7"/>
  <c r="G335" i="7"/>
  <c r="F335" i="7"/>
  <c r="E335" i="7"/>
  <c r="D335" i="7"/>
  <c r="C335" i="7"/>
  <c r="B335" i="7"/>
  <c r="V334" i="7"/>
  <c r="U334" i="7"/>
  <c r="T334" i="7"/>
  <c r="S334" i="7"/>
  <c r="R334" i="7"/>
  <c r="Q334" i="7"/>
  <c r="P334" i="7"/>
  <c r="O334" i="7"/>
  <c r="N334" i="7"/>
  <c r="M334" i="7"/>
  <c r="L334" i="7"/>
  <c r="K334" i="7"/>
  <c r="J334" i="7"/>
  <c r="I334" i="7"/>
  <c r="H334" i="7"/>
  <c r="G334" i="7"/>
  <c r="F334" i="7"/>
  <c r="E334" i="7"/>
  <c r="D334" i="7"/>
  <c r="C334" i="7"/>
  <c r="B334" i="7"/>
  <c r="V333" i="7"/>
  <c r="U333" i="7"/>
  <c r="T333" i="7"/>
  <c r="S333" i="7"/>
  <c r="R333" i="7"/>
  <c r="Q333" i="7"/>
  <c r="P333" i="7"/>
  <c r="O333" i="7"/>
  <c r="N333" i="7"/>
  <c r="M333" i="7"/>
  <c r="L333" i="7"/>
  <c r="K333" i="7"/>
  <c r="J333" i="7"/>
  <c r="I333" i="7"/>
  <c r="H333" i="7"/>
  <c r="G333" i="7"/>
  <c r="F333" i="7"/>
  <c r="E333" i="7"/>
  <c r="D333" i="7"/>
  <c r="C333" i="7"/>
  <c r="B333" i="7"/>
  <c r="V332" i="7"/>
  <c r="U332" i="7"/>
  <c r="T332" i="7"/>
  <c r="S332" i="7"/>
  <c r="R332" i="7"/>
  <c r="Q332" i="7"/>
  <c r="P332" i="7"/>
  <c r="O332" i="7"/>
  <c r="N332" i="7"/>
  <c r="M332" i="7"/>
  <c r="L332" i="7"/>
  <c r="K332" i="7"/>
  <c r="J332" i="7"/>
  <c r="I332" i="7"/>
  <c r="H332" i="7"/>
  <c r="G332" i="7"/>
  <c r="F332" i="7"/>
  <c r="E332" i="7"/>
  <c r="D332" i="7"/>
  <c r="C332" i="7"/>
  <c r="B332" i="7"/>
  <c r="V331" i="7"/>
  <c r="U331" i="7"/>
  <c r="T331" i="7"/>
  <c r="S331" i="7"/>
  <c r="R331" i="7"/>
  <c r="Q331" i="7"/>
  <c r="P331" i="7"/>
  <c r="O331" i="7"/>
  <c r="N331" i="7"/>
  <c r="M331" i="7"/>
  <c r="L331" i="7"/>
  <c r="K331" i="7"/>
  <c r="J331" i="7"/>
  <c r="I331" i="7"/>
  <c r="H331" i="7"/>
  <c r="G331" i="7"/>
  <c r="F331" i="7"/>
  <c r="E331" i="7"/>
  <c r="D331" i="7"/>
  <c r="C331" i="7"/>
  <c r="B331" i="7"/>
  <c r="V330" i="7"/>
  <c r="U330" i="7"/>
  <c r="T330" i="7"/>
  <c r="S330" i="7"/>
  <c r="R330" i="7"/>
  <c r="Q330" i="7"/>
  <c r="P330" i="7"/>
  <c r="O330" i="7"/>
  <c r="N330" i="7"/>
  <c r="M330" i="7"/>
  <c r="L330" i="7"/>
  <c r="K330" i="7"/>
  <c r="J330" i="7"/>
  <c r="I330" i="7"/>
  <c r="H330" i="7"/>
  <c r="G330" i="7"/>
  <c r="F330" i="7"/>
  <c r="E330" i="7"/>
  <c r="D330" i="7"/>
  <c r="C330" i="7"/>
  <c r="B330" i="7"/>
  <c r="V320" i="7"/>
  <c r="V371" i="7" s="1"/>
  <c r="U320" i="7"/>
  <c r="U371" i="7" s="1"/>
  <c r="T320" i="7"/>
  <c r="T371" i="7" s="1"/>
  <c r="S320" i="7"/>
  <c r="S371" i="7" s="1"/>
  <c r="R320" i="7"/>
  <c r="R371" i="7" s="1"/>
  <c r="Q320" i="7"/>
  <c r="Q371" i="7" s="1"/>
  <c r="P320" i="7"/>
  <c r="P371" i="7" s="1"/>
  <c r="O320" i="7"/>
  <c r="O371" i="7" s="1"/>
  <c r="N320" i="7"/>
  <c r="N371" i="7" s="1"/>
  <c r="M320" i="7"/>
  <c r="M371" i="7" s="1"/>
  <c r="L320" i="7"/>
  <c r="L371" i="7" s="1"/>
  <c r="K320" i="7"/>
  <c r="K371" i="7" s="1"/>
  <c r="J320" i="7"/>
  <c r="J371" i="7" s="1"/>
  <c r="I320" i="7"/>
  <c r="I371" i="7" s="1"/>
  <c r="H320" i="7"/>
  <c r="H371" i="7" s="1"/>
  <c r="G320" i="7"/>
  <c r="G371" i="7" s="1"/>
  <c r="F320" i="7"/>
  <c r="F371" i="7" s="1"/>
  <c r="E320" i="7"/>
  <c r="E371" i="7" s="1"/>
  <c r="D320" i="7"/>
  <c r="D371" i="7" s="1"/>
  <c r="C320" i="7"/>
  <c r="C371" i="7" s="1"/>
  <c r="B320" i="7"/>
  <c r="B371" i="7" s="1"/>
  <c r="V319" i="7"/>
  <c r="U319" i="7"/>
  <c r="T319" i="7"/>
  <c r="S319" i="7"/>
  <c r="R319" i="7"/>
  <c r="Q319" i="7"/>
  <c r="P319" i="7"/>
  <c r="O319" i="7"/>
  <c r="N319" i="7"/>
  <c r="M319" i="7"/>
  <c r="L319" i="7"/>
  <c r="K319" i="7"/>
  <c r="J319" i="7"/>
  <c r="I319" i="7"/>
  <c r="H319" i="7"/>
  <c r="G319" i="7"/>
  <c r="F319" i="7"/>
  <c r="E319" i="7"/>
  <c r="D319" i="7"/>
  <c r="C319" i="7"/>
  <c r="B319" i="7"/>
  <c r="V318" i="7"/>
  <c r="U318" i="7"/>
  <c r="T318" i="7"/>
  <c r="S318" i="7"/>
  <c r="R318" i="7"/>
  <c r="Q318" i="7"/>
  <c r="P318" i="7"/>
  <c r="O318" i="7"/>
  <c r="N318" i="7"/>
  <c r="M318" i="7"/>
  <c r="L318" i="7"/>
  <c r="K318" i="7"/>
  <c r="J318" i="7"/>
  <c r="I318" i="7"/>
  <c r="H318" i="7"/>
  <c r="G318" i="7"/>
  <c r="F318" i="7"/>
  <c r="E318" i="7"/>
  <c r="D318" i="7"/>
  <c r="C318" i="7"/>
  <c r="B318" i="7"/>
  <c r="V317" i="7"/>
  <c r="U317" i="7"/>
  <c r="T317" i="7"/>
  <c r="S317" i="7"/>
  <c r="R317" i="7"/>
  <c r="Q317" i="7"/>
  <c r="P317" i="7"/>
  <c r="O317" i="7"/>
  <c r="N317" i="7"/>
  <c r="M317" i="7"/>
  <c r="L317" i="7"/>
  <c r="K317" i="7"/>
  <c r="J317" i="7"/>
  <c r="I317" i="7"/>
  <c r="H317" i="7"/>
  <c r="G317" i="7"/>
  <c r="F317" i="7"/>
  <c r="E317" i="7"/>
  <c r="D317" i="7"/>
  <c r="C317" i="7"/>
  <c r="B317" i="7"/>
  <c r="V316" i="7"/>
  <c r="U316" i="7"/>
  <c r="T316" i="7"/>
  <c r="S316" i="7"/>
  <c r="R316" i="7"/>
  <c r="Q316" i="7"/>
  <c r="P316" i="7"/>
  <c r="O316" i="7"/>
  <c r="N316" i="7"/>
  <c r="M316" i="7"/>
  <c r="L316" i="7"/>
  <c r="K316" i="7"/>
  <c r="J316" i="7"/>
  <c r="I316" i="7"/>
  <c r="H316" i="7"/>
  <c r="G316" i="7"/>
  <c r="F316" i="7"/>
  <c r="E316" i="7"/>
  <c r="D316" i="7"/>
  <c r="C316" i="7"/>
  <c r="B316" i="7"/>
  <c r="V315" i="7"/>
  <c r="U315" i="7"/>
  <c r="T315" i="7"/>
  <c r="S315" i="7"/>
  <c r="R315" i="7"/>
  <c r="Q315" i="7"/>
  <c r="P315" i="7"/>
  <c r="O315" i="7"/>
  <c r="N315" i="7"/>
  <c r="M315" i="7"/>
  <c r="L315" i="7"/>
  <c r="K315" i="7"/>
  <c r="J315" i="7"/>
  <c r="I315" i="7"/>
  <c r="H315" i="7"/>
  <c r="G315" i="7"/>
  <c r="F315" i="7"/>
  <c r="E315" i="7"/>
  <c r="D315" i="7"/>
  <c r="C315" i="7"/>
  <c r="B315" i="7"/>
  <c r="V314" i="7"/>
  <c r="U314" i="7"/>
  <c r="T314" i="7"/>
  <c r="S314" i="7"/>
  <c r="R314" i="7"/>
  <c r="Q314" i="7"/>
  <c r="P314" i="7"/>
  <c r="O314" i="7"/>
  <c r="N314" i="7"/>
  <c r="M314" i="7"/>
  <c r="L314" i="7"/>
  <c r="K314" i="7"/>
  <c r="J314" i="7"/>
  <c r="I314" i="7"/>
  <c r="H314" i="7"/>
  <c r="G314" i="7"/>
  <c r="F314" i="7"/>
  <c r="E314" i="7"/>
  <c r="D314" i="7"/>
  <c r="C314" i="7"/>
  <c r="B314" i="7"/>
  <c r="V313" i="7"/>
  <c r="U313" i="7"/>
  <c r="T313" i="7"/>
  <c r="S313" i="7"/>
  <c r="R313" i="7"/>
  <c r="Q313" i="7"/>
  <c r="P313" i="7"/>
  <c r="O313" i="7"/>
  <c r="N313" i="7"/>
  <c r="M313" i="7"/>
  <c r="L313" i="7"/>
  <c r="K313" i="7"/>
  <c r="J313" i="7"/>
  <c r="I313" i="7"/>
  <c r="H313" i="7"/>
  <c r="G313" i="7"/>
  <c r="F313" i="7"/>
  <c r="E313" i="7"/>
  <c r="D313" i="7"/>
  <c r="C313" i="7"/>
  <c r="B313" i="7"/>
  <c r="V312" i="7"/>
  <c r="U312" i="7"/>
  <c r="T312" i="7"/>
  <c r="S312" i="7"/>
  <c r="R312" i="7"/>
  <c r="Q312" i="7"/>
  <c r="P312" i="7"/>
  <c r="O312" i="7"/>
  <c r="N312" i="7"/>
  <c r="M312" i="7"/>
  <c r="L312" i="7"/>
  <c r="K312" i="7"/>
  <c r="J312" i="7"/>
  <c r="I312" i="7"/>
  <c r="H312" i="7"/>
  <c r="G312" i="7"/>
  <c r="F312" i="7"/>
  <c r="E312" i="7"/>
  <c r="D312" i="7"/>
  <c r="C312" i="7"/>
  <c r="B312" i="7"/>
  <c r="V311" i="7"/>
  <c r="U311" i="7"/>
  <c r="T311" i="7"/>
  <c r="S311" i="7"/>
  <c r="R311" i="7"/>
  <c r="Q311" i="7"/>
  <c r="P311" i="7"/>
  <c r="O311" i="7"/>
  <c r="N311" i="7"/>
  <c r="M311" i="7"/>
  <c r="L311" i="7"/>
  <c r="K311" i="7"/>
  <c r="J311" i="7"/>
  <c r="I311" i="7"/>
  <c r="H311" i="7"/>
  <c r="G311" i="7"/>
  <c r="F311" i="7"/>
  <c r="E311" i="7"/>
  <c r="D311" i="7"/>
  <c r="C311" i="7"/>
  <c r="B311" i="7"/>
  <c r="V310" i="7"/>
  <c r="U310" i="7"/>
  <c r="T310" i="7"/>
  <c r="S310" i="7"/>
  <c r="R310" i="7"/>
  <c r="Q310" i="7"/>
  <c r="P310" i="7"/>
  <c r="O310" i="7"/>
  <c r="N310" i="7"/>
  <c r="M310" i="7"/>
  <c r="L310" i="7"/>
  <c r="K310" i="7"/>
  <c r="J310" i="7"/>
  <c r="I310" i="7"/>
  <c r="H310" i="7"/>
  <c r="G310" i="7"/>
  <c r="F310" i="7"/>
  <c r="E310" i="7"/>
  <c r="D310" i="7"/>
  <c r="C310" i="7"/>
  <c r="B310" i="7"/>
  <c r="V308" i="7"/>
  <c r="U308" i="7"/>
  <c r="T308" i="7"/>
  <c r="S308" i="7"/>
  <c r="R308" i="7"/>
  <c r="Q308" i="7"/>
  <c r="P308" i="7"/>
  <c r="O308" i="7"/>
  <c r="N308" i="7"/>
  <c r="M308" i="7"/>
  <c r="L308" i="7"/>
  <c r="K308" i="7"/>
  <c r="J308" i="7"/>
  <c r="I308" i="7"/>
  <c r="H308" i="7"/>
  <c r="G308" i="7"/>
  <c r="F308" i="7"/>
  <c r="E308" i="7"/>
  <c r="D308" i="7"/>
  <c r="C308" i="7"/>
  <c r="B308" i="7"/>
  <c r="V307" i="7"/>
  <c r="U307" i="7"/>
  <c r="T307" i="7"/>
  <c r="S307" i="7"/>
  <c r="R307" i="7"/>
  <c r="Q307" i="7"/>
  <c r="P307" i="7"/>
  <c r="O307" i="7"/>
  <c r="N307" i="7"/>
  <c r="M307" i="7"/>
  <c r="L307" i="7"/>
  <c r="K307" i="7"/>
  <c r="J307" i="7"/>
  <c r="I307" i="7"/>
  <c r="H307" i="7"/>
  <c r="G307" i="7"/>
  <c r="F307" i="7"/>
  <c r="E307" i="7"/>
  <c r="D307" i="7"/>
  <c r="C307" i="7"/>
  <c r="B307" i="7"/>
  <c r="V306" i="7"/>
  <c r="U306" i="7"/>
  <c r="T306" i="7"/>
  <c r="S306" i="7"/>
  <c r="R306" i="7"/>
  <c r="Q306" i="7"/>
  <c r="P306" i="7"/>
  <c r="O306" i="7"/>
  <c r="N306" i="7"/>
  <c r="M306" i="7"/>
  <c r="L306" i="7"/>
  <c r="K306" i="7"/>
  <c r="J306" i="7"/>
  <c r="I306" i="7"/>
  <c r="H306" i="7"/>
  <c r="G306" i="7"/>
  <c r="F306" i="7"/>
  <c r="E306" i="7"/>
  <c r="D306" i="7"/>
  <c r="C306" i="7"/>
  <c r="B306" i="7"/>
  <c r="V305" i="7"/>
  <c r="U305" i="7"/>
  <c r="T305" i="7"/>
  <c r="S305" i="7"/>
  <c r="R305" i="7"/>
  <c r="Q305" i="7"/>
  <c r="P305" i="7"/>
  <c r="O305" i="7"/>
  <c r="N305" i="7"/>
  <c r="M305" i="7"/>
  <c r="L305" i="7"/>
  <c r="K305" i="7"/>
  <c r="J305" i="7"/>
  <c r="I305" i="7"/>
  <c r="H305" i="7"/>
  <c r="G305" i="7"/>
  <c r="F305" i="7"/>
  <c r="E305" i="7"/>
  <c r="D305" i="7"/>
  <c r="C305" i="7"/>
  <c r="B305" i="7"/>
  <c r="V304" i="7"/>
  <c r="U304" i="7"/>
  <c r="T304" i="7"/>
  <c r="S304" i="7"/>
  <c r="R304" i="7"/>
  <c r="Q304" i="7"/>
  <c r="P304" i="7"/>
  <c r="O304" i="7"/>
  <c r="N304" i="7"/>
  <c r="M304" i="7"/>
  <c r="L304" i="7"/>
  <c r="K304" i="7"/>
  <c r="J304" i="7"/>
  <c r="I304" i="7"/>
  <c r="H304" i="7"/>
  <c r="G304" i="7"/>
  <c r="F304" i="7"/>
  <c r="E304" i="7"/>
  <c r="D304" i="7"/>
  <c r="C304" i="7"/>
  <c r="B304" i="7"/>
  <c r="V303" i="7"/>
  <c r="U303" i="7"/>
  <c r="T303" i="7"/>
  <c r="S303" i="7"/>
  <c r="R303" i="7"/>
  <c r="Q303" i="7"/>
  <c r="P303" i="7"/>
  <c r="O303" i="7"/>
  <c r="N303" i="7"/>
  <c r="M303" i="7"/>
  <c r="L303" i="7"/>
  <c r="K303" i="7"/>
  <c r="J303" i="7"/>
  <c r="I303" i="7"/>
  <c r="H303" i="7"/>
  <c r="G303" i="7"/>
  <c r="F303" i="7"/>
  <c r="E303" i="7"/>
  <c r="D303" i="7"/>
  <c r="C303" i="7"/>
  <c r="B303" i="7"/>
  <c r="V302" i="7"/>
  <c r="U302" i="7"/>
  <c r="T302" i="7"/>
  <c r="S302" i="7"/>
  <c r="R302" i="7"/>
  <c r="Q302" i="7"/>
  <c r="P302" i="7"/>
  <c r="O302" i="7"/>
  <c r="N302" i="7"/>
  <c r="M302" i="7"/>
  <c r="L302" i="7"/>
  <c r="K302" i="7"/>
  <c r="J302" i="7"/>
  <c r="I302" i="7"/>
  <c r="H302" i="7"/>
  <c r="G302" i="7"/>
  <c r="F302" i="7"/>
  <c r="E302" i="7"/>
  <c r="D302" i="7"/>
  <c r="C302" i="7"/>
  <c r="B302" i="7"/>
  <c r="V301" i="7"/>
  <c r="U301" i="7"/>
  <c r="T301" i="7"/>
  <c r="S301" i="7"/>
  <c r="R301" i="7"/>
  <c r="Q301" i="7"/>
  <c r="P301" i="7"/>
  <c r="O301" i="7"/>
  <c r="N301" i="7"/>
  <c r="M301" i="7"/>
  <c r="L301" i="7"/>
  <c r="K301" i="7"/>
  <c r="J301" i="7"/>
  <c r="I301" i="7"/>
  <c r="H301" i="7"/>
  <c r="G301" i="7"/>
  <c r="F301" i="7"/>
  <c r="E301" i="7"/>
  <c r="D301" i="7"/>
  <c r="C301" i="7"/>
  <c r="B301" i="7"/>
  <c r="V300" i="7"/>
  <c r="U300" i="7"/>
  <c r="T300" i="7"/>
  <c r="S300" i="7"/>
  <c r="R300" i="7"/>
  <c r="Q300" i="7"/>
  <c r="P300" i="7"/>
  <c r="O300" i="7"/>
  <c r="N300" i="7"/>
  <c r="M300" i="7"/>
  <c r="L300" i="7"/>
  <c r="K300" i="7"/>
  <c r="J300" i="7"/>
  <c r="I300" i="7"/>
  <c r="H300" i="7"/>
  <c r="G300" i="7"/>
  <c r="F300" i="7"/>
  <c r="E300" i="7"/>
  <c r="D300" i="7"/>
  <c r="C300" i="7"/>
  <c r="B300" i="7"/>
  <c r="V299" i="7"/>
  <c r="U299" i="7"/>
  <c r="T299" i="7"/>
  <c r="S299" i="7"/>
  <c r="R299" i="7"/>
  <c r="Q299" i="7"/>
  <c r="P299" i="7"/>
  <c r="O299" i="7"/>
  <c r="N299" i="7"/>
  <c r="M299" i="7"/>
  <c r="L299" i="7"/>
  <c r="K299" i="7"/>
  <c r="J299" i="7"/>
  <c r="I299" i="7"/>
  <c r="H299" i="7"/>
  <c r="G299" i="7"/>
  <c r="F299" i="7"/>
  <c r="E299" i="7"/>
  <c r="D299" i="7"/>
  <c r="C299" i="7"/>
  <c r="B299" i="7"/>
  <c r="V298" i="7"/>
  <c r="U298" i="7"/>
  <c r="T298" i="7"/>
  <c r="S298" i="7"/>
  <c r="R298" i="7"/>
  <c r="Q298" i="7"/>
  <c r="P298" i="7"/>
  <c r="O298" i="7"/>
  <c r="N298" i="7"/>
  <c r="M298" i="7"/>
  <c r="L298" i="7"/>
  <c r="K298" i="7"/>
  <c r="J298" i="7"/>
  <c r="I298" i="7"/>
  <c r="H298" i="7"/>
  <c r="G298" i="7"/>
  <c r="F298" i="7"/>
  <c r="E298" i="7"/>
  <c r="D298" i="7"/>
  <c r="C298" i="7"/>
  <c r="B298" i="7"/>
  <c r="V297" i="7"/>
  <c r="U297" i="7"/>
  <c r="T297" i="7"/>
  <c r="S297" i="7"/>
  <c r="R297" i="7"/>
  <c r="Q297" i="7"/>
  <c r="P297" i="7"/>
  <c r="O297" i="7"/>
  <c r="N297" i="7"/>
  <c r="M297" i="7"/>
  <c r="L297" i="7"/>
  <c r="K297" i="7"/>
  <c r="J297" i="7"/>
  <c r="I297" i="7"/>
  <c r="H297" i="7"/>
  <c r="G297" i="7"/>
  <c r="F297" i="7"/>
  <c r="E297" i="7"/>
  <c r="D297" i="7"/>
  <c r="C297" i="7"/>
  <c r="B297" i="7"/>
  <c r="V296" i="7"/>
  <c r="U296" i="7"/>
  <c r="T296" i="7"/>
  <c r="S296" i="7"/>
  <c r="R296" i="7"/>
  <c r="Q296" i="7"/>
  <c r="P296" i="7"/>
  <c r="O296" i="7"/>
  <c r="N296" i="7"/>
  <c r="M296" i="7"/>
  <c r="L296" i="7"/>
  <c r="K296" i="7"/>
  <c r="J296" i="7"/>
  <c r="I296" i="7"/>
  <c r="H296" i="7"/>
  <c r="G296" i="7"/>
  <c r="F296" i="7"/>
  <c r="E296" i="7"/>
  <c r="D296" i="7"/>
  <c r="C296" i="7"/>
  <c r="B296" i="7"/>
  <c r="V295" i="7"/>
  <c r="U295" i="7"/>
  <c r="T295" i="7"/>
  <c r="S295" i="7"/>
  <c r="R295" i="7"/>
  <c r="Q295" i="7"/>
  <c r="P295" i="7"/>
  <c r="O295" i="7"/>
  <c r="N295" i="7"/>
  <c r="M295" i="7"/>
  <c r="L295" i="7"/>
  <c r="K295" i="7"/>
  <c r="J295" i="7"/>
  <c r="I295" i="7"/>
  <c r="H295" i="7"/>
  <c r="G295" i="7"/>
  <c r="F295" i="7"/>
  <c r="E295" i="7"/>
  <c r="D295" i="7"/>
  <c r="C295" i="7"/>
  <c r="B295" i="7"/>
  <c r="V294" i="7"/>
  <c r="U294" i="7"/>
  <c r="T294" i="7"/>
  <c r="S294" i="7"/>
  <c r="R294" i="7"/>
  <c r="Q294" i="7"/>
  <c r="P294" i="7"/>
  <c r="O294" i="7"/>
  <c r="N294" i="7"/>
  <c r="M294" i="7"/>
  <c r="L294" i="7"/>
  <c r="K294" i="7"/>
  <c r="J294" i="7"/>
  <c r="I294" i="7"/>
  <c r="H294" i="7"/>
  <c r="G294" i="7"/>
  <c r="F294" i="7"/>
  <c r="E294" i="7"/>
  <c r="D294" i="7"/>
  <c r="C294" i="7"/>
  <c r="B294" i="7"/>
  <c r="V293" i="7"/>
  <c r="U293" i="7"/>
  <c r="T293" i="7"/>
  <c r="S293" i="7"/>
  <c r="R293" i="7"/>
  <c r="Q293" i="7"/>
  <c r="P293" i="7"/>
  <c r="O293" i="7"/>
  <c r="N293" i="7"/>
  <c r="M293" i="7"/>
  <c r="L293" i="7"/>
  <c r="K293" i="7"/>
  <c r="J293" i="7"/>
  <c r="I293" i="7"/>
  <c r="H293" i="7"/>
  <c r="G293" i="7"/>
  <c r="F293" i="7"/>
  <c r="E293" i="7"/>
  <c r="D293" i="7"/>
  <c r="C293" i="7"/>
  <c r="B293" i="7"/>
  <c r="V292" i="7"/>
  <c r="U292" i="7"/>
  <c r="T292" i="7"/>
  <c r="S292" i="7"/>
  <c r="R292" i="7"/>
  <c r="Q292" i="7"/>
  <c r="P292" i="7"/>
  <c r="O292" i="7"/>
  <c r="N292" i="7"/>
  <c r="M292" i="7"/>
  <c r="L292" i="7"/>
  <c r="K292" i="7"/>
  <c r="J292" i="7"/>
  <c r="I292" i="7"/>
  <c r="H292" i="7"/>
  <c r="G292" i="7"/>
  <c r="F292" i="7"/>
  <c r="E292" i="7"/>
  <c r="D292" i="7"/>
  <c r="C292" i="7"/>
  <c r="B292" i="7"/>
  <c r="V291" i="7"/>
  <c r="U291" i="7"/>
  <c r="T291" i="7"/>
  <c r="S291" i="7"/>
  <c r="R291" i="7"/>
  <c r="Q291" i="7"/>
  <c r="P291" i="7"/>
  <c r="O291" i="7"/>
  <c r="N291" i="7"/>
  <c r="M291" i="7"/>
  <c r="L291" i="7"/>
  <c r="K291" i="7"/>
  <c r="J291" i="7"/>
  <c r="I291" i="7"/>
  <c r="H291" i="7"/>
  <c r="G291" i="7"/>
  <c r="F291" i="7"/>
  <c r="E291" i="7"/>
  <c r="D291" i="7"/>
  <c r="C291" i="7"/>
  <c r="B291" i="7"/>
  <c r="V290" i="7"/>
  <c r="U290" i="7"/>
  <c r="T290" i="7"/>
  <c r="S290" i="7"/>
  <c r="R290" i="7"/>
  <c r="Q290" i="7"/>
  <c r="P290" i="7"/>
  <c r="O290" i="7"/>
  <c r="N290" i="7"/>
  <c r="M290" i="7"/>
  <c r="L290" i="7"/>
  <c r="K290" i="7"/>
  <c r="J290" i="7"/>
  <c r="I290" i="7"/>
  <c r="H290" i="7"/>
  <c r="G290" i="7"/>
  <c r="F290" i="7"/>
  <c r="E290" i="7"/>
  <c r="D290" i="7"/>
  <c r="C290" i="7"/>
  <c r="B290" i="7"/>
  <c r="V279" i="7"/>
  <c r="V373" i="7" s="1"/>
  <c r="U279" i="7"/>
  <c r="U373" i="7" s="1"/>
  <c r="T279" i="7"/>
  <c r="T373" i="7" s="1"/>
  <c r="S279" i="7"/>
  <c r="S373" i="7" s="1"/>
  <c r="R279" i="7"/>
  <c r="R373" i="7" s="1"/>
  <c r="Q279" i="7"/>
  <c r="Q373" i="7" s="1"/>
  <c r="P279" i="7"/>
  <c r="P373" i="7" s="1"/>
  <c r="O279" i="7"/>
  <c r="O373" i="7" s="1"/>
  <c r="N279" i="7"/>
  <c r="N373" i="7" s="1"/>
  <c r="M279" i="7"/>
  <c r="M373" i="7" s="1"/>
  <c r="L279" i="7"/>
  <c r="L373" i="7" s="1"/>
  <c r="K279" i="7"/>
  <c r="K373" i="7" s="1"/>
  <c r="J279" i="7"/>
  <c r="J373" i="7" s="1"/>
  <c r="I279" i="7"/>
  <c r="I373" i="7" s="1"/>
  <c r="H279" i="7"/>
  <c r="H373" i="7" s="1"/>
  <c r="G279" i="7"/>
  <c r="G373" i="7" s="1"/>
  <c r="F279" i="7"/>
  <c r="F373" i="7" s="1"/>
  <c r="E279" i="7"/>
  <c r="E373" i="7" s="1"/>
  <c r="D279" i="7"/>
  <c r="D373" i="7" s="1"/>
  <c r="C279" i="7"/>
  <c r="C373" i="7" s="1"/>
  <c r="B279" i="7"/>
  <c r="B373" i="7" s="1"/>
  <c r="V278" i="7"/>
  <c r="U278" i="7"/>
  <c r="T278" i="7"/>
  <c r="S278" i="7"/>
  <c r="R278" i="7"/>
  <c r="Q278" i="7"/>
  <c r="P278" i="7"/>
  <c r="O278" i="7"/>
  <c r="N278" i="7"/>
  <c r="M278" i="7"/>
  <c r="L278" i="7"/>
  <c r="K278" i="7"/>
  <c r="J278" i="7"/>
  <c r="I278" i="7"/>
  <c r="H278" i="7"/>
  <c r="G278" i="7"/>
  <c r="F278" i="7"/>
  <c r="E278" i="7"/>
  <c r="D278" i="7"/>
  <c r="C278" i="7"/>
  <c r="B278" i="7"/>
  <c r="V277" i="7"/>
  <c r="U277" i="7"/>
  <c r="T277" i="7"/>
  <c r="S277" i="7"/>
  <c r="R277" i="7"/>
  <c r="Q277" i="7"/>
  <c r="P277" i="7"/>
  <c r="O277" i="7"/>
  <c r="N277" i="7"/>
  <c r="M277" i="7"/>
  <c r="L277" i="7"/>
  <c r="K277" i="7"/>
  <c r="J277" i="7"/>
  <c r="I277" i="7"/>
  <c r="H277" i="7"/>
  <c r="G277" i="7"/>
  <c r="F277" i="7"/>
  <c r="E277" i="7"/>
  <c r="D277" i="7"/>
  <c r="C277" i="7"/>
  <c r="B277" i="7"/>
  <c r="V276" i="7"/>
  <c r="U276" i="7"/>
  <c r="T276" i="7"/>
  <c r="S276" i="7"/>
  <c r="R276" i="7"/>
  <c r="Q276" i="7"/>
  <c r="P276" i="7"/>
  <c r="O276" i="7"/>
  <c r="N276" i="7"/>
  <c r="M276" i="7"/>
  <c r="L276" i="7"/>
  <c r="K276" i="7"/>
  <c r="J276" i="7"/>
  <c r="I276" i="7"/>
  <c r="H276" i="7"/>
  <c r="G276" i="7"/>
  <c r="F276" i="7"/>
  <c r="E276" i="7"/>
  <c r="D276" i="7"/>
  <c r="C276" i="7"/>
  <c r="B276" i="7"/>
  <c r="V275" i="7"/>
  <c r="U275" i="7"/>
  <c r="T275" i="7"/>
  <c r="S275" i="7"/>
  <c r="R275" i="7"/>
  <c r="Q275" i="7"/>
  <c r="P275" i="7"/>
  <c r="O275" i="7"/>
  <c r="N275" i="7"/>
  <c r="M275" i="7"/>
  <c r="L275" i="7"/>
  <c r="K275" i="7"/>
  <c r="J275" i="7"/>
  <c r="I275" i="7"/>
  <c r="H275" i="7"/>
  <c r="G275" i="7"/>
  <c r="F275" i="7"/>
  <c r="E275" i="7"/>
  <c r="D275" i="7"/>
  <c r="C275" i="7"/>
  <c r="B275" i="7"/>
  <c r="V274" i="7"/>
  <c r="U274" i="7"/>
  <c r="T274" i="7"/>
  <c r="S274" i="7"/>
  <c r="R274" i="7"/>
  <c r="Q274" i="7"/>
  <c r="P274" i="7"/>
  <c r="O274" i="7"/>
  <c r="N274" i="7"/>
  <c r="M274" i="7"/>
  <c r="L274" i="7"/>
  <c r="K274" i="7"/>
  <c r="J274" i="7"/>
  <c r="I274" i="7"/>
  <c r="H274" i="7"/>
  <c r="G274" i="7"/>
  <c r="F274" i="7"/>
  <c r="E274" i="7"/>
  <c r="D274" i="7"/>
  <c r="C274" i="7"/>
  <c r="B274" i="7"/>
  <c r="V273" i="7"/>
  <c r="U273" i="7"/>
  <c r="T273" i="7"/>
  <c r="S273" i="7"/>
  <c r="R273" i="7"/>
  <c r="Q273" i="7"/>
  <c r="P273" i="7"/>
  <c r="O273" i="7"/>
  <c r="N273" i="7"/>
  <c r="M273" i="7"/>
  <c r="L273" i="7"/>
  <c r="K273" i="7"/>
  <c r="J273" i="7"/>
  <c r="I273" i="7"/>
  <c r="H273" i="7"/>
  <c r="G273" i="7"/>
  <c r="F273" i="7"/>
  <c r="E273" i="7"/>
  <c r="D273" i="7"/>
  <c r="C273" i="7"/>
  <c r="B273" i="7"/>
  <c r="V272" i="7"/>
  <c r="U272" i="7"/>
  <c r="T272" i="7"/>
  <c r="S272" i="7"/>
  <c r="R272" i="7"/>
  <c r="Q272" i="7"/>
  <c r="P272" i="7"/>
  <c r="O272" i="7"/>
  <c r="N272" i="7"/>
  <c r="M272" i="7"/>
  <c r="L272" i="7"/>
  <c r="K272" i="7"/>
  <c r="J272" i="7"/>
  <c r="I272" i="7"/>
  <c r="H272" i="7"/>
  <c r="G272" i="7"/>
  <c r="F272" i="7"/>
  <c r="E272" i="7"/>
  <c r="D272" i="7"/>
  <c r="C272" i="7"/>
  <c r="B272" i="7"/>
  <c r="V271" i="7"/>
  <c r="U271" i="7"/>
  <c r="T271" i="7"/>
  <c r="S271" i="7"/>
  <c r="R271" i="7"/>
  <c r="Q271" i="7"/>
  <c r="P271" i="7"/>
  <c r="O271" i="7"/>
  <c r="N271" i="7"/>
  <c r="M271" i="7"/>
  <c r="L271" i="7"/>
  <c r="K271" i="7"/>
  <c r="J271" i="7"/>
  <c r="I271" i="7"/>
  <c r="H271" i="7"/>
  <c r="G271" i="7"/>
  <c r="F271" i="7"/>
  <c r="E271" i="7"/>
  <c r="D271" i="7"/>
  <c r="C271" i="7"/>
  <c r="B271" i="7"/>
  <c r="V270" i="7"/>
  <c r="U270" i="7"/>
  <c r="T270" i="7"/>
  <c r="S270" i="7"/>
  <c r="R270" i="7"/>
  <c r="Q270" i="7"/>
  <c r="P270" i="7"/>
  <c r="O270" i="7"/>
  <c r="N270" i="7"/>
  <c r="M270" i="7"/>
  <c r="L270" i="7"/>
  <c r="K270" i="7"/>
  <c r="J270" i="7"/>
  <c r="I270" i="7"/>
  <c r="H270" i="7"/>
  <c r="G270" i="7"/>
  <c r="F270" i="7"/>
  <c r="E270" i="7"/>
  <c r="D270" i="7"/>
  <c r="C270" i="7"/>
  <c r="B270" i="7"/>
  <c r="V269" i="7"/>
  <c r="U269" i="7"/>
  <c r="T269" i="7"/>
  <c r="S269" i="7"/>
  <c r="R269" i="7"/>
  <c r="Q269" i="7"/>
  <c r="P269" i="7"/>
  <c r="O269" i="7"/>
  <c r="N269" i="7"/>
  <c r="M269" i="7"/>
  <c r="L269" i="7"/>
  <c r="K269" i="7"/>
  <c r="J269" i="7"/>
  <c r="I269" i="7"/>
  <c r="H269" i="7"/>
  <c r="G269" i="7"/>
  <c r="F269" i="7"/>
  <c r="E269" i="7"/>
  <c r="D269" i="7"/>
  <c r="C269" i="7"/>
  <c r="B269" i="7"/>
  <c r="V267" i="7"/>
  <c r="U267" i="7"/>
  <c r="T267" i="7"/>
  <c r="S267" i="7"/>
  <c r="R267" i="7"/>
  <c r="Q267" i="7"/>
  <c r="P267" i="7"/>
  <c r="O267" i="7"/>
  <c r="N267" i="7"/>
  <c r="M267" i="7"/>
  <c r="L267" i="7"/>
  <c r="K267" i="7"/>
  <c r="J267" i="7"/>
  <c r="I267" i="7"/>
  <c r="H267" i="7"/>
  <c r="G267" i="7"/>
  <c r="F267" i="7"/>
  <c r="E267" i="7"/>
  <c r="D267" i="7"/>
  <c r="C267" i="7"/>
  <c r="B267" i="7"/>
  <c r="V266" i="7"/>
  <c r="U266" i="7"/>
  <c r="T266" i="7"/>
  <c r="S266" i="7"/>
  <c r="R266" i="7"/>
  <c r="Q266" i="7"/>
  <c r="P266" i="7"/>
  <c r="O266" i="7"/>
  <c r="N266" i="7"/>
  <c r="M266" i="7"/>
  <c r="L266" i="7"/>
  <c r="K266" i="7"/>
  <c r="J266" i="7"/>
  <c r="I266" i="7"/>
  <c r="H266" i="7"/>
  <c r="G266" i="7"/>
  <c r="F266" i="7"/>
  <c r="E266" i="7"/>
  <c r="D266" i="7"/>
  <c r="C266" i="7"/>
  <c r="B266" i="7"/>
  <c r="V265" i="7"/>
  <c r="U265" i="7"/>
  <c r="T265" i="7"/>
  <c r="S265" i="7"/>
  <c r="R265" i="7"/>
  <c r="Q265" i="7"/>
  <c r="P265" i="7"/>
  <c r="O265" i="7"/>
  <c r="N265" i="7"/>
  <c r="M265" i="7"/>
  <c r="L265" i="7"/>
  <c r="K265" i="7"/>
  <c r="J265" i="7"/>
  <c r="I265" i="7"/>
  <c r="H265" i="7"/>
  <c r="G265" i="7"/>
  <c r="F265" i="7"/>
  <c r="E265" i="7"/>
  <c r="D265" i="7"/>
  <c r="C265" i="7"/>
  <c r="B265" i="7"/>
  <c r="V264" i="7"/>
  <c r="U264" i="7"/>
  <c r="T264" i="7"/>
  <c r="S264" i="7"/>
  <c r="R264" i="7"/>
  <c r="Q264" i="7"/>
  <c r="P264" i="7"/>
  <c r="O264" i="7"/>
  <c r="N264" i="7"/>
  <c r="M264" i="7"/>
  <c r="L264" i="7"/>
  <c r="K264" i="7"/>
  <c r="J264" i="7"/>
  <c r="I264" i="7"/>
  <c r="H264" i="7"/>
  <c r="G264" i="7"/>
  <c r="F264" i="7"/>
  <c r="E264" i="7"/>
  <c r="D264" i="7"/>
  <c r="C264" i="7"/>
  <c r="B264" i="7"/>
  <c r="V263" i="7"/>
  <c r="U263" i="7"/>
  <c r="T263" i="7"/>
  <c r="S263" i="7"/>
  <c r="R263" i="7"/>
  <c r="Q263" i="7"/>
  <c r="P263" i="7"/>
  <c r="O263" i="7"/>
  <c r="N263" i="7"/>
  <c r="M263" i="7"/>
  <c r="L263" i="7"/>
  <c r="K263" i="7"/>
  <c r="J263" i="7"/>
  <c r="I263" i="7"/>
  <c r="H263" i="7"/>
  <c r="G263" i="7"/>
  <c r="F263" i="7"/>
  <c r="E263" i="7"/>
  <c r="D263" i="7"/>
  <c r="C263" i="7"/>
  <c r="B263" i="7"/>
  <c r="V262" i="7"/>
  <c r="U262" i="7"/>
  <c r="T262" i="7"/>
  <c r="S262" i="7"/>
  <c r="R262" i="7"/>
  <c r="Q262" i="7"/>
  <c r="P262" i="7"/>
  <c r="O262" i="7"/>
  <c r="N262" i="7"/>
  <c r="M262" i="7"/>
  <c r="L262" i="7"/>
  <c r="K262" i="7"/>
  <c r="J262" i="7"/>
  <c r="I262" i="7"/>
  <c r="H262" i="7"/>
  <c r="G262" i="7"/>
  <c r="F262" i="7"/>
  <c r="E262" i="7"/>
  <c r="D262" i="7"/>
  <c r="C262" i="7"/>
  <c r="B262" i="7"/>
  <c r="V261" i="7"/>
  <c r="U261" i="7"/>
  <c r="T261" i="7"/>
  <c r="S261" i="7"/>
  <c r="R261" i="7"/>
  <c r="Q261" i="7"/>
  <c r="P261" i="7"/>
  <c r="O261" i="7"/>
  <c r="N261" i="7"/>
  <c r="M261" i="7"/>
  <c r="L261" i="7"/>
  <c r="K261" i="7"/>
  <c r="J261" i="7"/>
  <c r="I261" i="7"/>
  <c r="H261" i="7"/>
  <c r="G261" i="7"/>
  <c r="F261" i="7"/>
  <c r="E261" i="7"/>
  <c r="D261" i="7"/>
  <c r="C261" i="7"/>
  <c r="B261" i="7"/>
  <c r="V260" i="7"/>
  <c r="U260" i="7"/>
  <c r="T260" i="7"/>
  <c r="S260" i="7"/>
  <c r="R260" i="7"/>
  <c r="Q260" i="7"/>
  <c r="P260" i="7"/>
  <c r="O260" i="7"/>
  <c r="N260" i="7"/>
  <c r="M260" i="7"/>
  <c r="L260" i="7"/>
  <c r="K260" i="7"/>
  <c r="J260" i="7"/>
  <c r="I260" i="7"/>
  <c r="H260" i="7"/>
  <c r="G260" i="7"/>
  <c r="F260" i="7"/>
  <c r="E260" i="7"/>
  <c r="D260" i="7"/>
  <c r="C260" i="7"/>
  <c r="B260" i="7"/>
  <c r="V259" i="7"/>
  <c r="U259" i="7"/>
  <c r="T259" i="7"/>
  <c r="S259" i="7"/>
  <c r="R259" i="7"/>
  <c r="Q259" i="7"/>
  <c r="P259" i="7"/>
  <c r="O259" i="7"/>
  <c r="N259" i="7"/>
  <c r="M259" i="7"/>
  <c r="L259" i="7"/>
  <c r="K259" i="7"/>
  <c r="J259" i="7"/>
  <c r="I259" i="7"/>
  <c r="H259" i="7"/>
  <c r="G259" i="7"/>
  <c r="F259" i="7"/>
  <c r="E259" i="7"/>
  <c r="D259" i="7"/>
  <c r="C259" i="7"/>
  <c r="B259" i="7"/>
  <c r="V258" i="7"/>
  <c r="U258" i="7"/>
  <c r="T258" i="7"/>
  <c r="S258" i="7"/>
  <c r="R258" i="7"/>
  <c r="Q258" i="7"/>
  <c r="P258" i="7"/>
  <c r="O258" i="7"/>
  <c r="N258" i="7"/>
  <c r="M258" i="7"/>
  <c r="L258" i="7"/>
  <c r="K258" i="7"/>
  <c r="J258" i="7"/>
  <c r="I258" i="7"/>
  <c r="H258" i="7"/>
  <c r="G258" i="7"/>
  <c r="F258" i="7"/>
  <c r="E258" i="7"/>
  <c r="D258" i="7"/>
  <c r="C258" i="7"/>
  <c r="B258" i="7"/>
  <c r="V257" i="7"/>
  <c r="U257" i="7"/>
  <c r="T257" i="7"/>
  <c r="S257" i="7"/>
  <c r="R257" i="7"/>
  <c r="Q257" i="7"/>
  <c r="P257" i="7"/>
  <c r="O257" i="7"/>
  <c r="N257" i="7"/>
  <c r="M257" i="7"/>
  <c r="L257" i="7"/>
  <c r="K257" i="7"/>
  <c r="J257" i="7"/>
  <c r="I257" i="7"/>
  <c r="H257" i="7"/>
  <c r="G257" i="7"/>
  <c r="F257" i="7"/>
  <c r="E257" i="7"/>
  <c r="D257" i="7"/>
  <c r="C257" i="7"/>
  <c r="B257" i="7"/>
  <c r="V256" i="7"/>
  <c r="U256" i="7"/>
  <c r="T256" i="7"/>
  <c r="S256" i="7"/>
  <c r="R256" i="7"/>
  <c r="Q256" i="7"/>
  <c r="P256" i="7"/>
  <c r="O256" i="7"/>
  <c r="N256" i="7"/>
  <c r="M256" i="7"/>
  <c r="L256" i="7"/>
  <c r="K256" i="7"/>
  <c r="J256" i="7"/>
  <c r="I256" i="7"/>
  <c r="H256" i="7"/>
  <c r="G256" i="7"/>
  <c r="F256" i="7"/>
  <c r="E256" i="7"/>
  <c r="D256" i="7"/>
  <c r="C256" i="7"/>
  <c r="B256" i="7"/>
  <c r="V255" i="7"/>
  <c r="U255" i="7"/>
  <c r="T255" i="7"/>
  <c r="S255" i="7"/>
  <c r="R255" i="7"/>
  <c r="Q255" i="7"/>
  <c r="P255" i="7"/>
  <c r="O255" i="7"/>
  <c r="N255" i="7"/>
  <c r="M255" i="7"/>
  <c r="L255" i="7"/>
  <c r="K255" i="7"/>
  <c r="J255" i="7"/>
  <c r="I255" i="7"/>
  <c r="H255" i="7"/>
  <c r="G255" i="7"/>
  <c r="F255" i="7"/>
  <c r="E255" i="7"/>
  <c r="D255" i="7"/>
  <c r="C255" i="7"/>
  <c r="B255" i="7"/>
  <c r="V254" i="7"/>
  <c r="U254" i="7"/>
  <c r="T254" i="7"/>
  <c r="S254" i="7"/>
  <c r="R254" i="7"/>
  <c r="Q254" i="7"/>
  <c r="P254" i="7"/>
  <c r="O254" i="7"/>
  <c r="N254" i="7"/>
  <c r="M254" i="7"/>
  <c r="L254" i="7"/>
  <c r="K254" i="7"/>
  <c r="J254" i="7"/>
  <c r="I254" i="7"/>
  <c r="H254" i="7"/>
  <c r="G254" i="7"/>
  <c r="F254" i="7"/>
  <c r="E254" i="7"/>
  <c r="D254" i="7"/>
  <c r="C254" i="7"/>
  <c r="B254" i="7"/>
  <c r="V253" i="7"/>
  <c r="U253" i="7"/>
  <c r="T253" i="7"/>
  <c r="S253" i="7"/>
  <c r="R253" i="7"/>
  <c r="Q253" i="7"/>
  <c r="P253" i="7"/>
  <c r="O253" i="7"/>
  <c r="N253" i="7"/>
  <c r="M253" i="7"/>
  <c r="L253" i="7"/>
  <c r="K253" i="7"/>
  <c r="J253" i="7"/>
  <c r="I253" i="7"/>
  <c r="H253" i="7"/>
  <c r="G253" i="7"/>
  <c r="F253" i="7"/>
  <c r="E253" i="7"/>
  <c r="D253" i="7"/>
  <c r="C253" i="7"/>
  <c r="B253" i="7"/>
  <c r="V252" i="7"/>
  <c r="U252" i="7"/>
  <c r="T252" i="7"/>
  <c r="S252" i="7"/>
  <c r="R252" i="7"/>
  <c r="Q252" i="7"/>
  <c r="P252" i="7"/>
  <c r="O252" i="7"/>
  <c r="N252" i="7"/>
  <c r="M252" i="7"/>
  <c r="L252" i="7"/>
  <c r="K252" i="7"/>
  <c r="J252" i="7"/>
  <c r="I252" i="7"/>
  <c r="H252" i="7"/>
  <c r="G252" i="7"/>
  <c r="F252" i="7"/>
  <c r="E252" i="7"/>
  <c r="D252" i="7"/>
  <c r="C252" i="7"/>
  <c r="B252" i="7"/>
  <c r="V251" i="7"/>
  <c r="U251" i="7"/>
  <c r="T251" i="7"/>
  <c r="S251" i="7"/>
  <c r="R251" i="7"/>
  <c r="Q251" i="7"/>
  <c r="P251" i="7"/>
  <c r="O251" i="7"/>
  <c r="N251" i="7"/>
  <c r="M251" i="7"/>
  <c r="L251" i="7"/>
  <c r="K251" i="7"/>
  <c r="J251" i="7"/>
  <c r="I251" i="7"/>
  <c r="H251" i="7"/>
  <c r="G251" i="7"/>
  <c r="F251" i="7"/>
  <c r="E251" i="7"/>
  <c r="D251" i="7"/>
  <c r="C251" i="7"/>
  <c r="B251" i="7"/>
  <c r="V250" i="7"/>
  <c r="U250" i="7"/>
  <c r="T250" i="7"/>
  <c r="S250" i="7"/>
  <c r="R250" i="7"/>
  <c r="Q250" i="7"/>
  <c r="P250" i="7"/>
  <c r="O250" i="7"/>
  <c r="N250" i="7"/>
  <c r="M250" i="7"/>
  <c r="L250" i="7"/>
  <c r="K250" i="7"/>
  <c r="J250" i="7"/>
  <c r="I250" i="7"/>
  <c r="H250" i="7"/>
  <c r="G250" i="7"/>
  <c r="F250" i="7"/>
  <c r="E250" i="7"/>
  <c r="D250" i="7"/>
  <c r="C250" i="7"/>
  <c r="B250" i="7"/>
  <c r="V249" i="7"/>
  <c r="U249" i="7"/>
  <c r="T249" i="7"/>
  <c r="S249" i="7"/>
  <c r="R249" i="7"/>
  <c r="Q249" i="7"/>
  <c r="P249" i="7"/>
  <c r="O249" i="7"/>
  <c r="N249" i="7"/>
  <c r="M249" i="7"/>
  <c r="L249" i="7"/>
  <c r="K249" i="7"/>
  <c r="J249" i="7"/>
  <c r="I249" i="7"/>
  <c r="H249" i="7"/>
  <c r="G249" i="7"/>
  <c r="F249" i="7"/>
  <c r="E249" i="7"/>
  <c r="D249" i="7"/>
  <c r="C249" i="7"/>
  <c r="B249" i="7"/>
  <c r="V239" i="7"/>
  <c r="U239" i="7"/>
  <c r="T239" i="7"/>
  <c r="S239" i="7"/>
  <c r="R239" i="7"/>
  <c r="Q239" i="7"/>
  <c r="P239" i="7"/>
  <c r="O239" i="7"/>
  <c r="N239" i="7"/>
  <c r="M239" i="7"/>
  <c r="L239" i="7"/>
  <c r="K239" i="7"/>
  <c r="J239" i="7"/>
  <c r="I239" i="7"/>
  <c r="H239" i="7"/>
  <c r="G239" i="7"/>
  <c r="F239" i="7"/>
  <c r="E239" i="7"/>
  <c r="D239" i="7"/>
  <c r="C239" i="7"/>
  <c r="B239" i="7"/>
  <c r="V238" i="7"/>
  <c r="U238" i="7"/>
  <c r="T238" i="7"/>
  <c r="S238" i="7"/>
  <c r="R238" i="7"/>
  <c r="Q238" i="7"/>
  <c r="P238" i="7"/>
  <c r="O238" i="7"/>
  <c r="N238" i="7"/>
  <c r="M238" i="7"/>
  <c r="L238" i="7"/>
  <c r="K238" i="7"/>
  <c r="J238" i="7"/>
  <c r="I238" i="7"/>
  <c r="H238" i="7"/>
  <c r="G238" i="7"/>
  <c r="F238" i="7"/>
  <c r="E238" i="7"/>
  <c r="D238" i="7"/>
  <c r="C238" i="7"/>
  <c r="B238" i="7"/>
  <c r="V237" i="7"/>
  <c r="U237" i="7"/>
  <c r="T237" i="7"/>
  <c r="S237" i="7"/>
  <c r="R237" i="7"/>
  <c r="Q237" i="7"/>
  <c r="P237" i="7"/>
  <c r="O237" i="7"/>
  <c r="N237" i="7"/>
  <c r="M237" i="7"/>
  <c r="L237" i="7"/>
  <c r="K237" i="7"/>
  <c r="J237" i="7"/>
  <c r="I237" i="7"/>
  <c r="H237" i="7"/>
  <c r="G237" i="7"/>
  <c r="F237" i="7"/>
  <c r="E237" i="7"/>
  <c r="D237" i="7"/>
  <c r="C237" i="7"/>
  <c r="B237" i="7"/>
  <c r="V236" i="7"/>
  <c r="U236" i="7"/>
  <c r="T236" i="7"/>
  <c r="S236" i="7"/>
  <c r="R236" i="7"/>
  <c r="Q236" i="7"/>
  <c r="P236" i="7"/>
  <c r="O236" i="7"/>
  <c r="N236" i="7"/>
  <c r="M236" i="7"/>
  <c r="L236" i="7"/>
  <c r="K236" i="7"/>
  <c r="J236" i="7"/>
  <c r="I236" i="7"/>
  <c r="H236" i="7"/>
  <c r="G236" i="7"/>
  <c r="F236" i="7"/>
  <c r="E236" i="7"/>
  <c r="D236" i="7"/>
  <c r="C236" i="7"/>
  <c r="B236" i="7"/>
  <c r="V235" i="7"/>
  <c r="U235" i="7"/>
  <c r="T235" i="7"/>
  <c r="S235" i="7"/>
  <c r="R235" i="7"/>
  <c r="Q235" i="7"/>
  <c r="P235" i="7"/>
  <c r="O235" i="7"/>
  <c r="N235" i="7"/>
  <c r="M235" i="7"/>
  <c r="L235" i="7"/>
  <c r="K235" i="7"/>
  <c r="J235" i="7"/>
  <c r="I235" i="7"/>
  <c r="H235" i="7"/>
  <c r="G235" i="7"/>
  <c r="F235" i="7"/>
  <c r="E235" i="7"/>
  <c r="D235" i="7"/>
  <c r="C235" i="7"/>
  <c r="B235" i="7"/>
  <c r="V234" i="7"/>
  <c r="U234" i="7"/>
  <c r="T234" i="7"/>
  <c r="S234" i="7"/>
  <c r="R234" i="7"/>
  <c r="Q234" i="7"/>
  <c r="P234" i="7"/>
  <c r="O234" i="7"/>
  <c r="N234" i="7"/>
  <c r="M234" i="7"/>
  <c r="L234" i="7"/>
  <c r="K234" i="7"/>
  <c r="J234" i="7"/>
  <c r="I234" i="7"/>
  <c r="H234" i="7"/>
  <c r="G234" i="7"/>
  <c r="F234" i="7"/>
  <c r="E234" i="7"/>
  <c r="D234" i="7"/>
  <c r="C234" i="7"/>
  <c r="B234" i="7"/>
  <c r="V233" i="7"/>
  <c r="U233" i="7"/>
  <c r="T233" i="7"/>
  <c r="S233" i="7"/>
  <c r="R233" i="7"/>
  <c r="Q233" i="7"/>
  <c r="P233" i="7"/>
  <c r="O233" i="7"/>
  <c r="N233" i="7"/>
  <c r="M233" i="7"/>
  <c r="L233" i="7"/>
  <c r="K233" i="7"/>
  <c r="J233" i="7"/>
  <c r="I233" i="7"/>
  <c r="H233" i="7"/>
  <c r="G233" i="7"/>
  <c r="F233" i="7"/>
  <c r="E233" i="7"/>
  <c r="D233" i="7"/>
  <c r="C233" i="7"/>
  <c r="B233" i="7"/>
  <c r="V232" i="7"/>
  <c r="U232" i="7"/>
  <c r="T232" i="7"/>
  <c r="S232" i="7"/>
  <c r="R232" i="7"/>
  <c r="Q232" i="7"/>
  <c r="P232" i="7"/>
  <c r="O232" i="7"/>
  <c r="N232" i="7"/>
  <c r="M232" i="7"/>
  <c r="L232" i="7"/>
  <c r="K232" i="7"/>
  <c r="J232" i="7"/>
  <c r="I232" i="7"/>
  <c r="H232" i="7"/>
  <c r="G232" i="7"/>
  <c r="F232" i="7"/>
  <c r="E232" i="7"/>
  <c r="D232" i="7"/>
  <c r="C232" i="7"/>
  <c r="B232" i="7"/>
  <c r="V231" i="7"/>
  <c r="U231" i="7"/>
  <c r="T231" i="7"/>
  <c r="S231" i="7"/>
  <c r="R231" i="7"/>
  <c r="Q231" i="7"/>
  <c r="P231" i="7"/>
  <c r="O231" i="7"/>
  <c r="N231" i="7"/>
  <c r="M231" i="7"/>
  <c r="L231" i="7"/>
  <c r="K231" i="7"/>
  <c r="J231" i="7"/>
  <c r="I231" i="7"/>
  <c r="H231" i="7"/>
  <c r="G231" i="7"/>
  <c r="F231" i="7"/>
  <c r="E231" i="7"/>
  <c r="D231" i="7"/>
  <c r="C231" i="7"/>
  <c r="B231" i="7"/>
  <c r="V230" i="7"/>
  <c r="U230" i="7"/>
  <c r="T230" i="7"/>
  <c r="S230" i="7"/>
  <c r="R230" i="7"/>
  <c r="Q230" i="7"/>
  <c r="P230" i="7"/>
  <c r="O230" i="7"/>
  <c r="N230" i="7"/>
  <c r="M230" i="7"/>
  <c r="L230" i="7"/>
  <c r="K230" i="7"/>
  <c r="J230" i="7"/>
  <c r="I230" i="7"/>
  <c r="H230" i="7"/>
  <c r="G230" i="7"/>
  <c r="F230" i="7"/>
  <c r="E230" i="7"/>
  <c r="D230" i="7"/>
  <c r="C230" i="7"/>
  <c r="B230" i="7"/>
  <c r="V229" i="7"/>
  <c r="U229" i="7"/>
  <c r="T229" i="7"/>
  <c r="S229" i="7"/>
  <c r="R229" i="7"/>
  <c r="Q229" i="7"/>
  <c r="P229" i="7"/>
  <c r="O229" i="7"/>
  <c r="N229" i="7"/>
  <c r="M229" i="7"/>
  <c r="L229" i="7"/>
  <c r="K229" i="7"/>
  <c r="J229" i="7"/>
  <c r="I229" i="7"/>
  <c r="H229" i="7"/>
  <c r="G229" i="7"/>
  <c r="F229" i="7"/>
  <c r="E229" i="7"/>
  <c r="D229" i="7"/>
  <c r="C229" i="7"/>
  <c r="B229" i="7"/>
  <c r="V227" i="7"/>
  <c r="U227" i="7"/>
  <c r="T227" i="7"/>
  <c r="S227" i="7"/>
  <c r="R227" i="7"/>
  <c r="Q227" i="7"/>
  <c r="P227" i="7"/>
  <c r="O227" i="7"/>
  <c r="N227" i="7"/>
  <c r="M227" i="7"/>
  <c r="L227" i="7"/>
  <c r="K227" i="7"/>
  <c r="J227" i="7"/>
  <c r="I227" i="7"/>
  <c r="H227" i="7"/>
  <c r="G227" i="7"/>
  <c r="F227" i="7"/>
  <c r="E227" i="7"/>
  <c r="D227" i="7"/>
  <c r="C227" i="7"/>
  <c r="B227" i="7"/>
  <c r="V226" i="7"/>
  <c r="U226" i="7"/>
  <c r="T226" i="7"/>
  <c r="S226" i="7"/>
  <c r="R226" i="7"/>
  <c r="Q226" i="7"/>
  <c r="P226" i="7"/>
  <c r="O226" i="7"/>
  <c r="N226" i="7"/>
  <c r="M226" i="7"/>
  <c r="L226" i="7"/>
  <c r="K226" i="7"/>
  <c r="J226" i="7"/>
  <c r="I226" i="7"/>
  <c r="H226" i="7"/>
  <c r="G226" i="7"/>
  <c r="F226" i="7"/>
  <c r="E226" i="7"/>
  <c r="D226" i="7"/>
  <c r="C226" i="7"/>
  <c r="B226" i="7"/>
  <c r="V225" i="7"/>
  <c r="U225" i="7"/>
  <c r="T225" i="7"/>
  <c r="S225" i="7"/>
  <c r="R225" i="7"/>
  <c r="Q225" i="7"/>
  <c r="P225" i="7"/>
  <c r="O225" i="7"/>
  <c r="N225" i="7"/>
  <c r="M225" i="7"/>
  <c r="L225" i="7"/>
  <c r="K225" i="7"/>
  <c r="J225" i="7"/>
  <c r="I225" i="7"/>
  <c r="H225" i="7"/>
  <c r="G225" i="7"/>
  <c r="F225" i="7"/>
  <c r="E225" i="7"/>
  <c r="D225" i="7"/>
  <c r="C225" i="7"/>
  <c r="B225" i="7"/>
  <c r="V224" i="7"/>
  <c r="U224" i="7"/>
  <c r="T224" i="7"/>
  <c r="S224" i="7"/>
  <c r="R224" i="7"/>
  <c r="Q224" i="7"/>
  <c r="P224" i="7"/>
  <c r="O224" i="7"/>
  <c r="N224" i="7"/>
  <c r="M224" i="7"/>
  <c r="L224" i="7"/>
  <c r="K224" i="7"/>
  <c r="J224" i="7"/>
  <c r="I224" i="7"/>
  <c r="H224" i="7"/>
  <c r="G224" i="7"/>
  <c r="F224" i="7"/>
  <c r="E224" i="7"/>
  <c r="D224" i="7"/>
  <c r="C224" i="7"/>
  <c r="B224" i="7"/>
  <c r="V223" i="7"/>
  <c r="U223" i="7"/>
  <c r="T223" i="7"/>
  <c r="S223" i="7"/>
  <c r="R223" i="7"/>
  <c r="Q223" i="7"/>
  <c r="P223" i="7"/>
  <c r="O223" i="7"/>
  <c r="N223" i="7"/>
  <c r="M223" i="7"/>
  <c r="L223" i="7"/>
  <c r="K223" i="7"/>
  <c r="J223" i="7"/>
  <c r="I223" i="7"/>
  <c r="H223" i="7"/>
  <c r="G223" i="7"/>
  <c r="F223" i="7"/>
  <c r="E223" i="7"/>
  <c r="D223" i="7"/>
  <c r="C223" i="7"/>
  <c r="B223" i="7"/>
  <c r="V222" i="7"/>
  <c r="U222" i="7"/>
  <c r="T222" i="7"/>
  <c r="S222" i="7"/>
  <c r="R222" i="7"/>
  <c r="Q222" i="7"/>
  <c r="P222" i="7"/>
  <c r="O222" i="7"/>
  <c r="N222" i="7"/>
  <c r="M222" i="7"/>
  <c r="L222" i="7"/>
  <c r="K222" i="7"/>
  <c r="J222" i="7"/>
  <c r="I222" i="7"/>
  <c r="H222" i="7"/>
  <c r="G222" i="7"/>
  <c r="F222" i="7"/>
  <c r="E222" i="7"/>
  <c r="D222" i="7"/>
  <c r="C222" i="7"/>
  <c r="B222" i="7"/>
  <c r="V221" i="7"/>
  <c r="U221" i="7"/>
  <c r="T221" i="7"/>
  <c r="S221" i="7"/>
  <c r="R221" i="7"/>
  <c r="Q221" i="7"/>
  <c r="P221" i="7"/>
  <c r="O221" i="7"/>
  <c r="N221" i="7"/>
  <c r="M221" i="7"/>
  <c r="L221" i="7"/>
  <c r="K221" i="7"/>
  <c r="J221" i="7"/>
  <c r="I221" i="7"/>
  <c r="H221" i="7"/>
  <c r="G221" i="7"/>
  <c r="F221" i="7"/>
  <c r="E221" i="7"/>
  <c r="D221" i="7"/>
  <c r="C221" i="7"/>
  <c r="B221" i="7"/>
  <c r="V220" i="7"/>
  <c r="U220" i="7"/>
  <c r="T220" i="7"/>
  <c r="S220" i="7"/>
  <c r="R220" i="7"/>
  <c r="Q220" i="7"/>
  <c r="P220" i="7"/>
  <c r="O220" i="7"/>
  <c r="N220" i="7"/>
  <c r="M220" i="7"/>
  <c r="L220" i="7"/>
  <c r="K220" i="7"/>
  <c r="J220" i="7"/>
  <c r="I220" i="7"/>
  <c r="H220" i="7"/>
  <c r="G220" i="7"/>
  <c r="F220" i="7"/>
  <c r="E220" i="7"/>
  <c r="D220" i="7"/>
  <c r="C220" i="7"/>
  <c r="B220" i="7"/>
  <c r="V219" i="7"/>
  <c r="U219" i="7"/>
  <c r="T219" i="7"/>
  <c r="S219" i="7"/>
  <c r="R219" i="7"/>
  <c r="Q219" i="7"/>
  <c r="P219" i="7"/>
  <c r="O219" i="7"/>
  <c r="N219" i="7"/>
  <c r="M219" i="7"/>
  <c r="L219" i="7"/>
  <c r="K219" i="7"/>
  <c r="J219" i="7"/>
  <c r="I219" i="7"/>
  <c r="H219" i="7"/>
  <c r="G219" i="7"/>
  <c r="F219" i="7"/>
  <c r="E219" i="7"/>
  <c r="D219" i="7"/>
  <c r="C219" i="7"/>
  <c r="B219" i="7"/>
  <c r="V218" i="7"/>
  <c r="U218" i="7"/>
  <c r="T218" i="7"/>
  <c r="S218" i="7"/>
  <c r="R218" i="7"/>
  <c r="Q218" i="7"/>
  <c r="P218" i="7"/>
  <c r="O218" i="7"/>
  <c r="N218" i="7"/>
  <c r="M218" i="7"/>
  <c r="L218" i="7"/>
  <c r="K218" i="7"/>
  <c r="J218" i="7"/>
  <c r="I218" i="7"/>
  <c r="H218" i="7"/>
  <c r="G218" i="7"/>
  <c r="F218" i="7"/>
  <c r="E218" i="7"/>
  <c r="D218" i="7"/>
  <c r="C218" i="7"/>
  <c r="B218" i="7"/>
  <c r="V217" i="7"/>
  <c r="U217" i="7"/>
  <c r="T217" i="7"/>
  <c r="S217" i="7"/>
  <c r="R217" i="7"/>
  <c r="Q217" i="7"/>
  <c r="P217" i="7"/>
  <c r="O217" i="7"/>
  <c r="N217" i="7"/>
  <c r="M217" i="7"/>
  <c r="L217" i="7"/>
  <c r="K217" i="7"/>
  <c r="J217" i="7"/>
  <c r="I217" i="7"/>
  <c r="H217" i="7"/>
  <c r="G217" i="7"/>
  <c r="F217" i="7"/>
  <c r="E217" i="7"/>
  <c r="D217" i="7"/>
  <c r="C217" i="7"/>
  <c r="B217" i="7"/>
  <c r="V216" i="7"/>
  <c r="U216" i="7"/>
  <c r="T216" i="7"/>
  <c r="S216" i="7"/>
  <c r="R216" i="7"/>
  <c r="Q216" i="7"/>
  <c r="P216" i="7"/>
  <c r="O216" i="7"/>
  <c r="N216" i="7"/>
  <c r="M216" i="7"/>
  <c r="L216" i="7"/>
  <c r="K216" i="7"/>
  <c r="J216" i="7"/>
  <c r="I216" i="7"/>
  <c r="H216" i="7"/>
  <c r="G216" i="7"/>
  <c r="F216" i="7"/>
  <c r="E216" i="7"/>
  <c r="D216" i="7"/>
  <c r="C216" i="7"/>
  <c r="B216" i="7"/>
  <c r="V215" i="7"/>
  <c r="U215" i="7"/>
  <c r="T215" i="7"/>
  <c r="S215" i="7"/>
  <c r="R215" i="7"/>
  <c r="Q215" i="7"/>
  <c r="P215" i="7"/>
  <c r="O215" i="7"/>
  <c r="N215" i="7"/>
  <c r="M215" i="7"/>
  <c r="L215" i="7"/>
  <c r="K215" i="7"/>
  <c r="J215" i="7"/>
  <c r="I215" i="7"/>
  <c r="H215" i="7"/>
  <c r="G215" i="7"/>
  <c r="F215" i="7"/>
  <c r="E215" i="7"/>
  <c r="D215" i="7"/>
  <c r="C215" i="7"/>
  <c r="B215" i="7"/>
  <c r="V214" i="7"/>
  <c r="U214" i="7"/>
  <c r="T214" i="7"/>
  <c r="S214" i="7"/>
  <c r="R214" i="7"/>
  <c r="Q214" i="7"/>
  <c r="P214" i="7"/>
  <c r="O214" i="7"/>
  <c r="N214" i="7"/>
  <c r="M214" i="7"/>
  <c r="L214" i="7"/>
  <c r="K214" i="7"/>
  <c r="J214" i="7"/>
  <c r="I214" i="7"/>
  <c r="H214" i="7"/>
  <c r="G214" i="7"/>
  <c r="F214" i="7"/>
  <c r="E214" i="7"/>
  <c r="D214" i="7"/>
  <c r="C214" i="7"/>
  <c r="B214" i="7"/>
  <c r="V213" i="7"/>
  <c r="U213" i="7"/>
  <c r="T213" i="7"/>
  <c r="S213" i="7"/>
  <c r="R213" i="7"/>
  <c r="Q213" i="7"/>
  <c r="P213" i="7"/>
  <c r="O213" i="7"/>
  <c r="N213" i="7"/>
  <c r="M213" i="7"/>
  <c r="L213" i="7"/>
  <c r="K213" i="7"/>
  <c r="J213" i="7"/>
  <c r="I213" i="7"/>
  <c r="H213" i="7"/>
  <c r="G213" i="7"/>
  <c r="F213" i="7"/>
  <c r="E213" i="7"/>
  <c r="D213" i="7"/>
  <c r="C213" i="7"/>
  <c r="B213" i="7"/>
  <c r="V212" i="7"/>
  <c r="U212" i="7"/>
  <c r="T212" i="7"/>
  <c r="S212" i="7"/>
  <c r="R212" i="7"/>
  <c r="Q212" i="7"/>
  <c r="P212" i="7"/>
  <c r="O212" i="7"/>
  <c r="N212" i="7"/>
  <c r="M212" i="7"/>
  <c r="L212" i="7"/>
  <c r="K212" i="7"/>
  <c r="J212" i="7"/>
  <c r="I212" i="7"/>
  <c r="H212" i="7"/>
  <c r="G212" i="7"/>
  <c r="F212" i="7"/>
  <c r="E212" i="7"/>
  <c r="D212" i="7"/>
  <c r="C212" i="7"/>
  <c r="B212" i="7"/>
  <c r="V211" i="7"/>
  <c r="U211" i="7"/>
  <c r="T211" i="7"/>
  <c r="S211" i="7"/>
  <c r="R211" i="7"/>
  <c r="Q211" i="7"/>
  <c r="P211" i="7"/>
  <c r="O211" i="7"/>
  <c r="N211" i="7"/>
  <c r="M211" i="7"/>
  <c r="L211" i="7"/>
  <c r="K211" i="7"/>
  <c r="J211" i="7"/>
  <c r="I211" i="7"/>
  <c r="H211" i="7"/>
  <c r="G211" i="7"/>
  <c r="F211" i="7"/>
  <c r="E211" i="7"/>
  <c r="D211" i="7"/>
  <c r="C211" i="7"/>
  <c r="B211" i="7"/>
  <c r="V210" i="7"/>
  <c r="U210" i="7"/>
  <c r="T210" i="7"/>
  <c r="S210" i="7"/>
  <c r="R210" i="7"/>
  <c r="Q210" i="7"/>
  <c r="P210" i="7"/>
  <c r="O210" i="7"/>
  <c r="N210" i="7"/>
  <c r="M210" i="7"/>
  <c r="L210" i="7"/>
  <c r="K210" i="7"/>
  <c r="J210" i="7"/>
  <c r="I210" i="7"/>
  <c r="H210" i="7"/>
  <c r="G210" i="7"/>
  <c r="F210" i="7"/>
  <c r="E210" i="7"/>
  <c r="D210" i="7"/>
  <c r="C210" i="7"/>
  <c r="B210" i="7"/>
  <c r="V209" i="7"/>
  <c r="U209" i="7"/>
  <c r="T209" i="7"/>
  <c r="S209" i="7"/>
  <c r="R209" i="7"/>
  <c r="Q209" i="7"/>
  <c r="P209" i="7"/>
  <c r="O209" i="7"/>
  <c r="N209" i="7"/>
  <c r="M209" i="7"/>
  <c r="L209" i="7"/>
  <c r="K209" i="7"/>
  <c r="J209" i="7"/>
  <c r="I209" i="7"/>
  <c r="H209" i="7"/>
  <c r="G209" i="7"/>
  <c r="F209" i="7"/>
  <c r="E209" i="7"/>
  <c r="D209" i="7"/>
  <c r="C209" i="7"/>
  <c r="B209" i="7"/>
  <c r="V199" i="7"/>
  <c r="U199" i="7"/>
  <c r="T199" i="7"/>
  <c r="S199" i="7"/>
  <c r="R199" i="7"/>
  <c r="Q199" i="7"/>
  <c r="P199" i="7"/>
  <c r="O199" i="7"/>
  <c r="N199" i="7"/>
  <c r="M199" i="7"/>
  <c r="L199" i="7"/>
  <c r="K199" i="7"/>
  <c r="J199" i="7"/>
  <c r="I199" i="7"/>
  <c r="H199" i="7"/>
  <c r="G199" i="7"/>
  <c r="F199" i="7"/>
  <c r="E199" i="7"/>
  <c r="D199" i="7"/>
  <c r="C199" i="7"/>
  <c r="B199" i="7"/>
  <c r="V198" i="7"/>
  <c r="U198" i="7"/>
  <c r="T198" i="7"/>
  <c r="S198" i="7"/>
  <c r="R198" i="7"/>
  <c r="Q198" i="7"/>
  <c r="P198" i="7"/>
  <c r="O198" i="7"/>
  <c r="N198" i="7"/>
  <c r="M198" i="7"/>
  <c r="L198" i="7"/>
  <c r="K198" i="7"/>
  <c r="J198" i="7"/>
  <c r="I198" i="7"/>
  <c r="H198" i="7"/>
  <c r="G198" i="7"/>
  <c r="F198" i="7"/>
  <c r="E198" i="7"/>
  <c r="D198" i="7"/>
  <c r="C198" i="7"/>
  <c r="B198" i="7"/>
  <c r="V197" i="7"/>
  <c r="U197" i="7"/>
  <c r="T197" i="7"/>
  <c r="S197" i="7"/>
  <c r="R197" i="7"/>
  <c r="Q197" i="7"/>
  <c r="P197" i="7"/>
  <c r="O197" i="7"/>
  <c r="N197" i="7"/>
  <c r="M197" i="7"/>
  <c r="L197" i="7"/>
  <c r="K197" i="7"/>
  <c r="J197" i="7"/>
  <c r="I197" i="7"/>
  <c r="H197" i="7"/>
  <c r="G197" i="7"/>
  <c r="F197" i="7"/>
  <c r="E197" i="7"/>
  <c r="D197" i="7"/>
  <c r="C197" i="7"/>
  <c r="B197" i="7"/>
  <c r="V196" i="7"/>
  <c r="U196" i="7"/>
  <c r="T196" i="7"/>
  <c r="S196" i="7"/>
  <c r="R196" i="7"/>
  <c r="Q196" i="7"/>
  <c r="P196" i="7"/>
  <c r="O196" i="7"/>
  <c r="N196" i="7"/>
  <c r="M196" i="7"/>
  <c r="L196" i="7"/>
  <c r="K196" i="7"/>
  <c r="J196" i="7"/>
  <c r="I196" i="7"/>
  <c r="H196" i="7"/>
  <c r="G196" i="7"/>
  <c r="F196" i="7"/>
  <c r="E196" i="7"/>
  <c r="D196" i="7"/>
  <c r="C196" i="7"/>
  <c r="B196" i="7"/>
  <c r="V195" i="7"/>
  <c r="U195" i="7"/>
  <c r="T195" i="7"/>
  <c r="S195" i="7"/>
  <c r="R195" i="7"/>
  <c r="Q195" i="7"/>
  <c r="P195" i="7"/>
  <c r="O195" i="7"/>
  <c r="N195" i="7"/>
  <c r="M195" i="7"/>
  <c r="L195" i="7"/>
  <c r="K195" i="7"/>
  <c r="J195" i="7"/>
  <c r="I195" i="7"/>
  <c r="H195" i="7"/>
  <c r="G195" i="7"/>
  <c r="F195" i="7"/>
  <c r="E195" i="7"/>
  <c r="D195" i="7"/>
  <c r="C195" i="7"/>
  <c r="B195" i="7"/>
  <c r="V194" i="7"/>
  <c r="U194" i="7"/>
  <c r="T194" i="7"/>
  <c r="S194" i="7"/>
  <c r="R194" i="7"/>
  <c r="Q194" i="7"/>
  <c r="P194" i="7"/>
  <c r="O194" i="7"/>
  <c r="N194" i="7"/>
  <c r="M194" i="7"/>
  <c r="L194" i="7"/>
  <c r="K194" i="7"/>
  <c r="J194" i="7"/>
  <c r="I194" i="7"/>
  <c r="H194" i="7"/>
  <c r="G194" i="7"/>
  <c r="F194" i="7"/>
  <c r="E194" i="7"/>
  <c r="D194" i="7"/>
  <c r="C194" i="7"/>
  <c r="B194" i="7"/>
  <c r="V193" i="7"/>
  <c r="U193" i="7"/>
  <c r="T193" i="7"/>
  <c r="S193" i="7"/>
  <c r="R193" i="7"/>
  <c r="Q193" i="7"/>
  <c r="P193" i="7"/>
  <c r="O193" i="7"/>
  <c r="N193" i="7"/>
  <c r="M193" i="7"/>
  <c r="L193" i="7"/>
  <c r="K193" i="7"/>
  <c r="J193" i="7"/>
  <c r="I193" i="7"/>
  <c r="H193" i="7"/>
  <c r="G193" i="7"/>
  <c r="F193" i="7"/>
  <c r="E193" i="7"/>
  <c r="D193" i="7"/>
  <c r="C193" i="7"/>
  <c r="B193" i="7"/>
  <c r="V192" i="7"/>
  <c r="U192" i="7"/>
  <c r="T192" i="7"/>
  <c r="S192" i="7"/>
  <c r="R192" i="7"/>
  <c r="Q192" i="7"/>
  <c r="P192" i="7"/>
  <c r="O192" i="7"/>
  <c r="N192" i="7"/>
  <c r="M192" i="7"/>
  <c r="L192" i="7"/>
  <c r="K192" i="7"/>
  <c r="J192" i="7"/>
  <c r="I192" i="7"/>
  <c r="H192" i="7"/>
  <c r="G192" i="7"/>
  <c r="F192" i="7"/>
  <c r="E192" i="7"/>
  <c r="D192" i="7"/>
  <c r="C192" i="7"/>
  <c r="B192" i="7"/>
  <c r="V191" i="7"/>
  <c r="U191" i="7"/>
  <c r="T191" i="7"/>
  <c r="S191" i="7"/>
  <c r="R191" i="7"/>
  <c r="Q191" i="7"/>
  <c r="P191" i="7"/>
  <c r="O191" i="7"/>
  <c r="N191" i="7"/>
  <c r="M191" i="7"/>
  <c r="L191" i="7"/>
  <c r="K191" i="7"/>
  <c r="J191" i="7"/>
  <c r="I191" i="7"/>
  <c r="H191" i="7"/>
  <c r="G191" i="7"/>
  <c r="F191" i="7"/>
  <c r="E191" i="7"/>
  <c r="D191" i="7"/>
  <c r="C191" i="7"/>
  <c r="B191" i="7"/>
  <c r="V190" i="7"/>
  <c r="U190" i="7"/>
  <c r="T190" i="7"/>
  <c r="S190" i="7"/>
  <c r="R190" i="7"/>
  <c r="Q190" i="7"/>
  <c r="P190" i="7"/>
  <c r="O190" i="7"/>
  <c r="N190" i="7"/>
  <c r="M190" i="7"/>
  <c r="L190" i="7"/>
  <c r="K190" i="7"/>
  <c r="J190" i="7"/>
  <c r="I190" i="7"/>
  <c r="H190" i="7"/>
  <c r="G190" i="7"/>
  <c r="F190" i="7"/>
  <c r="E190" i="7"/>
  <c r="D190" i="7"/>
  <c r="C190" i="7"/>
  <c r="B190" i="7"/>
  <c r="V189" i="7"/>
  <c r="U189" i="7"/>
  <c r="T189" i="7"/>
  <c r="S189" i="7"/>
  <c r="R189" i="7"/>
  <c r="Q189" i="7"/>
  <c r="P189" i="7"/>
  <c r="O189" i="7"/>
  <c r="N189" i="7"/>
  <c r="M189" i="7"/>
  <c r="L189" i="7"/>
  <c r="K189" i="7"/>
  <c r="J189" i="7"/>
  <c r="I189" i="7"/>
  <c r="H189" i="7"/>
  <c r="G189" i="7"/>
  <c r="F189" i="7"/>
  <c r="E189" i="7"/>
  <c r="D189" i="7"/>
  <c r="C189" i="7"/>
  <c r="B189" i="7"/>
  <c r="A188" i="7"/>
  <c r="V188" i="7" s="1"/>
  <c r="V187" i="7"/>
  <c r="U187" i="7"/>
  <c r="T187" i="7"/>
  <c r="S187" i="7"/>
  <c r="R187" i="7"/>
  <c r="Q187" i="7"/>
  <c r="P187" i="7"/>
  <c r="O187" i="7"/>
  <c r="N187" i="7"/>
  <c r="M187" i="7"/>
  <c r="L187" i="7"/>
  <c r="K187" i="7"/>
  <c r="J187" i="7"/>
  <c r="I187" i="7"/>
  <c r="H187" i="7"/>
  <c r="G187" i="7"/>
  <c r="F187" i="7"/>
  <c r="E187" i="7"/>
  <c r="D187" i="7"/>
  <c r="C187" i="7"/>
  <c r="B187" i="7"/>
  <c r="V186" i="7"/>
  <c r="U186" i="7"/>
  <c r="T186" i="7"/>
  <c r="S186" i="7"/>
  <c r="R186" i="7"/>
  <c r="Q186" i="7"/>
  <c r="P186" i="7"/>
  <c r="O186" i="7"/>
  <c r="N186" i="7"/>
  <c r="M186" i="7"/>
  <c r="L186" i="7"/>
  <c r="K186" i="7"/>
  <c r="J186" i="7"/>
  <c r="I186" i="7"/>
  <c r="H186" i="7"/>
  <c r="G186" i="7"/>
  <c r="F186" i="7"/>
  <c r="E186" i="7"/>
  <c r="D186" i="7"/>
  <c r="C186" i="7"/>
  <c r="B186" i="7"/>
  <c r="V185" i="7"/>
  <c r="U185" i="7"/>
  <c r="T185" i="7"/>
  <c r="S185" i="7"/>
  <c r="R185" i="7"/>
  <c r="Q185" i="7"/>
  <c r="P185" i="7"/>
  <c r="O185" i="7"/>
  <c r="N185" i="7"/>
  <c r="M185" i="7"/>
  <c r="L185" i="7"/>
  <c r="K185" i="7"/>
  <c r="J185" i="7"/>
  <c r="I185" i="7"/>
  <c r="H185" i="7"/>
  <c r="G185" i="7"/>
  <c r="F185" i="7"/>
  <c r="E185" i="7"/>
  <c r="D185" i="7"/>
  <c r="C185" i="7"/>
  <c r="B185" i="7"/>
  <c r="V184" i="7"/>
  <c r="U184" i="7"/>
  <c r="T184" i="7"/>
  <c r="S184" i="7"/>
  <c r="R184" i="7"/>
  <c r="Q184" i="7"/>
  <c r="P184" i="7"/>
  <c r="O184" i="7"/>
  <c r="N184" i="7"/>
  <c r="M184" i="7"/>
  <c r="L184" i="7"/>
  <c r="K184" i="7"/>
  <c r="J184" i="7"/>
  <c r="I184" i="7"/>
  <c r="H184" i="7"/>
  <c r="G184" i="7"/>
  <c r="F184" i="7"/>
  <c r="E184" i="7"/>
  <c r="D184" i="7"/>
  <c r="C184" i="7"/>
  <c r="B184" i="7"/>
  <c r="V183" i="7"/>
  <c r="U183" i="7"/>
  <c r="T183" i="7"/>
  <c r="S183" i="7"/>
  <c r="R183" i="7"/>
  <c r="Q183" i="7"/>
  <c r="P183" i="7"/>
  <c r="O183" i="7"/>
  <c r="N183" i="7"/>
  <c r="M183" i="7"/>
  <c r="L183" i="7"/>
  <c r="K183" i="7"/>
  <c r="J183" i="7"/>
  <c r="I183" i="7"/>
  <c r="H183" i="7"/>
  <c r="G183" i="7"/>
  <c r="F183" i="7"/>
  <c r="E183" i="7"/>
  <c r="D183" i="7"/>
  <c r="C183" i="7"/>
  <c r="B183" i="7"/>
  <c r="V182" i="7"/>
  <c r="U182" i="7"/>
  <c r="T182" i="7"/>
  <c r="S182" i="7"/>
  <c r="R182" i="7"/>
  <c r="Q182" i="7"/>
  <c r="P182" i="7"/>
  <c r="O182" i="7"/>
  <c r="N182" i="7"/>
  <c r="M182" i="7"/>
  <c r="L182" i="7"/>
  <c r="K182" i="7"/>
  <c r="J182" i="7"/>
  <c r="I182" i="7"/>
  <c r="H182" i="7"/>
  <c r="G182" i="7"/>
  <c r="F182" i="7"/>
  <c r="E182" i="7"/>
  <c r="D182" i="7"/>
  <c r="C182" i="7"/>
  <c r="B182" i="7"/>
  <c r="V181" i="7"/>
  <c r="U181" i="7"/>
  <c r="T181" i="7"/>
  <c r="S181" i="7"/>
  <c r="R181" i="7"/>
  <c r="Q181" i="7"/>
  <c r="P181" i="7"/>
  <c r="O181" i="7"/>
  <c r="N181" i="7"/>
  <c r="M181" i="7"/>
  <c r="L181" i="7"/>
  <c r="K181" i="7"/>
  <c r="J181" i="7"/>
  <c r="I181" i="7"/>
  <c r="H181" i="7"/>
  <c r="G181" i="7"/>
  <c r="F181" i="7"/>
  <c r="E181" i="7"/>
  <c r="D181" i="7"/>
  <c r="C181" i="7"/>
  <c r="B181" i="7"/>
  <c r="V180" i="7"/>
  <c r="U180" i="7"/>
  <c r="T180" i="7"/>
  <c r="S180" i="7"/>
  <c r="R180" i="7"/>
  <c r="Q180" i="7"/>
  <c r="P180" i="7"/>
  <c r="O180" i="7"/>
  <c r="N180" i="7"/>
  <c r="M180" i="7"/>
  <c r="L180" i="7"/>
  <c r="K180" i="7"/>
  <c r="J180" i="7"/>
  <c r="I180" i="7"/>
  <c r="H180" i="7"/>
  <c r="G180" i="7"/>
  <c r="F180" i="7"/>
  <c r="E180" i="7"/>
  <c r="D180" i="7"/>
  <c r="C180" i="7"/>
  <c r="B180" i="7"/>
  <c r="V179" i="7"/>
  <c r="U179" i="7"/>
  <c r="T179" i="7"/>
  <c r="S179" i="7"/>
  <c r="R179" i="7"/>
  <c r="Q179" i="7"/>
  <c r="P179" i="7"/>
  <c r="O179" i="7"/>
  <c r="N179" i="7"/>
  <c r="M179" i="7"/>
  <c r="L179" i="7"/>
  <c r="K179" i="7"/>
  <c r="J179" i="7"/>
  <c r="I179" i="7"/>
  <c r="H179" i="7"/>
  <c r="G179" i="7"/>
  <c r="F179" i="7"/>
  <c r="E179" i="7"/>
  <c r="D179" i="7"/>
  <c r="C179" i="7"/>
  <c r="B179" i="7"/>
  <c r="V178" i="7"/>
  <c r="U178" i="7"/>
  <c r="T178" i="7"/>
  <c r="S178" i="7"/>
  <c r="R178" i="7"/>
  <c r="Q178" i="7"/>
  <c r="P178" i="7"/>
  <c r="O178" i="7"/>
  <c r="N178" i="7"/>
  <c r="M178" i="7"/>
  <c r="L178" i="7"/>
  <c r="K178" i="7"/>
  <c r="J178" i="7"/>
  <c r="I178" i="7"/>
  <c r="H178" i="7"/>
  <c r="G178" i="7"/>
  <c r="F178" i="7"/>
  <c r="E178" i="7"/>
  <c r="D178" i="7"/>
  <c r="C178" i="7"/>
  <c r="B178" i="7"/>
  <c r="V177" i="7"/>
  <c r="U177" i="7"/>
  <c r="T177" i="7"/>
  <c r="S177" i="7"/>
  <c r="R177" i="7"/>
  <c r="Q177" i="7"/>
  <c r="P177" i="7"/>
  <c r="O177" i="7"/>
  <c r="N177" i="7"/>
  <c r="M177" i="7"/>
  <c r="L177" i="7"/>
  <c r="K177" i="7"/>
  <c r="J177" i="7"/>
  <c r="I177" i="7"/>
  <c r="H177" i="7"/>
  <c r="G177" i="7"/>
  <c r="F177" i="7"/>
  <c r="E177" i="7"/>
  <c r="D177" i="7"/>
  <c r="C177" i="7"/>
  <c r="B177" i="7"/>
  <c r="V176" i="7"/>
  <c r="U176" i="7"/>
  <c r="T176" i="7"/>
  <c r="S176" i="7"/>
  <c r="R176" i="7"/>
  <c r="Q176" i="7"/>
  <c r="P176" i="7"/>
  <c r="O176" i="7"/>
  <c r="N176" i="7"/>
  <c r="M176" i="7"/>
  <c r="L176" i="7"/>
  <c r="K176" i="7"/>
  <c r="J176" i="7"/>
  <c r="I176" i="7"/>
  <c r="H176" i="7"/>
  <c r="G176" i="7"/>
  <c r="F176" i="7"/>
  <c r="E176" i="7"/>
  <c r="D176" i="7"/>
  <c r="C176" i="7"/>
  <c r="B176" i="7"/>
  <c r="V175" i="7"/>
  <c r="U175" i="7"/>
  <c r="T175" i="7"/>
  <c r="S175" i="7"/>
  <c r="R175" i="7"/>
  <c r="Q175" i="7"/>
  <c r="P175" i="7"/>
  <c r="O175" i="7"/>
  <c r="N175" i="7"/>
  <c r="M175" i="7"/>
  <c r="L175" i="7"/>
  <c r="K175" i="7"/>
  <c r="J175" i="7"/>
  <c r="I175" i="7"/>
  <c r="H175" i="7"/>
  <c r="G175" i="7"/>
  <c r="F175" i="7"/>
  <c r="E175" i="7"/>
  <c r="D175" i="7"/>
  <c r="C175" i="7"/>
  <c r="B175" i="7"/>
  <c r="V174" i="7"/>
  <c r="U174" i="7"/>
  <c r="T174" i="7"/>
  <c r="S174" i="7"/>
  <c r="R174" i="7"/>
  <c r="Q174" i="7"/>
  <c r="P174" i="7"/>
  <c r="O174" i="7"/>
  <c r="N174" i="7"/>
  <c r="M174" i="7"/>
  <c r="L174" i="7"/>
  <c r="K174" i="7"/>
  <c r="J174" i="7"/>
  <c r="I174" i="7"/>
  <c r="H174" i="7"/>
  <c r="G174" i="7"/>
  <c r="F174" i="7"/>
  <c r="E174" i="7"/>
  <c r="D174" i="7"/>
  <c r="C174" i="7"/>
  <c r="B174" i="7"/>
  <c r="V173" i="7"/>
  <c r="U173" i="7"/>
  <c r="T173" i="7"/>
  <c r="S173" i="7"/>
  <c r="R173" i="7"/>
  <c r="Q173" i="7"/>
  <c r="P173" i="7"/>
  <c r="O173" i="7"/>
  <c r="N173" i="7"/>
  <c r="M173" i="7"/>
  <c r="L173" i="7"/>
  <c r="K173" i="7"/>
  <c r="J173" i="7"/>
  <c r="I173" i="7"/>
  <c r="H173" i="7"/>
  <c r="G173" i="7"/>
  <c r="F173" i="7"/>
  <c r="E173" i="7"/>
  <c r="D173" i="7"/>
  <c r="C173" i="7"/>
  <c r="B173" i="7"/>
  <c r="V172" i="7"/>
  <c r="U172" i="7"/>
  <c r="T172" i="7"/>
  <c r="S172" i="7"/>
  <c r="R172" i="7"/>
  <c r="Q172" i="7"/>
  <c r="P172" i="7"/>
  <c r="O172" i="7"/>
  <c r="N172" i="7"/>
  <c r="M172" i="7"/>
  <c r="L172" i="7"/>
  <c r="K172" i="7"/>
  <c r="J172" i="7"/>
  <c r="I172" i="7"/>
  <c r="H172" i="7"/>
  <c r="G172" i="7"/>
  <c r="F172" i="7"/>
  <c r="E172" i="7"/>
  <c r="D172" i="7"/>
  <c r="C172" i="7"/>
  <c r="B172" i="7"/>
  <c r="V171" i="7"/>
  <c r="U171" i="7"/>
  <c r="T171" i="7"/>
  <c r="S171" i="7"/>
  <c r="R171" i="7"/>
  <c r="Q171" i="7"/>
  <c r="P171" i="7"/>
  <c r="O171" i="7"/>
  <c r="N171" i="7"/>
  <c r="M171" i="7"/>
  <c r="L171" i="7"/>
  <c r="K171" i="7"/>
  <c r="J171" i="7"/>
  <c r="I171" i="7"/>
  <c r="H171" i="7"/>
  <c r="G171" i="7"/>
  <c r="F171" i="7"/>
  <c r="E171" i="7"/>
  <c r="D171" i="7"/>
  <c r="C171" i="7"/>
  <c r="B171" i="7"/>
  <c r="V170" i="7"/>
  <c r="U170" i="7"/>
  <c r="T170" i="7"/>
  <c r="S170" i="7"/>
  <c r="R170" i="7"/>
  <c r="Q170" i="7"/>
  <c r="P170" i="7"/>
  <c r="O170" i="7"/>
  <c r="N170" i="7"/>
  <c r="M170" i="7"/>
  <c r="L170" i="7"/>
  <c r="K170" i="7"/>
  <c r="J170" i="7"/>
  <c r="I170" i="7"/>
  <c r="H170" i="7"/>
  <c r="G170" i="7"/>
  <c r="F170" i="7"/>
  <c r="E170" i="7"/>
  <c r="D170" i="7"/>
  <c r="C170" i="7"/>
  <c r="B170" i="7"/>
  <c r="V169" i="7"/>
  <c r="U169" i="7"/>
  <c r="T169" i="7"/>
  <c r="S169" i="7"/>
  <c r="R169" i="7"/>
  <c r="Q169" i="7"/>
  <c r="P169" i="7"/>
  <c r="O169" i="7"/>
  <c r="N169" i="7"/>
  <c r="M169" i="7"/>
  <c r="L169" i="7"/>
  <c r="K169" i="7"/>
  <c r="J169" i="7"/>
  <c r="I169" i="7"/>
  <c r="H169" i="7"/>
  <c r="G169" i="7"/>
  <c r="F169" i="7"/>
  <c r="E169" i="7"/>
  <c r="D169" i="7"/>
  <c r="C169" i="7"/>
  <c r="B169" i="7"/>
  <c r="V168" i="7"/>
  <c r="V208" i="7" s="1"/>
  <c r="V248" i="7" s="1"/>
  <c r="V289" i="7" s="1"/>
  <c r="V329" i="7" s="1"/>
  <c r="V160" i="7"/>
  <c r="V372" i="7" s="1"/>
  <c r="U160" i="7"/>
  <c r="U372" i="7" s="1"/>
  <c r="T160" i="7"/>
  <c r="T372" i="7" s="1"/>
  <c r="S160" i="7"/>
  <c r="S372" i="7" s="1"/>
  <c r="R160" i="7"/>
  <c r="R372" i="7" s="1"/>
  <c r="Q160" i="7"/>
  <c r="Q372" i="7" s="1"/>
  <c r="P160" i="7"/>
  <c r="P372" i="7" s="1"/>
  <c r="O160" i="7"/>
  <c r="O372" i="7" s="1"/>
  <c r="N160" i="7"/>
  <c r="N372" i="7" s="1"/>
  <c r="M160" i="7"/>
  <c r="M372" i="7" s="1"/>
  <c r="L160" i="7"/>
  <c r="L372" i="7" s="1"/>
  <c r="K160" i="7"/>
  <c r="K372" i="7" s="1"/>
  <c r="J160" i="7"/>
  <c r="J372" i="7" s="1"/>
  <c r="I160" i="7"/>
  <c r="I372" i="7" s="1"/>
  <c r="H160" i="7"/>
  <c r="H372" i="7" s="1"/>
  <c r="G160" i="7"/>
  <c r="G372" i="7" s="1"/>
  <c r="F160" i="7"/>
  <c r="F372" i="7" s="1"/>
  <c r="E160" i="7"/>
  <c r="E372" i="7" s="1"/>
  <c r="D160" i="7"/>
  <c r="D372" i="7" s="1"/>
  <c r="C160" i="7"/>
  <c r="C372" i="7" s="1"/>
  <c r="B160" i="7"/>
  <c r="B372" i="7" s="1"/>
  <c r="V159" i="7"/>
  <c r="U159" i="7"/>
  <c r="T159" i="7"/>
  <c r="S159" i="7"/>
  <c r="R159" i="7"/>
  <c r="Q159" i="7"/>
  <c r="P159" i="7"/>
  <c r="O159" i="7"/>
  <c r="N159" i="7"/>
  <c r="M159" i="7"/>
  <c r="L159" i="7"/>
  <c r="K159" i="7"/>
  <c r="J159" i="7"/>
  <c r="I159" i="7"/>
  <c r="H159" i="7"/>
  <c r="G159" i="7"/>
  <c r="F159" i="7"/>
  <c r="E159" i="7"/>
  <c r="D159" i="7"/>
  <c r="C159" i="7"/>
  <c r="B159" i="7"/>
  <c r="V158" i="7"/>
  <c r="U158" i="7"/>
  <c r="T158" i="7"/>
  <c r="S158" i="7"/>
  <c r="R158" i="7"/>
  <c r="Q158" i="7"/>
  <c r="P158" i="7"/>
  <c r="O158" i="7"/>
  <c r="N158" i="7"/>
  <c r="M158" i="7"/>
  <c r="L158" i="7"/>
  <c r="K158" i="7"/>
  <c r="J158" i="7"/>
  <c r="I158" i="7"/>
  <c r="H158" i="7"/>
  <c r="G158" i="7"/>
  <c r="F158" i="7"/>
  <c r="E158" i="7"/>
  <c r="D158" i="7"/>
  <c r="C158" i="7"/>
  <c r="B158" i="7"/>
  <c r="V157" i="7"/>
  <c r="U157" i="7"/>
  <c r="T157" i="7"/>
  <c r="S157" i="7"/>
  <c r="R157" i="7"/>
  <c r="Q157" i="7"/>
  <c r="P157" i="7"/>
  <c r="O157" i="7"/>
  <c r="N157" i="7"/>
  <c r="M157" i="7"/>
  <c r="L157" i="7"/>
  <c r="K157" i="7"/>
  <c r="J157" i="7"/>
  <c r="I157" i="7"/>
  <c r="H157" i="7"/>
  <c r="G157" i="7"/>
  <c r="F157" i="7"/>
  <c r="E157" i="7"/>
  <c r="D157" i="7"/>
  <c r="C157" i="7"/>
  <c r="B157" i="7"/>
  <c r="V156" i="7"/>
  <c r="U156" i="7"/>
  <c r="T156" i="7"/>
  <c r="S156" i="7"/>
  <c r="R156" i="7"/>
  <c r="Q156" i="7"/>
  <c r="P156" i="7"/>
  <c r="O156" i="7"/>
  <c r="N156" i="7"/>
  <c r="M156" i="7"/>
  <c r="L156" i="7"/>
  <c r="K156" i="7"/>
  <c r="J156" i="7"/>
  <c r="I156" i="7"/>
  <c r="H156" i="7"/>
  <c r="G156" i="7"/>
  <c r="F156" i="7"/>
  <c r="E156" i="7"/>
  <c r="D156" i="7"/>
  <c r="C156" i="7"/>
  <c r="B156" i="7"/>
  <c r="V155" i="7"/>
  <c r="U155" i="7"/>
  <c r="T155" i="7"/>
  <c r="S155" i="7"/>
  <c r="R155" i="7"/>
  <c r="Q155" i="7"/>
  <c r="P155" i="7"/>
  <c r="O155" i="7"/>
  <c r="N155" i="7"/>
  <c r="M155" i="7"/>
  <c r="L155" i="7"/>
  <c r="K155" i="7"/>
  <c r="J155" i="7"/>
  <c r="I155" i="7"/>
  <c r="H155" i="7"/>
  <c r="G155" i="7"/>
  <c r="F155" i="7"/>
  <c r="E155" i="7"/>
  <c r="D155" i="7"/>
  <c r="C155" i="7"/>
  <c r="B155" i="7"/>
  <c r="V154" i="7"/>
  <c r="U154" i="7"/>
  <c r="T154" i="7"/>
  <c r="S154" i="7"/>
  <c r="R154" i="7"/>
  <c r="Q154" i="7"/>
  <c r="P154" i="7"/>
  <c r="O154" i="7"/>
  <c r="N154" i="7"/>
  <c r="M154" i="7"/>
  <c r="L154" i="7"/>
  <c r="K154" i="7"/>
  <c r="J154" i="7"/>
  <c r="I154" i="7"/>
  <c r="H154" i="7"/>
  <c r="G154" i="7"/>
  <c r="F154" i="7"/>
  <c r="E154" i="7"/>
  <c r="D154" i="7"/>
  <c r="C154" i="7"/>
  <c r="B154" i="7"/>
  <c r="V153" i="7"/>
  <c r="U153" i="7"/>
  <c r="T153" i="7"/>
  <c r="S153" i="7"/>
  <c r="R153" i="7"/>
  <c r="Q153" i="7"/>
  <c r="P153" i="7"/>
  <c r="O153" i="7"/>
  <c r="N153" i="7"/>
  <c r="M153" i="7"/>
  <c r="L153" i="7"/>
  <c r="K153" i="7"/>
  <c r="J153" i="7"/>
  <c r="I153" i="7"/>
  <c r="H153" i="7"/>
  <c r="G153" i="7"/>
  <c r="F153" i="7"/>
  <c r="E153" i="7"/>
  <c r="D153" i="7"/>
  <c r="C153" i="7"/>
  <c r="B153" i="7"/>
  <c r="V152" i="7"/>
  <c r="U152" i="7"/>
  <c r="T152" i="7"/>
  <c r="S152" i="7"/>
  <c r="R152" i="7"/>
  <c r="Q152" i="7"/>
  <c r="P152" i="7"/>
  <c r="O152" i="7"/>
  <c r="N152" i="7"/>
  <c r="M152" i="7"/>
  <c r="L152" i="7"/>
  <c r="K152" i="7"/>
  <c r="J152" i="7"/>
  <c r="I152" i="7"/>
  <c r="H152" i="7"/>
  <c r="G152" i="7"/>
  <c r="F152" i="7"/>
  <c r="E152" i="7"/>
  <c r="D152" i="7"/>
  <c r="C152" i="7"/>
  <c r="B152" i="7"/>
  <c r="V151" i="7"/>
  <c r="U151" i="7"/>
  <c r="T151" i="7"/>
  <c r="S151" i="7"/>
  <c r="R151" i="7"/>
  <c r="Q151" i="7"/>
  <c r="P151" i="7"/>
  <c r="O151" i="7"/>
  <c r="N151" i="7"/>
  <c r="M151" i="7"/>
  <c r="L151" i="7"/>
  <c r="K151" i="7"/>
  <c r="J151" i="7"/>
  <c r="I151" i="7"/>
  <c r="H151" i="7"/>
  <c r="G151" i="7"/>
  <c r="F151" i="7"/>
  <c r="E151" i="7"/>
  <c r="D151" i="7"/>
  <c r="C151" i="7"/>
  <c r="B151" i="7"/>
  <c r="V150" i="7"/>
  <c r="U150" i="7"/>
  <c r="T150" i="7"/>
  <c r="S150" i="7"/>
  <c r="R150" i="7"/>
  <c r="Q150" i="7"/>
  <c r="P150" i="7"/>
  <c r="O150" i="7"/>
  <c r="N150" i="7"/>
  <c r="M150" i="7"/>
  <c r="L150" i="7"/>
  <c r="K150" i="7"/>
  <c r="J150" i="7"/>
  <c r="I150" i="7"/>
  <c r="H150" i="7"/>
  <c r="G150" i="7"/>
  <c r="F150" i="7"/>
  <c r="E150" i="7"/>
  <c r="D150" i="7"/>
  <c r="C150" i="7"/>
  <c r="B150" i="7"/>
  <c r="V149" i="7"/>
  <c r="U149" i="7"/>
  <c r="T149" i="7"/>
  <c r="S149" i="7"/>
  <c r="R149" i="7"/>
  <c r="Q149" i="7"/>
  <c r="P149" i="7"/>
  <c r="O149" i="7"/>
  <c r="N149" i="7"/>
  <c r="M149" i="7"/>
  <c r="L149" i="7"/>
  <c r="K149" i="7"/>
  <c r="J149" i="7"/>
  <c r="I149" i="7"/>
  <c r="H149" i="7"/>
  <c r="G149" i="7"/>
  <c r="F149" i="7"/>
  <c r="E149" i="7"/>
  <c r="D149" i="7"/>
  <c r="C149" i="7"/>
  <c r="B149" i="7"/>
  <c r="V148" i="7"/>
  <c r="U148" i="7"/>
  <c r="T148" i="7"/>
  <c r="S148" i="7"/>
  <c r="R148" i="7"/>
  <c r="Q148" i="7"/>
  <c r="P148" i="7"/>
  <c r="O148" i="7"/>
  <c r="N148" i="7"/>
  <c r="M148" i="7"/>
  <c r="L148" i="7"/>
  <c r="K148" i="7"/>
  <c r="J148" i="7"/>
  <c r="I148" i="7"/>
  <c r="H148" i="7"/>
  <c r="G148" i="7"/>
  <c r="F148" i="7"/>
  <c r="E148" i="7"/>
  <c r="D148" i="7"/>
  <c r="C148" i="7"/>
  <c r="B148" i="7"/>
  <c r="V147" i="7"/>
  <c r="U147" i="7"/>
  <c r="T147" i="7"/>
  <c r="S147" i="7"/>
  <c r="R147" i="7"/>
  <c r="Q147" i="7"/>
  <c r="P147" i="7"/>
  <c r="O147" i="7"/>
  <c r="N147" i="7"/>
  <c r="M147" i="7"/>
  <c r="L147" i="7"/>
  <c r="K147" i="7"/>
  <c r="J147" i="7"/>
  <c r="I147" i="7"/>
  <c r="H147" i="7"/>
  <c r="G147" i="7"/>
  <c r="F147" i="7"/>
  <c r="E147" i="7"/>
  <c r="D147" i="7"/>
  <c r="C147" i="7"/>
  <c r="B147" i="7"/>
  <c r="V146" i="7"/>
  <c r="U146" i="7"/>
  <c r="T146" i="7"/>
  <c r="S146" i="7"/>
  <c r="R146" i="7"/>
  <c r="Q146" i="7"/>
  <c r="P146" i="7"/>
  <c r="O146" i="7"/>
  <c r="N146" i="7"/>
  <c r="M146" i="7"/>
  <c r="L146" i="7"/>
  <c r="K146" i="7"/>
  <c r="J146" i="7"/>
  <c r="I146" i="7"/>
  <c r="H146" i="7"/>
  <c r="G146" i="7"/>
  <c r="F146" i="7"/>
  <c r="E146" i="7"/>
  <c r="D146" i="7"/>
  <c r="C146" i="7"/>
  <c r="B146" i="7"/>
  <c r="V145" i="7"/>
  <c r="U145" i="7"/>
  <c r="T145" i="7"/>
  <c r="S145" i="7"/>
  <c r="R145" i="7"/>
  <c r="Q145" i="7"/>
  <c r="P145" i="7"/>
  <c r="O145" i="7"/>
  <c r="N145" i="7"/>
  <c r="M145" i="7"/>
  <c r="L145" i="7"/>
  <c r="K145" i="7"/>
  <c r="J145" i="7"/>
  <c r="I145" i="7"/>
  <c r="H145" i="7"/>
  <c r="G145" i="7"/>
  <c r="F145" i="7"/>
  <c r="E145" i="7"/>
  <c r="D145" i="7"/>
  <c r="C145" i="7"/>
  <c r="B145" i="7"/>
  <c r="V144" i="7"/>
  <c r="U144" i="7"/>
  <c r="T144" i="7"/>
  <c r="S144" i="7"/>
  <c r="R144" i="7"/>
  <c r="Q144" i="7"/>
  <c r="P144" i="7"/>
  <c r="O144" i="7"/>
  <c r="N144" i="7"/>
  <c r="M144" i="7"/>
  <c r="L144" i="7"/>
  <c r="K144" i="7"/>
  <c r="J144" i="7"/>
  <c r="I144" i="7"/>
  <c r="H144" i="7"/>
  <c r="G144" i="7"/>
  <c r="F144" i="7"/>
  <c r="E144" i="7"/>
  <c r="D144" i="7"/>
  <c r="C144" i="7"/>
  <c r="B144" i="7"/>
  <c r="V143" i="7"/>
  <c r="U143" i="7"/>
  <c r="T143" i="7"/>
  <c r="S143" i="7"/>
  <c r="R143" i="7"/>
  <c r="Q143" i="7"/>
  <c r="P143" i="7"/>
  <c r="O143" i="7"/>
  <c r="N143" i="7"/>
  <c r="M143" i="7"/>
  <c r="L143" i="7"/>
  <c r="K143" i="7"/>
  <c r="J143" i="7"/>
  <c r="I143" i="7"/>
  <c r="H143" i="7"/>
  <c r="G143" i="7"/>
  <c r="F143" i="7"/>
  <c r="E143" i="7"/>
  <c r="D143" i="7"/>
  <c r="C143" i="7"/>
  <c r="B143" i="7"/>
  <c r="V142" i="7"/>
  <c r="U142" i="7"/>
  <c r="T142" i="7"/>
  <c r="S142" i="7"/>
  <c r="R142" i="7"/>
  <c r="Q142" i="7"/>
  <c r="P142" i="7"/>
  <c r="O142" i="7"/>
  <c r="N142" i="7"/>
  <c r="M142" i="7"/>
  <c r="L142" i="7"/>
  <c r="K142" i="7"/>
  <c r="J142" i="7"/>
  <c r="I142" i="7"/>
  <c r="H142" i="7"/>
  <c r="G142" i="7"/>
  <c r="F142" i="7"/>
  <c r="E142" i="7"/>
  <c r="D142" i="7"/>
  <c r="C142" i="7"/>
  <c r="B142" i="7"/>
  <c r="V141" i="7"/>
  <c r="U141" i="7"/>
  <c r="T141" i="7"/>
  <c r="S141" i="7"/>
  <c r="R141" i="7"/>
  <c r="Q141" i="7"/>
  <c r="P141" i="7"/>
  <c r="O141" i="7"/>
  <c r="N141" i="7"/>
  <c r="M141" i="7"/>
  <c r="L141" i="7"/>
  <c r="K141" i="7"/>
  <c r="J141" i="7"/>
  <c r="I141" i="7"/>
  <c r="H141" i="7"/>
  <c r="G141" i="7"/>
  <c r="F141" i="7"/>
  <c r="E141" i="7"/>
  <c r="D141" i="7"/>
  <c r="C141" i="7"/>
  <c r="B141" i="7"/>
  <c r="V140" i="7"/>
  <c r="U140" i="7"/>
  <c r="T140" i="7"/>
  <c r="S140" i="7"/>
  <c r="R140" i="7"/>
  <c r="Q140" i="7"/>
  <c r="P140" i="7"/>
  <c r="O140" i="7"/>
  <c r="N140" i="7"/>
  <c r="M140" i="7"/>
  <c r="L140" i="7"/>
  <c r="K140" i="7"/>
  <c r="J140" i="7"/>
  <c r="I140" i="7"/>
  <c r="H140" i="7"/>
  <c r="G140" i="7"/>
  <c r="F140" i="7"/>
  <c r="E140" i="7"/>
  <c r="D140" i="7"/>
  <c r="C140" i="7"/>
  <c r="B140" i="7"/>
  <c r="V139" i="7"/>
  <c r="U139" i="7"/>
  <c r="T139" i="7"/>
  <c r="S139" i="7"/>
  <c r="R139" i="7"/>
  <c r="Q139" i="7"/>
  <c r="P139" i="7"/>
  <c r="O139" i="7"/>
  <c r="N139" i="7"/>
  <c r="M139" i="7"/>
  <c r="L139" i="7"/>
  <c r="K139" i="7"/>
  <c r="J139" i="7"/>
  <c r="I139" i="7"/>
  <c r="H139" i="7"/>
  <c r="G139" i="7"/>
  <c r="F139" i="7"/>
  <c r="E139" i="7"/>
  <c r="D139" i="7"/>
  <c r="C139" i="7"/>
  <c r="B139" i="7"/>
  <c r="V138" i="7"/>
  <c r="U138" i="7"/>
  <c r="T138" i="7"/>
  <c r="S138" i="7"/>
  <c r="R138" i="7"/>
  <c r="Q138" i="7"/>
  <c r="P138" i="7"/>
  <c r="O138" i="7"/>
  <c r="N138" i="7"/>
  <c r="M138" i="7"/>
  <c r="L138" i="7"/>
  <c r="K138" i="7"/>
  <c r="J138" i="7"/>
  <c r="I138" i="7"/>
  <c r="H138" i="7"/>
  <c r="G138" i="7"/>
  <c r="F138" i="7"/>
  <c r="E138" i="7"/>
  <c r="D138" i="7"/>
  <c r="C138" i="7"/>
  <c r="B138" i="7"/>
  <c r="V137" i="7"/>
  <c r="U137" i="7"/>
  <c r="T137" i="7"/>
  <c r="S137" i="7"/>
  <c r="R137" i="7"/>
  <c r="Q137" i="7"/>
  <c r="P137" i="7"/>
  <c r="O137" i="7"/>
  <c r="N137" i="7"/>
  <c r="M137" i="7"/>
  <c r="L137" i="7"/>
  <c r="K137" i="7"/>
  <c r="J137" i="7"/>
  <c r="I137" i="7"/>
  <c r="H137" i="7"/>
  <c r="G137" i="7"/>
  <c r="F137" i="7"/>
  <c r="E137" i="7"/>
  <c r="D137" i="7"/>
  <c r="C137" i="7"/>
  <c r="B137" i="7"/>
  <c r="V136" i="7"/>
  <c r="U136" i="7"/>
  <c r="T136" i="7"/>
  <c r="S136" i="7"/>
  <c r="R136" i="7"/>
  <c r="Q136" i="7"/>
  <c r="P136" i="7"/>
  <c r="O136" i="7"/>
  <c r="N136" i="7"/>
  <c r="M136" i="7"/>
  <c r="L136" i="7"/>
  <c r="K136" i="7"/>
  <c r="J136" i="7"/>
  <c r="I136" i="7"/>
  <c r="H136" i="7"/>
  <c r="G136" i="7"/>
  <c r="F136" i="7"/>
  <c r="E136" i="7"/>
  <c r="D136" i="7"/>
  <c r="C136" i="7"/>
  <c r="B136" i="7"/>
  <c r="V135" i="7"/>
  <c r="U135" i="7"/>
  <c r="T135" i="7"/>
  <c r="S135" i="7"/>
  <c r="R135" i="7"/>
  <c r="Q135" i="7"/>
  <c r="P135" i="7"/>
  <c r="O135" i="7"/>
  <c r="N135" i="7"/>
  <c r="M135" i="7"/>
  <c r="L135" i="7"/>
  <c r="K135" i="7"/>
  <c r="J135" i="7"/>
  <c r="I135" i="7"/>
  <c r="H135" i="7"/>
  <c r="G135" i="7"/>
  <c r="F135" i="7"/>
  <c r="E135" i="7"/>
  <c r="D135" i="7"/>
  <c r="C135" i="7"/>
  <c r="B135" i="7"/>
  <c r="V134" i="7"/>
  <c r="U134" i="7"/>
  <c r="T134" i="7"/>
  <c r="S134" i="7"/>
  <c r="R134" i="7"/>
  <c r="Q134" i="7"/>
  <c r="P134" i="7"/>
  <c r="O134" i="7"/>
  <c r="N134" i="7"/>
  <c r="M134" i="7"/>
  <c r="L134" i="7"/>
  <c r="K134" i="7"/>
  <c r="J134" i="7"/>
  <c r="I134" i="7"/>
  <c r="H134" i="7"/>
  <c r="G134" i="7"/>
  <c r="F134" i="7"/>
  <c r="E134" i="7"/>
  <c r="D134" i="7"/>
  <c r="C134" i="7"/>
  <c r="B134" i="7"/>
  <c r="V133" i="7"/>
  <c r="U133" i="7"/>
  <c r="T133" i="7"/>
  <c r="S133" i="7"/>
  <c r="R133" i="7"/>
  <c r="Q133" i="7"/>
  <c r="P133" i="7"/>
  <c r="O133" i="7"/>
  <c r="N133" i="7"/>
  <c r="M133" i="7"/>
  <c r="L133" i="7"/>
  <c r="K133" i="7"/>
  <c r="J133" i="7"/>
  <c r="I133" i="7"/>
  <c r="H133" i="7"/>
  <c r="G133" i="7"/>
  <c r="F133" i="7"/>
  <c r="E133" i="7"/>
  <c r="D133" i="7"/>
  <c r="C133" i="7"/>
  <c r="B133" i="7"/>
  <c r="V132" i="7"/>
  <c r="U132" i="7"/>
  <c r="T132" i="7"/>
  <c r="S132" i="7"/>
  <c r="R132" i="7"/>
  <c r="Q132" i="7"/>
  <c r="P132" i="7"/>
  <c r="O132" i="7"/>
  <c r="N132" i="7"/>
  <c r="M132" i="7"/>
  <c r="L132" i="7"/>
  <c r="K132" i="7"/>
  <c r="J132" i="7"/>
  <c r="I132" i="7"/>
  <c r="H132" i="7"/>
  <c r="G132" i="7"/>
  <c r="F132" i="7"/>
  <c r="E132" i="7"/>
  <c r="D132" i="7"/>
  <c r="C132" i="7"/>
  <c r="B132" i="7"/>
  <c r="V131" i="7"/>
  <c r="U131" i="7"/>
  <c r="T131" i="7"/>
  <c r="S131" i="7"/>
  <c r="R131" i="7"/>
  <c r="Q131" i="7"/>
  <c r="P131" i="7"/>
  <c r="O131" i="7"/>
  <c r="N131" i="7"/>
  <c r="M131" i="7"/>
  <c r="L131" i="7"/>
  <c r="K131" i="7"/>
  <c r="J131" i="7"/>
  <c r="I131" i="7"/>
  <c r="H131" i="7"/>
  <c r="G131" i="7"/>
  <c r="F131" i="7"/>
  <c r="E131" i="7"/>
  <c r="D131" i="7"/>
  <c r="C131" i="7"/>
  <c r="B131" i="7"/>
  <c r="V130" i="7"/>
  <c r="V162" i="7" s="1"/>
  <c r="AF371" i="7" s="1"/>
  <c r="U130" i="7"/>
  <c r="U162" i="7" s="1"/>
  <c r="AE371" i="7" s="1"/>
  <c r="T130" i="7"/>
  <c r="T162" i="7" s="1"/>
  <c r="S130" i="7"/>
  <c r="S162" i="7" s="1"/>
  <c r="R130" i="7"/>
  <c r="R162" i="7" s="1"/>
  <c r="Q130" i="7"/>
  <c r="Q162" i="7" s="1"/>
  <c r="P130" i="7"/>
  <c r="P162" i="7" s="1"/>
  <c r="O130" i="7"/>
  <c r="O162" i="7" s="1"/>
  <c r="N130" i="7"/>
  <c r="N162" i="7" s="1"/>
  <c r="M130" i="7"/>
  <c r="M162" i="7" s="1"/>
  <c r="L130" i="7"/>
  <c r="L162" i="7" s="1"/>
  <c r="K130" i="7"/>
  <c r="K162" i="7" s="1"/>
  <c r="J130" i="7"/>
  <c r="J162" i="7" s="1"/>
  <c r="I130" i="7"/>
  <c r="I162" i="7" s="1"/>
  <c r="H130" i="7"/>
  <c r="H162" i="7" s="1"/>
  <c r="G130" i="7"/>
  <c r="G162" i="7" s="1"/>
  <c r="F130" i="7"/>
  <c r="F162" i="7" s="1"/>
  <c r="E130" i="7"/>
  <c r="E162" i="7" s="1"/>
  <c r="D130" i="7"/>
  <c r="D162" i="7" s="1"/>
  <c r="C130" i="7"/>
  <c r="C162" i="7" s="1"/>
  <c r="B130" i="7"/>
  <c r="B162" i="7" s="1"/>
  <c r="V120" i="7"/>
  <c r="V370" i="7" s="1"/>
  <c r="U120" i="7"/>
  <c r="U370" i="7" s="1"/>
  <c r="T120" i="7"/>
  <c r="T370" i="7" s="1"/>
  <c r="S120" i="7"/>
  <c r="S370" i="7" s="1"/>
  <c r="R120" i="7"/>
  <c r="R370" i="7" s="1"/>
  <c r="Q120" i="7"/>
  <c r="Q370" i="7" s="1"/>
  <c r="P120" i="7"/>
  <c r="P370" i="7" s="1"/>
  <c r="O120" i="7"/>
  <c r="O370" i="7" s="1"/>
  <c r="N120" i="7"/>
  <c r="N370" i="7" s="1"/>
  <c r="M120" i="7"/>
  <c r="M370" i="7" s="1"/>
  <c r="L120" i="7"/>
  <c r="L370" i="7" s="1"/>
  <c r="K120" i="7"/>
  <c r="K370" i="7" s="1"/>
  <c r="J120" i="7"/>
  <c r="J370" i="7" s="1"/>
  <c r="I120" i="7"/>
  <c r="I370" i="7" s="1"/>
  <c r="H120" i="7"/>
  <c r="H370" i="7" s="1"/>
  <c r="G120" i="7"/>
  <c r="G370" i="7" s="1"/>
  <c r="F120" i="7"/>
  <c r="F370" i="7" s="1"/>
  <c r="E120" i="7"/>
  <c r="E370" i="7" s="1"/>
  <c r="D120" i="7"/>
  <c r="D370" i="7" s="1"/>
  <c r="C120" i="7"/>
  <c r="C370" i="7" s="1"/>
  <c r="B120" i="7"/>
  <c r="B370" i="7" s="1"/>
  <c r="V119" i="7"/>
  <c r="U119" i="7"/>
  <c r="T119" i="7"/>
  <c r="S119" i="7"/>
  <c r="R119" i="7"/>
  <c r="Q119" i="7"/>
  <c r="P119" i="7"/>
  <c r="O119" i="7"/>
  <c r="N119" i="7"/>
  <c r="M119" i="7"/>
  <c r="L119" i="7"/>
  <c r="K119" i="7"/>
  <c r="J119" i="7"/>
  <c r="I119" i="7"/>
  <c r="H119" i="7"/>
  <c r="G119" i="7"/>
  <c r="F119" i="7"/>
  <c r="E119" i="7"/>
  <c r="D119" i="7"/>
  <c r="C119" i="7"/>
  <c r="B119" i="7"/>
  <c r="V118" i="7"/>
  <c r="U118" i="7"/>
  <c r="T118" i="7"/>
  <c r="S118" i="7"/>
  <c r="R118" i="7"/>
  <c r="Q118" i="7"/>
  <c r="P118" i="7"/>
  <c r="O118" i="7"/>
  <c r="N118" i="7"/>
  <c r="M118" i="7"/>
  <c r="L118" i="7"/>
  <c r="K118" i="7"/>
  <c r="J118" i="7"/>
  <c r="I118" i="7"/>
  <c r="H118" i="7"/>
  <c r="G118" i="7"/>
  <c r="F118" i="7"/>
  <c r="E118" i="7"/>
  <c r="D118" i="7"/>
  <c r="C118" i="7"/>
  <c r="B118" i="7"/>
  <c r="V117" i="7"/>
  <c r="U117" i="7"/>
  <c r="T117" i="7"/>
  <c r="S117" i="7"/>
  <c r="R117" i="7"/>
  <c r="Q117" i="7"/>
  <c r="P117" i="7"/>
  <c r="O117" i="7"/>
  <c r="N117" i="7"/>
  <c r="M117" i="7"/>
  <c r="L117" i="7"/>
  <c r="K117" i="7"/>
  <c r="J117" i="7"/>
  <c r="I117" i="7"/>
  <c r="H117" i="7"/>
  <c r="G117" i="7"/>
  <c r="F117" i="7"/>
  <c r="E117" i="7"/>
  <c r="D117" i="7"/>
  <c r="C117" i="7"/>
  <c r="B117" i="7"/>
  <c r="V116" i="7"/>
  <c r="U116" i="7"/>
  <c r="T116" i="7"/>
  <c r="S116" i="7"/>
  <c r="R116" i="7"/>
  <c r="Q116" i="7"/>
  <c r="P116" i="7"/>
  <c r="O116" i="7"/>
  <c r="N116" i="7"/>
  <c r="M116" i="7"/>
  <c r="L116" i="7"/>
  <c r="K116" i="7"/>
  <c r="J116" i="7"/>
  <c r="I116" i="7"/>
  <c r="H116" i="7"/>
  <c r="G116" i="7"/>
  <c r="F116" i="7"/>
  <c r="E116" i="7"/>
  <c r="D116" i="7"/>
  <c r="C116" i="7"/>
  <c r="B116" i="7"/>
  <c r="V115" i="7"/>
  <c r="U115" i="7"/>
  <c r="T115" i="7"/>
  <c r="S115" i="7"/>
  <c r="R115" i="7"/>
  <c r="Q115" i="7"/>
  <c r="P115" i="7"/>
  <c r="O115" i="7"/>
  <c r="N115" i="7"/>
  <c r="M115" i="7"/>
  <c r="L115" i="7"/>
  <c r="K115" i="7"/>
  <c r="J115" i="7"/>
  <c r="I115" i="7"/>
  <c r="H115" i="7"/>
  <c r="G115" i="7"/>
  <c r="F115" i="7"/>
  <c r="E115" i="7"/>
  <c r="D115" i="7"/>
  <c r="C115" i="7"/>
  <c r="B115" i="7"/>
  <c r="V114" i="7"/>
  <c r="U114" i="7"/>
  <c r="T114" i="7"/>
  <c r="S114" i="7"/>
  <c r="R114" i="7"/>
  <c r="Q114" i="7"/>
  <c r="P114" i="7"/>
  <c r="O114" i="7"/>
  <c r="N114" i="7"/>
  <c r="M114" i="7"/>
  <c r="L114" i="7"/>
  <c r="K114" i="7"/>
  <c r="J114" i="7"/>
  <c r="I114" i="7"/>
  <c r="H114" i="7"/>
  <c r="G114" i="7"/>
  <c r="F114" i="7"/>
  <c r="E114" i="7"/>
  <c r="D114" i="7"/>
  <c r="C114" i="7"/>
  <c r="B114" i="7"/>
  <c r="V113" i="7"/>
  <c r="U113" i="7"/>
  <c r="T113" i="7"/>
  <c r="S113" i="7"/>
  <c r="R113" i="7"/>
  <c r="Q113" i="7"/>
  <c r="P113" i="7"/>
  <c r="O113" i="7"/>
  <c r="N113" i="7"/>
  <c r="M113" i="7"/>
  <c r="L113" i="7"/>
  <c r="K113" i="7"/>
  <c r="J113" i="7"/>
  <c r="I113" i="7"/>
  <c r="H113" i="7"/>
  <c r="G113" i="7"/>
  <c r="F113" i="7"/>
  <c r="E113" i="7"/>
  <c r="D113" i="7"/>
  <c r="C113" i="7"/>
  <c r="B113" i="7"/>
  <c r="V112" i="7"/>
  <c r="U112" i="7"/>
  <c r="T112" i="7"/>
  <c r="S112" i="7"/>
  <c r="R112" i="7"/>
  <c r="Q112" i="7"/>
  <c r="P112" i="7"/>
  <c r="O112" i="7"/>
  <c r="N112" i="7"/>
  <c r="M112" i="7"/>
  <c r="L112" i="7"/>
  <c r="K112" i="7"/>
  <c r="J112" i="7"/>
  <c r="I112" i="7"/>
  <c r="H112" i="7"/>
  <c r="G112" i="7"/>
  <c r="F112" i="7"/>
  <c r="E112" i="7"/>
  <c r="D112" i="7"/>
  <c r="C112" i="7"/>
  <c r="B112" i="7"/>
  <c r="V111" i="7"/>
  <c r="U111" i="7"/>
  <c r="T111" i="7"/>
  <c r="S111" i="7"/>
  <c r="R111" i="7"/>
  <c r="Q111" i="7"/>
  <c r="P111" i="7"/>
  <c r="O111" i="7"/>
  <c r="N111" i="7"/>
  <c r="M111" i="7"/>
  <c r="L111" i="7"/>
  <c r="K111" i="7"/>
  <c r="J111" i="7"/>
  <c r="I111" i="7"/>
  <c r="H111" i="7"/>
  <c r="G111" i="7"/>
  <c r="F111" i="7"/>
  <c r="E111" i="7"/>
  <c r="D111" i="7"/>
  <c r="C111" i="7"/>
  <c r="B111" i="7"/>
  <c r="V110" i="7"/>
  <c r="U110" i="7"/>
  <c r="T110" i="7"/>
  <c r="S110" i="7"/>
  <c r="R110" i="7"/>
  <c r="Q110" i="7"/>
  <c r="P110" i="7"/>
  <c r="O110" i="7"/>
  <c r="N110" i="7"/>
  <c r="M110" i="7"/>
  <c r="L110" i="7"/>
  <c r="K110" i="7"/>
  <c r="J110" i="7"/>
  <c r="I110" i="7"/>
  <c r="H110" i="7"/>
  <c r="G110" i="7"/>
  <c r="F110" i="7"/>
  <c r="E110" i="7"/>
  <c r="D110" i="7"/>
  <c r="C110" i="7"/>
  <c r="B110" i="7"/>
  <c r="V108" i="7"/>
  <c r="U108" i="7"/>
  <c r="T108" i="7"/>
  <c r="S108" i="7"/>
  <c r="R108" i="7"/>
  <c r="Q108" i="7"/>
  <c r="P108" i="7"/>
  <c r="O108" i="7"/>
  <c r="N108" i="7"/>
  <c r="M108" i="7"/>
  <c r="L108" i="7"/>
  <c r="K108" i="7"/>
  <c r="J108" i="7"/>
  <c r="I108" i="7"/>
  <c r="H108" i="7"/>
  <c r="G108" i="7"/>
  <c r="F108" i="7"/>
  <c r="E108" i="7"/>
  <c r="D108" i="7"/>
  <c r="C108" i="7"/>
  <c r="B108" i="7"/>
  <c r="V107" i="7"/>
  <c r="U107" i="7"/>
  <c r="T107" i="7"/>
  <c r="S107" i="7"/>
  <c r="R107" i="7"/>
  <c r="Q107" i="7"/>
  <c r="P107" i="7"/>
  <c r="O107" i="7"/>
  <c r="N107" i="7"/>
  <c r="M107" i="7"/>
  <c r="L107" i="7"/>
  <c r="K107" i="7"/>
  <c r="J107" i="7"/>
  <c r="I107" i="7"/>
  <c r="H107" i="7"/>
  <c r="G107" i="7"/>
  <c r="F107" i="7"/>
  <c r="E107" i="7"/>
  <c r="D107" i="7"/>
  <c r="C107" i="7"/>
  <c r="B107" i="7"/>
  <c r="V106" i="7"/>
  <c r="U106" i="7"/>
  <c r="T106" i="7"/>
  <c r="S106" i="7"/>
  <c r="R106" i="7"/>
  <c r="Q106" i="7"/>
  <c r="P106" i="7"/>
  <c r="O106" i="7"/>
  <c r="N106" i="7"/>
  <c r="M106" i="7"/>
  <c r="L106" i="7"/>
  <c r="K106" i="7"/>
  <c r="J106" i="7"/>
  <c r="I106" i="7"/>
  <c r="H106" i="7"/>
  <c r="G106" i="7"/>
  <c r="F106" i="7"/>
  <c r="E106" i="7"/>
  <c r="D106" i="7"/>
  <c r="C106" i="7"/>
  <c r="B106" i="7"/>
  <c r="V105" i="7"/>
  <c r="U105" i="7"/>
  <c r="T105" i="7"/>
  <c r="S105" i="7"/>
  <c r="R105" i="7"/>
  <c r="Q105" i="7"/>
  <c r="P105" i="7"/>
  <c r="O105" i="7"/>
  <c r="N105" i="7"/>
  <c r="M105" i="7"/>
  <c r="L105" i="7"/>
  <c r="K105" i="7"/>
  <c r="J105" i="7"/>
  <c r="I105" i="7"/>
  <c r="H105" i="7"/>
  <c r="G105" i="7"/>
  <c r="F105" i="7"/>
  <c r="E105" i="7"/>
  <c r="D105" i="7"/>
  <c r="C105" i="7"/>
  <c r="B105" i="7"/>
  <c r="V104" i="7"/>
  <c r="U104" i="7"/>
  <c r="T104" i="7"/>
  <c r="S104" i="7"/>
  <c r="R104" i="7"/>
  <c r="Q104" i="7"/>
  <c r="P104" i="7"/>
  <c r="O104" i="7"/>
  <c r="N104" i="7"/>
  <c r="M104" i="7"/>
  <c r="L104" i="7"/>
  <c r="K104" i="7"/>
  <c r="J104" i="7"/>
  <c r="I104" i="7"/>
  <c r="H104" i="7"/>
  <c r="G104" i="7"/>
  <c r="F104" i="7"/>
  <c r="E104" i="7"/>
  <c r="D104" i="7"/>
  <c r="C104" i="7"/>
  <c r="B104" i="7"/>
  <c r="V103" i="7"/>
  <c r="U103" i="7"/>
  <c r="T103" i="7"/>
  <c r="S103" i="7"/>
  <c r="R103" i="7"/>
  <c r="Q103" i="7"/>
  <c r="P103" i="7"/>
  <c r="O103" i="7"/>
  <c r="N103" i="7"/>
  <c r="M103" i="7"/>
  <c r="L103" i="7"/>
  <c r="K103" i="7"/>
  <c r="J103" i="7"/>
  <c r="I103" i="7"/>
  <c r="H103" i="7"/>
  <c r="G103" i="7"/>
  <c r="F103" i="7"/>
  <c r="E103" i="7"/>
  <c r="D103" i="7"/>
  <c r="C103" i="7"/>
  <c r="B103" i="7"/>
  <c r="V102" i="7"/>
  <c r="U102" i="7"/>
  <c r="T102" i="7"/>
  <c r="S102" i="7"/>
  <c r="R102" i="7"/>
  <c r="Q102" i="7"/>
  <c r="P102" i="7"/>
  <c r="O102" i="7"/>
  <c r="N102" i="7"/>
  <c r="M102" i="7"/>
  <c r="L102" i="7"/>
  <c r="K102" i="7"/>
  <c r="J102" i="7"/>
  <c r="I102" i="7"/>
  <c r="H102" i="7"/>
  <c r="G102" i="7"/>
  <c r="F102" i="7"/>
  <c r="E102" i="7"/>
  <c r="D102" i="7"/>
  <c r="C102" i="7"/>
  <c r="B102" i="7"/>
  <c r="V101" i="7"/>
  <c r="U101" i="7"/>
  <c r="T101" i="7"/>
  <c r="S101" i="7"/>
  <c r="R101" i="7"/>
  <c r="Q101" i="7"/>
  <c r="P101" i="7"/>
  <c r="O101" i="7"/>
  <c r="N101" i="7"/>
  <c r="M101" i="7"/>
  <c r="L101" i="7"/>
  <c r="K101" i="7"/>
  <c r="J101" i="7"/>
  <c r="I101" i="7"/>
  <c r="H101" i="7"/>
  <c r="G101" i="7"/>
  <c r="F101" i="7"/>
  <c r="E101" i="7"/>
  <c r="D101" i="7"/>
  <c r="C101" i="7"/>
  <c r="B101" i="7"/>
  <c r="V100" i="7"/>
  <c r="U100" i="7"/>
  <c r="T100" i="7"/>
  <c r="S100" i="7"/>
  <c r="R100" i="7"/>
  <c r="Q100" i="7"/>
  <c r="P100" i="7"/>
  <c r="O100" i="7"/>
  <c r="N100" i="7"/>
  <c r="M100" i="7"/>
  <c r="L100" i="7"/>
  <c r="K100" i="7"/>
  <c r="J100" i="7"/>
  <c r="I100" i="7"/>
  <c r="H100" i="7"/>
  <c r="G100" i="7"/>
  <c r="F100" i="7"/>
  <c r="E100" i="7"/>
  <c r="D100" i="7"/>
  <c r="C100" i="7"/>
  <c r="B100" i="7"/>
  <c r="V99" i="7"/>
  <c r="U99" i="7"/>
  <c r="T99" i="7"/>
  <c r="S99" i="7"/>
  <c r="R99" i="7"/>
  <c r="Q99" i="7"/>
  <c r="P99" i="7"/>
  <c r="O99" i="7"/>
  <c r="N99" i="7"/>
  <c r="M99" i="7"/>
  <c r="L99" i="7"/>
  <c r="K99" i="7"/>
  <c r="J99" i="7"/>
  <c r="I99" i="7"/>
  <c r="H99" i="7"/>
  <c r="G99" i="7"/>
  <c r="F99" i="7"/>
  <c r="E99" i="7"/>
  <c r="D99" i="7"/>
  <c r="C99" i="7"/>
  <c r="B99" i="7"/>
  <c r="V98" i="7"/>
  <c r="U98" i="7"/>
  <c r="T98" i="7"/>
  <c r="S98" i="7"/>
  <c r="R98" i="7"/>
  <c r="Q98" i="7"/>
  <c r="P98" i="7"/>
  <c r="O98" i="7"/>
  <c r="N98" i="7"/>
  <c r="M98" i="7"/>
  <c r="L98" i="7"/>
  <c r="K98" i="7"/>
  <c r="J98" i="7"/>
  <c r="I98" i="7"/>
  <c r="H98" i="7"/>
  <c r="G98" i="7"/>
  <c r="F98" i="7"/>
  <c r="E98" i="7"/>
  <c r="D98" i="7"/>
  <c r="C98" i="7"/>
  <c r="B98" i="7"/>
  <c r="V97" i="7"/>
  <c r="U97" i="7"/>
  <c r="T97" i="7"/>
  <c r="S97" i="7"/>
  <c r="R97" i="7"/>
  <c r="Q97" i="7"/>
  <c r="P97" i="7"/>
  <c r="O97" i="7"/>
  <c r="N97" i="7"/>
  <c r="M97" i="7"/>
  <c r="L97" i="7"/>
  <c r="K97" i="7"/>
  <c r="J97" i="7"/>
  <c r="I97" i="7"/>
  <c r="H97" i="7"/>
  <c r="G97" i="7"/>
  <c r="F97" i="7"/>
  <c r="E97" i="7"/>
  <c r="D97" i="7"/>
  <c r="C97" i="7"/>
  <c r="B97" i="7"/>
  <c r="V96" i="7"/>
  <c r="U96" i="7"/>
  <c r="T96" i="7"/>
  <c r="S96" i="7"/>
  <c r="R96" i="7"/>
  <c r="Q96" i="7"/>
  <c r="P96" i="7"/>
  <c r="O96" i="7"/>
  <c r="N96" i="7"/>
  <c r="M96" i="7"/>
  <c r="L96" i="7"/>
  <c r="K96" i="7"/>
  <c r="J96" i="7"/>
  <c r="I96" i="7"/>
  <c r="H96" i="7"/>
  <c r="G96" i="7"/>
  <c r="F96" i="7"/>
  <c r="E96" i="7"/>
  <c r="D96" i="7"/>
  <c r="C96" i="7"/>
  <c r="B96" i="7"/>
  <c r="V95" i="7"/>
  <c r="U95" i="7"/>
  <c r="T95" i="7"/>
  <c r="S95" i="7"/>
  <c r="R95" i="7"/>
  <c r="Q95" i="7"/>
  <c r="P95" i="7"/>
  <c r="O95" i="7"/>
  <c r="N95" i="7"/>
  <c r="M95" i="7"/>
  <c r="L95" i="7"/>
  <c r="K95" i="7"/>
  <c r="J95" i="7"/>
  <c r="I95" i="7"/>
  <c r="H95" i="7"/>
  <c r="G95" i="7"/>
  <c r="F95" i="7"/>
  <c r="E95" i="7"/>
  <c r="D95" i="7"/>
  <c r="C95" i="7"/>
  <c r="B95" i="7"/>
  <c r="V94" i="7"/>
  <c r="U94" i="7"/>
  <c r="T94" i="7"/>
  <c r="S94" i="7"/>
  <c r="R94" i="7"/>
  <c r="Q94" i="7"/>
  <c r="P94" i="7"/>
  <c r="O94" i="7"/>
  <c r="N94" i="7"/>
  <c r="M94" i="7"/>
  <c r="L94" i="7"/>
  <c r="K94" i="7"/>
  <c r="J94" i="7"/>
  <c r="I94" i="7"/>
  <c r="H94" i="7"/>
  <c r="G94" i="7"/>
  <c r="F94" i="7"/>
  <c r="E94" i="7"/>
  <c r="D94" i="7"/>
  <c r="C94" i="7"/>
  <c r="B94" i="7"/>
  <c r="V93" i="7"/>
  <c r="U93" i="7"/>
  <c r="T93" i="7"/>
  <c r="S93" i="7"/>
  <c r="R93" i="7"/>
  <c r="Q93" i="7"/>
  <c r="P93" i="7"/>
  <c r="O93" i="7"/>
  <c r="N93" i="7"/>
  <c r="M93" i="7"/>
  <c r="L93" i="7"/>
  <c r="K93" i="7"/>
  <c r="J93" i="7"/>
  <c r="I93" i="7"/>
  <c r="H93" i="7"/>
  <c r="G93" i="7"/>
  <c r="F93" i="7"/>
  <c r="E93" i="7"/>
  <c r="D93" i="7"/>
  <c r="C93" i="7"/>
  <c r="B93" i="7"/>
  <c r="V92" i="7"/>
  <c r="U92" i="7"/>
  <c r="T92" i="7"/>
  <c r="S92" i="7"/>
  <c r="R92" i="7"/>
  <c r="Q92" i="7"/>
  <c r="P92" i="7"/>
  <c r="O92" i="7"/>
  <c r="N92" i="7"/>
  <c r="M92" i="7"/>
  <c r="L92" i="7"/>
  <c r="K92" i="7"/>
  <c r="J92" i="7"/>
  <c r="I92" i="7"/>
  <c r="H92" i="7"/>
  <c r="G92" i="7"/>
  <c r="F92" i="7"/>
  <c r="E92" i="7"/>
  <c r="D92" i="7"/>
  <c r="C92" i="7"/>
  <c r="B92" i="7"/>
  <c r="V91" i="7"/>
  <c r="U91" i="7"/>
  <c r="T91" i="7"/>
  <c r="S91" i="7"/>
  <c r="R91" i="7"/>
  <c r="Q91" i="7"/>
  <c r="P91" i="7"/>
  <c r="O91" i="7"/>
  <c r="N91" i="7"/>
  <c r="M91" i="7"/>
  <c r="L91" i="7"/>
  <c r="K91" i="7"/>
  <c r="J91" i="7"/>
  <c r="I91" i="7"/>
  <c r="H91" i="7"/>
  <c r="G91" i="7"/>
  <c r="F91" i="7"/>
  <c r="E91" i="7"/>
  <c r="D91" i="7"/>
  <c r="C91" i="7"/>
  <c r="B91" i="7"/>
  <c r="V90" i="7"/>
  <c r="U90" i="7"/>
  <c r="T90" i="7"/>
  <c r="S90" i="7"/>
  <c r="R90" i="7"/>
  <c r="Q90" i="7"/>
  <c r="P90" i="7"/>
  <c r="O90" i="7"/>
  <c r="N90" i="7"/>
  <c r="M90" i="7"/>
  <c r="L90" i="7"/>
  <c r="K90" i="7"/>
  <c r="J90" i="7"/>
  <c r="I90" i="7"/>
  <c r="H90" i="7"/>
  <c r="G90" i="7"/>
  <c r="F90" i="7"/>
  <c r="E90" i="7"/>
  <c r="D90" i="7"/>
  <c r="C90" i="7"/>
  <c r="B90" i="7"/>
  <c r="V89" i="7"/>
  <c r="V81" i="7"/>
  <c r="V369" i="7" s="1"/>
  <c r="U81" i="7"/>
  <c r="U369" i="7" s="1"/>
  <c r="T81" i="7"/>
  <c r="T369" i="7" s="1"/>
  <c r="S81" i="7"/>
  <c r="S369" i="7" s="1"/>
  <c r="R81" i="7"/>
  <c r="R369" i="7" s="1"/>
  <c r="Q81" i="7"/>
  <c r="Q369" i="7" s="1"/>
  <c r="P81" i="7"/>
  <c r="P369" i="7" s="1"/>
  <c r="O81" i="7"/>
  <c r="O369" i="7" s="1"/>
  <c r="N81" i="7"/>
  <c r="N369" i="7" s="1"/>
  <c r="M81" i="7"/>
  <c r="M369" i="7" s="1"/>
  <c r="L81" i="7"/>
  <c r="L369" i="7" s="1"/>
  <c r="K81" i="7"/>
  <c r="K369" i="7" s="1"/>
  <c r="J81" i="7"/>
  <c r="J369" i="7" s="1"/>
  <c r="I81" i="7"/>
  <c r="I369" i="7" s="1"/>
  <c r="H81" i="7"/>
  <c r="H369" i="7" s="1"/>
  <c r="G81" i="7"/>
  <c r="G369" i="7" s="1"/>
  <c r="F81" i="7"/>
  <c r="F369" i="7" s="1"/>
  <c r="E81" i="7"/>
  <c r="E369" i="7" s="1"/>
  <c r="D81" i="7"/>
  <c r="D369" i="7" s="1"/>
  <c r="C81" i="7"/>
  <c r="C369" i="7" s="1"/>
  <c r="B81" i="7"/>
  <c r="B369" i="7" s="1"/>
  <c r="V80" i="7"/>
  <c r="U80" i="7"/>
  <c r="T80" i="7"/>
  <c r="S80" i="7"/>
  <c r="R80" i="7"/>
  <c r="Q80" i="7"/>
  <c r="P80" i="7"/>
  <c r="O80" i="7"/>
  <c r="N80" i="7"/>
  <c r="M80" i="7"/>
  <c r="L80" i="7"/>
  <c r="K80" i="7"/>
  <c r="J80" i="7"/>
  <c r="I80" i="7"/>
  <c r="H80" i="7"/>
  <c r="G80" i="7"/>
  <c r="F80" i="7"/>
  <c r="E80" i="7"/>
  <c r="D80" i="7"/>
  <c r="C80" i="7"/>
  <c r="B80" i="7"/>
  <c r="V79" i="7"/>
  <c r="U79" i="7"/>
  <c r="T79" i="7"/>
  <c r="S79" i="7"/>
  <c r="R79" i="7"/>
  <c r="Q79" i="7"/>
  <c r="P79" i="7"/>
  <c r="O79" i="7"/>
  <c r="N79" i="7"/>
  <c r="M79" i="7"/>
  <c r="L79" i="7"/>
  <c r="K79" i="7"/>
  <c r="J79" i="7"/>
  <c r="I79" i="7"/>
  <c r="H79" i="7"/>
  <c r="G79" i="7"/>
  <c r="F79" i="7"/>
  <c r="E79" i="7"/>
  <c r="D79" i="7"/>
  <c r="C79" i="7"/>
  <c r="B79" i="7"/>
  <c r="V78" i="7"/>
  <c r="U78" i="7"/>
  <c r="T78" i="7"/>
  <c r="S78" i="7"/>
  <c r="R78" i="7"/>
  <c r="Q78" i="7"/>
  <c r="P78" i="7"/>
  <c r="O78" i="7"/>
  <c r="N78" i="7"/>
  <c r="M78" i="7"/>
  <c r="L78" i="7"/>
  <c r="K78" i="7"/>
  <c r="J78" i="7"/>
  <c r="I78" i="7"/>
  <c r="H78" i="7"/>
  <c r="G78" i="7"/>
  <c r="F78" i="7"/>
  <c r="E78" i="7"/>
  <c r="D78" i="7"/>
  <c r="C78" i="7"/>
  <c r="B78" i="7"/>
  <c r="V77" i="7"/>
  <c r="U77" i="7"/>
  <c r="T77" i="7"/>
  <c r="S77" i="7"/>
  <c r="R77" i="7"/>
  <c r="Q77" i="7"/>
  <c r="P77" i="7"/>
  <c r="O77" i="7"/>
  <c r="N77" i="7"/>
  <c r="M77" i="7"/>
  <c r="L77" i="7"/>
  <c r="K77" i="7"/>
  <c r="J77" i="7"/>
  <c r="I77" i="7"/>
  <c r="H77" i="7"/>
  <c r="G77" i="7"/>
  <c r="F77" i="7"/>
  <c r="E77" i="7"/>
  <c r="D77" i="7"/>
  <c r="C77" i="7"/>
  <c r="B77" i="7"/>
  <c r="V76" i="7"/>
  <c r="U76" i="7"/>
  <c r="T76" i="7"/>
  <c r="S76" i="7"/>
  <c r="R76" i="7"/>
  <c r="Q76" i="7"/>
  <c r="P76" i="7"/>
  <c r="O76" i="7"/>
  <c r="N76" i="7"/>
  <c r="M76" i="7"/>
  <c r="L76" i="7"/>
  <c r="K76" i="7"/>
  <c r="J76" i="7"/>
  <c r="I76" i="7"/>
  <c r="H76" i="7"/>
  <c r="G76" i="7"/>
  <c r="F76" i="7"/>
  <c r="E76" i="7"/>
  <c r="D76" i="7"/>
  <c r="C76" i="7"/>
  <c r="B76" i="7"/>
  <c r="V75" i="7"/>
  <c r="U75" i="7"/>
  <c r="T75" i="7"/>
  <c r="S75" i="7"/>
  <c r="R75" i="7"/>
  <c r="Q75" i="7"/>
  <c r="P75" i="7"/>
  <c r="O75" i="7"/>
  <c r="N75" i="7"/>
  <c r="M75" i="7"/>
  <c r="L75" i="7"/>
  <c r="K75" i="7"/>
  <c r="J75" i="7"/>
  <c r="I75" i="7"/>
  <c r="H75" i="7"/>
  <c r="G75" i="7"/>
  <c r="F75" i="7"/>
  <c r="E75" i="7"/>
  <c r="D75" i="7"/>
  <c r="C75" i="7"/>
  <c r="B75" i="7"/>
  <c r="V74" i="7"/>
  <c r="U74" i="7"/>
  <c r="T74" i="7"/>
  <c r="S74" i="7"/>
  <c r="R74" i="7"/>
  <c r="Q74" i="7"/>
  <c r="P74" i="7"/>
  <c r="O74" i="7"/>
  <c r="N74" i="7"/>
  <c r="M74" i="7"/>
  <c r="L74" i="7"/>
  <c r="K74" i="7"/>
  <c r="J74" i="7"/>
  <c r="I74" i="7"/>
  <c r="H74" i="7"/>
  <c r="G74" i="7"/>
  <c r="F74" i="7"/>
  <c r="E74" i="7"/>
  <c r="D74" i="7"/>
  <c r="C74" i="7"/>
  <c r="B74" i="7"/>
  <c r="V73" i="7"/>
  <c r="U73" i="7"/>
  <c r="T73" i="7"/>
  <c r="S73" i="7"/>
  <c r="R73" i="7"/>
  <c r="Q73" i="7"/>
  <c r="P73" i="7"/>
  <c r="O73" i="7"/>
  <c r="N73" i="7"/>
  <c r="M73" i="7"/>
  <c r="L73" i="7"/>
  <c r="K73" i="7"/>
  <c r="J73" i="7"/>
  <c r="I73" i="7"/>
  <c r="H73" i="7"/>
  <c r="G73" i="7"/>
  <c r="F73" i="7"/>
  <c r="E73" i="7"/>
  <c r="D73" i="7"/>
  <c r="C73" i="7"/>
  <c r="B73" i="7"/>
  <c r="V72" i="7"/>
  <c r="U72" i="7"/>
  <c r="T72" i="7"/>
  <c r="S72" i="7"/>
  <c r="R72" i="7"/>
  <c r="Q72" i="7"/>
  <c r="P72" i="7"/>
  <c r="O72" i="7"/>
  <c r="N72" i="7"/>
  <c r="M72" i="7"/>
  <c r="L72" i="7"/>
  <c r="K72" i="7"/>
  <c r="J72" i="7"/>
  <c r="I72" i="7"/>
  <c r="H72" i="7"/>
  <c r="G72" i="7"/>
  <c r="F72" i="7"/>
  <c r="E72" i="7"/>
  <c r="D72" i="7"/>
  <c r="C72" i="7"/>
  <c r="B72" i="7"/>
  <c r="V71" i="7"/>
  <c r="U71" i="7"/>
  <c r="T71" i="7"/>
  <c r="S71" i="7"/>
  <c r="R71" i="7"/>
  <c r="Q71" i="7"/>
  <c r="P71" i="7"/>
  <c r="O71" i="7"/>
  <c r="N71" i="7"/>
  <c r="M71" i="7"/>
  <c r="L71" i="7"/>
  <c r="K71" i="7"/>
  <c r="J71" i="7"/>
  <c r="I71" i="7"/>
  <c r="H71" i="7"/>
  <c r="G71" i="7"/>
  <c r="F71" i="7"/>
  <c r="E71" i="7"/>
  <c r="D71" i="7"/>
  <c r="C71" i="7"/>
  <c r="B71" i="7"/>
  <c r="V69" i="7"/>
  <c r="U69" i="7"/>
  <c r="T69" i="7"/>
  <c r="S69" i="7"/>
  <c r="R69" i="7"/>
  <c r="Q69" i="7"/>
  <c r="P69" i="7"/>
  <c r="O69" i="7"/>
  <c r="N69" i="7"/>
  <c r="M69" i="7"/>
  <c r="L69" i="7"/>
  <c r="K69" i="7"/>
  <c r="J69" i="7"/>
  <c r="I69" i="7"/>
  <c r="H69" i="7"/>
  <c r="G69" i="7"/>
  <c r="F69" i="7"/>
  <c r="E69" i="7"/>
  <c r="D69" i="7"/>
  <c r="C69" i="7"/>
  <c r="B69" i="7"/>
  <c r="V68" i="7"/>
  <c r="U68" i="7"/>
  <c r="T68" i="7"/>
  <c r="S68" i="7"/>
  <c r="R68" i="7"/>
  <c r="Q68" i="7"/>
  <c r="P68" i="7"/>
  <c r="O68" i="7"/>
  <c r="N68" i="7"/>
  <c r="M68" i="7"/>
  <c r="L68" i="7"/>
  <c r="K68" i="7"/>
  <c r="J68" i="7"/>
  <c r="I68" i="7"/>
  <c r="H68" i="7"/>
  <c r="G68" i="7"/>
  <c r="F68" i="7"/>
  <c r="E68" i="7"/>
  <c r="D68" i="7"/>
  <c r="C68" i="7"/>
  <c r="B68" i="7"/>
  <c r="V67" i="7"/>
  <c r="U67" i="7"/>
  <c r="T67" i="7"/>
  <c r="S67" i="7"/>
  <c r="R67" i="7"/>
  <c r="Q67" i="7"/>
  <c r="P67" i="7"/>
  <c r="O67" i="7"/>
  <c r="N67" i="7"/>
  <c r="M67" i="7"/>
  <c r="L67" i="7"/>
  <c r="K67" i="7"/>
  <c r="J67" i="7"/>
  <c r="I67" i="7"/>
  <c r="H67" i="7"/>
  <c r="G67" i="7"/>
  <c r="F67" i="7"/>
  <c r="E67" i="7"/>
  <c r="D67" i="7"/>
  <c r="C67" i="7"/>
  <c r="B67" i="7"/>
  <c r="V66" i="7"/>
  <c r="U66" i="7"/>
  <c r="T66" i="7"/>
  <c r="S66" i="7"/>
  <c r="R66" i="7"/>
  <c r="Q66" i="7"/>
  <c r="P66" i="7"/>
  <c r="O66" i="7"/>
  <c r="N66" i="7"/>
  <c r="M66" i="7"/>
  <c r="L66" i="7"/>
  <c r="K66" i="7"/>
  <c r="J66" i="7"/>
  <c r="I66" i="7"/>
  <c r="H66" i="7"/>
  <c r="G66" i="7"/>
  <c r="F66" i="7"/>
  <c r="E66" i="7"/>
  <c r="D66" i="7"/>
  <c r="C66" i="7"/>
  <c r="B66" i="7"/>
  <c r="V65" i="7"/>
  <c r="U65" i="7"/>
  <c r="T65" i="7"/>
  <c r="S65" i="7"/>
  <c r="R65" i="7"/>
  <c r="Q65" i="7"/>
  <c r="P65" i="7"/>
  <c r="O65" i="7"/>
  <c r="N65" i="7"/>
  <c r="M65" i="7"/>
  <c r="L65" i="7"/>
  <c r="K65" i="7"/>
  <c r="J65" i="7"/>
  <c r="I65" i="7"/>
  <c r="H65" i="7"/>
  <c r="G65" i="7"/>
  <c r="F65" i="7"/>
  <c r="E65" i="7"/>
  <c r="D65" i="7"/>
  <c r="C65" i="7"/>
  <c r="B65" i="7"/>
  <c r="V64" i="7"/>
  <c r="U64" i="7"/>
  <c r="T64" i="7"/>
  <c r="S64" i="7"/>
  <c r="R64" i="7"/>
  <c r="Q64" i="7"/>
  <c r="P64" i="7"/>
  <c r="O64" i="7"/>
  <c r="N64" i="7"/>
  <c r="M64" i="7"/>
  <c r="L64" i="7"/>
  <c r="K64" i="7"/>
  <c r="J64" i="7"/>
  <c r="I64" i="7"/>
  <c r="H64" i="7"/>
  <c r="G64" i="7"/>
  <c r="F64" i="7"/>
  <c r="E64" i="7"/>
  <c r="D64" i="7"/>
  <c r="C64" i="7"/>
  <c r="B64" i="7"/>
  <c r="V63" i="7"/>
  <c r="U63" i="7"/>
  <c r="T63" i="7"/>
  <c r="S63" i="7"/>
  <c r="R63" i="7"/>
  <c r="Q63" i="7"/>
  <c r="P63" i="7"/>
  <c r="O63" i="7"/>
  <c r="N63" i="7"/>
  <c r="M63" i="7"/>
  <c r="L63" i="7"/>
  <c r="K63" i="7"/>
  <c r="J63" i="7"/>
  <c r="I63" i="7"/>
  <c r="H63" i="7"/>
  <c r="G63" i="7"/>
  <c r="F63" i="7"/>
  <c r="E63" i="7"/>
  <c r="D63" i="7"/>
  <c r="C63" i="7"/>
  <c r="B63" i="7"/>
  <c r="V62" i="7"/>
  <c r="U62" i="7"/>
  <c r="T62" i="7"/>
  <c r="S62" i="7"/>
  <c r="R62" i="7"/>
  <c r="Q62" i="7"/>
  <c r="P62" i="7"/>
  <c r="O62" i="7"/>
  <c r="N62" i="7"/>
  <c r="M62" i="7"/>
  <c r="L62" i="7"/>
  <c r="K62" i="7"/>
  <c r="J62" i="7"/>
  <c r="I62" i="7"/>
  <c r="H62" i="7"/>
  <c r="G62" i="7"/>
  <c r="F62" i="7"/>
  <c r="E62" i="7"/>
  <c r="D62" i="7"/>
  <c r="C62" i="7"/>
  <c r="B62" i="7"/>
  <c r="V61" i="7"/>
  <c r="U61" i="7"/>
  <c r="T61" i="7"/>
  <c r="S61" i="7"/>
  <c r="R61" i="7"/>
  <c r="Q61" i="7"/>
  <c r="P61" i="7"/>
  <c r="O61" i="7"/>
  <c r="N61" i="7"/>
  <c r="M61" i="7"/>
  <c r="L61" i="7"/>
  <c r="K61" i="7"/>
  <c r="J61" i="7"/>
  <c r="I61" i="7"/>
  <c r="H61" i="7"/>
  <c r="G61" i="7"/>
  <c r="F61" i="7"/>
  <c r="E61" i="7"/>
  <c r="D61" i="7"/>
  <c r="C61" i="7"/>
  <c r="B61" i="7"/>
  <c r="V60" i="7"/>
  <c r="U60" i="7"/>
  <c r="T60" i="7"/>
  <c r="S60" i="7"/>
  <c r="R60" i="7"/>
  <c r="Q60" i="7"/>
  <c r="P60" i="7"/>
  <c r="O60" i="7"/>
  <c r="N60" i="7"/>
  <c r="M60" i="7"/>
  <c r="L60" i="7"/>
  <c r="K60" i="7"/>
  <c r="J60" i="7"/>
  <c r="I60" i="7"/>
  <c r="H60" i="7"/>
  <c r="G60" i="7"/>
  <c r="F60" i="7"/>
  <c r="E60" i="7"/>
  <c r="D60" i="7"/>
  <c r="C60" i="7"/>
  <c r="B60" i="7"/>
  <c r="V59" i="7"/>
  <c r="U59" i="7"/>
  <c r="T59" i="7"/>
  <c r="S59" i="7"/>
  <c r="R59" i="7"/>
  <c r="Q59" i="7"/>
  <c r="P59" i="7"/>
  <c r="O59" i="7"/>
  <c r="N59" i="7"/>
  <c r="M59" i="7"/>
  <c r="L59" i="7"/>
  <c r="K59" i="7"/>
  <c r="J59" i="7"/>
  <c r="I59" i="7"/>
  <c r="H59" i="7"/>
  <c r="G59" i="7"/>
  <c r="F59" i="7"/>
  <c r="E59" i="7"/>
  <c r="D59" i="7"/>
  <c r="C59" i="7"/>
  <c r="B59" i="7"/>
  <c r="V58" i="7"/>
  <c r="U58" i="7"/>
  <c r="T58" i="7"/>
  <c r="S58" i="7"/>
  <c r="R58" i="7"/>
  <c r="Q58" i="7"/>
  <c r="P58" i="7"/>
  <c r="O58" i="7"/>
  <c r="N58" i="7"/>
  <c r="M58" i="7"/>
  <c r="L58" i="7"/>
  <c r="K58" i="7"/>
  <c r="J58" i="7"/>
  <c r="I58" i="7"/>
  <c r="H58" i="7"/>
  <c r="G58" i="7"/>
  <c r="F58" i="7"/>
  <c r="E58" i="7"/>
  <c r="D58" i="7"/>
  <c r="C58" i="7"/>
  <c r="B58" i="7"/>
  <c r="V57" i="7"/>
  <c r="U57" i="7"/>
  <c r="T57" i="7"/>
  <c r="S57" i="7"/>
  <c r="R57" i="7"/>
  <c r="Q57" i="7"/>
  <c r="P57" i="7"/>
  <c r="O57" i="7"/>
  <c r="N57" i="7"/>
  <c r="M57" i="7"/>
  <c r="L57" i="7"/>
  <c r="K57" i="7"/>
  <c r="J57" i="7"/>
  <c r="I57" i="7"/>
  <c r="H57" i="7"/>
  <c r="G57" i="7"/>
  <c r="F57" i="7"/>
  <c r="E57" i="7"/>
  <c r="D57" i="7"/>
  <c r="C57" i="7"/>
  <c r="B57" i="7"/>
  <c r="V56" i="7"/>
  <c r="U56" i="7"/>
  <c r="T56" i="7"/>
  <c r="S56" i="7"/>
  <c r="R56" i="7"/>
  <c r="Q56" i="7"/>
  <c r="P56" i="7"/>
  <c r="O56" i="7"/>
  <c r="N56" i="7"/>
  <c r="M56" i="7"/>
  <c r="L56" i="7"/>
  <c r="K56" i="7"/>
  <c r="J56" i="7"/>
  <c r="I56" i="7"/>
  <c r="H56" i="7"/>
  <c r="G56" i="7"/>
  <c r="F56" i="7"/>
  <c r="E56" i="7"/>
  <c r="D56" i="7"/>
  <c r="C56" i="7"/>
  <c r="B56" i="7"/>
  <c r="V55" i="7"/>
  <c r="U55" i="7"/>
  <c r="T55" i="7"/>
  <c r="S55" i="7"/>
  <c r="R55" i="7"/>
  <c r="Q55" i="7"/>
  <c r="P55" i="7"/>
  <c r="O55" i="7"/>
  <c r="N55" i="7"/>
  <c r="M55" i="7"/>
  <c r="L55" i="7"/>
  <c r="K55" i="7"/>
  <c r="J55" i="7"/>
  <c r="I55" i="7"/>
  <c r="H55" i="7"/>
  <c r="G55" i="7"/>
  <c r="F55" i="7"/>
  <c r="E55" i="7"/>
  <c r="D55" i="7"/>
  <c r="C55" i="7"/>
  <c r="B55" i="7"/>
  <c r="V54" i="7"/>
  <c r="U54" i="7"/>
  <c r="T54" i="7"/>
  <c r="S54" i="7"/>
  <c r="R54" i="7"/>
  <c r="Q54" i="7"/>
  <c r="P54" i="7"/>
  <c r="O54" i="7"/>
  <c r="N54" i="7"/>
  <c r="M54" i="7"/>
  <c r="L54" i="7"/>
  <c r="K54" i="7"/>
  <c r="J54" i="7"/>
  <c r="I54" i="7"/>
  <c r="H54" i="7"/>
  <c r="G54" i="7"/>
  <c r="F54" i="7"/>
  <c r="E54" i="7"/>
  <c r="D54" i="7"/>
  <c r="C54" i="7"/>
  <c r="B54" i="7"/>
  <c r="V53" i="7"/>
  <c r="U53" i="7"/>
  <c r="T53" i="7"/>
  <c r="S53" i="7"/>
  <c r="R53" i="7"/>
  <c r="Q53" i="7"/>
  <c r="P53" i="7"/>
  <c r="O53" i="7"/>
  <c r="N53" i="7"/>
  <c r="M53" i="7"/>
  <c r="L53" i="7"/>
  <c r="K53" i="7"/>
  <c r="J53" i="7"/>
  <c r="I53" i="7"/>
  <c r="H53" i="7"/>
  <c r="G53" i="7"/>
  <c r="F53" i="7"/>
  <c r="E53" i="7"/>
  <c r="D53" i="7"/>
  <c r="C53" i="7"/>
  <c r="B53" i="7"/>
  <c r="V52" i="7"/>
  <c r="U52" i="7"/>
  <c r="T52" i="7"/>
  <c r="S52" i="7"/>
  <c r="R52" i="7"/>
  <c r="Q52" i="7"/>
  <c r="P52" i="7"/>
  <c r="O52" i="7"/>
  <c r="N52" i="7"/>
  <c r="M52" i="7"/>
  <c r="L52" i="7"/>
  <c r="K52" i="7"/>
  <c r="J52" i="7"/>
  <c r="I52" i="7"/>
  <c r="H52" i="7"/>
  <c r="G52" i="7"/>
  <c r="F52" i="7"/>
  <c r="E52" i="7"/>
  <c r="D52" i="7"/>
  <c r="C52" i="7"/>
  <c r="B52" i="7"/>
  <c r="V51" i="7"/>
  <c r="U51" i="7"/>
  <c r="T51" i="7"/>
  <c r="S51" i="7"/>
  <c r="R51" i="7"/>
  <c r="Q51" i="7"/>
  <c r="P51" i="7"/>
  <c r="O51" i="7"/>
  <c r="N51" i="7"/>
  <c r="M51" i="7"/>
  <c r="L51" i="7"/>
  <c r="K51" i="7"/>
  <c r="J51" i="7"/>
  <c r="I51" i="7"/>
  <c r="H51" i="7"/>
  <c r="G51" i="7"/>
  <c r="F51" i="7"/>
  <c r="E51" i="7"/>
  <c r="D51" i="7"/>
  <c r="C51" i="7"/>
  <c r="B51" i="7"/>
  <c r="V42" i="7"/>
  <c r="J398" i="7" s="1"/>
  <c r="U42" i="7"/>
  <c r="I398" i="7" s="1"/>
  <c r="T42" i="7"/>
  <c r="H398" i="7" s="1"/>
  <c r="S42" i="7"/>
  <c r="G398" i="7" s="1"/>
  <c r="R42" i="7"/>
  <c r="F398" i="7" s="1"/>
  <c r="Q42" i="7"/>
  <c r="E398" i="7" s="1"/>
  <c r="P42" i="7"/>
  <c r="P376" i="7" s="1"/>
  <c r="O42" i="7"/>
  <c r="O376" i="7" s="1"/>
  <c r="N42" i="7"/>
  <c r="N376" i="7" s="1"/>
  <c r="M42" i="7"/>
  <c r="M376" i="7" s="1"/>
  <c r="L42" i="7"/>
  <c r="D398" i="7" s="1"/>
  <c r="K42" i="7"/>
  <c r="K376" i="7" s="1"/>
  <c r="J42" i="7"/>
  <c r="J376" i="7" s="1"/>
  <c r="I42" i="7"/>
  <c r="I376" i="7" s="1"/>
  <c r="H42" i="7"/>
  <c r="H376" i="7" s="1"/>
  <c r="G42" i="7"/>
  <c r="C398" i="7" s="1"/>
  <c r="F42" i="7"/>
  <c r="F376" i="7" s="1"/>
  <c r="E42" i="7"/>
  <c r="E376" i="7" s="1"/>
  <c r="D42" i="7"/>
  <c r="D376" i="7" s="1"/>
  <c r="C42" i="7"/>
  <c r="C376" i="7" s="1"/>
  <c r="B42" i="7"/>
  <c r="B398" i="7" s="1"/>
  <c r="V41" i="7"/>
  <c r="U41" i="7"/>
  <c r="W41" i="7" s="1"/>
  <c r="T41" i="7"/>
  <c r="S41" i="7"/>
  <c r="R41" i="7"/>
  <c r="Q41" i="7"/>
  <c r="P41" i="7"/>
  <c r="O41" i="7"/>
  <c r="N41" i="7"/>
  <c r="M41" i="7"/>
  <c r="L41" i="7"/>
  <c r="K41" i="7"/>
  <c r="J41" i="7"/>
  <c r="I41" i="7"/>
  <c r="H41" i="7"/>
  <c r="G41" i="7"/>
  <c r="F41" i="7"/>
  <c r="E41" i="7"/>
  <c r="D41" i="7"/>
  <c r="C41" i="7"/>
  <c r="B41" i="7"/>
  <c r="V40" i="7"/>
  <c r="W40" i="7" s="1"/>
  <c r="U40" i="7"/>
  <c r="T40" i="7"/>
  <c r="S40" i="7"/>
  <c r="R40" i="7"/>
  <c r="Q40" i="7"/>
  <c r="P40" i="7"/>
  <c r="O40" i="7"/>
  <c r="N40" i="7"/>
  <c r="M40" i="7"/>
  <c r="L40" i="7"/>
  <c r="K40" i="7"/>
  <c r="J40" i="7"/>
  <c r="I40" i="7"/>
  <c r="H40" i="7"/>
  <c r="G40" i="7"/>
  <c r="F40" i="7"/>
  <c r="E40" i="7"/>
  <c r="D40" i="7"/>
  <c r="C40" i="7"/>
  <c r="B40" i="7"/>
  <c r="V39" i="7"/>
  <c r="U39" i="7"/>
  <c r="W39" i="7" s="1"/>
  <c r="T39" i="7"/>
  <c r="S39" i="7"/>
  <c r="R39" i="7"/>
  <c r="Q39" i="7"/>
  <c r="P39" i="7"/>
  <c r="O39" i="7"/>
  <c r="N39" i="7"/>
  <c r="M39" i="7"/>
  <c r="L39" i="7"/>
  <c r="K39" i="7"/>
  <c r="J39" i="7"/>
  <c r="I39" i="7"/>
  <c r="H39" i="7"/>
  <c r="G39" i="7"/>
  <c r="F39" i="7"/>
  <c r="E39" i="7"/>
  <c r="D39" i="7"/>
  <c r="C39" i="7"/>
  <c r="B39" i="7"/>
  <c r="V38" i="7"/>
  <c r="W38" i="7" s="1"/>
  <c r="U38" i="7"/>
  <c r="T38" i="7"/>
  <c r="S38" i="7"/>
  <c r="R38" i="7"/>
  <c r="Q38" i="7"/>
  <c r="P38" i="7"/>
  <c r="O38" i="7"/>
  <c r="N38" i="7"/>
  <c r="M38" i="7"/>
  <c r="L38" i="7"/>
  <c r="K38" i="7"/>
  <c r="J38" i="7"/>
  <c r="I38" i="7"/>
  <c r="H38" i="7"/>
  <c r="G38" i="7"/>
  <c r="F38" i="7"/>
  <c r="E38" i="7"/>
  <c r="D38" i="7"/>
  <c r="C38" i="7"/>
  <c r="B38" i="7"/>
  <c r="V37" i="7"/>
  <c r="U37" i="7"/>
  <c r="W37" i="7" s="1"/>
  <c r="T37" i="7"/>
  <c r="S37" i="7"/>
  <c r="R37" i="7"/>
  <c r="Q37" i="7"/>
  <c r="P37" i="7"/>
  <c r="O37" i="7"/>
  <c r="N37" i="7"/>
  <c r="M37" i="7"/>
  <c r="L37" i="7"/>
  <c r="K37" i="7"/>
  <c r="J37" i="7"/>
  <c r="I37" i="7"/>
  <c r="H37" i="7"/>
  <c r="G37" i="7"/>
  <c r="F37" i="7"/>
  <c r="E37" i="7"/>
  <c r="D37" i="7"/>
  <c r="C37" i="7"/>
  <c r="B37" i="7"/>
  <c r="V36" i="7"/>
  <c r="W36" i="7" s="1"/>
  <c r="U36" i="7"/>
  <c r="T36" i="7"/>
  <c r="S36" i="7"/>
  <c r="R36" i="7"/>
  <c r="Q36" i="7"/>
  <c r="P36" i="7"/>
  <c r="O36" i="7"/>
  <c r="N36" i="7"/>
  <c r="M36" i="7"/>
  <c r="L36" i="7"/>
  <c r="K36" i="7"/>
  <c r="J36" i="7"/>
  <c r="I36" i="7"/>
  <c r="H36" i="7"/>
  <c r="G36" i="7"/>
  <c r="F36" i="7"/>
  <c r="E36" i="7"/>
  <c r="D36" i="7"/>
  <c r="C36" i="7"/>
  <c r="B36" i="7"/>
  <c r="V35" i="7"/>
  <c r="U35" i="7"/>
  <c r="W35" i="7" s="1"/>
  <c r="T35" i="7"/>
  <c r="S35" i="7"/>
  <c r="R35" i="7"/>
  <c r="Q35" i="7"/>
  <c r="P35" i="7"/>
  <c r="O35" i="7"/>
  <c r="N35" i="7"/>
  <c r="M35" i="7"/>
  <c r="L35" i="7"/>
  <c r="K35" i="7"/>
  <c r="J35" i="7"/>
  <c r="I35" i="7"/>
  <c r="H35" i="7"/>
  <c r="G35" i="7"/>
  <c r="F35" i="7"/>
  <c r="E35" i="7"/>
  <c r="D35" i="7"/>
  <c r="C35" i="7"/>
  <c r="B35" i="7"/>
  <c r="V34" i="7"/>
  <c r="W34" i="7" s="1"/>
  <c r="U34" i="7"/>
  <c r="T34" i="7"/>
  <c r="S34" i="7"/>
  <c r="R34" i="7"/>
  <c r="Q34" i="7"/>
  <c r="P34" i="7"/>
  <c r="O34" i="7"/>
  <c r="N34" i="7"/>
  <c r="M34" i="7"/>
  <c r="L34" i="7"/>
  <c r="K34" i="7"/>
  <c r="J34" i="7"/>
  <c r="I34" i="7"/>
  <c r="H34" i="7"/>
  <c r="G34" i="7"/>
  <c r="F34" i="7"/>
  <c r="E34" i="7"/>
  <c r="D34" i="7"/>
  <c r="C34" i="7"/>
  <c r="B34" i="7"/>
  <c r="V33" i="7"/>
  <c r="U33" i="7"/>
  <c r="W33" i="7" s="1"/>
  <c r="T33" i="7"/>
  <c r="S33" i="7"/>
  <c r="R33" i="7"/>
  <c r="Q33" i="7"/>
  <c r="P33" i="7"/>
  <c r="O33" i="7"/>
  <c r="N33" i="7"/>
  <c r="M33" i="7"/>
  <c r="L33" i="7"/>
  <c r="K33" i="7"/>
  <c r="J33" i="7"/>
  <c r="I33" i="7"/>
  <c r="H33" i="7"/>
  <c r="G33" i="7"/>
  <c r="F33" i="7"/>
  <c r="E33" i="7"/>
  <c r="D33" i="7"/>
  <c r="C33" i="7"/>
  <c r="B33" i="7"/>
  <c r="V32" i="7"/>
  <c r="W32" i="7" s="1"/>
  <c r="U32" i="7"/>
  <c r="T32" i="7"/>
  <c r="S32" i="7"/>
  <c r="R32" i="7"/>
  <c r="Q32" i="7"/>
  <c r="P32" i="7"/>
  <c r="O32" i="7"/>
  <c r="N32" i="7"/>
  <c r="M32" i="7"/>
  <c r="L32" i="7"/>
  <c r="K32" i="7"/>
  <c r="J32" i="7"/>
  <c r="I32" i="7"/>
  <c r="H32" i="7"/>
  <c r="G32" i="7"/>
  <c r="F32" i="7"/>
  <c r="E32" i="7"/>
  <c r="D32" i="7"/>
  <c r="C32" i="7"/>
  <c r="B32" i="7"/>
  <c r="V31" i="7"/>
  <c r="U31" i="7"/>
  <c r="W31" i="7" s="1"/>
  <c r="T31" i="7"/>
  <c r="S31" i="7"/>
  <c r="R31" i="7"/>
  <c r="Q31" i="7"/>
  <c r="P31" i="7"/>
  <c r="O31" i="7"/>
  <c r="N31" i="7"/>
  <c r="M31" i="7"/>
  <c r="L31" i="7"/>
  <c r="K31" i="7"/>
  <c r="J31" i="7"/>
  <c r="I31" i="7"/>
  <c r="H31" i="7"/>
  <c r="G31" i="7"/>
  <c r="F31" i="7"/>
  <c r="E31" i="7"/>
  <c r="D31" i="7"/>
  <c r="C31" i="7"/>
  <c r="B31" i="7"/>
  <c r="V30" i="7"/>
  <c r="W30" i="7" s="1"/>
  <c r="U30" i="7"/>
  <c r="T30" i="7"/>
  <c r="S30" i="7"/>
  <c r="R30" i="7"/>
  <c r="Q30" i="7"/>
  <c r="P30" i="7"/>
  <c r="O30" i="7"/>
  <c r="N30" i="7"/>
  <c r="M30" i="7"/>
  <c r="L30" i="7"/>
  <c r="K30" i="7"/>
  <c r="J30" i="7"/>
  <c r="I30" i="7"/>
  <c r="H30" i="7"/>
  <c r="G30" i="7"/>
  <c r="F30" i="7"/>
  <c r="E30" i="7"/>
  <c r="D30" i="7"/>
  <c r="C30" i="7"/>
  <c r="B30" i="7"/>
  <c r="X29" i="7"/>
  <c r="V29" i="7"/>
  <c r="T29" i="7"/>
  <c r="R29" i="7"/>
  <c r="P29" i="7"/>
  <c r="N29" i="7"/>
  <c r="L29" i="7"/>
  <c r="J29" i="7"/>
  <c r="H29" i="7"/>
  <c r="F29" i="7"/>
  <c r="D29" i="7"/>
  <c r="B29" i="7"/>
  <c r="A29" i="7"/>
  <c r="I437" i="7" s="1"/>
  <c r="V28" i="7"/>
  <c r="J425" i="7" s="1"/>
  <c r="U28" i="7"/>
  <c r="I425" i="7" s="1"/>
  <c r="T28" i="7"/>
  <c r="H425" i="7" s="1"/>
  <c r="S28" i="7"/>
  <c r="G425" i="7" s="1"/>
  <c r="R28" i="7"/>
  <c r="F425" i="7" s="1"/>
  <c r="Q28" i="7"/>
  <c r="E425" i="7" s="1"/>
  <c r="P28" i="7"/>
  <c r="O28" i="7"/>
  <c r="N28" i="7"/>
  <c r="M28" i="7"/>
  <c r="L28" i="7"/>
  <c r="D425" i="7" s="1"/>
  <c r="K28" i="7"/>
  <c r="J28" i="7"/>
  <c r="I28" i="7"/>
  <c r="H28" i="7"/>
  <c r="G28" i="7"/>
  <c r="C425" i="7" s="1"/>
  <c r="F28" i="7"/>
  <c r="E28" i="7"/>
  <c r="D28" i="7"/>
  <c r="C28" i="7"/>
  <c r="B28" i="7"/>
  <c r="B425" i="7" s="1"/>
  <c r="V27" i="7"/>
  <c r="J424" i="7" s="1"/>
  <c r="U27" i="7"/>
  <c r="I424" i="7" s="1"/>
  <c r="T27" i="7"/>
  <c r="H424" i="7" s="1"/>
  <c r="S27" i="7"/>
  <c r="G424" i="7" s="1"/>
  <c r="R27" i="7"/>
  <c r="F424" i="7" s="1"/>
  <c r="Q27" i="7"/>
  <c r="E424" i="7" s="1"/>
  <c r="P27" i="7"/>
  <c r="O27" i="7"/>
  <c r="N27" i="7"/>
  <c r="M27" i="7"/>
  <c r="L27" i="7"/>
  <c r="D424" i="7" s="1"/>
  <c r="K27" i="7"/>
  <c r="J27" i="7"/>
  <c r="I27" i="7"/>
  <c r="H27" i="7"/>
  <c r="G27" i="7"/>
  <c r="C424" i="7" s="1"/>
  <c r="F27" i="7"/>
  <c r="E27" i="7"/>
  <c r="D27" i="7"/>
  <c r="C27" i="7"/>
  <c r="B27" i="7"/>
  <c r="B424" i="7" s="1"/>
  <c r="V26" i="7"/>
  <c r="J426" i="7" s="1"/>
  <c r="U26" i="7"/>
  <c r="I426" i="7" s="1"/>
  <c r="T26" i="7"/>
  <c r="H426" i="7" s="1"/>
  <c r="S26" i="7"/>
  <c r="G426" i="7" s="1"/>
  <c r="R26" i="7"/>
  <c r="F426" i="7" s="1"/>
  <c r="Q26" i="7"/>
  <c r="E426" i="7" s="1"/>
  <c r="P26" i="7"/>
  <c r="O26" i="7"/>
  <c r="N26" i="7"/>
  <c r="M26" i="7"/>
  <c r="L26" i="7"/>
  <c r="D426" i="7" s="1"/>
  <c r="K26" i="7"/>
  <c r="J26" i="7"/>
  <c r="I26" i="7"/>
  <c r="H26" i="7"/>
  <c r="G26" i="7"/>
  <c r="C426" i="7" s="1"/>
  <c r="F26" i="7"/>
  <c r="E26" i="7"/>
  <c r="D26" i="7"/>
  <c r="C26" i="7"/>
  <c r="B26" i="7"/>
  <c r="B426" i="7" s="1"/>
  <c r="V25" i="7"/>
  <c r="J423" i="7" s="1"/>
  <c r="U25" i="7"/>
  <c r="I423" i="7" s="1"/>
  <c r="T25" i="7"/>
  <c r="H423" i="7" s="1"/>
  <c r="S25" i="7"/>
  <c r="G423" i="7" s="1"/>
  <c r="R25" i="7"/>
  <c r="F423" i="7" s="1"/>
  <c r="Q25" i="7"/>
  <c r="E423" i="7" s="1"/>
  <c r="P25" i="7"/>
  <c r="O25" i="7"/>
  <c r="N25" i="7"/>
  <c r="M25" i="7"/>
  <c r="L25" i="7"/>
  <c r="D423" i="7" s="1"/>
  <c r="K25" i="7"/>
  <c r="J25" i="7"/>
  <c r="I25" i="7"/>
  <c r="H25" i="7"/>
  <c r="G25" i="7"/>
  <c r="C423" i="7" s="1"/>
  <c r="F25" i="7"/>
  <c r="E25" i="7"/>
  <c r="D25" i="7"/>
  <c r="C25" i="7"/>
  <c r="B25" i="7"/>
  <c r="B423" i="7" s="1"/>
  <c r="V24" i="7"/>
  <c r="J421" i="7" s="1"/>
  <c r="U24" i="7"/>
  <c r="I421" i="7" s="1"/>
  <c r="T24" i="7"/>
  <c r="H421" i="7" s="1"/>
  <c r="S24" i="7"/>
  <c r="G421" i="7" s="1"/>
  <c r="R24" i="7"/>
  <c r="F421" i="7" s="1"/>
  <c r="Q24" i="7"/>
  <c r="E421" i="7" s="1"/>
  <c r="P24" i="7"/>
  <c r="O24" i="7"/>
  <c r="N24" i="7"/>
  <c r="M24" i="7"/>
  <c r="L24" i="7"/>
  <c r="D421" i="7" s="1"/>
  <c r="K24" i="7"/>
  <c r="J24" i="7"/>
  <c r="I24" i="7"/>
  <c r="H24" i="7"/>
  <c r="G24" i="7"/>
  <c r="C421" i="7" s="1"/>
  <c r="F24" i="7"/>
  <c r="E24" i="7"/>
  <c r="D24" i="7"/>
  <c r="C24" i="7"/>
  <c r="B24" i="7"/>
  <c r="B421" i="7" s="1"/>
  <c r="V23" i="7"/>
  <c r="J420" i="7" s="1"/>
  <c r="U23" i="7"/>
  <c r="I420" i="7" s="1"/>
  <c r="T23" i="7"/>
  <c r="H420" i="7" s="1"/>
  <c r="S23" i="7"/>
  <c r="G420" i="7" s="1"/>
  <c r="R23" i="7"/>
  <c r="F420" i="7" s="1"/>
  <c r="Q23" i="7"/>
  <c r="E420" i="7" s="1"/>
  <c r="P23" i="7"/>
  <c r="O23" i="7"/>
  <c r="N23" i="7"/>
  <c r="M23" i="7"/>
  <c r="L23" i="7"/>
  <c r="D420" i="7" s="1"/>
  <c r="K23" i="7"/>
  <c r="J23" i="7"/>
  <c r="I23" i="7"/>
  <c r="H23" i="7"/>
  <c r="G23" i="7"/>
  <c r="C420" i="7" s="1"/>
  <c r="F23" i="7"/>
  <c r="E23" i="7"/>
  <c r="D23" i="7"/>
  <c r="C23" i="7"/>
  <c r="B23" i="7"/>
  <c r="B420" i="7" s="1"/>
  <c r="V22" i="7"/>
  <c r="J419" i="7" s="1"/>
  <c r="U22" i="7"/>
  <c r="I419" i="7" s="1"/>
  <c r="T22" i="7"/>
  <c r="H419" i="7" s="1"/>
  <c r="S22" i="7"/>
  <c r="G419" i="7" s="1"/>
  <c r="R22" i="7"/>
  <c r="F419" i="7" s="1"/>
  <c r="Q22" i="7"/>
  <c r="E419" i="7" s="1"/>
  <c r="P22" i="7"/>
  <c r="O22" i="7"/>
  <c r="N22" i="7"/>
  <c r="M22" i="7"/>
  <c r="L22" i="7"/>
  <c r="D419" i="7" s="1"/>
  <c r="K22" i="7"/>
  <c r="J22" i="7"/>
  <c r="I22" i="7"/>
  <c r="H22" i="7"/>
  <c r="G22" i="7"/>
  <c r="C419" i="7" s="1"/>
  <c r="F22" i="7"/>
  <c r="E22" i="7"/>
  <c r="D22" i="7"/>
  <c r="C22" i="7"/>
  <c r="B22" i="7"/>
  <c r="B419" i="7" s="1"/>
  <c r="V21" i="7"/>
  <c r="J413" i="7" s="1"/>
  <c r="U21" i="7"/>
  <c r="I413" i="7" s="1"/>
  <c r="T21" i="7"/>
  <c r="H413" i="7" s="1"/>
  <c r="S21" i="7"/>
  <c r="G413" i="7" s="1"/>
  <c r="R21" i="7"/>
  <c r="F413" i="7" s="1"/>
  <c r="Q21" i="7"/>
  <c r="E413" i="7" s="1"/>
  <c r="P21" i="7"/>
  <c r="O21" i="7"/>
  <c r="N21" i="7"/>
  <c r="M21" i="7"/>
  <c r="L21" i="7"/>
  <c r="D413" i="7" s="1"/>
  <c r="K21" i="7"/>
  <c r="J21" i="7"/>
  <c r="I21" i="7"/>
  <c r="H21" i="7"/>
  <c r="G21" i="7"/>
  <c r="C413" i="7" s="1"/>
  <c r="F21" i="7"/>
  <c r="E21" i="7"/>
  <c r="D21" i="7"/>
  <c r="C21" i="7"/>
  <c r="B21" i="7"/>
  <c r="B413" i="7" s="1"/>
  <c r="V20" i="7"/>
  <c r="J418" i="7" s="1"/>
  <c r="U20" i="7"/>
  <c r="I418" i="7" s="1"/>
  <c r="T20" i="7"/>
  <c r="H418" i="7" s="1"/>
  <c r="S20" i="7"/>
  <c r="G418" i="7" s="1"/>
  <c r="R20" i="7"/>
  <c r="F418" i="7" s="1"/>
  <c r="Q20" i="7"/>
  <c r="E418" i="7" s="1"/>
  <c r="P20" i="7"/>
  <c r="O20" i="7"/>
  <c r="N20" i="7"/>
  <c r="M20" i="7"/>
  <c r="L20" i="7"/>
  <c r="D418" i="7" s="1"/>
  <c r="K20" i="7"/>
  <c r="J20" i="7"/>
  <c r="I20" i="7"/>
  <c r="H20" i="7"/>
  <c r="G20" i="7"/>
  <c r="C418" i="7" s="1"/>
  <c r="F20" i="7"/>
  <c r="E20" i="7"/>
  <c r="D20" i="7"/>
  <c r="C20" i="7"/>
  <c r="B20" i="7"/>
  <c r="B418" i="7" s="1"/>
  <c r="V19" i="7"/>
  <c r="J417" i="7" s="1"/>
  <c r="U19" i="7"/>
  <c r="I417" i="7" s="1"/>
  <c r="T19" i="7"/>
  <c r="H417" i="7" s="1"/>
  <c r="S19" i="7"/>
  <c r="G417" i="7" s="1"/>
  <c r="R19" i="7"/>
  <c r="F417" i="7" s="1"/>
  <c r="Q19" i="7"/>
  <c r="E417" i="7" s="1"/>
  <c r="P19" i="7"/>
  <c r="O19" i="7"/>
  <c r="N19" i="7"/>
  <c r="M19" i="7"/>
  <c r="L19" i="7"/>
  <c r="D417" i="7" s="1"/>
  <c r="K19" i="7"/>
  <c r="J19" i="7"/>
  <c r="I19" i="7"/>
  <c r="H19" i="7"/>
  <c r="G19" i="7"/>
  <c r="C417" i="7" s="1"/>
  <c r="F19" i="7"/>
  <c r="E19" i="7"/>
  <c r="D19" i="7"/>
  <c r="C19" i="7"/>
  <c r="B19" i="7"/>
  <c r="B417" i="7" s="1"/>
  <c r="V18" i="7"/>
  <c r="J415" i="7" s="1"/>
  <c r="U18" i="7"/>
  <c r="I415" i="7" s="1"/>
  <c r="T18" i="7"/>
  <c r="H415" i="7" s="1"/>
  <c r="S18" i="7"/>
  <c r="G415" i="7" s="1"/>
  <c r="R18" i="7"/>
  <c r="F415" i="7" s="1"/>
  <c r="Q18" i="7"/>
  <c r="E415" i="7" s="1"/>
  <c r="P18" i="7"/>
  <c r="O18" i="7"/>
  <c r="N18" i="7"/>
  <c r="M18" i="7"/>
  <c r="L18" i="7"/>
  <c r="D415" i="7" s="1"/>
  <c r="K18" i="7"/>
  <c r="J18" i="7"/>
  <c r="I18" i="7"/>
  <c r="H18" i="7"/>
  <c r="G18" i="7"/>
  <c r="C415" i="7" s="1"/>
  <c r="F18" i="7"/>
  <c r="E18" i="7"/>
  <c r="D18" i="7"/>
  <c r="C18" i="7"/>
  <c r="B18" i="7"/>
  <c r="B415" i="7" s="1"/>
  <c r="V17" i="7"/>
  <c r="J414" i="7" s="1"/>
  <c r="U17" i="7"/>
  <c r="I414" i="7" s="1"/>
  <c r="T17" i="7"/>
  <c r="H414" i="7" s="1"/>
  <c r="S17" i="7"/>
  <c r="G414" i="7" s="1"/>
  <c r="R17" i="7"/>
  <c r="F414" i="7" s="1"/>
  <c r="Q17" i="7"/>
  <c r="E414" i="7" s="1"/>
  <c r="P17" i="7"/>
  <c r="O17" i="7"/>
  <c r="N17" i="7"/>
  <c r="M17" i="7"/>
  <c r="L17" i="7"/>
  <c r="D414" i="7" s="1"/>
  <c r="K17" i="7"/>
  <c r="J17" i="7"/>
  <c r="I17" i="7"/>
  <c r="H17" i="7"/>
  <c r="G17" i="7"/>
  <c r="C414" i="7" s="1"/>
  <c r="F17" i="7"/>
  <c r="E17" i="7"/>
  <c r="D17" i="7"/>
  <c r="C17" i="7"/>
  <c r="B17" i="7"/>
  <c r="B414" i="7" s="1"/>
  <c r="V16" i="7"/>
  <c r="J412" i="7" s="1"/>
  <c r="U16" i="7"/>
  <c r="I412" i="7" s="1"/>
  <c r="T16" i="7"/>
  <c r="H412" i="7" s="1"/>
  <c r="S16" i="7"/>
  <c r="G412" i="7" s="1"/>
  <c r="R16" i="7"/>
  <c r="F412" i="7" s="1"/>
  <c r="Q16" i="7"/>
  <c r="E412" i="7" s="1"/>
  <c r="P16" i="7"/>
  <c r="O16" i="7"/>
  <c r="N16" i="7"/>
  <c r="M16" i="7"/>
  <c r="L16" i="7"/>
  <c r="D412" i="7" s="1"/>
  <c r="K16" i="7"/>
  <c r="J16" i="7"/>
  <c r="I16" i="7"/>
  <c r="H16" i="7"/>
  <c r="G16" i="7"/>
  <c r="C412" i="7" s="1"/>
  <c r="F16" i="7"/>
  <c r="E16" i="7"/>
  <c r="D16" i="7"/>
  <c r="C16" i="7"/>
  <c r="B16" i="7"/>
  <c r="B412" i="7" s="1"/>
  <c r="V15" i="7"/>
  <c r="J411" i="7" s="1"/>
  <c r="U15" i="7"/>
  <c r="I411" i="7" s="1"/>
  <c r="T15" i="7"/>
  <c r="H411" i="7" s="1"/>
  <c r="S15" i="7"/>
  <c r="G411" i="7" s="1"/>
  <c r="R15" i="7"/>
  <c r="F411" i="7" s="1"/>
  <c r="Q15" i="7"/>
  <c r="E411" i="7" s="1"/>
  <c r="P15" i="7"/>
  <c r="O15" i="7"/>
  <c r="N15" i="7"/>
  <c r="M15" i="7"/>
  <c r="L15" i="7"/>
  <c r="D411" i="7" s="1"/>
  <c r="K15" i="7"/>
  <c r="J15" i="7"/>
  <c r="I15" i="7"/>
  <c r="H15" i="7"/>
  <c r="G15" i="7"/>
  <c r="C411" i="7" s="1"/>
  <c r="F15" i="7"/>
  <c r="E15" i="7"/>
  <c r="D15" i="7"/>
  <c r="C15" i="7"/>
  <c r="B15" i="7"/>
  <c r="B411" i="7" s="1"/>
  <c r="V14" i="7"/>
  <c r="J409" i="7" s="1"/>
  <c r="U14" i="7"/>
  <c r="I409" i="7" s="1"/>
  <c r="T14" i="7"/>
  <c r="H409" i="7" s="1"/>
  <c r="S14" i="7"/>
  <c r="G409" i="7" s="1"/>
  <c r="R14" i="7"/>
  <c r="F409" i="7" s="1"/>
  <c r="Q14" i="7"/>
  <c r="E409" i="7" s="1"/>
  <c r="P14" i="7"/>
  <c r="O14" i="7"/>
  <c r="N14" i="7"/>
  <c r="M14" i="7"/>
  <c r="L14" i="7"/>
  <c r="D409" i="7" s="1"/>
  <c r="K14" i="7"/>
  <c r="J14" i="7"/>
  <c r="I14" i="7"/>
  <c r="H14" i="7"/>
  <c r="G14" i="7"/>
  <c r="C409" i="7" s="1"/>
  <c r="F14" i="7"/>
  <c r="E14" i="7"/>
  <c r="D14" i="7"/>
  <c r="C14" i="7"/>
  <c r="B14" i="7"/>
  <c r="B409" i="7" s="1"/>
  <c r="V13" i="7"/>
  <c r="J408" i="7" s="1"/>
  <c r="U13" i="7"/>
  <c r="I408" i="7" s="1"/>
  <c r="T13" i="7"/>
  <c r="H408" i="7" s="1"/>
  <c r="S13" i="7"/>
  <c r="G408" i="7" s="1"/>
  <c r="R13" i="7"/>
  <c r="F408" i="7" s="1"/>
  <c r="Q13" i="7"/>
  <c r="E408" i="7" s="1"/>
  <c r="P13" i="7"/>
  <c r="O13" i="7"/>
  <c r="N13" i="7"/>
  <c r="M13" i="7"/>
  <c r="L13" i="7"/>
  <c r="D408" i="7" s="1"/>
  <c r="K13" i="7"/>
  <c r="J13" i="7"/>
  <c r="I13" i="7"/>
  <c r="H13" i="7"/>
  <c r="G13" i="7"/>
  <c r="C408" i="7" s="1"/>
  <c r="F13" i="7"/>
  <c r="E13" i="7"/>
  <c r="D13" i="7"/>
  <c r="C13" i="7"/>
  <c r="B13" i="7"/>
  <c r="B408" i="7" s="1"/>
  <c r="V12" i="7"/>
  <c r="J407" i="7" s="1"/>
  <c r="U12" i="7"/>
  <c r="I407" i="7" s="1"/>
  <c r="T12" i="7"/>
  <c r="H407" i="7" s="1"/>
  <c r="S12" i="7"/>
  <c r="G407" i="7" s="1"/>
  <c r="R12" i="7"/>
  <c r="F407" i="7" s="1"/>
  <c r="Q12" i="7"/>
  <c r="E407" i="7" s="1"/>
  <c r="P12" i="7"/>
  <c r="P44" i="7" s="1"/>
  <c r="O12" i="7"/>
  <c r="N12" i="7"/>
  <c r="N44" i="7" s="1"/>
  <c r="M12" i="7"/>
  <c r="L12" i="7"/>
  <c r="D407" i="7" s="1"/>
  <c r="K12" i="7"/>
  <c r="J12" i="7"/>
  <c r="J44" i="7" s="1"/>
  <c r="I12" i="7"/>
  <c r="H12" i="7"/>
  <c r="H44" i="7" s="1"/>
  <c r="G12" i="7"/>
  <c r="C407" i="7" s="1"/>
  <c r="F12" i="7"/>
  <c r="F44" i="7" s="1"/>
  <c r="E12" i="7"/>
  <c r="D12" i="7"/>
  <c r="D44" i="7" s="1"/>
  <c r="C12" i="7"/>
  <c r="B12" i="7"/>
  <c r="B407" i="7" s="1"/>
  <c r="J422" i="5"/>
  <c r="L422" i="5" s="1"/>
  <c r="I422" i="5"/>
  <c r="H422" i="5"/>
  <c r="G422" i="5"/>
  <c r="F422" i="5"/>
  <c r="E422" i="5"/>
  <c r="D422" i="5"/>
  <c r="C422" i="5"/>
  <c r="B422" i="5"/>
  <c r="AA377" i="5"/>
  <c r="Y367" i="5"/>
  <c r="Z367" i="5" s="1"/>
  <c r="AA367" i="5" s="1"/>
  <c r="AB367" i="5" s="1"/>
  <c r="AC367" i="5" s="1"/>
  <c r="X367" i="5"/>
  <c r="V360" i="5"/>
  <c r="U360" i="5"/>
  <c r="T360" i="5"/>
  <c r="S360" i="5"/>
  <c r="R360" i="5"/>
  <c r="Q360" i="5"/>
  <c r="P360" i="5"/>
  <c r="O360" i="5"/>
  <c r="N360" i="5"/>
  <c r="M360" i="5"/>
  <c r="L360" i="5"/>
  <c r="K360" i="5"/>
  <c r="J360" i="5"/>
  <c r="I360" i="5"/>
  <c r="H360" i="5"/>
  <c r="G360" i="5"/>
  <c r="F360" i="5"/>
  <c r="E360" i="5"/>
  <c r="D360" i="5"/>
  <c r="C360" i="5"/>
  <c r="B360" i="5"/>
  <c r="V359" i="5"/>
  <c r="U359" i="5"/>
  <c r="T359" i="5"/>
  <c r="S359" i="5"/>
  <c r="R359" i="5"/>
  <c r="Q359" i="5"/>
  <c r="P359" i="5"/>
  <c r="O359" i="5"/>
  <c r="N359" i="5"/>
  <c r="M359" i="5"/>
  <c r="L359" i="5"/>
  <c r="K359" i="5"/>
  <c r="J359" i="5"/>
  <c r="I359" i="5"/>
  <c r="H359" i="5"/>
  <c r="G359" i="5"/>
  <c r="F359" i="5"/>
  <c r="E359" i="5"/>
  <c r="D359" i="5"/>
  <c r="C359" i="5"/>
  <c r="B359" i="5"/>
  <c r="V358" i="5"/>
  <c r="U358" i="5"/>
  <c r="T358" i="5"/>
  <c r="S358" i="5"/>
  <c r="R358" i="5"/>
  <c r="Q358" i="5"/>
  <c r="P358" i="5"/>
  <c r="O358" i="5"/>
  <c r="N358" i="5"/>
  <c r="M358" i="5"/>
  <c r="L358" i="5"/>
  <c r="K358" i="5"/>
  <c r="J358" i="5"/>
  <c r="I358" i="5"/>
  <c r="H358" i="5"/>
  <c r="G358" i="5"/>
  <c r="F358" i="5"/>
  <c r="E358" i="5"/>
  <c r="D358" i="5"/>
  <c r="C358" i="5"/>
  <c r="B358" i="5"/>
  <c r="V357" i="5"/>
  <c r="U357" i="5"/>
  <c r="T357" i="5"/>
  <c r="S357" i="5"/>
  <c r="R357" i="5"/>
  <c r="Q357" i="5"/>
  <c r="P357" i="5"/>
  <c r="O357" i="5"/>
  <c r="N357" i="5"/>
  <c r="M357" i="5"/>
  <c r="L357" i="5"/>
  <c r="K357" i="5"/>
  <c r="J357" i="5"/>
  <c r="I357" i="5"/>
  <c r="H357" i="5"/>
  <c r="G357" i="5"/>
  <c r="F357" i="5"/>
  <c r="E357" i="5"/>
  <c r="D357" i="5"/>
  <c r="C357" i="5"/>
  <c r="B357" i="5"/>
  <c r="V356" i="5"/>
  <c r="U356" i="5"/>
  <c r="T356" i="5"/>
  <c r="S356" i="5"/>
  <c r="R356" i="5"/>
  <c r="Q356" i="5"/>
  <c r="P356" i="5"/>
  <c r="O356" i="5"/>
  <c r="N356" i="5"/>
  <c r="M356" i="5"/>
  <c r="L356" i="5"/>
  <c r="K356" i="5"/>
  <c r="J356" i="5"/>
  <c r="I356" i="5"/>
  <c r="H356" i="5"/>
  <c r="G356" i="5"/>
  <c r="F356" i="5"/>
  <c r="E356" i="5"/>
  <c r="D356" i="5"/>
  <c r="C356" i="5"/>
  <c r="B356" i="5"/>
  <c r="V355" i="5"/>
  <c r="U355" i="5"/>
  <c r="T355" i="5"/>
  <c r="S355" i="5"/>
  <c r="R355" i="5"/>
  <c r="Q355" i="5"/>
  <c r="P355" i="5"/>
  <c r="O355" i="5"/>
  <c r="N355" i="5"/>
  <c r="M355" i="5"/>
  <c r="L355" i="5"/>
  <c r="K355" i="5"/>
  <c r="J355" i="5"/>
  <c r="I355" i="5"/>
  <c r="H355" i="5"/>
  <c r="G355" i="5"/>
  <c r="F355" i="5"/>
  <c r="E355" i="5"/>
  <c r="D355" i="5"/>
  <c r="C355" i="5"/>
  <c r="B355" i="5"/>
  <c r="V354" i="5"/>
  <c r="U354" i="5"/>
  <c r="T354" i="5"/>
  <c r="S354" i="5"/>
  <c r="R354" i="5"/>
  <c r="Q354" i="5"/>
  <c r="P354" i="5"/>
  <c r="O354" i="5"/>
  <c r="N354" i="5"/>
  <c r="M354" i="5"/>
  <c r="L354" i="5"/>
  <c r="K354" i="5"/>
  <c r="J354" i="5"/>
  <c r="I354" i="5"/>
  <c r="H354" i="5"/>
  <c r="G354" i="5"/>
  <c r="F354" i="5"/>
  <c r="E354" i="5"/>
  <c r="D354" i="5"/>
  <c r="C354" i="5"/>
  <c r="B354" i="5"/>
  <c r="V353" i="5"/>
  <c r="U353" i="5"/>
  <c r="T353" i="5"/>
  <c r="S353" i="5"/>
  <c r="R353" i="5"/>
  <c r="Q353" i="5"/>
  <c r="P353" i="5"/>
  <c r="O353" i="5"/>
  <c r="N353" i="5"/>
  <c r="M353" i="5"/>
  <c r="L353" i="5"/>
  <c r="K353" i="5"/>
  <c r="J353" i="5"/>
  <c r="I353" i="5"/>
  <c r="H353" i="5"/>
  <c r="G353" i="5"/>
  <c r="F353" i="5"/>
  <c r="E353" i="5"/>
  <c r="D353" i="5"/>
  <c r="C353" i="5"/>
  <c r="B353" i="5"/>
  <c r="V352" i="5"/>
  <c r="U352" i="5"/>
  <c r="T352" i="5"/>
  <c r="S352" i="5"/>
  <c r="R352" i="5"/>
  <c r="Q352" i="5"/>
  <c r="P352" i="5"/>
  <c r="O352" i="5"/>
  <c r="N352" i="5"/>
  <c r="M352" i="5"/>
  <c r="L352" i="5"/>
  <c r="K352" i="5"/>
  <c r="J352" i="5"/>
  <c r="I352" i="5"/>
  <c r="H352" i="5"/>
  <c r="G352" i="5"/>
  <c r="F352" i="5"/>
  <c r="E352" i="5"/>
  <c r="D352" i="5"/>
  <c r="C352" i="5"/>
  <c r="B352" i="5"/>
  <c r="V351" i="5"/>
  <c r="U351" i="5"/>
  <c r="T351" i="5"/>
  <c r="S351" i="5"/>
  <c r="R351" i="5"/>
  <c r="Q351" i="5"/>
  <c r="P351" i="5"/>
  <c r="O351" i="5"/>
  <c r="N351" i="5"/>
  <c r="M351" i="5"/>
  <c r="L351" i="5"/>
  <c r="K351" i="5"/>
  <c r="J351" i="5"/>
  <c r="I351" i="5"/>
  <c r="H351" i="5"/>
  <c r="G351" i="5"/>
  <c r="F351" i="5"/>
  <c r="E351" i="5"/>
  <c r="D351" i="5"/>
  <c r="C351" i="5"/>
  <c r="B351" i="5"/>
  <c r="V350" i="5"/>
  <c r="U350" i="5"/>
  <c r="T350" i="5"/>
  <c r="S350" i="5"/>
  <c r="R350" i="5"/>
  <c r="Q350" i="5"/>
  <c r="P350" i="5"/>
  <c r="O350" i="5"/>
  <c r="N350" i="5"/>
  <c r="M350" i="5"/>
  <c r="L350" i="5"/>
  <c r="K350" i="5"/>
  <c r="J350" i="5"/>
  <c r="I350" i="5"/>
  <c r="H350" i="5"/>
  <c r="G350" i="5"/>
  <c r="F350" i="5"/>
  <c r="E350" i="5"/>
  <c r="D350" i="5"/>
  <c r="C350" i="5"/>
  <c r="B350" i="5"/>
  <c r="V349" i="5"/>
  <c r="U349" i="5"/>
  <c r="T349" i="5"/>
  <c r="S349" i="5"/>
  <c r="R349" i="5"/>
  <c r="Q349" i="5"/>
  <c r="P349" i="5"/>
  <c r="O349" i="5"/>
  <c r="N349" i="5"/>
  <c r="M349" i="5"/>
  <c r="L349" i="5"/>
  <c r="K349" i="5"/>
  <c r="J349" i="5"/>
  <c r="I349" i="5"/>
  <c r="H349" i="5"/>
  <c r="G349" i="5"/>
  <c r="F349" i="5"/>
  <c r="E349" i="5"/>
  <c r="D349" i="5"/>
  <c r="C349" i="5"/>
  <c r="B349" i="5"/>
  <c r="V348" i="5"/>
  <c r="U348" i="5"/>
  <c r="T348" i="5"/>
  <c r="S348" i="5"/>
  <c r="R348" i="5"/>
  <c r="Q348" i="5"/>
  <c r="P348" i="5"/>
  <c r="O348" i="5"/>
  <c r="N348" i="5"/>
  <c r="M348" i="5"/>
  <c r="L348" i="5"/>
  <c r="K348" i="5"/>
  <c r="J348" i="5"/>
  <c r="I348" i="5"/>
  <c r="H348" i="5"/>
  <c r="G348" i="5"/>
  <c r="F348" i="5"/>
  <c r="E348" i="5"/>
  <c r="D348" i="5"/>
  <c r="C348" i="5"/>
  <c r="B348" i="5"/>
  <c r="V347" i="5"/>
  <c r="U347" i="5"/>
  <c r="T347" i="5"/>
  <c r="S347" i="5"/>
  <c r="R347" i="5"/>
  <c r="Q347" i="5"/>
  <c r="P347" i="5"/>
  <c r="O347" i="5"/>
  <c r="N347" i="5"/>
  <c r="M347" i="5"/>
  <c r="L347" i="5"/>
  <c r="K347" i="5"/>
  <c r="J347" i="5"/>
  <c r="I347" i="5"/>
  <c r="H347" i="5"/>
  <c r="G347" i="5"/>
  <c r="F347" i="5"/>
  <c r="E347" i="5"/>
  <c r="D347" i="5"/>
  <c r="C347" i="5"/>
  <c r="B347" i="5"/>
  <c r="V346" i="5"/>
  <c r="U346" i="5"/>
  <c r="T346" i="5"/>
  <c r="S346" i="5"/>
  <c r="R346" i="5"/>
  <c r="Q346" i="5"/>
  <c r="P346" i="5"/>
  <c r="O346" i="5"/>
  <c r="N346" i="5"/>
  <c r="M346" i="5"/>
  <c r="L346" i="5"/>
  <c r="K346" i="5"/>
  <c r="J346" i="5"/>
  <c r="I346" i="5"/>
  <c r="H346" i="5"/>
  <c r="G346" i="5"/>
  <c r="F346" i="5"/>
  <c r="E346" i="5"/>
  <c r="D346" i="5"/>
  <c r="C346" i="5"/>
  <c r="B346" i="5"/>
  <c r="V345" i="5"/>
  <c r="U345" i="5"/>
  <c r="T345" i="5"/>
  <c r="S345" i="5"/>
  <c r="R345" i="5"/>
  <c r="Q345" i="5"/>
  <c r="P345" i="5"/>
  <c r="O345" i="5"/>
  <c r="N345" i="5"/>
  <c r="M345" i="5"/>
  <c r="L345" i="5"/>
  <c r="K345" i="5"/>
  <c r="J345" i="5"/>
  <c r="I345" i="5"/>
  <c r="H345" i="5"/>
  <c r="G345" i="5"/>
  <c r="F345" i="5"/>
  <c r="E345" i="5"/>
  <c r="D345" i="5"/>
  <c r="C345" i="5"/>
  <c r="B345" i="5"/>
  <c r="V344" i="5"/>
  <c r="U344" i="5"/>
  <c r="T344" i="5"/>
  <c r="S344" i="5"/>
  <c r="R344" i="5"/>
  <c r="Q344" i="5"/>
  <c r="P344" i="5"/>
  <c r="O344" i="5"/>
  <c r="N344" i="5"/>
  <c r="M344" i="5"/>
  <c r="L344" i="5"/>
  <c r="K344" i="5"/>
  <c r="J344" i="5"/>
  <c r="I344" i="5"/>
  <c r="H344" i="5"/>
  <c r="G344" i="5"/>
  <c r="F344" i="5"/>
  <c r="E344" i="5"/>
  <c r="D344" i="5"/>
  <c r="C344" i="5"/>
  <c r="B344" i="5"/>
  <c r="V343" i="5"/>
  <c r="U343" i="5"/>
  <c r="T343" i="5"/>
  <c r="S343" i="5"/>
  <c r="R343" i="5"/>
  <c r="Q343" i="5"/>
  <c r="P343" i="5"/>
  <c r="O343" i="5"/>
  <c r="N343" i="5"/>
  <c r="M343" i="5"/>
  <c r="L343" i="5"/>
  <c r="K343" i="5"/>
  <c r="J343" i="5"/>
  <c r="I343" i="5"/>
  <c r="H343" i="5"/>
  <c r="G343" i="5"/>
  <c r="F343" i="5"/>
  <c r="E343" i="5"/>
  <c r="D343" i="5"/>
  <c r="C343" i="5"/>
  <c r="B343" i="5"/>
  <c r="V342" i="5"/>
  <c r="U342" i="5"/>
  <c r="T342" i="5"/>
  <c r="S342" i="5"/>
  <c r="R342" i="5"/>
  <c r="Q342" i="5"/>
  <c r="P342" i="5"/>
  <c r="O342" i="5"/>
  <c r="N342" i="5"/>
  <c r="M342" i="5"/>
  <c r="L342" i="5"/>
  <c r="K342" i="5"/>
  <c r="J342" i="5"/>
  <c r="I342" i="5"/>
  <c r="H342" i="5"/>
  <c r="G342" i="5"/>
  <c r="F342" i="5"/>
  <c r="E342" i="5"/>
  <c r="D342" i="5"/>
  <c r="C342" i="5"/>
  <c r="B342" i="5"/>
  <c r="V341" i="5"/>
  <c r="U341" i="5"/>
  <c r="T341" i="5"/>
  <c r="S341" i="5"/>
  <c r="R341" i="5"/>
  <c r="Q341" i="5"/>
  <c r="P341" i="5"/>
  <c r="O341" i="5"/>
  <c r="N341" i="5"/>
  <c r="M341" i="5"/>
  <c r="L341" i="5"/>
  <c r="K341" i="5"/>
  <c r="J341" i="5"/>
  <c r="I341" i="5"/>
  <c r="H341" i="5"/>
  <c r="G341" i="5"/>
  <c r="F341" i="5"/>
  <c r="E341" i="5"/>
  <c r="D341" i="5"/>
  <c r="C341" i="5"/>
  <c r="B341" i="5"/>
  <c r="V340" i="5"/>
  <c r="U340" i="5"/>
  <c r="T340" i="5"/>
  <c r="S340" i="5"/>
  <c r="R340" i="5"/>
  <c r="Q340" i="5"/>
  <c r="P340" i="5"/>
  <c r="O340" i="5"/>
  <c r="N340" i="5"/>
  <c r="M340" i="5"/>
  <c r="L340" i="5"/>
  <c r="K340" i="5"/>
  <c r="J340" i="5"/>
  <c r="I340" i="5"/>
  <c r="H340" i="5"/>
  <c r="G340" i="5"/>
  <c r="F340" i="5"/>
  <c r="E340" i="5"/>
  <c r="D340" i="5"/>
  <c r="C340" i="5"/>
  <c r="B340" i="5"/>
  <c r="V339" i="5"/>
  <c r="U339" i="5"/>
  <c r="T339" i="5"/>
  <c r="S339" i="5"/>
  <c r="R339" i="5"/>
  <c r="Q339" i="5"/>
  <c r="P339" i="5"/>
  <c r="O339" i="5"/>
  <c r="N339" i="5"/>
  <c r="M339" i="5"/>
  <c r="L339" i="5"/>
  <c r="K339" i="5"/>
  <c r="J339" i="5"/>
  <c r="I339" i="5"/>
  <c r="H339" i="5"/>
  <c r="G339" i="5"/>
  <c r="F339" i="5"/>
  <c r="E339" i="5"/>
  <c r="D339" i="5"/>
  <c r="C339" i="5"/>
  <c r="B339" i="5"/>
  <c r="V338" i="5"/>
  <c r="U338" i="5"/>
  <c r="T338" i="5"/>
  <c r="S338" i="5"/>
  <c r="R338" i="5"/>
  <c r="Q338" i="5"/>
  <c r="P338" i="5"/>
  <c r="O338" i="5"/>
  <c r="N338" i="5"/>
  <c r="M338" i="5"/>
  <c r="L338" i="5"/>
  <c r="K338" i="5"/>
  <c r="J338" i="5"/>
  <c r="I338" i="5"/>
  <c r="H338" i="5"/>
  <c r="G338" i="5"/>
  <c r="F338" i="5"/>
  <c r="E338" i="5"/>
  <c r="D338" i="5"/>
  <c r="C338" i="5"/>
  <c r="B338" i="5"/>
  <c r="V337" i="5"/>
  <c r="U337" i="5"/>
  <c r="T337" i="5"/>
  <c r="S337" i="5"/>
  <c r="R337" i="5"/>
  <c r="Q337" i="5"/>
  <c r="P337" i="5"/>
  <c r="O337" i="5"/>
  <c r="N337" i="5"/>
  <c r="M337" i="5"/>
  <c r="L337" i="5"/>
  <c r="K337" i="5"/>
  <c r="J337" i="5"/>
  <c r="I337" i="5"/>
  <c r="H337" i="5"/>
  <c r="G337" i="5"/>
  <c r="F337" i="5"/>
  <c r="E337" i="5"/>
  <c r="D337" i="5"/>
  <c r="C337" i="5"/>
  <c r="B337" i="5"/>
  <c r="V336" i="5"/>
  <c r="U336" i="5"/>
  <c r="T336" i="5"/>
  <c r="S336" i="5"/>
  <c r="R336" i="5"/>
  <c r="Q336" i="5"/>
  <c r="P336" i="5"/>
  <c r="O336" i="5"/>
  <c r="N336" i="5"/>
  <c r="M336" i="5"/>
  <c r="L336" i="5"/>
  <c r="K336" i="5"/>
  <c r="J336" i="5"/>
  <c r="I336" i="5"/>
  <c r="H336" i="5"/>
  <c r="G336" i="5"/>
  <c r="F336" i="5"/>
  <c r="E336" i="5"/>
  <c r="D336" i="5"/>
  <c r="C336" i="5"/>
  <c r="B336" i="5"/>
  <c r="V335" i="5"/>
  <c r="U335" i="5"/>
  <c r="T335" i="5"/>
  <c r="S335" i="5"/>
  <c r="R335" i="5"/>
  <c r="Q335" i="5"/>
  <c r="P335" i="5"/>
  <c r="O335" i="5"/>
  <c r="N335" i="5"/>
  <c r="M335" i="5"/>
  <c r="L335" i="5"/>
  <c r="K335" i="5"/>
  <c r="J335" i="5"/>
  <c r="I335" i="5"/>
  <c r="H335" i="5"/>
  <c r="G335" i="5"/>
  <c r="F335" i="5"/>
  <c r="E335" i="5"/>
  <c r="D335" i="5"/>
  <c r="C335" i="5"/>
  <c r="B335" i="5"/>
  <c r="V334" i="5"/>
  <c r="U334" i="5"/>
  <c r="T334" i="5"/>
  <c r="S334" i="5"/>
  <c r="R334" i="5"/>
  <c r="Q334" i="5"/>
  <c r="P334" i="5"/>
  <c r="O334" i="5"/>
  <c r="N334" i="5"/>
  <c r="M334" i="5"/>
  <c r="L334" i="5"/>
  <c r="K334" i="5"/>
  <c r="J334" i="5"/>
  <c r="I334" i="5"/>
  <c r="H334" i="5"/>
  <c r="G334" i="5"/>
  <c r="F334" i="5"/>
  <c r="E334" i="5"/>
  <c r="D334" i="5"/>
  <c r="C334" i="5"/>
  <c r="B334" i="5"/>
  <c r="V333" i="5"/>
  <c r="U333" i="5"/>
  <c r="T333" i="5"/>
  <c r="S333" i="5"/>
  <c r="R333" i="5"/>
  <c r="Q333" i="5"/>
  <c r="P333" i="5"/>
  <c r="O333" i="5"/>
  <c r="N333" i="5"/>
  <c r="M333" i="5"/>
  <c r="L333" i="5"/>
  <c r="K333" i="5"/>
  <c r="J333" i="5"/>
  <c r="I333" i="5"/>
  <c r="H333" i="5"/>
  <c r="G333" i="5"/>
  <c r="F333" i="5"/>
  <c r="E333" i="5"/>
  <c r="D333" i="5"/>
  <c r="C333" i="5"/>
  <c r="B333" i="5"/>
  <c r="V332" i="5"/>
  <c r="U332" i="5"/>
  <c r="T332" i="5"/>
  <c r="S332" i="5"/>
  <c r="R332" i="5"/>
  <c r="Q332" i="5"/>
  <c r="P332" i="5"/>
  <c r="O332" i="5"/>
  <c r="N332" i="5"/>
  <c r="M332" i="5"/>
  <c r="L332" i="5"/>
  <c r="K332" i="5"/>
  <c r="J332" i="5"/>
  <c r="I332" i="5"/>
  <c r="H332" i="5"/>
  <c r="G332" i="5"/>
  <c r="F332" i="5"/>
  <c r="E332" i="5"/>
  <c r="D332" i="5"/>
  <c r="C332" i="5"/>
  <c r="B332" i="5"/>
  <c r="V331" i="5"/>
  <c r="V362" i="5" s="1"/>
  <c r="U331" i="5"/>
  <c r="T331" i="5"/>
  <c r="T362" i="5" s="1"/>
  <c r="S331" i="5"/>
  <c r="R331" i="5"/>
  <c r="R362" i="5" s="1"/>
  <c r="Q331" i="5"/>
  <c r="P331" i="5"/>
  <c r="P362" i="5" s="1"/>
  <c r="O331" i="5"/>
  <c r="N331" i="5"/>
  <c r="N362" i="5" s="1"/>
  <c r="M331" i="5"/>
  <c r="L331" i="5"/>
  <c r="L362" i="5" s="1"/>
  <c r="K331" i="5"/>
  <c r="J331" i="5"/>
  <c r="J362" i="5" s="1"/>
  <c r="I331" i="5"/>
  <c r="H331" i="5"/>
  <c r="H362" i="5" s="1"/>
  <c r="G331" i="5"/>
  <c r="F331" i="5"/>
  <c r="F362" i="5" s="1"/>
  <c r="E331" i="5"/>
  <c r="D331" i="5"/>
  <c r="D362" i="5" s="1"/>
  <c r="C331" i="5"/>
  <c r="B331" i="5"/>
  <c r="B362" i="5" s="1"/>
  <c r="V330" i="5"/>
  <c r="U330" i="5"/>
  <c r="U362" i="5" s="1"/>
  <c r="T330" i="5"/>
  <c r="S330" i="5"/>
  <c r="S362" i="5" s="1"/>
  <c r="R330" i="5"/>
  <c r="Q330" i="5"/>
  <c r="Q362" i="5" s="1"/>
  <c r="P330" i="5"/>
  <c r="O330" i="5"/>
  <c r="O362" i="5" s="1"/>
  <c r="N330" i="5"/>
  <c r="M330" i="5"/>
  <c r="M362" i="5" s="1"/>
  <c r="L330" i="5"/>
  <c r="K330" i="5"/>
  <c r="K362" i="5" s="1"/>
  <c r="J330" i="5"/>
  <c r="I330" i="5"/>
  <c r="I362" i="5" s="1"/>
  <c r="H330" i="5"/>
  <c r="G330" i="5"/>
  <c r="G362" i="5" s="1"/>
  <c r="F330" i="5"/>
  <c r="E330" i="5"/>
  <c r="E362" i="5" s="1"/>
  <c r="D330" i="5"/>
  <c r="C330" i="5"/>
  <c r="C362" i="5" s="1"/>
  <c r="B330" i="5"/>
  <c r="V320" i="5"/>
  <c r="V371" i="5" s="1"/>
  <c r="U320" i="5"/>
  <c r="U371" i="5" s="1"/>
  <c r="T320" i="5"/>
  <c r="T371" i="5" s="1"/>
  <c r="S320" i="5"/>
  <c r="S371" i="5" s="1"/>
  <c r="R320" i="5"/>
  <c r="R371" i="5" s="1"/>
  <c r="Q320" i="5"/>
  <c r="Q371" i="5" s="1"/>
  <c r="P320" i="5"/>
  <c r="P371" i="5" s="1"/>
  <c r="O320" i="5"/>
  <c r="O371" i="5" s="1"/>
  <c r="N320" i="5"/>
  <c r="N371" i="5" s="1"/>
  <c r="M320" i="5"/>
  <c r="M371" i="5" s="1"/>
  <c r="L320" i="5"/>
  <c r="L371" i="5" s="1"/>
  <c r="K320" i="5"/>
  <c r="K371" i="5" s="1"/>
  <c r="J320" i="5"/>
  <c r="J371" i="5" s="1"/>
  <c r="I320" i="5"/>
  <c r="I371" i="5" s="1"/>
  <c r="H320" i="5"/>
  <c r="H371" i="5" s="1"/>
  <c r="G320" i="5"/>
  <c r="G371" i="5" s="1"/>
  <c r="F320" i="5"/>
  <c r="F371" i="5" s="1"/>
  <c r="E320" i="5"/>
  <c r="E371" i="5" s="1"/>
  <c r="D320" i="5"/>
  <c r="D371" i="5" s="1"/>
  <c r="C320" i="5"/>
  <c r="C371" i="5" s="1"/>
  <c r="B320" i="5"/>
  <c r="B371" i="5" s="1"/>
  <c r="V319" i="5"/>
  <c r="U319" i="5"/>
  <c r="T319" i="5"/>
  <c r="S319" i="5"/>
  <c r="R319" i="5"/>
  <c r="Q319" i="5"/>
  <c r="P319" i="5"/>
  <c r="O319" i="5"/>
  <c r="N319" i="5"/>
  <c r="M319" i="5"/>
  <c r="L319" i="5"/>
  <c r="K319" i="5"/>
  <c r="J319" i="5"/>
  <c r="I319" i="5"/>
  <c r="H319" i="5"/>
  <c r="G319" i="5"/>
  <c r="F319" i="5"/>
  <c r="E319" i="5"/>
  <c r="D319" i="5"/>
  <c r="C319" i="5"/>
  <c r="B319" i="5"/>
  <c r="V318" i="5"/>
  <c r="U318" i="5"/>
  <c r="T318" i="5"/>
  <c r="S318" i="5"/>
  <c r="R318" i="5"/>
  <c r="Q318" i="5"/>
  <c r="P318" i="5"/>
  <c r="O318" i="5"/>
  <c r="N318" i="5"/>
  <c r="M318" i="5"/>
  <c r="L318" i="5"/>
  <c r="K318" i="5"/>
  <c r="J318" i="5"/>
  <c r="I318" i="5"/>
  <c r="H318" i="5"/>
  <c r="G318" i="5"/>
  <c r="F318" i="5"/>
  <c r="E318" i="5"/>
  <c r="D318" i="5"/>
  <c r="C318" i="5"/>
  <c r="B318" i="5"/>
  <c r="V317" i="5"/>
  <c r="U317" i="5"/>
  <c r="T317" i="5"/>
  <c r="S317" i="5"/>
  <c r="R317" i="5"/>
  <c r="Q317" i="5"/>
  <c r="P317" i="5"/>
  <c r="O317" i="5"/>
  <c r="N317" i="5"/>
  <c r="M317" i="5"/>
  <c r="L317" i="5"/>
  <c r="K317" i="5"/>
  <c r="J317" i="5"/>
  <c r="I317" i="5"/>
  <c r="H317" i="5"/>
  <c r="G317" i="5"/>
  <c r="F317" i="5"/>
  <c r="E317" i="5"/>
  <c r="D317" i="5"/>
  <c r="C317" i="5"/>
  <c r="B317" i="5"/>
  <c r="V316" i="5"/>
  <c r="U316" i="5"/>
  <c r="T316" i="5"/>
  <c r="S316" i="5"/>
  <c r="R316" i="5"/>
  <c r="Q316" i="5"/>
  <c r="P316" i="5"/>
  <c r="O316" i="5"/>
  <c r="N316" i="5"/>
  <c r="M316" i="5"/>
  <c r="L316" i="5"/>
  <c r="K316" i="5"/>
  <c r="J316" i="5"/>
  <c r="I316" i="5"/>
  <c r="H316" i="5"/>
  <c r="G316" i="5"/>
  <c r="F316" i="5"/>
  <c r="E316" i="5"/>
  <c r="D316" i="5"/>
  <c r="C316" i="5"/>
  <c r="B316" i="5"/>
  <c r="V315" i="5"/>
  <c r="U315" i="5"/>
  <c r="T315" i="5"/>
  <c r="S315" i="5"/>
  <c r="R315" i="5"/>
  <c r="Q315" i="5"/>
  <c r="P315" i="5"/>
  <c r="O315" i="5"/>
  <c r="N315" i="5"/>
  <c r="M315" i="5"/>
  <c r="L315" i="5"/>
  <c r="K315" i="5"/>
  <c r="J315" i="5"/>
  <c r="I315" i="5"/>
  <c r="H315" i="5"/>
  <c r="G315" i="5"/>
  <c r="F315" i="5"/>
  <c r="E315" i="5"/>
  <c r="D315" i="5"/>
  <c r="C315" i="5"/>
  <c r="B315" i="5"/>
  <c r="V314" i="5"/>
  <c r="U314" i="5"/>
  <c r="T314" i="5"/>
  <c r="S314" i="5"/>
  <c r="R314" i="5"/>
  <c r="Q314" i="5"/>
  <c r="P314" i="5"/>
  <c r="O314" i="5"/>
  <c r="N314" i="5"/>
  <c r="M314" i="5"/>
  <c r="L314" i="5"/>
  <c r="K314" i="5"/>
  <c r="J314" i="5"/>
  <c r="I314" i="5"/>
  <c r="H314" i="5"/>
  <c r="G314" i="5"/>
  <c r="F314" i="5"/>
  <c r="E314" i="5"/>
  <c r="D314" i="5"/>
  <c r="C314" i="5"/>
  <c r="B314" i="5"/>
  <c r="V313" i="5"/>
  <c r="U313" i="5"/>
  <c r="T313" i="5"/>
  <c r="S313" i="5"/>
  <c r="R313" i="5"/>
  <c r="Q313" i="5"/>
  <c r="P313" i="5"/>
  <c r="O313" i="5"/>
  <c r="N313" i="5"/>
  <c r="M313" i="5"/>
  <c r="L313" i="5"/>
  <c r="K313" i="5"/>
  <c r="J313" i="5"/>
  <c r="I313" i="5"/>
  <c r="H313" i="5"/>
  <c r="G313" i="5"/>
  <c r="F313" i="5"/>
  <c r="E313" i="5"/>
  <c r="D313" i="5"/>
  <c r="C313" i="5"/>
  <c r="B313" i="5"/>
  <c r="V312" i="5"/>
  <c r="U312" i="5"/>
  <c r="T312" i="5"/>
  <c r="S312" i="5"/>
  <c r="R312" i="5"/>
  <c r="Q312" i="5"/>
  <c r="P312" i="5"/>
  <c r="O312" i="5"/>
  <c r="N312" i="5"/>
  <c r="M312" i="5"/>
  <c r="L312" i="5"/>
  <c r="K312" i="5"/>
  <c r="J312" i="5"/>
  <c r="I312" i="5"/>
  <c r="H312" i="5"/>
  <c r="G312" i="5"/>
  <c r="F312" i="5"/>
  <c r="E312" i="5"/>
  <c r="D312" i="5"/>
  <c r="C312" i="5"/>
  <c r="B312" i="5"/>
  <c r="V311" i="5"/>
  <c r="U311" i="5"/>
  <c r="T311" i="5"/>
  <c r="S311" i="5"/>
  <c r="R311" i="5"/>
  <c r="Q311" i="5"/>
  <c r="P311" i="5"/>
  <c r="O311" i="5"/>
  <c r="N311" i="5"/>
  <c r="M311" i="5"/>
  <c r="L311" i="5"/>
  <c r="K311" i="5"/>
  <c r="J311" i="5"/>
  <c r="I311" i="5"/>
  <c r="H311" i="5"/>
  <c r="G311" i="5"/>
  <c r="F311" i="5"/>
  <c r="E311" i="5"/>
  <c r="D311" i="5"/>
  <c r="C311" i="5"/>
  <c r="B311" i="5"/>
  <c r="V310" i="5"/>
  <c r="U310" i="5"/>
  <c r="T310" i="5"/>
  <c r="S310" i="5"/>
  <c r="R310" i="5"/>
  <c r="Q310" i="5"/>
  <c r="P310" i="5"/>
  <c r="O310" i="5"/>
  <c r="N310" i="5"/>
  <c r="M310" i="5"/>
  <c r="L310" i="5"/>
  <c r="K310" i="5"/>
  <c r="J310" i="5"/>
  <c r="I310" i="5"/>
  <c r="H310" i="5"/>
  <c r="G310" i="5"/>
  <c r="F310" i="5"/>
  <c r="E310" i="5"/>
  <c r="D310" i="5"/>
  <c r="C310" i="5"/>
  <c r="B310" i="5"/>
  <c r="V309" i="5"/>
  <c r="U309" i="5"/>
  <c r="T309" i="5"/>
  <c r="S309" i="5"/>
  <c r="R309" i="5"/>
  <c r="Q309" i="5"/>
  <c r="P309" i="5"/>
  <c r="O309" i="5"/>
  <c r="N309" i="5"/>
  <c r="M309" i="5"/>
  <c r="L309" i="5"/>
  <c r="K309" i="5"/>
  <c r="J309" i="5"/>
  <c r="I309" i="5"/>
  <c r="H309" i="5"/>
  <c r="G309" i="5"/>
  <c r="F309" i="5"/>
  <c r="E309" i="5"/>
  <c r="D309" i="5"/>
  <c r="C309" i="5"/>
  <c r="B309" i="5"/>
  <c r="V308" i="5"/>
  <c r="U308" i="5"/>
  <c r="T308" i="5"/>
  <c r="S308" i="5"/>
  <c r="R308" i="5"/>
  <c r="Q308" i="5"/>
  <c r="P308" i="5"/>
  <c r="O308" i="5"/>
  <c r="N308" i="5"/>
  <c r="M308" i="5"/>
  <c r="L308" i="5"/>
  <c r="K308" i="5"/>
  <c r="J308" i="5"/>
  <c r="I308" i="5"/>
  <c r="H308" i="5"/>
  <c r="G308" i="5"/>
  <c r="F308" i="5"/>
  <c r="E308" i="5"/>
  <c r="D308" i="5"/>
  <c r="C308" i="5"/>
  <c r="B308" i="5"/>
  <c r="V307" i="5"/>
  <c r="U307" i="5"/>
  <c r="T307" i="5"/>
  <c r="S307" i="5"/>
  <c r="R307" i="5"/>
  <c r="Q307" i="5"/>
  <c r="P307" i="5"/>
  <c r="O307" i="5"/>
  <c r="N307" i="5"/>
  <c r="M307" i="5"/>
  <c r="L307" i="5"/>
  <c r="K307" i="5"/>
  <c r="J307" i="5"/>
  <c r="I307" i="5"/>
  <c r="H307" i="5"/>
  <c r="G307" i="5"/>
  <c r="F307" i="5"/>
  <c r="E307" i="5"/>
  <c r="D307" i="5"/>
  <c r="C307" i="5"/>
  <c r="B307" i="5"/>
  <c r="V306" i="5"/>
  <c r="U306" i="5"/>
  <c r="T306" i="5"/>
  <c r="S306" i="5"/>
  <c r="R306" i="5"/>
  <c r="Q306" i="5"/>
  <c r="P306" i="5"/>
  <c r="O306" i="5"/>
  <c r="N306" i="5"/>
  <c r="M306" i="5"/>
  <c r="L306" i="5"/>
  <c r="K306" i="5"/>
  <c r="J306" i="5"/>
  <c r="I306" i="5"/>
  <c r="H306" i="5"/>
  <c r="G306" i="5"/>
  <c r="F306" i="5"/>
  <c r="E306" i="5"/>
  <c r="D306" i="5"/>
  <c r="C306" i="5"/>
  <c r="B306" i="5"/>
  <c r="V305" i="5"/>
  <c r="U305" i="5"/>
  <c r="T305" i="5"/>
  <c r="S305" i="5"/>
  <c r="R305" i="5"/>
  <c r="Q305" i="5"/>
  <c r="P305" i="5"/>
  <c r="O305" i="5"/>
  <c r="N305" i="5"/>
  <c r="M305" i="5"/>
  <c r="L305" i="5"/>
  <c r="K305" i="5"/>
  <c r="J305" i="5"/>
  <c r="I305" i="5"/>
  <c r="H305" i="5"/>
  <c r="G305" i="5"/>
  <c r="F305" i="5"/>
  <c r="E305" i="5"/>
  <c r="D305" i="5"/>
  <c r="C305" i="5"/>
  <c r="B305" i="5"/>
  <c r="V304" i="5"/>
  <c r="U304" i="5"/>
  <c r="T304" i="5"/>
  <c r="S304" i="5"/>
  <c r="R304" i="5"/>
  <c r="Q304" i="5"/>
  <c r="P304" i="5"/>
  <c r="O304" i="5"/>
  <c r="N304" i="5"/>
  <c r="M304" i="5"/>
  <c r="L304" i="5"/>
  <c r="K304" i="5"/>
  <c r="J304" i="5"/>
  <c r="I304" i="5"/>
  <c r="H304" i="5"/>
  <c r="G304" i="5"/>
  <c r="F304" i="5"/>
  <c r="E304" i="5"/>
  <c r="D304" i="5"/>
  <c r="C304" i="5"/>
  <c r="B304" i="5"/>
  <c r="V303" i="5"/>
  <c r="U303" i="5"/>
  <c r="T303" i="5"/>
  <c r="S303" i="5"/>
  <c r="R303" i="5"/>
  <c r="Q303" i="5"/>
  <c r="P303" i="5"/>
  <c r="O303" i="5"/>
  <c r="N303" i="5"/>
  <c r="M303" i="5"/>
  <c r="L303" i="5"/>
  <c r="K303" i="5"/>
  <c r="J303" i="5"/>
  <c r="I303" i="5"/>
  <c r="H303" i="5"/>
  <c r="G303" i="5"/>
  <c r="F303" i="5"/>
  <c r="E303" i="5"/>
  <c r="D303" i="5"/>
  <c r="C303" i="5"/>
  <c r="B303" i="5"/>
  <c r="V302" i="5"/>
  <c r="U302" i="5"/>
  <c r="T302" i="5"/>
  <c r="S302" i="5"/>
  <c r="R302" i="5"/>
  <c r="Q302" i="5"/>
  <c r="P302" i="5"/>
  <c r="O302" i="5"/>
  <c r="N302" i="5"/>
  <c r="M302" i="5"/>
  <c r="L302" i="5"/>
  <c r="K302" i="5"/>
  <c r="J302" i="5"/>
  <c r="I302" i="5"/>
  <c r="H302" i="5"/>
  <c r="G302" i="5"/>
  <c r="F302" i="5"/>
  <c r="E302" i="5"/>
  <c r="D302" i="5"/>
  <c r="C302" i="5"/>
  <c r="B302" i="5"/>
  <c r="V301" i="5"/>
  <c r="U301" i="5"/>
  <c r="T301" i="5"/>
  <c r="S301" i="5"/>
  <c r="R301" i="5"/>
  <c r="Q301" i="5"/>
  <c r="P301" i="5"/>
  <c r="O301" i="5"/>
  <c r="N301" i="5"/>
  <c r="M301" i="5"/>
  <c r="L301" i="5"/>
  <c r="K301" i="5"/>
  <c r="J301" i="5"/>
  <c r="I301" i="5"/>
  <c r="H301" i="5"/>
  <c r="G301" i="5"/>
  <c r="F301" i="5"/>
  <c r="E301" i="5"/>
  <c r="D301" i="5"/>
  <c r="C301" i="5"/>
  <c r="B301" i="5"/>
  <c r="V300" i="5"/>
  <c r="U300" i="5"/>
  <c r="T300" i="5"/>
  <c r="S300" i="5"/>
  <c r="R300" i="5"/>
  <c r="Q300" i="5"/>
  <c r="P300" i="5"/>
  <c r="O300" i="5"/>
  <c r="N300" i="5"/>
  <c r="M300" i="5"/>
  <c r="L300" i="5"/>
  <c r="K300" i="5"/>
  <c r="J300" i="5"/>
  <c r="I300" i="5"/>
  <c r="H300" i="5"/>
  <c r="G300" i="5"/>
  <c r="F300" i="5"/>
  <c r="E300" i="5"/>
  <c r="D300" i="5"/>
  <c r="C300" i="5"/>
  <c r="B300" i="5"/>
  <c r="V299" i="5"/>
  <c r="U299" i="5"/>
  <c r="T299" i="5"/>
  <c r="S299" i="5"/>
  <c r="R299" i="5"/>
  <c r="Q299" i="5"/>
  <c r="P299" i="5"/>
  <c r="O299" i="5"/>
  <c r="N299" i="5"/>
  <c r="M299" i="5"/>
  <c r="L299" i="5"/>
  <c r="K299" i="5"/>
  <c r="J299" i="5"/>
  <c r="I299" i="5"/>
  <c r="H299" i="5"/>
  <c r="G299" i="5"/>
  <c r="F299" i="5"/>
  <c r="E299" i="5"/>
  <c r="D299" i="5"/>
  <c r="C299" i="5"/>
  <c r="B299" i="5"/>
  <c r="V298" i="5"/>
  <c r="U298" i="5"/>
  <c r="T298" i="5"/>
  <c r="S298" i="5"/>
  <c r="R298" i="5"/>
  <c r="Q298" i="5"/>
  <c r="P298" i="5"/>
  <c r="O298" i="5"/>
  <c r="N298" i="5"/>
  <c r="M298" i="5"/>
  <c r="L298" i="5"/>
  <c r="K298" i="5"/>
  <c r="J298" i="5"/>
  <c r="I298" i="5"/>
  <c r="H298" i="5"/>
  <c r="G298" i="5"/>
  <c r="F298" i="5"/>
  <c r="E298" i="5"/>
  <c r="D298" i="5"/>
  <c r="C298" i="5"/>
  <c r="B298" i="5"/>
  <c r="V297" i="5"/>
  <c r="U297" i="5"/>
  <c r="T297" i="5"/>
  <c r="S297" i="5"/>
  <c r="R297" i="5"/>
  <c r="Q297" i="5"/>
  <c r="P297" i="5"/>
  <c r="O297" i="5"/>
  <c r="N297" i="5"/>
  <c r="M297" i="5"/>
  <c r="L297" i="5"/>
  <c r="K297" i="5"/>
  <c r="J297" i="5"/>
  <c r="I297" i="5"/>
  <c r="H297" i="5"/>
  <c r="G297" i="5"/>
  <c r="F297" i="5"/>
  <c r="E297" i="5"/>
  <c r="D297" i="5"/>
  <c r="C297" i="5"/>
  <c r="B297" i="5"/>
  <c r="V296" i="5"/>
  <c r="U296" i="5"/>
  <c r="T296" i="5"/>
  <c r="S296" i="5"/>
  <c r="R296" i="5"/>
  <c r="Q296" i="5"/>
  <c r="P296" i="5"/>
  <c r="O296" i="5"/>
  <c r="N296" i="5"/>
  <c r="M296" i="5"/>
  <c r="L296" i="5"/>
  <c r="K296" i="5"/>
  <c r="J296" i="5"/>
  <c r="I296" i="5"/>
  <c r="H296" i="5"/>
  <c r="G296" i="5"/>
  <c r="F296" i="5"/>
  <c r="E296" i="5"/>
  <c r="D296" i="5"/>
  <c r="C296" i="5"/>
  <c r="B296" i="5"/>
  <c r="V295" i="5"/>
  <c r="U295" i="5"/>
  <c r="T295" i="5"/>
  <c r="S295" i="5"/>
  <c r="R295" i="5"/>
  <c r="Q295" i="5"/>
  <c r="P295" i="5"/>
  <c r="O295" i="5"/>
  <c r="N295" i="5"/>
  <c r="M295" i="5"/>
  <c r="L295" i="5"/>
  <c r="K295" i="5"/>
  <c r="J295" i="5"/>
  <c r="I295" i="5"/>
  <c r="H295" i="5"/>
  <c r="G295" i="5"/>
  <c r="F295" i="5"/>
  <c r="E295" i="5"/>
  <c r="D295" i="5"/>
  <c r="C295" i="5"/>
  <c r="B295" i="5"/>
  <c r="V294" i="5"/>
  <c r="U294" i="5"/>
  <c r="T294" i="5"/>
  <c r="S294" i="5"/>
  <c r="R294" i="5"/>
  <c r="Q294" i="5"/>
  <c r="P294" i="5"/>
  <c r="O294" i="5"/>
  <c r="N294" i="5"/>
  <c r="M294" i="5"/>
  <c r="L294" i="5"/>
  <c r="K294" i="5"/>
  <c r="J294" i="5"/>
  <c r="I294" i="5"/>
  <c r="H294" i="5"/>
  <c r="G294" i="5"/>
  <c r="F294" i="5"/>
  <c r="E294" i="5"/>
  <c r="D294" i="5"/>
  <c r="C294" i="5"/>
  <c r="B294" i="5"/>
  <c r="V293" i="5"/>
  <c r="U293" i="5"/>
  <c r="T293" i="5"/>
  <c r="S293" i="5"/>
  <c r="R293" i="5"/>
  <c r="Q293" i="5"/>
  <c r="P293" i="5"/>
  <c r="O293" i="5"/>
  <c r="N293" i="5"/>
  <c r="M293" i="5"/>
  <c r="L293" i="5"/>
  <c r="K293" i="5"/>
  <c r="J293" i="5"/>
  <c r="I293" i="5"/>
  <c r="H293" i="5"/>
  <c r="G293" i="5"/>
  <c r="F293" i="5"/>
  <c r="E293" i="5"/>
  <c r="D293" i="5"/>
  <c r="C293" i="5"/>
  <c r="B293" i="5"/>
  <c r="V292" i="5"/>
  <c r="U292" i="5"/>
  <c r="T292" i="5"/>
  <c r="S292" i="5"/>
  <c r="R292" i="5"/>
  <c r="Q292" i="5"/>
  <c r="P292" i="5"/>
  <c r="O292" i="5"/>
  <c r="N292" i="5"/>
  <c r="M292" i="5"/>
  <c r="L292" i="5"/>
  <c r="K292" i="5"/>
  <c r="J292" i="5"/>
  <c r="I292" i="5"/>
  <c r="H292" i="5"/>
  <c r="G292" i="5"/>
  <c r="F292" i="5"/>
  <c r="E292" i="5"/>
  <c r="D292" i="5"/>
  <c r="C292" i="5"/>
  <c r="B292" i="5"/>
  <c r="V291" i="5"/>
  <c r="U291" i="5"/>
  <c r="U322" i="5" s="1"/>
  <c r="T291" i="5"/>
  <c r="S291" i="5"/>
  <c r="S322" i="5" s="1"/>
  <c r="R291" i="5"/>
  <c r="Q291" i="5"/>
  <c r="Q322" i="5" s="1"/>
  <c r="P291" i="5"/>
  <c r="O291" i="5"/>
  <c r="O322" i="5" s="1"/>
  <c r="N291" i="5"/>
  <c r="M291" i="5"/>
  <c r="M322" i="5" s="1"/>
  <c r="L291" i="5"/>
  <c r="K291" i="5"/>
  <c r="K322" i="5" s="1"/>
  <c r="J291" i="5"/>
  <c r="I291" i="5"/>
  <c r="I322" i="5" s="1"/>
  <c r="H291" i="5"/>
  <c r="G291" i="5"/>
  <c r="G322" i="5" s="1"/>
  <c r="F291" i="5"/>
  <c r="E291" i="5"/>
  <c r="E322" i="5" s="1"/>
  <c r="D291" i="5"/>
  <c r="C291" i="5"/>
  <c r="C322" i="5" s="1"/>
  <c r="B291" i="5"/>
  <c r="V290" i="5"/>
  <c r="V322" i="5" s="1"/>
  <c r="U290" i="5"/>
  <c r="T290" i="5"/>
  <c r="T322" i="5" s="1"/>
  <c r="S290" i="5"/>
  <c r="R290" i="5"/>
  <c r="R322" i="5" s="1"/>
  <c r="Q290" i="5"/>
  <c r="P290" i="5"/>
  <c r="P322" i="5" s="1"/>
  <c r="O290" i="5"/>
  <c r="N290" i="5"/>
  <c r="N322" i="5" s="1"/>
  <c r="M290" i="5"/>
  <c r="L290" i="5"/>
  <c r="L322" i="5" s="1"/>
  <c r="K290" i="5"/>
  <c r="J290" i="5"/>
  <c r="J322" i="5" s="1"/>
  <c r="I290" i="5"/>
  <c r="H290" i="5"/>
  <c r="H322" i="5" s="1"/>
  <c r="G290" i="5"/>
  <c r="F290" i="5"/>
  <c r="F322" i="5" s="1"/>
  <c r="E290" i="5"/>
  <c r="D290" i="5"/>
  <c r="D322" i="5" s="1"/>
  <c r="C290" i="5"/>
  <c r="B290" i="5"/>
  <c r="B322" i="5" s="1"/>
  <c r="V279" i="5"/>
  <c r="V373" i="5" s="1"/>
  <c r="U279" i="5"/>
  <c r="U373" i="5" s="1"/>
  <c r="T279" i="5"/>
  <c r="T373" i="5" s="1"/>
  <c r="S279" i="5"/>
  <c r="S373" i="5" s="1"/>
  <c r="R279" i="5"/>
  <c r="R373" i="5" s="1"/>
  <c r="Q279" i="5"/>
  <c r="Q373" i="5" s="1"/>
  <c r="P279" i="5"/>
  <c r="P373" i="5" s="1"/>
  <c r="O279" i="5"/>
  <c r="O373" i="5" s="1"/>
  <c r="N279" i="5"/>
  <c r="N373" i="5" s="1"/>
  <c r="M279" i="5"/>
  <c r="M373" i="5" s="1"/>
  <c r="L279" i="5"/>
  <c r="L373" i="5" s="1"/>
  <c r="K279" i="5"/>
  <c r="K373" i="5" s="1"/>
  <c r="J279" i="5"/>
  <c r="J373" i="5" s="1"/>
  <c r="I279" i="5"/>
  <c r="I373" i="5" s="1"/>
  <c r="H279" i="5"/>
  <c r="H373" i="5" s="1"/>
  <c r="G279" i="5"/>
  <c r="G373" i="5" s="1"/>
  <c r="F279" i="5"/>
  <c r="F373" i="5" s="1"/>
  <c r="E279" i="5"/>
  <c r="E373" i="5" s="1"/>
  <c r="D279" i="5"/>
  <c r="D373" i="5" s="1"/>
  <c r="C279" i="5"/>
  <c r="C373" i="5" s="1"/>
  <c r="B279" i="5"/>
  <c r="B373" i="5" s="1"/>
  <c r="V278" i="5"/>
  <c r="U278" i="5"/>
  <c r="T278" i="5"/>
  <c r="S278" i="5"/>
  <c r="R278" i="5"/>
  <c r="Q278" i="5"/>
  <c r="P278" i="5"/>
  <c r="O278" i="5"/>
  <c r="N278" i="5"/>
  <c r="M278" i="5"/>
  <c r="L278" i="5"/>
  <c r="K278" i="5"/>
  <c r="J278" i="5"/>
  <c r="I278" i="5"/>
  <c r="H278" i="5"/>
  <c r="G278" i="5"/>
  <c r="F278" i="5"/>
  <c r="E278" i="5"/>
  <c r="D278" i="5"/>
  <c r="C278" i="5"/>
  <c r="B278" i="5"/>
  <c r="V277" i="5"/>
  <c r="U277" i="5"/>
  <c r="T277" i="5"/>
  <c r="S277" i="5"/>
  <c r="R277" i="5"/>
  <c r="Q277" i="5"/>
  <c r="P277" i="5"/>
  <c r="O277" i="5"/>
  <c r="N277" i="5"/>
  <c r="M277" i="5"/>
  <c r="L277" i="5"/>
  <c r="K277" i="5"/>
  <c r="J277" i="5"/>
  <c r="I277" i="5"/>
  <c r="H277" i="5"/>
  <c r="G277" i="5"/>
  <c r="F277" i="5"/>
  <c r="E277" i="5"/>
  <c r="D277" i="5"/>
  <c r="C277" i="5"/>
  <c r="B277" i="5"/>
  <c r="V276" i="5"/>
  <c r="U276" i="5"/>
  <c r="T276" i="5"/>
  <c r="S276" i="5"/>
  <c r="R276" i="5"/>
  <c r="Q276" i="5"/>
  <c r="P276" i="5"/>
  <c r="O276" i="5"/>
  <c r="N276" i="5"/>
  <c r="M276" i="5"/>
  <c r="L276" i="5"/>
  <c r="K276" i="5"/>
  <c r="J276" i="5"/>
  <c r="I276" i="5"/>
  <c r="H276" i="5"/>
  <c r="G276" i="5"/>
  <c r="F276" i="5"/>
  <c r="E276" i="5"/>
  <c r="D276" i="5"/>
  <c r="C276" i="5"/>
  <c r="B276" i="5"/>
  <c r="V275" i="5"/>
  <c r="U275" i="5"/>
  <c r="T275" i="5"/>
  <c r="S275" i="5"/>
  <c r="R275" i="5"/>
  <c r="Q275" i="5"/>
  <c r="P275" i="5"/>
  <c r="O275" i="5"/>
  <c r="N275" i="5"/>
  <c r="M275" i="5"/>
  <c r="L275" i="5"/>
  <c r="K275" i="5"/>
  <c r="J275" i="5"/>
  <c r="I275" i="5"/>
  <c r="H275" i="5"/>
  <c r="G275" i="5"/>
  <c r="F275" i="5"/>
  <c r="E275" i="5"/>
  <c r="D275" i="5"/>
  <c r="C275" i="5"/>
  <c r="B275" i="5"/>
  <c r="V274" i="5"/>
  <c r="U274" i="5"/>
  <c r="T274" i="5"/>
  <c r="S274" i="5"/>
  <c r="R274" i="5"/>
  <c r="Q274" i="5"/>
  <c r="P274" i="5"/>
  <c r="O274" i="5"/>
  <c r="N274" i="5"/>
  <c r="M274" i="5"/>
  <c r="L274" i="5"/>
  <c r="K274" i="5"/>
  <c r="J274" i="5"/>
  <c r="I274" i="5"/>
  <c r="H274" i="5"/>
  <c r="G274" i="5"/>
  <c r="F274" i="5"/>
  <c r="E274" i="5"/>
  <c r="D274" i="5"/>
  <c r="C274" i="5"/>
  <c r="B274" i="5"/>
  <c r="V273" i="5"/>
  <c r="U273" i="5"/>
  <c r="T273" i="5"/>
  <c r="S273" i="5"/>
  <c r="R273" i="5"/>
  <c r="Q273" i="5"/>
  <c r="P273" i="5"/>
  <c r="O273" i="5"/>
  <c r="N273" i="5"/>
  <c r="M273" i="5"/>
  <c r="L273" i="5"/>
  <c r="K273" i="5"/>
  <c r="J273" i="5"/>
  <c r="I273" i="5"/>
  <c r="H273" i="5"/>
  <c r="G273" i="5"/>
  <c r="F273" i="5"/>
  <c r="E273" i="5"/>
  <c r="D273" i="5"/>
  <c r="C273" i="5"/>
  <c r="B273" i="5"/>
  <c r="V272" i="5"/>
  <c r="U272" i="5"/>
  <c r="T272" i="5"/>
  <c r="S272" i="5"/>
  <c r="R272" i="5"/>
  <c r="Q272" i="5"/>
  <c r="P272" i="5"/>
  <c r="O272" i="5"/>
  <c r="N272" i="5"/>
  <c r="M272" i="5"/>
  <c r="L272" i="5"/>
  <c r="K272" i="5"/>
  <c r="J272" i="5"/>
  <c r="I272" i="5"/>
  <c r="H272" i="5"/>
  <c r="G272" i="5"/>
  <c r="F272" i="5"/>
  <c r="E272" i="5"/>
  <c r="D272" i="5"/>
  <c r="C272" i="5"/>
  <c r="B272" i="5"/>
  <c r="V271" i="5"/>
  <c r="U271" i="5"/>
  <c r="T271" i="5"/>
  <c r="S271" i="5"/>
  <c r="R271" i="5"/>
  <c r="Q271" i="5"/>
  <c r="P271" i="5"/>
  <c r="O271" i="5"/>
  <c r="N271" i="5"/>
  <c r="M271" i="5"/>
  <c r="L271" i="5"/>
  <c r="K271" i="5"/>
  <c r="J271" i="5"/>
  <c r="I271" i="5"/>
  <c r="H271" i="5"/>
  <c r="G271" i="5"/>
  <c r="F271" i="5"/>
  <c r="E271" i="5"/>
  <c r="D271" i="5"/>
  <c r="C271" i="5"/>
  <c r="B271" i="5"/>
  <c r="V270" i="5"/>
  <c r="U270" i="5"/>
  <c r="T270" i="5"/>
  <c r="S270" i="5"/>
  <c r="R270" i="5"/>
  <c r="Q270" i="5"/>
  <c r="P270" i="5"/>
  <c r="O270" i="5"/>
  <c r="N270" i="5"/>
  <c r="M270" i="5"/>
  <c r="L270" i="5"/>
  <c r="K270" i="5"/>
  <c r="J270" i="5"/>
  <c r="I270" i="5"/>
  <c r="H270" i="5"/>
  <c r="G270" i="5"/>
  <c r="F270" i="5"/>
  <c r="E270" i="5"/>
  <c r="D270" i="5"/>
  <c r="C270" i="5"/>
  <c r="B270" i="5"/>
  <c r="V269" i="5"/>
  <c r="U269" i="5"/>
  <c r="T269" i="5"/>
  <c r="S269" i="5"/>
  <c r="R269" i="5"/>
  <c r="Q269" i="5"/>
  <c r="P269" i="5"/>
  <c r="O269" i="5"/>
  <c r="N269" i="5"/>
  <c r="M269" i="5"/>
  <c r="L269" i="5"/>
  <c r="K269" i="5"/>
  <c r="J269" i="5"/>
  <c r="I269" i="5"/>
  <c r="H269" i="5"/>
  <c r="G269" i="5"/>
  <c r="F269" i="5"/>
  <c r="E269" i="5"/>
  <c r="D269" i="5"/>
  <c r="C269" i="5"/>
  <c r="B269" i="5"/>
  <c r="V268" i="5"/>
  <c r="U268" i="5"/>
  <c r="T268" i="5"/>
  <c r="S268" i="5"/>
  <c r="R268" i="5"/>
  <c r="Q268" i="5"/>
  <c r="P268" i="5"/>
  <c r="O268" i="5"/>
  <c r="N268" i="5"/>
  <c r="M268" i="5"/>
  <c r="L268" i="5"/>
  <c r="K268" i="5"/>
  <c r="J268" i="5"/>
  <c r="I268" i="5"/>
  <c r="H268" i="5"/>
  <c r="G268" i="5"/>
  <c r="F268" i="5"/>
  <c r="E268" i="5"/>
  <c r="D268" i="5"/>
  <c r="C268" i="5"/>
  <c r="B268" i="5"/>
  <c r="V267" i="5"/>
  <c r="U267" i="5"/>
  <c r="T267" i="5"/>
  <c r="S267" i="5"/>
  <c r="R267" i="5"/>
  <c r="Q267" i="5"/>
  <c r="P267" i="5"/>
  <c r="O267" i="5"/>
  <c r="N267" i="5"/>
  <c r="M267" i="5"/>
  <c r="L267" i="5"/>
  <c r="K267" i="5"/>
  <c r="J267" i="5"/>
  <c r="I267" i="5"/>
  <c r="H267" i="5"/>
  <c r="G267" i="5"/>
  <c r="F267" i="5"/>
  <c r="E267" i="5"/>
  <c r="D267" i="5"/>
  <c r="C267" i="5"/>
  <c r="B267" i="5"/>
  <c r="V266" i="5"/>
  <c r="U266" i="5"/>
  <c r="T266" i="5"/>
  <c r="S266" i="5"/>
  <c r="R266" i="5"/>
  <c r="Q266" i="5"/>
  <c r="P266" i="5"/>
  <c r="O266" i="5"/>
  <c r="N266" i="5"/>
  <c r="M266" i="5"/>
  <c r="L266" i="5"/>
  <c r="K266" i="5"/>
  <c r="J266" i="5"/>
  <c r="I266" i="5"/>
  <c r="H266" i="5"/>
  <c r="G266" i="5"/>
  <c r="F266" i="5"/>
  <c r="E266" i="5"/>
  <c r="D266" i="5"/>
  <c r="C266" i="5"/>
  <c r="B266" i="5"/>
  <c r="V265" i="5"/>
  <c r="U265" i="5"/>
  <c r="T265" i="5"/>
  <c r="S265" i="5"/>
  <c r="R265" i="5"/>
  <c r="Q265" i="5"/>
  <c r="P265" i="5"/>
  <c r="O265" i="5"/>
  <c r="N265" i="5"/>
  <c r="M265" i="5"/>
  <c r="L265" i="5"/>
  <c r="K265" i="5"/>
  <c r="J265" i="5"/>
  <c r="I265" i="5"/>
  <c r="H265" i="5"/>
  <c r="G265" i="5"/>
  <c r="F265" i="5"/>
  <c r="E265" i="5"/>
  <c r="D265" i="5"/>
  <c r="C265" i="5"/>
  <c r="B265" i="5"/>
  <c r="V264" i="5"/>
  <c r="U264" i="5"/>
  <c r="T264" i="5"/>
  <c r="S264" i="5"/>
  <c r="R264" i="5"/>
  <c r="Q264" i="5"/>
  <c r="P264" i="5"/>
  <c r="O264" i="5"/>
  <c r="N264" i="5"/>
  <c r="M264" i="5"/>
  <c r="L264" i="5"/>
  <c r="K264" i="5"/>
  <c r="J264" i="5"/>
  <c r="I264" i="5"/>
  <c r="H264" i="5"/>
  <c r="G264" i="5"/>
  <c r="F264" i="5"/>
  <c r="E264" i="5"/>
  <c r="D264" i="5"/>
  <c r="C264" i="5"/>
  <c r="B264" i="5"/>
  <c r="V263" i="5"/>
  <c r="U263" i="5"/>
  <c r="T263" i="5"/>
  <c r="S263" i="5"/>
  <c r="R263" i="5"/>
  <c r="Q263" i="5"/>
  <c r="P263" i="5"/>
  <c r="O263" i="5"/>
  <c r="N263" i="5"/>
  <c r="M263" i="5"/>
  <c r="L263" i="5"/>
  <c r="K263" i="5"/>
  <c r="J263" i="5"/>
  <c r="I263" i="5"/>
  <c r="H263" i="5"/>
  <c r="G263" i="5"/>
  <c r="F263" i="5"/>
  <c r="E263" i="5"/>
  <c r="D263" i="5"/>
  <c r="C263" i="5"/>
  <c r="B263" i="5"/>
  <c r="V262" i="5"/>
  <c r="U262" i="5"/>
  <c r="T262" i="5"/>
  <c r="S262" i="5"/>
  <c r="R262" i="5"/>
  <c r="Q262" i="5"/>
  <c r="P262" i="5"/>
  <c r="O262" i="5"/>
  <c r="N262" i="5"/>
  <c r="M262" i="5"/>
  <c r="L262" i="5"/>
  <c r="K262" i="5"/>
  <c r="J262" i="5"/>
  <c r="I262" i="5"/>
  <c r="H262" i="5"/>
  <c r="G262" i="5"/>
  <c r="F262" i="5"/>
  <c r="E262" i="5"/>
  <c r="D262" i="5"/>
  <c r="C262" i="5"/>
  <c r="B262" i="5"/>
  <c r="V261" i="5"/>
  <c r="U261" i="5"/>
  <c r="T261" i="5"/>
  <c r="S261" i="5"/>
  <c r="R261" i="5"/>
  <c r="Q261" i="5"/>
  <c r="P261" i="5"/>
  <c r="O261" i="5"/>
  <c r="N261" i="5"/>
  <c r="M261" i="5"/>
  <c r="L261" i="5"/>
  <c r="K261" i="5"/>
  <c r="J261" i="5"/>
  <c r="I261" i="5"/>
  <c r="H261" i="5"/>
  <c r="G261" i="5"/>
  <c r="F261" i="5"/>
  <c r="E261" i="5"/>
  <c r="D261" i="5"/>
  <c r="C261" i="5"/>
  <c r="B261" i="5"/>
  <c r="V260" i="5"/>
  <c r="U260" i="5"/>
  <c r="T260" i="5"/>
  <c r="S260" i="5"/>
  <c r="R260" i="5"/>
  <c r="Q260" i="5"/>
  <c r="P260" i="5"/>
  <c r="O260" i="5"/>
  <c r="N260" i="5"/>
  <c r="M260" i="5"/>
  <c r="L260" i="5"/>
  <c r="K260" i="5"/>
  <c r="J260" i="5"/>
  <c r="I260" i="5"/>
  <c r="H260" i="5"/>
  <c r="G260" i="5"/>
  <c r="F260" i="5"/>
  <c r="E260" i="5"/>
  <c r="D260" i="5"/>
  <c r="C260" i="5"/>
  <c r="B260" i="5"/>
  <c r="V259" i="5"/>
  <c r="U259" i="5"/>
  <c r="T259" i="5"/>
  <c r="S259" i="5"/>
  <c r="R259" i="5"/>
  <c r="Q259" i="5"/>
  <c r="P259" i="5"/>
  <c r="O259" i="5"/>
  <c r="N259" i="5"/>
  <c r="M259" i="5"/>
  <c r="L259" i="5"/>
  <c r="K259" i="5"/>
  <c r="J259" i="5"/>
  <c r="I259" i="5"/>
  <c r="H259" i="5"/>
  <c r="G259" i="5"/>
  <c r="F259" i="5"/>
  <c r="E259" i="5"/>
  <c r="D259" i="5"/>
  <c r="C259" i="5"/>
  <c r="B259" i="5"/>
  <c r="V258" i="5"/>
  <c r="U258" i="5"/>
  <c r="T258" i="5"/>
  <c r="S258" i="5"/>
  <c r="R258" i="5"/>
  <c r="Q258" i="5"/>
  <c r="P258" i="5"/>
  <c r="O258" i="5"/>
  <c r="N258" i="5"/>
  <c r="M258" i="5"/>
  <c r="L258" i="5"/>
  <c r="K258" i="5"/>
  <c r="J258" i="5"/>
  <c r="I258" i="5"/>
  <c r="H258" i="5"/>
  <c r="G258" i="5"/>
  <c r="F258" i="5"/>
  <c r="E258" i="5"/>
  <c r="D258" i="5"/>
  <c r="C258" i="5"/>
  <c r="B258" i="5"/>
  <c r="V257" i="5"/>
  <c r="U257" i="5"/>
  <c r="T257" i="5"/>
  <c r="S257" i="5"/>
  <c r="R257" i="5"/>
  <c r="Q257" i="5"/>
  <c r="P257" i="5"/>
  <c r="O257" i="5"/>
  <c r="N257" i="5"/>
  <c r="M257" i="5"/>
  <c r="L257" i="5"/>
  <c r="K257" i="5"/>
  <c r="J257" i="5"/>
  <c r="I257" i="5"/>
  <c r="H257" i="5"/>
  <c r="G257" i="5"/>
  <c r="F257" i="5"/>
  <c r="E257" i="5"/>
  <c r="D257" i="5"/>
  <c r="C257" i="5"/>
  <c r="B257" i="5"/>
  <c r="V256" i="5"/>
  <c r="U256" i="5"/>
  <c r="T256" i="5"/>
  <c r="S256" i="5"/>
  <c r="R256" i="5"/>
  <c r="Q256" i="5"/>
  <c r="P256" i="5"/>
  <c r="O256" i="5"/>
  <c r="N256" i="5"/>
  <c r="M256" i="5"/>
  <c r="L256" i="5"/>
  <c r="K256" i="5"/>
  <c r="J256" i="5"/>
  <c r="I256" i="5"/>
  <c r="H256" i="5"/>
  <c r="G256" i="5"/>
  <c r="F256" i="5"/>
  <c r="E256" i="5"/>
  <c r="D256" i="5"/>
  <c r="C256" i="5"/>
  <c r="B256" i="5"/>
  <c r="V255" i="5"/>
  <c r="U255" i="5"/>
  <c r="T255" i="5"/>
  <c r="S255" i="5"/>
  <c r="R255" i="5"/>
  <c r="Q255" i="5"/>
  <c r="P255" i="5"/>
  <c r="O255" i="5"/>
  <c r="N255" i="5"/>
  <c r="M255" i="5"/>
  <c r="L255" i="5"/>
  <c r="K255" i="5"/>
  <c r="J255" i="5"/>
  <c r="I255" i="5"/>
  <c r="H255" i="5"/>
  <c r="G255" i="5"/>
  <c r="F255" i="5"/>
  <c r="E255" i="5"/>
  <c r="D255" i="5"/>
  <c r="C255" i="5"/>
  <c r="B255" i="5"/>
  <c r="V254" i="5"/>
  <c r="U254" i="5"/>
  <c r="T254" i="5"/>
  <c r="S254" i="5"/>
  <c r="R254" i="5"/>
  <c r="Q254" i="5"/>
  <c r="P254" i="5"/>
  <c r="O254" i="5"/>
  <c r="N254" i="5"/>
  <c r="M254" i="5"/>
  <c r="L254" i="5"/>
  <c r="K254" i="5"/>
  <c r="J254" i="5"/>
  <c r="I254" i="5"/>
  <c r="H254" i="5"/>
  <c r="G254" i="5"/>
  <c r="F254" i="5"/>
  <c r="E254" i="5"/>
  <c r="D254" i="5"/>
  <c r="C254" i="5"/>
  <c r="B254" i="5"/>
  <c r="V253" i="5"/>
  <c r="U253" i="5"/>
  <c r="T253" i="5"/>
  <c r="S253" i="5"/>
  <c r="R253" i="5"/>
  <c r="Q253" i="5"/>
  <c r="P253" i="5"/>
  <c r="O253" i="5"/>
  <c r="N253" i="5"/>
  <c r="M253" i="5"/>
  <c r="L253" i="5"/>
  <c r="K253" i="5"/>
  <c r="J253" i="5"/>
  <c r="I253" i="5"/>
  <c r="H253" i="5"/>
  <c r="G253" i="5"/>
  <c r="F253" i="5"/>
  <c r="E253" i="5"/>
  <c r="D253" i="5"/>
  <c r="C253" i="5"/>
  <c r="B253" i="5"/>
  <c r="V252" i="5"/>
  <c r="U252" i="5"/>
  <c r="T252" i="5"/>
  <c r="S252" i="5"/>
  <c r="R252" i="5"/>
  <c r="Q252" i="5"/>
  <c r="P252" i="5"/>
  <c r="O252" i="5"/>
  <c r="N252" i="5"/>
  <c r="M252" i="5"/>
  <c r="L252" i="5"/>
  <c r="K252" i="5"/>
  <c r="J252" i="5"/>
  <c r="I252" i="5"/>
  <c r="H252" i="5"/>
  <c r="G252" i="5"/>
  <c r="F252" i="5"/>
  <c r="E252" i="5"/>
  <c r="D252" i="5"/>
  <c r="C252" i="5"/>
  <c r="B252" i="5"/>
  <c r="V251" i="5"/>
  <c r="U251" i="5"/>
  <c r="T251" i="5"/>
  <c r="S251" i="5"/>
  <c r="R251" i="5"/>
  <c r="Q251" i="5"/>
  <c r="P251" i="5"/>
  <c r="O251" i="5"/>
  <c r="N251" i="5"/>
  <c r="M251" i="5"/>
  <c r="L251" i="5"/>
  <c r="K251" i="5"/>
  <c r="J251" i="5"/>
  <c r="I251" i="5"/>
  <c r="H251" i="5"/>
  <c r="G251" i="5"/>
  <c r="F251" i="5"/>
  <c r="E251" i="5"/>
  <c r="D251" i="5"/>
  <c r="C251" i="5"/>
  <c r="B251" i="5"/>
  <c r="V250" i="5"/>
  <c r="V281" i="5" s="1"/>
  <c r="AF372" i="5" s="1"/>
  <c r="U250" i="5"/>
  <c r="T250" i="5"/>
  <c r="T281" i="5" s="1"/>
  <c r="S250" i="5"/>
  <c r="R250" i="5"/>
  <c r="R281" i="5" s="1"/>
  <c r="Q250" i="5"/>
  <c r="P250" i="5"/>
  <c r="P281" i="5" s="1"/>
  <c r="O250" i="5"/>
  <c r="N250" i="5"/>
  <c r="N281" i="5" s="1"/>
  <c r="M250" i="5"/>
  <c r="L250" i="5"/>
  <c r="L281" i="5" s="1"/>
  <c r="K250" i="5"/>
  <c r="J250" i="5"/>
  <c r="J281" i="5" s="1"/>
  <c r="I250" i="5"/>
  <c r="H250" i="5"/>
  <c r="H281" i="5" s="1"/>
  <c r="G250" i="5"/>
  <c r="F250" i="5"/>
  <c r="F281" i="5" s="1"/>
  <c r="E250" i="5"/>
  <c r="D250" i="5"/>
  <c r="D281" i="5" s="1"/>
  <c r="C250" i="5"/>
  <c r="B250" i="5"/>
  <c r="B281" i="5" s="1"/>
  <c r="V249" i="5"/>
  <c r="U249" i="5"/>
  <c r="U281" i="5" s="1"/>
  <c r="AE372" i="5" s="1"/>
  <c r="T249" i="5"/>
  <c r="S249" i="5"/>
  <c r="S281" i="5" s="1"/>
  <c r="R249" i="5"/>
  <c r="Q249" i="5"/>
  <c r="Q281" i="5" s="1"/>
  <c r="P249" i="5"/>
  <c r="O249" i="5"/>
  <c r="O281" i="5" s="1"/>
  <c r="N249" i="5"/>
  <c r="M249" i="5"/>
  <c r="M281" i="5" s="1"/>
  <c r="L249" i="5"/>
  <c r="K249" i="5"/>
  <c r="K281" i="5" s="1"/>
  <c r="J249" i="5"/>
  <c r="I249" i="5"/>
  <c r="I281" i="5" s="1"/>
  <c r="H249" i="5"/>
  <c r="G249" i="5"/>
  <c r="G281" i="5" s="1"/>
  <c r="F249" i="5"/>
  <c r="E249" i="5"/>
  <c r="E281" i="5" s="1"/>
  <c r="D249" i="5"/>
  <c r="C249" i="5"/>
  <c r="C281" i="5" s="1"/>
  <c r="B249" i="5"/>
  <c r="V239" i="5"/>
  <c r="U239" i="5"/>
  <c r="T239" i="5"/>
  <c r="S239" i="5"/>
  <c r="R239" i="5"/>
  <c r="Q239" i="5"/>
  <c r="P239" i="5"/>
  <c r="O239" i="5"/>
  <c r="N239" i="5"/>
  <c r="M239" i="5"/>
  <c r="L239" i="5"/>
  <c r="K239" i="5"/>
  <c r="J239" i="5"/>
  <c r="I239" i="5"/>
  <c r="H239" i="5"/>
  <c r="G239" i="5"/>
  <c r="F239" i="5"/>
  <c r="E239" i="5"/>
  <c r="D239" i="5"/>
  <c r="C239" i="5"/>
  <c r="B239" i="5"/>
  <c r="V238" i="5"/>
  <c r="U238" i="5"/>
  <c r="T238" i="5"/>
  <c r="S238" i="5"/>
  <c r="R238" i="5"/>
  <c r="Q238" i="5"/>
  <c r="P238" i="5"/>
  <c r="O238" i="5"/>
  <c r="N238" i="5"/>
  <c r="M238" i="5"/>
  <c r="L238" i="5"/>
  <c r="K238" i="5"/>
  <c r="J238" i="5"/>
  <c r="I238" i="5"/>
  <c r="H238" i="5"/>
  <c r="G238" i="5"/>
  <c r="F238" i="5"/>
  <c r="E238" i="5"/>
  <c r="D238" i="5"/>
  <c r="C238" i="5"/>
  <c r="B238" i="5"/>
  <c r="V237" i="5"/>
  <c r="U237" i="5"/>
  <c r="T237" i="5"/>
  <c r="S237" i="5"/>
  <c r="R237" i="5"/>
  <c r="Q237" i="5"/>
  <c r="P237" i="5"/>
  <c r="O237" i="5"/>
  <c r="N237" i="5"/>
  <c r="M237" i="5"/>
  <c r="L237" i="5"/>
  <c r="K237" i="5"/>
  <c r="J237" i="5"/>
  <c r="I237" i="5"/>
  <c r="H237" i="5"/>
  <c r="G237" i="5"/>
  <c r="F237" i="5"/>
  <c r="E237" i="5"/>
  <c r="D237" i="5"/>
  <c r="C237" i="5"/>
  <c r="B237" i="5"/>
  <c r="V236" i="5"/>
  <c r="U236" i="5"/>
  <c r="T236" i="5"/>
  <c r="S236" i="5"/>
  <c r="R236" i="5"/>
  <c r="Q236" i="5"/>
  <c r="P236" i="5"/>
  <c r="O236" i="5"/>
  <c r="N236" i="5"/>
  <c r="M236" i="5"/>
  <c r="L236" i="5"/>
  <c r="K236" i="5"/>
  <c r="J236" i="5"/>
  <c r="I236" i="5"/>
  <c r="H236" i="5"/>
  <c r="G236" i="5"/>
  <c r="F236" i="5"/>
  <c r="E236" i="5"/>
  <c r="D236" i="5"/>
  <c r="C236" i="5"/>
  <c r="B236" i="5"/>
  <c r="V235" i="5"/>
  <c r="U235" i="5"/>
  <c r="T235" i="5"/>
  <c r="S235" i="5"/>
  <c r="R235" i="5"/>
  <c r="Q235" i="5"/>
  <c r="P235" i="5"/>
  <c r="O235" i="5"/>
  <c r="N235" i="5"/>
  <c r="M235" i="5"/>
  <c r="L235" i="5"/>
  <c r="K235" i="5"/>
  <c r="J235" i="5"/>
  <c r="I235" i="5"/>
  <c r="H235" i="5"/>
  <c r="G235" i="5"/>
  <c r="F235" i="5"/>
  <c r="E235" i="5"/>
  <c r="D235" i="5"/>
  <c r="C235" i="5"/>
  <c r="B235" i="5"/>
  <c r="V234" i="5"/>
  <c r="U234" i="5"/>
  <c r="T234" i="5"/>
  <c r="S234" i="5"/>
  <c r="R234" i="5"/>
  <c r="Q234" i="5"/>
  <c r="P234" i="5"/>
  <c r="O234" i="5"/>
  <c r="N234" i="5"/>
  <c r="M234" i="5"/>
  <c r="L234" i="5"/>
  <c r="K234" i="5"/>
  <c r="J234" i="5"/>
  <c r="I234" i="5"/>
  <c r="H234" i="5"/>
  <c r="G234" i="5"/>
  <c r="F234" i="5"/>
  <c r="E234" i="5"/>
  <c r="D234" i="5"/>
  <c r="C234" i="5"/>
  <c r="B234" i="5"/>
  <c r="V233" i="5"/>
  <c r="U233" i="5"/>
  <c r="T233" i="5"/>
  <c r="S233" i="5"/>
  <c r="R233" i="5"/>
  <c r="Q233" i="5"/>
  <c r="P233" i="5"/>
  <c r="O233" i="5"/>
  <c r="N233" i="5"/>
  <c r="M233" i="5"/>
  <c r="L233" i="5"/>
  <c r="K233" i="5"/>
  <c r="J233" i="5"/>
  <c r="I233" i="5"/>
  <c r="H233" i="5"/>
  <c r="G233" i="5"/>
  <c r="F233" i="5"/>
  <c r="E233" i="5"/>
  <c r="D233" i="5"/>
  <c r="C233" i="5"/>
  <c r="B233" i="5"/>
  <c r="V232" i="5"/>
  <c r="U232" i="5"/>
  <c r="T232" i="5"/>
  <c r="S232" i="5"/>
  <c r="R232" i="5"/>
  <c r="Q232" i="5"/>
  <c r="P232" i="5"/>
  <c r="O232" i="5"/>
  <c r="N232" i="5"/>
  <c r="M232" i="5"/>
  <c r="L232" i="5"/>
  <c r="K232" i="5"/>
  <c r="J232" i="5"/>
  <c r="I232" i="5"/>
  <c r="H232" i="5"/>
  <c r="G232" i="5"/>
  <c r="F232" i="5"/>
  <c r="E232" i="5"/>
  <c r="D232" i="5"/>
  <c r="C232" i="5"/>
  <c r="B232" i="5"/>
  <c r="V231" i="5"/>
  <c r="U231" i="5"/>
  <c r="T231" i="5"/>
  <c r="S231" i="5"/>
  <c r="R231" i="5"/>
  <c r="Q231" i="5"/>
  <c r="P231" i="5"/>
  <c r="O231" i="5"/>
  <c r="N231" i="5"/>
  <c r="M231" i="5"/>
  <c r="L231" i="5"/>
  <c r="K231" i="5"/>
  <c r="J231" i="5"/>
  <c r="I231" i="5"/>
  <c r="H231" i="5"/>
  <c r="G231" i="5"/>
  <c r="F231" i="5"/>
  <c r="E231" i="5"/>
  <c r="D231" i="5"/>
  <c r="C231" i="5"/>
  <c r="B231" i="5"/>
  <c r="V230" i="5"/>
  <c r="U230" i="5"/>
  <c r="T230" i="5"/>
  <c r="S230" i="5"/>
  <c r="R230" i="5"/>
  <c r="Q230" i="5"/>
  <c r="P230" i="5"/>
  <c r="O230" i="5"/>
  <c r="N230" i="5"/>
  <c r="M230" i="5"/>
  <c r="L230" i="5"/>
  <c r="K230" i="5"/>
  <c r="J230" i="5"/>
  <c r="I230" i="5"/>
  <c r="H230" i="5"/>
  <c r="G230" i="5"/>
  <c r="F230" i="5"/>
  <c r="E230" i="5"/>
  <c r="D230" i="5"/>
  <c r="C230" i="5"/>
  <c r="B230" i="5"/>
  <c r="V229" i="5"/>
  <c r="U229" i="5"/>
  <c r="T229" i="5"/>
  <c r="S229" i="5"/>
  <c r="R229" i="5"/>
  <c r="Q229" i="5"/>
  <c r="P229" i="5"/>
  <c r="O229" i="5"/>
  <c r="N229" i="5"/>
  <c r="M229" i="5"/>
  <c r="L229" i="5"/>
  <c r="K229" i="5"/>
  <c r="J229" i="5"/>
  <c r="I229" i="5"/>
  <c r="H229" i="5"/>
  <c r="G229" i="5"/>
  <c r="F229" i="5"/>
  <c r="E229" i="5"/>
  <c r="D229" i="5"/>
  <c r="C229" i="5"/>
  <c r="B229" i="5"/>
  <c r="V228" i="5"/>
  <c r="U228" i="5"/>
  <c r="T228" i="5"/>
  <c r="S228" i="5"/>
  <c r="R228" i="5"/>
  <c r="Q228" i="5"/>
  <c r="P228" i="5"/>
  <c r="O228" i="5"/>
  <c r="N228" i="5"/>
  <c r="M228" i="5"/>
  <c r="L228" i="5"/>
  <c r="K228" i="5"/>
  <c r="J228" i="5"/>
  <c r="I228" i="5"/>
  <c r="H228" i="5"/>
  <c r="G228" i="5"/>
  <c r="F228" i="5"/>
  <c r="E228" i="5"/>
  <c r="D228" i="5"/>
  <c r="C228" i="5"/>
  <c r="B228" i="5"/>
  <c r="V227" i="5"/>
  <c r="U227" i="5"/>
  <c r="T227" i="5"/>
  <c r="S227" i="5"/>
  <c r="R227" i="5"/>
  <c r="Q227" i="5"/>
  <c r="P227" i="5"/>
  <c r="O227" i="5"/>
  <c r="N227" i="5"/>
  <c r="M227" i="5"/>
  <c r="L227" i="5"/>
  <c r="K227" i="5"/>
  <c r="J227" i="5"/>
  <c r="I227" i="5"/>
  <c r="H227" i="5"/>
  <c r="G227" i="5"/>
  <c r="F227" i="5"/>
  <c r="E227" i="5"/>
  <c r="D227" i="5"/>
  <c r="C227" i="5"/>
  <c r="B227" i="5"/>
  <c r="V226" i="5"/>
  <c r="U226" i="5"/>
  <c r="T226" i="5"/>
  <c r="S226" i="5"/>
  <c r="R226" i="5"/>
  <c r="Q226" i="5"/>
  <c r="P226" i="5"/>
  <c r="O226" i="5"/>
  <c r="N226" i="5"/>
  <c r="M226" i="5"/>
  <c r="L226" i="5"/>
  <c r="K226" i="5"/>
  <c r="J226" i="5"/>
  <c r="I226" i="5"/>
  <c r="H226" i="5"/>
  <c r="G226" i="5"/>
  <c r="F226" i="5"/>
  <c r="E226" i="5"/>
  <c r="D226" i="5"/>
  <c r="C226" i="5"/>
  <c r="B226" i="5"/>
  <c r="V225" i="5"/>
  <c r="U225" i="5"/>
  <c r="T225" i="5"/>
  <c r="S225" i="5"/>
  <c r="R225" i="5"/>
  <c r="Q225" i="5"/>
  <c r="P225" i="5"/>
  <c r="O225" i="5"/>
  <c r="N225" i="5"/>
  <c r="M225" i="5"/>
  <c r="L225" i="5"/>
  <c r="K225" i="5"/>
  <c r="J225" i="5"/>
  <c r="I225" i="5"/>
  <c r="H225" i="5"/>
  <c r="G225" i="5"/>
  <c r="F225" i="5"/>
  <c r="E225" i="5"/>
  <c r="D225" i="5"/>
  <c r="C225" i="5"/>
  <c r="B225" i="5"/>
  <c r="V224" i="5"/>
  <c r="U224" i="5"/>
  <c r="T224" i="5"/>
  <c r="S224" i="5"/>
  <c r="R224" i="5"/>
  <c r="Q224" i="5"/>
  <c r="P224" i="5"/>
  <c r="O224" i="5"/>
  <c r="N224" i="5"/>
  <c r="M224" i="5"/>
  <c r="L224" i="5"/>
  <c r="K224" i="5"/>
  <c r="J224" i="5"/>
  <c r="I224" i="5"/>
  <c r="H224" i="5"/>
  <c r="G224" i="5"/>
  <c r="F224" i="5"/>
  <c r="E224" i="5"/>
  <c r="D224" i="5"/>
  <c r="C224" i="5"/>
  <c r="B224" i="5"/>
  <c r="V223" i="5"/>
  <c r="U223" i="5"/>
  <c r="T223" i="5"/>
  <c r="S223" i="5"/>
  <c r="R223" i="5"/>
  <c r="Q223" i="5"/>
  <c r="P223" i="5"/>
  <c r="O223" i="5"/>
  <c r="N223" i="5"/>
  <c r="M223" i="5"/>
  <c r="L223" i="5"/>
  <c r="K223" i="5"/>
  <c r="J223" i="5"/>
  <c r="I223" i="5"/>
  <c r="H223" i="5"/>
  <c r="G223" i="5"/>
  <c r="F223" i="5"/>
  <c r="E223" i="5"/>
  <c r="D223" i="5"/>
  <c r="C223" i="5"/>
  <c r="B223" i="5"/>
  <c r="V222" i="5"/>
  <c r="U222" i="5"/>
  <c r="T222" i="5"/>
  <c r="S222" i="5"/>
  <c r="R222" i="5"/>
  <c r="Q222" i="5"/>
  <c r="P222" i="5"/>
  <c r="O222" i="5"/>
  <c r="N222" i="5"/>
  <c r="M222" i="5"/>
  <c r="L222" i="5"/>
  <c r="K222" i="5"/>
  <c r="J222" i="5"/>
  <c r="I222" i="5"/>
  <c r="H222" i="5"/>
  <c r="G222" i="5"/>
  <c r="F222" i="5"/>
  <c r="E222" i="5"/>
  <c r="D222" i="5"/>
  <c r="C222" i="5"/>
  <c r="B222" i="5"/>
  <c r="V221" i="5"/>
  <c r="U221" i="5"/>
  <c r="T221" i="5"/>
  <c r="S221" i="5"/>
  <c r="R221" i="5"/>
  <c r="Q221" i="5"/>
  <c r="P221" i="5"/>
  <c r="O221" i="5"/>
  <c r="N221" i="5"/>
  <c r="M221" i="5"/>
  <c r="L221" i="5"/>
  <c r="K221" i="5"/>
  <c r="J221" i="5"/>
  <c r="I221" i="5"/>
  <c r="H221" i="5"/>
  <c r="G221" i="5"/>
  <c r="F221" i="5"/>
  <c r="E221" i="5"/>
  <c r="D221" i="5"/>
  <c r="C221" i="5"/>
  <c r="B221" i="5"/>
  <c r="V220" i="5"/>
  <c r="U220" i="5"/>
  <c r="T220" i="5"/>
  <c r="S220" i="5"/>
  <c r="R220" i="5"/>
  <c r="Q220" i="5"/>
  <c r="P220" i="5"/>
  <c r="O220" i="5"/>
  <c r="N220" i="5"/>
  <c r="M220" i="5"/>
  <c r="L220" i="5"/>
  <c r="K220" i="5"/>
  <c r="J220" i="5"/>
  <c r="I220" i="5"/>
  <c r="H220" i="5"/>
  <c r="G220" i="5"/>
  <c r="F220" i="5"/>
  <c r="E220" i="5"/>
  <c r="D220" i="5"/>
  <c r="C220" i="5"/>
  <c r="B220" i="5"/>
  <c r="V219" i="5"/>
  <c r="U219" i="5"/>
  <c r="T219" i="5"/>
  <c r="S219" i="5"/>
  <c r="R219" i="5"/>
  <c r="Q219" i="5"/>
  <c r="P219" i="5"/>
  <c r="O219" i="5"/>
  <c r="N219" i="5"/>
  <c r="M219" i="5"/>
  <c r="L219" i="5"/>
  <c r="K219" i="5"/>
  <c r="J219" i="5"/>
  <c r="I219" i="5"/>
  <c r="H219" i="5"/>
  <c r="G219" i="5"/>
  <c r="F219" i="5"/>
  <c r="E219" i="5"/>
  <c r="D219" i="5"/>
  <c r="C219" i="5"/>
  <c r="B219" i="5"/>
  <c r="V218" i="5"/>
  <c r="U218" i="5"/>
  <c r="T218" i="5"/>
  <c r="S218" i="5"/>
  <c r="R218" i="5"/>
  <c r="Q218" i="5"/>
  <c r="P218" i="5"/>
  <c r="O218" i="5"/>
  <c r="N218" i="5"/>
  <c r="M218" i="5"/>
  <c r="L218" i="5"/>
  <c r="K218" i="5"/>
  <c r="J218" i="5"/>
  <c r="I218" i="5"/>
  <c r="H218" i="5"/>
  <c r="G218" i="5"/>
  <c r="F218" i="5"/>
  <c r="E218" i="5"/>
  <c r="D218" i="5"/>
  <c r="C218" i="5"/>
  <c r="B218" i="5"/>
  <c r="V217" i="5"/>
  <c r="U217" i="5"/>
  <c r="T217" i="5"/>
  <c r="S217" i="5"/>
  <c r="R217" i="5"/>
  <c r="Q217" i="5"/>
  <c r="P217" i="5"/>
  <c r="O217" i="5"/>
  <c r="N217" i="5"/>
  <c r="M217" i="5"/>
  <c r="L217" i="5"/>
  <c r="K217" i="5"/>
  <c r="J217" i="5"/>
  <c r="I217" i="5"/>
  <c r="H217" i="5"/>
  <c r="G217" i="5"/>
  <c r="F217" i="5"/>
  <c r="E217" i="5"/>
  <c r="D217" i="5"/>
  <c r="C217" i="5"/>
  <c r="B217" i="5"/>
  <c r="V216" i="5"/>
  <c r="U216" i="5"/>
  <c r="T216" i="5"/>
  <c r="S216" i="5"/>
  <c r="R216" i="5"/>
  <c r="Q216" i="5"/>
  <c r="P216" i="5"/>
  <c r="O216" i="5"/>
  <c r="N216" i="5"/>
  <c r="M216" i="5"/>
  <c r="L216" i="5"/>
  <c r="K216" i="5"/>
  <c r="J216" i="5"/>
  <c r="I216" i="5"/>
  <c r="H216" i="5"/>
  <c r="G216" i="5"/>
  <c r="F216" i="5"/>
  <c r="E216" i="5"/>
  <c r="D216" i="5"/>
  <c r="C216" i="5"/>
  <c r="B216" i="5"/>
  <c r="V215" i="5"/>
  <c r="U215" i="5"/>
  <c r="T215" i="5"/>
  <c r="S215" i="5"/>
  <c r="R215" i="5"/>
  <c r="Q215" i="5"/>
  <c r="P215" i="5"/>
  <c r="O215" i="5"/>
  <c r="N215" i="5"/>
  <c r="M215" i="5"/>
  <c r="L215" i="5"/>
  <c r="K215" i="5"/>
  <c r="J215" i="5"/>
  <c r="I215" i="5"/>
  <c r="H215" i="5"/>
  <c r="G215" i="5"/>
  <c r="F215" i="5"/>
  <c r="E215" i="5"/>
  <c r="D215" i="5"/>
  <c r="C215" i="5"/>
  <c r="B215" i="5"/>
  <c r="V214" i="5"/>
  <c r="U214" i="5"/>
  <c r="T214" i="5"/>
  <c r="S214" i="5"/>
  <c r="R214" i="5"/>
  <c r="Q214" i="5"/>
  <c r="P214" i="5"/>
  <c r="O214" i="5"/>
  <c r="N214" i="5"/>
  <c r="M214" i="5"/>
  <c r="L214" i="5"/>
  <c r="K214" i="5"/>
  <c r="J214" i="5"/>
  <c r="I214" i="5"/>
  <c r="H214" i="5"/>
  <c r="G214" i="5"/>
  <c r="F214" i="5"/>
  <c r="E214" i="5"/>
  <c r="D214" i="5"/>
  <c r="C214" i="5"/>
  <c r="B214" i="5"/>
  <c r="V213" i="5"/>
  <c r="U213" i="5"/>
  <c r="T213" i="5"/>
  <c r="S213" i="5"/>
  <c r="R213" i="5"/>
  <c r="Q213" i="5"/>
  <c r="P213" i="5"/>
  <c r="O213" i="5"/>
  <c r="N213" i="5"/>
  <c r="M213" i="5"/>
  <c r="L213" i="5"/>
  <c r="K213" i="5"/>
  <c r="J213" i="5"/>
  <c r="I213" i="5"/>
  <c r="H213" i="5"/>
  <c r="G213" i="5"/>
  <c r="F213" i="5"/>
  <c r="E213" i="5"/>
  <c r="D213" i="5"/>
  <c r="C213" i="5"/>
  <c r="B213" i="5"/>
  <c r="V212" i="5"/>
  <c r="U212" i="5"/>
  <c r="T212" i="5"/>
  <c r="S212" i="5"/>
  <c r="R212" i="5"/>
  <c r="Q212" i="5"/>
  <c r="P212" i="5"/>
  <c r="O212" i="5"/>
  <c r="N212" i="5"/>
  <c r="M212" i="5"/>
  <c r="L212" i="5"/>
  <c r="K212" i="5"/>
  <c r="J212" i="5"/>
  <c r="I212" i="5"/>
  <c r="H212" i="5"/>
  <c r="G212" i="5"/>
  <c r="F212" i="5"/>
  <c r="E212" i="5"/>
  <c r="D212" i="5"/>
  <c r="C212" i="5"/>
  <c r="B212" i="5"/>
  <c r="V211" i="5"/>
  <c r="U211" i="5"/>
  <c r="T211" i="5"/>
  <c r="S211" i="5"/>
  <c r="R211" i="5"/>
  <c r="Q211" i="5"/>
  <c r="P211" i="5"/>
  <c r="O211" i="5"/>
  <c r="N211" i="5"/>
  <c r="M211" i="5"/>
  <c r="L211" i="5"/>
  <c r="K211" i="5"/>
  <c r="J211" i="5"/>
  <c r="I211" i="5"/>
  <c r="H211" i="5"/>
  <c r="G211" i="5"/>
  <c r="F211" i="5"/>
  <c r="E211" i="5"/>
  <c r="D211" i="5"/>
  <c r="C211" i="5"/>
  <c r="B211" i="5"/>
  <c r="V210" i="5"/>
  <c r="U210" i="5"/>
  <c r="T210" i="5"/>
  <c r="S210" i="5"/>
  <c r="R210" i="5"/>
  <c r="Q210" i="5"/>
  <c r="P210" i="5"/>
  <c r="O210" i="5"/>
  <c r="N210" i="5"/>
  <c r="M210" i="5"/>
  <c r="L210" i="5"/>
  <c r="K210" i="5"/>
  <c r="J210" i="5"/>
  <c r="I210" i="5"/>
  <c r="H210" i="5"/>
  <c r="G210" i="5"/>
  <c r="F210" i="5"/>
  <c r="E210" i="5"/>
  <c r="D210" i="5"/>
  <c r="C210" i="5"/>
  <c r="B210" i="5"/>
  <c r="V209" i="5"/>
  <c r="V241" i="5" s="1"/>
  <c r="U209" i="5"/>
  <c r="U241" i="5" s="1"/>
  <c r="T209" i="5"/>
  <c r="T241" i="5" s="1"/>
  <c r="S209" i="5"/>
  <c r="S241" i="5" s="1"/>
  <c r="R209" i="5"/>
  <c r="R241" i="5" s="1"/>
  <c r="Q209" i="5"/>
  <c r="Q241" i="5" s="1"/>
  <c r="P209" i="5"/>
  <c r="P241" i="5" s="1"/>
  <c r="O209" i="5"/>
  <c r="O241" i="5" s="1"/>
  <c r="N209" i="5"/>
  <c r="N241" i="5" s="1"/>
  <c r="M209" i="5"/>
  <c r="M241" i="5" s="1"/>
  <c r="L209" i="5"/>
  <c r="L241" i="5" s="1"/>
  <c r="K209" i="5"/>
  <c r="K241" i="5" s="1"/>
  <c r="J209" i="5"/>
  <c r="J241" i="5" s="1"/>
  <c r="I209" i="5"/>
  <c r="I241" i="5" s="1"/>
  <c r="H209" i="5"/>
  <c r="H241" i="5" s="1"/>
  <c r="G209" i="5"/>
  <c r="G241" i="5" s="1"/>
  <c r="F209" i="5"/>
  <c r="F241" i="5" s="1"/>
  <c r="E209" i="5"/>
  <c r="E241" i="5" s="1"/>
  <c r="D209" i="5"/>
  <c r="D241" i="5" s="1"/>
  <c r="C209" i="5"/>
  <c r="C241" i="5" s="1"/>
  <c r="B209" i="5"/>
  <c r="B241" i="5" s="1"/>
  <c r="V199" i="5"/>
  <c r="U199" i="5"/>
  <c r="T199" i="5"/>
  <c r="S199" i="5"/>
  <c r="R199" i="5"/>
  <c r="Q199" i="5"/>
  <c r="P199" i="5"/>
  <c r="O199" i="5"/>
  <c r="N199" i="5"/>
  <c r="M199" i="5"/>
  <c r="L199" i="5"/>
  <c r="K199" i="5"/>
  <c r="J199" i="5"/>
  <c r="I199" i="5"/>
  <c r="H199" i="5"/>
  <c r="G199" i="5"/>
  <c r="F199" i="5"/>
  <c r="E199" i="5"/>
  <c r="D199" i="5"/>
  <c r="C199" i="5"/>
  <c r="B199" i="5"/>
  <c r="V198" i="5"/>
  <c r="U198" i="5"/>
  <c r="T198" i="5"/>
  <c r="S198" i="5"/>
  <c r="R198" i="5"/>
  <c r="Q198" i="5"/>
  <c r="P198" i="5"/>
  <c r="O198" i="5"/>
  <c r="N198" i="5"/>
  <c r="M198" i="5"/>
  <c r="L198" i="5"/>
  <c r="K198" i="5"/>
  <c r="J198" i="5"/>
  <c r="I198" i="5"/>
  <c r="H198" i="5"/>
  <c r="G198" i="5"/>
  <c r="F198" i="5"/>
  <c r="E198" i="5"/>
  <c r="D198" i="5"/>
  <c r="C198" i="5"/>
  <c r="B198" i="5"/>
  <c r="V197" i="5"/>
  <c r="U197" i="5"/>
  <c r="T197" i="5"/>
  <c r="S197" i="5"/>
  <c r="R197" i="5"/>
  <c r="Q197" i="5"/>
  <c r="P197" i="5"/>
  <c r="O197" i="5"/>
  <c r="N197" i="5"/>
  <c r="M197" i="5"/>
  <c r="L197" i="5"/>
  <c r="K197" i="5"/>
  <c r="J197" i="5"/>
  <c r="I197" i="5"/>
  <c r="H197" i="5"/>
  <c r="G197" i="5"/>
  <c r="F197" i="5"/>
  <c r="E197" i="5"/>
  <c r="D197" i="5"/>
  <c r="C197" i="5"/>
  <c r="B197" i="5"/>
  <c r="V196" i="5"/>
  <c r="U196" i="5"/>
  <c r="T196" i="5"/>
  <c r="S196" i="5"/>
  <c r="R196" i="5"/>
  <c r="Q196" i="5"/>
  <c r="P196" i="5"/>
  <c r="O196" i="5"/>
  <c r="N196" i="5"/>
  <c r="M196" i="5"/>
  <c r="L196" i="5"/>
  <c r="K196" i="5"/>
  <c r="J196" i="5"/>
  <c r="I196" i="5"/>
  <c r="H196" i="5"/>
  <c r="G196" i="5"/>
  <c r="F196" i="5"/>
  <c r="E196" i="5"/>
  <c r="D196" i="5"/>
  <c r="C196" i="5"/>
  <c r="B196" i="5"/>
  <c r="V195" i="5"/>
  <c r="U195" i="5"/>
  <c r="T195" i="5"/>
  <c r="S195" i="5"/>
  <c r="R195" i="5"/>
  <c r="Q195" i="5"/>
  <c r="P195" i="5"/>
  <c r="O195" i="5"/>
  <c r="N195" i="5"/>
  <c r="M195" i="5"/>
  <c r="L195" i="5"/>
  <c r="K195" i="5"/>
  <c r="J195" i="5"/>
  <c r="I195" i="5"/>
  <c r="H195" i="5"/>
  <c r="G195" i="5"/>
  <c r="F195" i="5"/>
  <c r="E195" i="5"/>
  <c r="D195" i="5"/>
  <c r="C195" i="5"/>
  <c r="B195" i="5"/>
  <c r="V194" i="5"/>
  <c r="U194" i="5"/>
  <c r="T194" i="5"/>
  <c r="S194" i="5"/>
  <c r="R194" i="5"/>
  <c r="Q194" i="5"/>
  <c r="P194" i="5"/>
  <c r="O194" i="5"/>
  <c r="N194" i="5"/>
  <c r="M194" i="5"/>
  <c r="L194" i="5"/>
  <c r="K194" i="5"/>
  <c r="J194" i="5"/>
  <c r="I194" i="5"/>
  <c r="H194" i="5"/>
  <c r="G194" i="5"/>
  <c r="F194" i="5"/>
  <c r="E194" i="5"/>
  <c r="D194" i="5"/>
  <c r="C194" i="5"/>
  <c r="B194" i="5"/>
  <c r="V193" i="5"/>
  <c r="U193" i="5"/>
  <c r="T193" i="5"/>
  <c r="S193" i="5"/>
  <c r="R193" i="5"/>
  <c r="Q193" i="5"/>
  <c r="P193" i="5"/>
  <c r="O193" i="5"/>
  <c r="N193" i="5"/>
  <c r="M193" i="5"/>
  <c r="L193" i="5"/>
  <c r="K193" i="5"/>
  <c r="J193" i="5"/>
  <c r="I193" i="5"/>
  <c r="H193" i="5"/>
  <c r="G193" i="5"/>
  <c r="F193" i="5"/>
  <c r="E193" i="5"/>
  <c r="D193" i="5"/>
  <c r="C193" i="5"/>
  <c r="B193" i="5"/>
  <c r="V192" i="5"/>
  <c r="U192" i="5"/>
  <c r="T192" i="5"/>
  <c r="S192" i="5"/>
  <c r="R192" i="5"/>
  <c r="Q192" i="5"/>
  <c r="P192" i="5"/>
  <c r="O192" i="5"/>
  <c r="N192" i="5"/>
  <c r="M192" i="5"/>
  <c r="L192" i="5"/>
  <c r="K192" i="5"/>
  <c r="J192" i="5"/>
  <c r="I192" i="5"/>
  <c r="H192" i="5"/>
  <c r="G192" i="5"/>
  <c r="F192" i="5"/>
  <c r="E192" i="5"/>
  <c r="D192" i="5"/>
  <c r="C192" i="5"/>
  <c r="B192" i="5"/>
  <c r="V191" i="5"/>
  <c r="U191" i="5"/>
  <c r="T191" i="5"/>
  <c r="S191" i="5"/>
  <c r="R191" i="5"/>
  <c r="Q191" i="5"/>
  <c r="P191" i="5"/>
  <c r="O191" i="5"/>
  <c r="N191" i="5"/>
  <c r="M191" i="5"/>
  <c r="L191" i="5"/>
  <c r="K191" i="5"/>
  <c r="J191" i="5"/>
  <c r="I191" i="5"/>
  <c r="H191" i="5"/>
  <c r="G191" i="5"/>
  <c r="F191" i="5"/>
  <c r="E191" i="5"/>
  <c r="D191" i="5"/>
  <c r="C191" i="5"/>
  <c r="B191" i="5"/>
  <c r="V190" i="5"/>
  <c r="U190" i="5"/>
  <c r="T190" i="5"/>
  <c r="S190" i="5"/>
  <c r="R190" i="5"/>
  <c r="Q190" i="5"/>
  <c r="P190" i="5"/>
  <c r="O190" i="5"/>
  <c r="N190" i="5"/>
  <c r="M190" i="5"/>
  <c r="L190" i="5"/>
  <c r="K190" i="5"/>
  <c r="J190" i="5"/>
  <c r="I190" i="5"/>
  <c r="H190" i="5"/>
  <c r="G190" i="5"/>
  <c r="F190" i="5"/>
  <c r="E190" i="5"/>
  <c r="D190" i="5"/>
  <c r="C190" i="5"/>
  <c r="B190" i="5"/>
  <c r="V189" i="5"/>
  <c r="U189" i="5"/>
  <c r="T189" i="5"/>
  <c r="S189" i="5"/>
  <c r="R189" i="5"/>
  <c r="Q189" i="5"/>
  <c r="P189" i="5"/>
  <c r="O189" i="5"/>
  <c r="N189" i="5"/>
  <c r="M189" i="5"/>
  <c r="L189" i="5"/>
  <c r="K189" i="5"/>
  <c r="J189" i="5"/>
  <c r="I189" i="5"/>
  <c r="H189" i="5"/>
  <c r="G189" i="5"/>
  <c r="F189" i="5"/>
  <c r="E189" i="5"/>
  <c r="D189" i="5"/>
  <c r="C189" i="5"/>
  <c r="B189" i="5"/>
  <c r="V188" i="5"/>
  <c r="U188" i="5"/>
  <c r="T188" i="5"/>
  <c r="S188" i="5"/>
  <c r="R188" i="5"/>
  <c r="Q188" i="5"/>
  <c r="P188" i="5"/>
  <c r="O188" i="5"/>
  <c r="N188" i="5"/>
  <c r="M188" i="5"/>
  <c r="L188" i="5"/>
  <c r="K188" i="5"/>
  <c r="J188" i="5"/>
  <c r="I188" i="5"/>
  <c r="H188" i="5"/>
  <c r="G188" i="5"/>
  <c r="F188" i="5"/>
  <c r="E188" i="5"/>
  <c r="D188" i="5"/>
  <c r="C188" i="5"/>
  <c r="B188" i="5"/>
  <c r="V187" i="5"/>
  <c r="U187" i="5"/>
  <c r="T187" i="5"/>
  <c r="S187" i="5"/>
  <c r="R187" i="5"/>
  <c r="Q187" i="5"/>
  <c r="P187" i="5"/>
  <c r="O187" i="5"/>
  <c r="N187" i="5"/>
  <c r="M187" i="5"/>
  <c r="L187" i="5"/>
  <c r="K187" i="5"/>
  <c r="J187" i="5"/>
  <c r="I187" i="5"/>
  <c r="H187" i="5"/>
  <c r="G187" i="5"/>
  <c r="F187" i="5"/>
  <c r="E187" i="5"/>
  <c r="D187" i="5"/>
  <c r="C187" i="5"/>
  <c r="B187" i="5"/>
  <c r="V186" i="5"/>
  <c r="U186" i="5"/>
  <c r="T186" i="5"/>
  <c r="S186" i="5"/>
  <c r="R186" i="5"/>
  <c r="Q186" i="5"/>
  <c r="P186" i="5"/>
  <c r="O186" i="5"/>
  <c r="N186" i="5"/>
  <c r="M186" i="5"/>
  <c r="L186" i="5"/>
  <c r="K186" i="5"/>
  <c r="J186" i="5"/>
  <c r="I186" i="5"/>
  <c r="H186" i="5"/>
  <c r="G186" i="5"/>
  <c r="F186" i="5"/>
  <c r="E186" i="5"/>
  <c r="D186" i="5"/>
  <c r="C186" i="5"/>
  <c r="B186" i="5"/>
  <c r="V185" i="5"/>
  <c r="U185" i="5"/>
  <c r="T185" i="5"/>
  <c r="S185" i="5"/>
  <c r="R185" i="5"/>
  <c r="Q185" i="5"/>
  <c r="P185" i="5"/>
  <c r="O185" i="5"/>
  <c r="N185" i="5"/>
  <c r="M185" i="5"/>
  <c r="L185" i="5"/>
  <c r="K185" i="5"/>
  <c r="J185" i="5"/>
  <c r="I185" i="5"/>
  <c r="H185" i="5"/>
  <c r="G185" i="5"/>
  <c r="F185" i="5"/>
  <c r="E185" i="5"/>
  <c r="D185" i="5"/>
  <c r="C185" i="5"/>
  <c r="B185" i="5"/>
  <c r="V184" i="5"/>
  <c r="U184" i="5"/>
  <c r="T184" i="5"/>
  <c r="S184" i="5"/>
  <c r="R184" i="5"/>
  <c r="Q184" i="5"/>
  <c r="P184" i="5"/>
  <c r="O184" i="5"/>
  <c r="N184" i="5"/>
  <c r="M184" i="5"/>
  <c r="L184" i="5"/>
  <c r="K184" i="5"/>
  <c r="J184" i="5"/>
  <c r="I184" i="5"/>
  <c r="H184" i="5"/>
  <c r="G184" i="5"/>
  <c r="F184" i="5"/>
  <c r="E184" i="5"/>
  <c r="D184" i="5"/>
  <c r="C184" i="5"/>
  <c r="B184" i="5"/>
  <c r="V183" i="5"/>
  <c r="U183" i="5"/>
  <c r="T183" i="5"/>
  <c r="S183" i="5"/>
  <c r="R183" i="5"/>
  <c r="Q183" i="5"/>
  <c r="P183" i="5"/>
  <c r="O183" i="5"/>
  <c r="N183" i="5"/>
  <c r="M183" i="5"/>
  <c r="L183" i="5"/>
  <c r="K183" i="5"/>
  <c r="J183" i="5"/>
  <c r="I183" i="5"/>
  <c r="H183" i="5"/>
  <c r="G183" i="5"/>
  <c r="F183" i="5"/>
  <c r="E183" i="5"/>
  <c r="D183" i="5"/>
  <c r="C183" i="5"/>
  <c r="B183" i="5"/>
  <c r="V182" i="5"/>
  <c r="U182" i="5"/>
  <c r="T182" i="5"/>
  <c r="S182" i="5"/>
  <c r="R182" i="5"/>
  <c r="Q182" i="5"/>
  <c r="P182" i="5"/>
  <c r="O182" i="5"/>
  <c r="N182" i="5"/>
  <c r="M182" i="5"/>
  <c r="L182" i="5"/>
  <c r="K182" i="5"/>
  <c r="J182" i="5"/>
  <c r="I182" i="5"/>
  <c r="H182" i="5"/>
  <c r="G182" i="5"/>
  <c r="F182" i="5"/>
  <c r="E182" i="5"/>
  <c r="D182" i="5"/>
  <c r="C182" i="5"/>
  <c r="B182" i="5"/>
  <c r="V181" i="5"/>
  <c r="U181" i="5"/>
  <c r="T181" i="5"/>
  <c r="S181" i="5"/>
  <c r="R181" i="5"/>
  <c r="Q181" i="5"/>
  <c r="P181" i="5"/>
  <c r="O181" i="5"/>
  <c r="N181" i="5"/>
  <c r="M181" i="5"/>
  <c r="L181" i="5"/>
  <c r="K181" i="5"/>
  <c r="J181" i="5"/>
  <c r="I181" i="5"/>
  <c r="H181" i="5"/>
  <c r="G181" i="5"/>
  <c r="F181" i="5"/>
  <c r="E181" i="5"/>
  <c r="D181" i="5"/>
  <c r="C181" i="5"/>
  <c r="B181" i="5"/>
  <c r="V180" i="5"/>
  <c r="U180" i="5"/>
  <c r="T180" i="5"/>
  <c r="S180" i="5"/>
  <c r="R180" i="5"/>
  <c r="Q180" i="5"/>
  <c r="P180" i="5"/>
  <c r="O180" i="5"/>
  <c r="N180" i="5"/>
  <c r="M180" i="5"/>
  <c r="L180" i="5"/>
  <c r="K180" i="5"/>
  <c r="J180" i="5"/>
  <c r="I180" i="5"/>
  <c r="H180" i="5"/>
  <c r="G180" i="5"/>
  <c r="F180" i="5"/>
  <c r="E180" i="5"/>
  <c r="D180" i="5"/>
  <c r="C180" i="5"/>
  <c r="B180" i="5"/>
  <c r="V179" i="5"/>
  <c r="U179" i="5"/>
  <c r="T179" i="5"/>
  <c r="S179" i="5"/>
  <c r="R179" i="5"/>
  <c r="Q179" i="5"/>
  <c r="P179" i="5"/>
  <c r="O179" i="5"/>
  <c r="N179" i="5"/>
  <c r="M179" i="5"/>
  <c r="L179" i="5"/>
  <c r="K179" i="5"/>
  <c r="J179" i="5"/>
  <c r="I179" i="5"/>
  <c r="H179" i="5"/>
  <c r="G179" i="5"/>
  <c r="F179" i="5"/>
  <c r="E179" i="5"/>
  <c r="D179" i="5"/>
  <c r="C179" i="5"/>
  <c r="B179" i="5"/>
  <c r="V178" i="5"/>
  <c r="U178" i="5"/>
  <c r="T178" i="5"/>
  <c r="S178" i="5"/>
  <c r="R178" i="5"/>
  <c r="Q178" i="5"/>
  <c r="P178" i="5"/>
  <c r="O178" i="5"/>
  <c r="N178" i="5"/>
  <c r="M178" i="5"/>
  <c r="L178" i="5"/>
  <c r="K178" i="5"/>
  <c r="J178" i="5"/>
  <c r="I178" i="5"/>
  <c r="H178" i="5"/>
  <c r="G178" i="5"/>
  <c r="F178" i="5"/>
  <c r="E178" i="5"/>
  <c r="D178" i="5"/>
  <c r="C178" i="5"/>
  <c r="B178" i="5"/>
  <c r="V177" i="5"/>
  <c r="U177" i="5"/>
  <c r="T177" i="5"/>
  <c r="S177" i="5"/>
  <c r="R177" i="5"/>
  <c r="Q177" i="5"/>
  <c r="P177" i="5"/>
  <c r="O177" i="5"/>
  <c r="N177" i="5"/>
  <c r="M177" i="5"/>
  <c r="L177" i="5"/>
  <c r="K177" i="5"/>
  <c r="J177" i="5"/>
  <c r="I177" i="5"/>
  <c r="H177" i="5"/>
  <c r="G177" i="5"/>
  <c r="F177" i="5"/>
  <c r="E177" i="5"/>
  <c r="D177" i="5"/>
  <c r="C177" i="5"/>
  <c r="B177" i="5"/>
  <c r="V176" i="5"/>
  <c r="U176" i="5"/>
  <c r="T176" i="5"/>
  <c r="S176" i="5"/>
  <c r="R176" i="5"/>
  <c r="Q176" i="5"/>
  <c r="P176" i="5"/>
  <c r="O176" i="5"/>
  <c r="N176" i="5"/>
  <c r="M176" i="5"/>
  <c r="L176" i="5"/>
  <c r="K176" i="5"/>
  <c r="J176" i="5"/>
  <c r="I176" i="5"/>
  <c r="H176" i="5"/>
  <c r="G176" i="5"/>
  <c r="F176" i="5"/>
  <c r="E176" i="5"/>
  <c r="D176" i="5"/>
  <c r="C176" i="5"/>
  <c r="B176" i="5"/>
  <c r="V175" i="5"/>
  <c r="U175" i="5"/>
  <c r="T175" i="5"/>
  <c r="S175" i="5"/>
  <c r="R175" i="5"/>
  <c r="Q175" i="5"/>
  <c r="P175" i="5"/>
  <c r="O175" i="5"/>
  <c r="N175" i="5"/>
  <c r="M175" i="5"/>
  <c r="L175" i="5"/>
  <c r="K175" i="5"/>
  <c r="J175" i="5"/>
  <c r="I175" i="5"/>
  <c r="H175" i="5"/>
  <c r="G175" i="5"/>
  <c r="F175" i="5"/>
  <c r="E175" i="5"/>
  <c r="D175" i="5"/>
  <c r="C175" i="5"/>
  <c r="B175" i="5"/>
  <c r="V174" i="5"/>
  <c r="U174" i="5"/>
  <c r="T174" i="5"/>
  <c r="S174" i="5"/>
  <c r="R174" i="5"/>
  <c r="Q174" i="5"/>
  <c r="P174" i="5"/>
  <c r="O174" i="5"/>
  <c r="N174" i="5"/>
  <c r="M174" i="5"/>
  <c r="L174" i="5"/>
  <c r="K174" i="5"/>
  <c r="J174" i="5"/>
  <c r="I174" i="5"/>
  <c r="H174" i="5"/>
  <c r="G174" i="5"/>
  <c r="F174" i="5"/>
  <c r="E174" i="5"/>
  <c r="D174" i="5"/>
  <c r="C174" i="5"/>
  <c r="B174" i="5"/>
  <c r="V173" i="5"/>
  <c r="U173" i="5"/>
  <c r="T173" i="5"/>
  <c r="S173" i="5"/>
  <c r="R173" i="5"/>
  <c r="Q173" i="5"/>
  <c r="P173" i="5"/>
  <c r="O173" i="5"/>
  <c r="N173" i="5"/>
  <c r="M173" i="5"/>
  <c r="L173" i="5"/>
  <c r="K173" i="5"/>
  <c r="J173" i="5"/>
  <c r="I173" i="5"/>
  <c r="H173" i="5"/>
  <c r="G173" i="5"/>
  <c r="F173" i="5"/>
  <c r="E173" i="5"/>
  <c r="D173" i="5"/>
  <c r="C173" i="5"/>
  <c r="B173" i="5"/>
  <c r="V172" i="5"/>
  <c r="U172" i="5"/>
  <c r="T172" i="5"/>
  <c r="S172" i="5"/>
  <c r="R172" i="5"/>
  <c r="Q172" i="5"/>
  <c r="P172" i="5"/>
  <c r="O172" i="5"/>
  <c r="N172" i="5"/>
  <c r="M172" i="5"/>
  <c r="L172" i="5"/>
  <c r="K172" i="5"/>
  <c r="J172" i="5"/>
  <c r="I172" i="5"/>
  <c r="H172" i="5"/>
  <c r="G172" i="5"/>
  <c r="F172" i="5"/>
  <c r="E172" i="5"/>
  <c r="D172" i="5"/>
  <c r="C172" i="5"/>
  <c r="B172" i="5"/>
  <c r="V171" i="5"/>
  <c r="U171" i="5"/>
  <c r="T171" i="5"/>
  <c r="S171" i="5"/>
  <c r="R171" i="5"/>
  <c r="Q171" i="5"/>
  <c r="P171" i="5"/>
  <c r="O171" i="5"/>
  <c r="N171" i="5"/>
  <c r="M171" i="5"/>
  <c r="L171" i="5"/>
  <c r="K171" i="5"/>
  <c r="J171" i="5"/>
  <c r="I171" i="5"/>
  <c r="H171" i="5"/>
  <c r="G171" i="5"/>
  <c r="F171" i="5"/>
  <c r="E171" i="5"/>
  <c r="D171" i="5"/>
  <c r="C171" i="5"/>
  <c r="B171" i="5"/>
  <c r="V170" i="5"/>
  <c r="U170" i="5"/>
  <c r="T170" i="5"/>
  <c r="S170" i="5"/>
  <c r="R170" i="5"/>
  <c r="Q170" i="5"/>
  <c r="P170" i="5"/>
  <c r="O170" i="5"/>
  <c r="N170" i="5"/>
  <c r="M170" i="5"/>
  <c r="L170" i="5"/>
  <c r="K170" i="5"/>
  <c r="J170" i="5"/>
  <c r="I170" i="5"/>
  <c r="H170" i="5"/>
  <c r="G170" i="5"/>
  <c r="F170" i="5"/>
  <c r="E170" i="5"/>
  <c r="D170" i="5"/>
  <c r="C170" i="5"/>
  <c r="B170" i="5"/>
  <c r="V169" i="5"/>
  <c r="V201" i="5" s="1"/>
  <c r="U169" i="5"/>
  <c r="U201" i="5" s="1"/>
  <c r="T169" i="5"/>
  <c r="T201" i="5" s="1"/>
  <c r="S169" i="5"/>
  <c r="S201" i="5" s="1"/>
  <c r="R169" i="5"/>
  <c r="R201" i="5" s="1"/>
  <c r="Q169" i="5"/>
  <c r="Q201" i="5" s="1"/>
  <c r="P169" i="5"/>
  <c r="P201" i="5" s="1"/>
  <c r="O169" i="5"/>
  <c r="O201" i="5" s="1"/>
  <c r="N169" i="5"/>
  <c r="N201" i="5" s="1"/>
  <c r="M169" i="5"/>
  <c r="M201" i="5" s="1"/>
  <c r="L169" i="5"/>
  <c r="L201" i="5" s="1"/>
  <c r="K169" i="5"/>
  <c r="K201" i="5" s="1"/>
  <c r="J169" i="5"/>
  <c r="J201" i="5" s="1"/>
  <c r="I169" i="5"/>
  <c r="I201" i="5" s="1"/>
  <c r="H169" i="5"/>
  <c r="H201" i="5" s="1"/>
  <c r="G169" i="5"/>
  <c r="G201" i="5" s="1"/>
  <c r="F169" i="5"/>
  <c r="F201" i="5" s="1"/>
  <c r="E169" i="5"/>
  <c r="E201" i="5" s="1"/>
  <c r="D169" i="5"/>
  <c r="D201" i="5" s="1"/>
  <c r="C169" i="5"/>
  <c r="C201" i="5" s="1"/>
  <c r="B169" i="5"/>
  <c r="B201" i="5" s="1"/>
  <c r="V160" i="5"/>
  <c r="V372" i="5" s="1"/>
  <c r="U160" i="5"/>
  <c r="U372" i="5" s="1"/>
  <c r="T160" i="5"/>
  <c r="T372" i="5" s="1"/>
  <c r="S160" i="5"/>
  <c r="S372" i="5" s="1"/>
  <c r="R160" i="5"/>
  <c r="R372" i="5" s="1"/>
  <c r="Q160" i="5"/>
  <c r="Q372" i="5" s="1"/>
  <c r="P160" i="5"/>
  <c r="P372" i="5" s="1"/>
  <c r="O160" i="5"/>
  <c r="O372" i="5" s="1"/>
  <c r="N160" i="5"/>
  <c r="N372" i="5" s="1"/>
  <c r="M160" i="5"/>
  <c r="M372" i="5" s="1"/>
  <c r="L160" i="5"/>
  <c r="L372" i="5" s="1"/>
  <c r="K160" i="5"/>
  <c r="K372" i="5" s="1"/>
  <c r="J160" i="5"/>
  <c r="J372" i="5" s="1"/>
  <c r="I160" i="5"/>
  <c r="I372" i="5" s="1"/>
  <c r="H160" i="5"/>
  <c r="H372" i="5" s="1"/>
  <c r="G160" i="5"/>
  <c r="G372" i="5" s="1"/>
  <c r="F160" i="5"/>
  <c r="F372" i="5" s="1"/>
  <c r="E160" i="5"/>
  <c r="E372" i="5" s="1"/>
  <c r="D160" i="5"/>
  <c r="D372" i="5" s="1"/>
  <c r="C160" i="5"/>
  <c r="C372" i="5" s="1"/>
  <c r="B160" i="5"/>
  <c r="B372" i="5" s="1"/>
  <c r="V159" i="5"/>
  <c r="U159" i="5"/>
  <c r="T159" i="5"/>
  <c r="S159" i="5"/>
  <c r="R159" i="5"/>
  <c r="Q159" i="5"/>
  <c r="P159" i="5"/>
  <c r="O159" i="5"/>
  <c r="N159" i="5"/>
  <c r="M159" i="5"/>
  <c r="L159" i="5"/>
  <c r="K159" i="5"/>
  <c r="J159" i="5"/>
  <c r="I159" i="5"/>
  <c r="H159" i="5"/>
  <c r="G159" i="5"/>
  <c r="F159" i="5"/>
  <c r="E159" i="5"/>
  <c r="D159" i="5"/>
  <c r="C159" i="5"/>
  <c r="B159" i="5"/>
  <c r="V158" i="5"/>
  <c r="U158" i="5"/>
  <c r="T158" i="5"/>
  <c r="S158" i="5"/>
  <c r="R158" i="5"/>
  <c r="Q158" i="5"/>
  <c r="P158" i="5"/>
  <c r="O158" i="5"/>
  <c r="N158" i="5"/>
  <c r="M158" i="5"/>
  <c r="L158" i="5"/>
  <c r="K158" i="5"/>
  <c r="J158" i="5"/>
  <c r="I158" i="5"/>
  <c r="H158" i="5"/>
  <c r="G158" i="5"/>
  <c r="F158" i="5"/>
  <c r="E158" i="5"/>
  <c r="D158" i="5"/>
  <c r="C158" i="5"/>
  <c r="B158" i="5"/>
  <c r="V157" i="5"/>
  <c r="U157" i="5"/>
  <c r="T157" i="5"/>
  <c r="S157" i="5"/>
  <c r="R157" i="5"/>
  <c r="Q157" i="5"/>
  <c r="P157" i="5"/>
  <c r="O157" i="5"/>
  <c r="N157" i="5"/>
  <c r="M157" i="5"/>
  <c r="L157" i="5"/>
  <c r="K157" i="5"/>
  <c r="J157" i="5"/>
  <c r="I157" i="5"/>
  <c r="H157" i="5"/>
  <c r="G157" i="5"/>
  <c r="F157" i="5"/>
  <c r="E157" i="5"/>
  <c r="D157" i="5"/>
  <c r="C157" i="5"/>
  <c r="B157" i="5"/>
  <c r="V156" i="5"/>
  <c r="U156" i="5"/>
  <c r="T156" i="5"/>
  <c r="S156" i="5"/>
  <c r="R156" i="5"/>
  <c r="Q156" i="5"/>
  <c r="P156" i="5"/>
  <c r="O156" i="5"/>
  <c r="N156" i="5"/>
  <c r="M156" i="5"/>
  <c r="L156" i="5"/>
  <c r="K156" i="5"/>
  <c r="J156" i="5"/>
  <c r="I156" i="5"/>
  <c r="H156" i="5"/>
  <c r="G156" i="5"/>
  <c r="F156" i="5"/>
  <c r="E156" i="5"/>
  <c r="D156" i="5"/>
  <c r="C156" i="5"/>
  <c r="B156" i="5"/>
  <c r="V155" i="5"/>
  <c r="U155" i="5"/>
  <c r="T155" i="5"/>
  <c r="S155" i="5"/>
  <c r="R155" i="5"/>
  <c r="Q155" i="5"/>
  <c r="P155" i="5"/>
  <c r="O155" i="5"/>
  <c r="N155" i="5"/>
  <c r="M155" i="5"/>
  <c r="L155" i="5"/>
  <c r="K155" i="5"/>
  <c r="J155" i="5"/>
  <c r="I155" i="5"/>
  <c r="H155" i="5"/>
  <c r="G155" i="5"/>
  <c r="F155" i="5"/>
  <c r="E155" i="5"/>
  <c r="D155" i="5"/>
  <c r="C155" i="5"/>
  <c r="B155" i="5"/>
  <c r="V154" i="5"/>
  <c r="U154" i="5"/>
  <c r="T154" i="5"/>
  <c r="S154" i="5"/>
  <c r="R154" i="5"/>
  <c r="Q154" i="5"/>
  <c r="P154" i="5"/>
  <c r="O154" i="5"/>
  <c r="N154" i="5"/>
  <c r="M154" i="5"/>
  <c r="L154" i="5"/>
  <c r="K154" i="5"/>
  <c r="J154" i="5"/>
  <c r="I154" i="5"/>
  <c r="H154" i="5"/>
  <c r="G154" i="5"/>
  <c r="F154" i="5"/>
  <c r="E154" i="5"/>
  <c r="D154" i="5"/>
  <c r="C154" i="5"/>
  <c r="B154" i="5"/>
  <c r="V153" i="5"/>
  <c r="U153" i="5"/>
  <c r="T153" i="5"/>
  <c r="S153" i="5"/>
  <c r="R153" i="5"/>
  <c r="Q153" i="5"/>
  <c r="P153" i="5"/>
  <c r="O153" i="5"/>
  <c r="N153" i="5"/>
  <c r="M153" i="5"/>
  <c r="L153" i="5"/>
  <c r="K153" i="5"/>
  <c r="J153" i="5"/>
  <c r="I153" i="5"/>
  <c r="H153" i="5"/>
  <c r="G153" i="5"/>
  <c r="F153" i="5"/>
  <c r="E153" i="5"/>
  <c r="D153" i="5"/>
  <c r="C153" i="5"/>
  <c r="B153" i="5"/>
  <c r="V152" i="5"/>
  <c r="U152" i="5"/>
  <c r="T152" i="5"/>
  <c r="S152" i="5"/>
  <c r="R152" i="5"/>
  <c r="Q152" i="5"/>
  <c r="P152" i="5"/>
  <c r="O152" i="5"/>
  <c r="N152" i="5"/>
  <c r="M152" i="5"/>
  <c r="L152" i="5"/>
  <c r="K152" i="5"/>
  <c r="J152" i="5"/>
  <c r="I152" i="5"/>
  <c r="H152" i="5"/>
  <c r="G152" i="5"/>
  <c r="F152" i="5"/>
  <c r="E152" i="5"/>
  <c r="D152" i="5"/>
  <c r="C152" i="5"/>
  <c r="B152" i="5"/>
  <c r="V151" i="5"/>
  <c r="U151" i="5"/>
  <c r="T151" i="5"/>
  <c r="S151" i="5"/>
  <c r="R151" i="5"/>
  <c r="Q151" i="5"/>
  <c r="P151" i="5"/>
  <c r="O151" i="5"/>
  <c r="N151" i="5"/>
  <c r="M151" i="5"/>
  <c r="L151" i="5"/>
  <c r="K151" i="5"/>
  <c r="J151" i="5"/>
  <c r="I151" i="5"/>
  <c r="H151" i="5"/>
  <c r="G151" i="5"/>
  <c r="F151" i="5"/>
  <c r="E151" i="5"/>
  <c r="D151" i="5"/>
  <c r="C151" i="5"/>
  <c r="B151" i="5"/>
  <c r="V150" i="5"/>
  <c r="U150" i="5"/>
  <c r="T150" i="5"/>
  <c r="S150" i="5"/>
  <c r="R150" i="5"/>
  <c r="Q150" i="5"/>
  <c r="P150" i="5"/>
  <c r="O150" i="5"/>
  <c r="N150" i="5"/>
  <c r="M150" i="5"/>
  <c r="L150" i="5"/>
  <c r="K150" i="5"/>
  <c r="J150" i="5"/>
  <c r="I150" i="5"/>
  <c r="H150" i="5"/>
  <c r="G150" i="5"/>
  <c r="F150" i="5"/>
  <c r="E150" i="5"/>
  <c r="D150" i="5"/>
  <c r="C150" i="5"/>
  <c r="B150" i="5"/>
  <c r="V149" i="5"/>
  <c r="U149" i="5"/>
  <c r="T149" i="5"/>
  <c r="S149" i="5"/>
  <c r="R149" i="5"/>
  <c r="Q149" i="5"/>
  <c r="P149" i="5"/>
  <c r="O149" i="5"/>
  <c r="N149" i="5"/>
  <c r="M149" i="5"/>
  <c r="L149" i="5"/>
  <c r="K149" i="5"/>
  <c r="J149" i="5"/>
  <c r="I149" i="5"/>
  <c r="H149" i="5"/>
  <c r="G149" i="5"/>
  <c r="F149" i="5"/>
  <c r="E149" i="5"/>
  <c r="D149" i="5"/>
  <c r="C149" i="5"/>
  <c r="B149" i="5"/>
  <c r="V148" i="5"/>
  <c r="U148" i="5"/>
  <c r="T148" i="5"/>
  <c r="S148" i="5"/>
  <c r="R148" i="5"/>
  <c r="Q148" i="5"/>
  <c r="P148" i="5"/>
  <c r="O148" i="5"/>
  <c r="N148" i="5"/>
  <c r="M148" i="5"/>
  <c r="L148" i="5"/>
  <c r="K148" i="5"/>
  <c r="J148" i="5"/>
  <c r="I148" i="5"/>
  <c r="H148" i="5"/>
  <c r="G148" i="5"/>
  <c r="F148" i="5"/>
  <c r="E148" i="5"/>
  <c r="D148" i="5"/>
  <c r="C148" i="5"/>
  <c r="B148" i="5"/>
  <c r="V147" i="5"/>
  <c r="U147" i="5"/>
  <c r="T147" i="5"/>
  <c r="S147" i="5"/>
  <c r="R147" i="5"/>
  <c r="Q147" i="5"/>
  <c r="P147" i="5"/>
  <c r="O147" i="5"/>
  <c r="N147" i="5"/>
  <c r="M147" i="5"/>
  <c r="L147" i="5"/>
  <c r="K147" i="5"/>
  <c r="J147" i="5"/>
  <c r="I147" i="5"/>
  <c r="H147" i="5"/>
  <c r="G147" i="5"/>
  <c r="F147" i="5"/>
  <c r="E147" i="5"/>
  <c r="D147" i="5"/>
  <c r="C147" i="5"/>
  <c r="B147" i="5"/>
  <c r="V146" i="5"/>
  <c r="U146" i="5"/>
  <c r="T146" i="5"/>
  <c r="S146" i="5"/>
  <c r="R146" i="5"/>
  <c r="Q146" i="5"/>
  <c r="P146" i="5"/>
  <c r="O146" i="5"/>
  <c r="N146" i="5"/>
  <c r="M146" i="5"/>
  <c r="L146" i="5"/>
  <c r="K146" i="5"/>
  <c r="J146" i="5"/>
  <c r="I146" i="5"/>
  <c r="H146" i="5"/>
  <c r="G146" i="5"/>
  <c r="F146" i="5"/>
  <c r="E146" i="5"/>
  <c r="D146" i="5"/>
  <c r="C146" i="5"/>
  <c r="B146" i="5"/>
  <c r="V145" i="5"/>
  <c r="U145" i="5"/>
  <c r="T145" i="5"/>
  <c r="S145" i="5"/>
  <c r="R145" i="5"/>
  <c r="Q145" i="5"/>
  <c r="P145" i="5"/>
  <c r="O145" i="5"/>
  <c r="N145" i="5"/>
  <c r="M145" i="5"/>
  <c r="L145" i="5"/>
  <c r="K145" i="5"/>
  <c r="J145" i="5"/>
  <c r="I145" i="5"/>
  <c r="H145" i="5"/>
  <c r="G145" i="5"/>
  <c r="F145" i="5"/>
  <c r="E145" i="5"/>
  <c r="D145" i="5"/>
  <c r="C145" i="5"/>
  <c r="B145" i="5"/>
  <c r="V144" i="5"/>
  <c r="U144" i="5"/>
  <c r="T144" i="5"/>
  <c r="S144" i="5"/>
  <c r="R144" i="5"/>
  <c r="Q144" i="5"/>
  <c r="P144" i="5"/>
  <c r="O144" i="5"/>
  <c r="N144" i="5"/>
  <c r="M144" i="5"/>
  <c r="L144" i="5"/>
  <c r="K144" i="5"/>
  <c r="J144" i="5"/>
  <c r="I144" i="5"/>
  <c r="H144" i="5"/>
  <c r="G144" i="5"/>
  <c r="F144" i="5"/>
  <c r="E144" i="5"/>
  <c r="D144" i="5"/>
  <c r="C144" i="5"/>
  <c r="B144" i="5"/>
  <c r="V143" i="5"/>
  <c r="U143" i="5"/>
  <c r="T143" i="5"/>
  <c r="S143" i="5"/>
  <c r="R143" i="5"/>
  <c r="Q143" i="5"/>
  <c r="P143" i="5"/>
  <c r="O143" i="5"/>
  <c r="N143" i="5"/>
  <c r="M143" i="5"/>
  <c r="L143" i="5"/>
  <c r="K143" i="5"/>
  <c r="J143" i="5"/>
  <c r="I143" i="5"/>
  <c r="H143" i="5"/>
  <c r="G143" i="5"/>
  <c r="F143" i="5"/>
  <c r="E143" i="5"/>
  <c r="D143" i="5"/>
  <c r="C143" i="5"/>
  <c r="B143" i="5"/>
  <c r="V142" i="5"/>
  <c r="U142" i="5"/>
  <c r="T142" i="5"/>
  <c r="S142" i="5"/>
  <c r="R142" i="5"/>
  <c r="Q142" i="5"/>
  <c r="P142" i="5"/>
  <c r="O142" i="5"/>
  <c r="N142" i="5"/>
  <c r="M142" i="5"/>
  <c r="L142" i="5"/>
  <c r="K142" i="5"/>
  <c r="J142" i="5"/>
  <c r="I142" i="5"/>
  <c r="H142" i="5"/>
  <c r="G142" i="5"/>
  <c r="F142" i="5"/>
  <c r="E142" i="5"/>
  <c r="D142" i="5"/>
  <c r="C142" i="5"/>
  <c r="B142" i="5"/>
  <c r="V141" i="5"/>
  <c r="U141" i="5"/>
  <c r="T141" i="5"/>
  <c r="S141" i="5"/>
  <c r="R141" i="5"/>
  <c r="Q141" i="5"/>
  <c r="P141" i="5"/>
  <c r="O141" i="5"/>
  <c r="N141" i="5"/>
  <c r="M141" i="5"/>
  <c r="L141" i="5"/>
  <c r="K141" i="5"/>
  <c r="J141" i="5"/>
  <c r="I141" i="5"/>
  <c r="H141" i="5"/>
  <c r="G141" i="5"/>
  <c r="F141" i="5"/>
  <c r="E141" i="5"/>
  <c r="D141" i="5"/>
  <c r="C141" i="5"/>
  <c r="B141" i="5"/>
  <c r="V140" i="5"/>
  <c r="U140" i="5"/>
  <c r="T140" i="5"/>
  <c r="S140" i="5"/>
  <c r="R140" i="5"/>
  <c r="Q140" i="5"/>
  <c r="P140" i="5"/>
  <c r="O140" i="5"/>
  <c r="N140" i="5"/>
  <c r="M140" i="5"/>
  <c r="L140" i="5"/>
  <c r="K140" i="5"/>
  <c r="J140" i="5"/>
  <c r="I140" i="5"/>
  <c r="H140" i="5"/>
  <c r="G140" i="5"/>
  <c r="F140" i="5"/>
  <c r="E140" i="5"/>
  <c r="D140" i="5"/>
  <c r="C140" i="5"/>
  <c r="B140" i="5"/>
  <c r="V139" i="5"/>
  <c r="U139" i="5"/>
  <c r="T139" i="5"/>
  <c r="S139" i="5"/>
  <c r="R139" i="5"/>
  <c r="Q139" i="5"/>
  <c r="P139" i="5"/>
  <c r="O139" i="5"/>
  <c r="N139" i="5"/>
  <c r="M139" i="5"/>
  <c r="L139" i="5"/>
  <c r="K139" i="5"/>
  <c r="J139" i="5"/>
  <c r="I139" i="5"/>
  <c r="H139" i="5"/>
  <c r="G139" i="5"/>
  <c r="F139" i="5"/>
  <c r="E139" i="5"/>
  <c r="D139" i="5"/>
  <c r="C139" i="5"/>
  <c r="B139" i="5"/>
  <c r="V138" i="5"/>
  <c r="U138" i="5"/>
  <c r="T138" i="5"/>
  <c r="S138" i="5"/>
  <c r="R138" i="5"/>
  <c r="Q138" i="5"/>
  <c r="P138" i="5"/>
  <c r="O138" i="5"/>
  <c r="N138" i="5"/>
  <c r="M138" i="5"/>
  <c r="L138" i="5"/>
  <c r="K138" i="5"/>
  <c r="J138" i="5"/>
  <c r="I138" i="5"/>
  <c r="H138" i="5"/>
  <c r="G138" i="5"/>
  <c r="F138" i="5"/>
  <c r="E138" i="5"/>
  <c r="D138" i="5"/>
  <c r="C138" i="5"/>
  <c r="B138" i="5"/>
  <c r="V137" i="5"/>
  <c r="U137" i="5"/>
  <c r="T137" i="5"/>
  <c r="S137" i="5"/>
  <c r="R137" i="5"/>
  <c r="Q137" i="5"/>
  <c r="P137" i="5"/>
  <c r="O137" i="5"/>
  <c r="N137" i="5"/>
  <c r="M137" i="5"/>
  <c r="L137" i="5"/>
  <c r="K137" i="5"/>
  <c r="J137" i="5"/>
  <c r="I137" i="5"/>
  <c r="H137" i="5"/>
  <c r="G137" i="5"/>
  <c r="F137" i="5"/>
  <c r="E137" i="5"/>
  <c r="D137" i="5"/>
  <c r="C137" i="5"/>
  <c r="B137" i="5"/>
  <c r="V136" i="5"/>
  <c r="U136" i="5"/>
  <c r="T136" i="5"/>
  <c r="S136" i="5"/>
  <c r="R136" i="5"/>
  <c r="Q136" i="5"/>
  <c r="P136" i="5"/>
  <c r="O136" i="5"/>
  <c r="N136" i="5"/>
  <c r="M136" i="5"/>
  <c r="L136" i="5"/>
  <c r="K136" i="5"/>
  <c r="J136" i="5"/>
  <c r="I136" i="5"/>
  <c r="H136" i="5"/>
  <c r="G136" i="5"/>
  <c r="F136" i="5"/>
  <c r="E136" i="5"/>
  <c r="D136" i="5"/>
  <c r="C136" i="5"/>
  <c r="B136" i="5"/>
  <c r="V135" i="5"/>
  <c r="U135" i="5"/>
  <c r="T135" i="5"/>
  <c r="S135" i="5"/>
  <c r="R135" i="5"/>
  <c r="Q135" i="5"/>
  <c r="P135" i="5"/>
  <c r="O135" i="5"/>
  <c r="N135" i="5"/>
  <c r="M135" i="5"/>
  <c r="L135" i="5"/>
  <c r="K135" i="5"/>
  <c r="J135" i="5"/>
  <c r="I135" i="5"/>
  <c r="H135" i="5"/>
  <c r="G135" i="5"/>
  <c r="F135" i="5"/>
  <c r="E135" i="5"/>
  <c r="D135" i="5"/>
  <c r="C135" i="5"/>
  <c r="B135" i="5"/>
  <c r="V134" i="5"/>
  <c r="U134" i="5"/>
  <c r="T134" i="5"/>
  <c r="S134" i="5"/>
  <c r="R134" i="5"/>
  <c r="Q134" i="5"/>
  <c r="P134" i="5"/>
  <c r="O134" i="5"/>
  <c r="N134" i="5"/>
  <c r="M134" i="5"/>
  <c r="L134" i="5"/>
  <c r="K134" i="5"/>
  <c r="J134" i="5"/>
  <c r="I134" i="5"/>
  <c r="H134" i="5"/>
  <c r="G134" i="5"/>
  <c r="F134" i="5"/>
  <c r="E134" i="5"/>
  <c r="D134" i="5"/>
  <c r="C134" i="5"/>
  <c r="B134" i="5"/>
  <c r="V133" i="5"/>
  <c r="U133" i="5"/>
  <c r="T133" i="5"/>
  <c r="S133" i="5"/>
  <c r="R133" i="5"/>
  <c r="Q133" i="5"/>
  <c r="P133" i="5"/>
  <c r="O133" i="5"/>
  <c r="N133" i="5"/>
  <c r="M133" i="5"/>
  <c r="L133" i="5"/>
  <c r="K133" i="5"/>
  <c r="J133" i="5"/>
  <c r="I133" i="5"/>
  <c r="H133" i="5"/>
  <c r="G133" i="5"/>
  <c r="F133" i="5"/>
  <c r="E133" i="5"/>
  <c r="D133" i="5"/>
  <c r="C133" i="5"/>
  <c r="B133" i="5"/>
  <c r="V132" i="5"/>
  <c r="U132" i="5"/>
  <c r="T132" i="5"/>
  <c r="S132" i="5"/>
  <c r="R132" i="5"/>
  <c r="Q132" i="5"/>
  <c r="P132" i="5"/>
  <c r="O132" i="5"/>
  <c r="N132" i="5"/>
  <c r="M132" i="5"/>
  <c r="L132" i="5"/>
  <c r="K132" i="5"/>
  <c r="J132" i="5"/>
  <c r="I132" i="5"/>
  <c r="H132" i="5"/>
  <c r="G132" i="5"/>
  <c r="F132" i="5"/>
  <c r="E132" i="5"/>
  <c r="D132" i="5"/>
  <c r="C132" i="5"/>
  <c r="B132" i="5"/>
  <c r="V131" i="5"/>
  <c r="U131" i="5"/>
  <c r="T131" i="5"/>
  <c r="S131" i="5"/>
  <c r="R131" i="5"/>
  <c r="Q131" i="5"/>
  <c r="P131" i="5"/>
  <c r="O131" i="5"/>
  <c r="N131" i="5"/>
  <c r="M131" i="5"/>
  <c r="L131" i="5"/>
  <c r="K131" i="5"/>
  <c r="J131" i="5"/>
  <c r="I131" i="5"/>
  <c r="H131" i="5"/>
  <c r="G131" i="5"/>
  <c r="F131" i="5"/>
  <c r="E131" i="5"/>
  <c r="D131" i="5"/>
  <c r="C131" i="5"/>
  <c r="B131" i="5"/>
  <c r="V130" i="5"/>
  <c r="V162" i="5" s="1"/>
  <c r="AF371" i="5" s="1"/>
  <c r="U130" i="5"/>
  <c r="U162" i="5" s="1"/>
  <c r="AE371" i="5" s="1"/>
  <c r="T130" i="5"/>
  <c r="T162" i="5" s="1"/>
  <c r="S130" i="5"/>
  <c r="S162" i="5" s="1"/>
  <c r="R130" i="5"/>
  <c r="R162" i="5" s="1"/>
  <c r="Q130" i="5"/>
  <c r="Q162" i="5" s="1"/>
  <c r="P130" i="5"/>
  <c r="P162" i="5" s="1"/>
  <c r="O130" i="5"/>
  <c r="O162" i="5" s="1"/>
  <c r="N130" i="5"/>
  <c r="N162" i="5" s="1"/>
  <c r="M130" i="5"/>
  <c r="M162" i="5" s="1"/>
  <c r="L130" i="5"/>
  <c r="L162" i="5" s="1"/>
  <c r="K130" i="5"/>
  <c r="K162" i="5" s="1"/>
  <c r="J130" i="5"/>
  <c r="J162" i="5" s="1"/>
  <c r="I130" i="5"/>
  <c r="I162" i="5" s="1"/>
  <c r="H130" i="5"/>
  <c r="H162" i="5" s="1"/>
  <c r="G130" i="5"/>
  <c r="G162" i="5" s="1"/>
  <c r="F130" i="5"/>
  <c r="F162" i="5" s="1"/>
  <c r="E130" i="5"/>
  <c r="E162" i="5" s="1"/>
  <c r="D130" i="5"/>
  <c r="D162" i="5" s="1"/>
  <c r="C130" i="5"/>
  <c r="C162" i="5" s="1"/>
  <c r="B130" i="5"/>
  <c r="B162" i="5" s="1"/>
  <c r="V120" i="5"/>
  <c r="V370" i="5" s="1"/>
  <c r="U120" i="5"/>
  <c r="U370" i="5" s="1"/>
  <c r="T120" i="5"/>
  <c r="T370" i="5" s="1"/>
  <c r="S120" i="5"/>
  <c r="S370" i="5" s="1"/>
  <c r="R120" i="5"/>
  <c r="R370" i="5" s="1"/>
  <c r="Q120" i="5"/>
  <c r="Q370" i="5" s="1"/>
  <c r="P120" i="5"/>
  <c r="P370" i="5" s="1"/>
  <c r="O120" i="5"/>
  <c r="O370" i="5" s="1"/>
  <c r="N120" i="5"/>
  <c r="N370" i="5" s="1"/>
  <c r="M120" i="5"/>
  <c r="M370" i="5" s="1"/>
  <c r="L120" i="5"/>
  <c r="L370" i="5" s="1"/>
  <c r="K120" i="5"/>
  <c r="K370" i="5" s="1"/>
  <c r="J120" i="5"/>
  <c r="J370" i="5" s="1"/>
  <c r="I120" i="5"/>
  <c r="I370" i="5" s="1"/>
  <c r="H120" i="5"/>
  <c r="H370" i="5" s="1"/>
  <c r="G120" i="5"/>
  <c r="G370" i="5" s="1"/>
  <c r="F120" i="5"/>
  <c r="F370" i="5" s="1"/>
  <c r="E120" i="5"/>
  <c r="E370" i="5" s="1"/>
  <c r="D120" i="5"/>
  <c r="D370" i="5" s="1"/>
  <c r="C120" i="5"/>
  <c r="C370" i="5" s="1"/>
  <c r="B120" i="5"/>
  <c r="B370" i="5" s="1"/>
  <c r="V119" i="5"/>
  <c r="U119" i="5"/>
  <c r="T119" i="5"/>
  <c r="S119" i="5"/>
  <c r="R119" i="5"/>
  <c r="Q119" i="5"/>
  <c r="P119" i="5"/>
  <c r="O119" i="5"/>
  <c r="N119" i="5"/>
  <c r="M119" i="5"/>
  <c r="L119" i="5"/>
  <c r="K119" i="5"/>
  <c r="J119" i="5"/>
  <c r="I119" i="5"/>
  <c r="H119" i="5"/>
  <c r="G119" i="5"/>
  <c r="F119" i="5"/>
  <c r="E119" i="5"/>
  <c r="D119" i="5"/>
  <c r="C119" i="5"/>
  <c r="B119" i="5"/>
  <c r="V118" i="5"/>
  <c r="U118" i="5"/>
  <c r="T118" i="5"/>
  <c r="S118" i="5"/>
  <c r="R118" i="5"/>
  <c r="Q118" i="5"/>
  <c r="P118" i="5"/>
  <c r="O118" i="5"/>
  <c r="N118" i="5"/>
  <c r="M118" i="5"/>
  <c r="L118" i="5"/>
  <c r="K118" i="5"/>
  <c r="J118" i="5"/>
  <c r="I118" i="5"/>
  <c r="H118" i="5"/>
  <c r="G118" i="5"/>
  <c r="F118" i="5"/>
  <c r="E118" i="5"/>
  <c r="D118" i="5"/>
  <c r="C118" i="5"/>
  <c r="B118" i="5"/>
  <c r="V117" i="5"/>
  <c r="U117" i="5"/>
  <c r="T117" i="5"/>
  <c r="S117" i="5"/>
  <c r="R117" i="5"/>
  <c r="Q117" i="5"/>
  <c r="P117" i="5"/>
  <c r="O117" i="5"/>
  <c r="N117" i="5"/>
  <c r="M117" i="5"/>
  <c r="L117" i="5"/>
  <c r="K117" i="5"/>
  <c r="J117" i="5"/>
  <c r="I117" i="5"/>
  <c r="H117" i="5"/>
  <c r="G117" i="5"/>
  <c r="F117" i="5"/>
  <c r="E117" i="5"/>
  <c r="D117" i="5"/>
  <c r="C117" i="5"/>
  <c r="B117" i="5"/>
  <c r="V116" i="5"/>
  <c r="U116" i="5"/>
  <c r="T116" i="5"/>
  <c r="S116" i="5"/>
  <c r="R116" i="5"/>
  <c r="Q116" i="5"/>
  <c r="P116" i="5"/>
  <c r="O116" i="5"/>
  <c r="N116" i="5"/>
  <c r="M116" i="5"/>
  <c r="L116" i="5"/>
  <c r="K116" i="5"/>
  <c r="J116" i="5"/>
  <c r="I116" i="5"/>
  <c r="H116" i="5"/>
  <c r="G116" i="5"/>
  <c r="F116" i="5"/>
  <c r="E116" i="5"/>
  <c r="D116" i="5"/>
  <c r="C116" i="5"/>
  <c r="B116" i="5"/>
  <c r="V115" i="5"/>
  <c r="U115" i="5"/>
  <c r="T115" i="5"/>
  <c r="S115" i="5"/>
  <c r="R115" i="5"/>
  <c r="Q115" i="5"/>
  <c r="P115" i="5"/>
  <c r="O115" i="5"/>
  <c r="N115" i="5"/>
  <c r="M115" i="5"/>
  <c r="L115" i="5"/>
  <c r="K115" i="5"/>
  <c r="J115" i="5"/>
  <c r="I115" i="5"/>
  <c r="H115" i="5"/>
  <c r="G115" i="5"/>
  <c r="F115" i="5"/>
  <c r="E115" i="5"/>
  <c r="D115" i="5"/>
  <c r="C115" i="5"/>
  <c r="B115" i="5"/>
  <c r="V114" i="5"/>
  <c r="U114" i="5"/>
  <c r="T114" i="5"/>
  <c r="S114" i="5"/>
  <c r="R114" i="5"/>
  <c r="Q114" i="5"/>
  <c r="P114" i="5"/>
  <c r="O114" i="5"/>
  <c r="N114" i="5"/>
  <c r="M114" i="5"/>
  <c r="L114" i="5"/>
  <c r="K114" i="5"/>
  <c r="J114" i="5"/>
  <c r="I114" i="5"/>
  <c r="H114" i="5"/>
  <c r="G114" i="5"/>
  <c r="F114" i="5"/>
  <c r="E114" i="5"/>
  <c r="D114" i="5"/>
  <c r="C114" i="5"/>
  <c r="B114" i="5"/>
  <c r="V113" i="5"/>
  <c r="U113" i="5"/>
  <c r="T113" i="5"/>
  <c r="S113" i="5"/>
  <c r="R113" i="5"/>
  <c r="Q113" i="5"/>
  <c r="P113" i="5"/>
  <c r="O113" i="5"/>
  <c r="N113" i="5"/>
  <c r="M113" i="5"/>
  <c r="L113" i="5"/>
  <c r="K113" i="5"/>
  <c r="J113" i="5"/>
  <c r="I113" i="5"/>
  <c r="H113" i="5"/>
  <c r="G113" i="5"/>
  <c r="F113" i="5"/>
  <c r="E113" i="5"/>
  <c r="D113" i="5"/>
  <c r="C113" i="5"/>
  <c r="B113" i="5"/>
  <c r="V112" i="5"/>
  <c r="U112" i="5"/>
  <c r="T112" i="5"/>
  <c r="S112" i="5"/>
  <c r="R112" i="5"/>
  <c r="Q112" i="5"/>
  <c r="P112" i="5"/>
  <c r="O112" i="5"/>
  <c r="N112" i="5"/>
  <c r="M112" i="5"/>
  <c r="L112" i="5"/>
  <c r="K112" i="5"/>
  <c r="J112" i="5"/>
  <c r="I112" i="5"/>
  <c r="H112" i="5"/>
  <c r="G112" i="5"/>
  <c r="F112" i="5"/>
  <c r="E112" i="5"/>
  <c r="D112" i="5"/>
  <c r="C112" i="5"/>
  <c r="B112" i="5"/>
  <c r="V111" i="5"/>
  <c r="U111" i="5"/>
  <c r="T111" i="5"/>
  <c r="S111" i="5"/>
  <c r="R111" i="5"/>
  <c r="Q111" i="5"/>
  <c r="P111" i="5"/>
  <c r="O111" i="5"/>
  <c r="N111" i="5"/>
  <c r="M111" i="5"/>
  <c r="L111" i="5"/>
  <c r="K111" i="5"/>
  <c r="J111" i="5"/>
  <c r="I111" i="5"/>
  <c r="H111" i="5"/>
  <c r="G111" i="5"/>
  <c r="F111" i="5"/>
  <c r="E111" i="5"/>
  <c r="D111" i="5"/>
  <c r="C111" i="5"/>
  <c r="B111" i="5"/>
  <c r="V110" i="5"/>
  <c r="U110" i="5"/>
  <c r="T110" i="5"/>
  <c r="S110" i="5"/>
  <c r="R110" i="5"/>
  <c r="Q110" i="5"/>
  <c r="P110" i="5"/>
  <c r="O110" i="5"/>
  <c r="N110" i="5"/>
  <c r="M110" i="5"/>
  <c r="L110" i="5"/>
  <c r="K110" i="5"/>
  <c r="J110" i="5"/>
  <c r="I110" i="5"/>
  <c r="H110" i="5"/>
  <c r="G110" i="5"/>
  <c r="F110" i="5"/>
  <c r="E110" i="5"/>
  <c r="D110" i="5"/>
  <c r="C110" i="5"/>
  <c r="B110" i="5"/>
  <c r="V109" i="5"/>
  <c r="U109" i="5"/>
  <c r="T109" i="5"/>
  <c r="S109" i="5"/>
  <c r="R109" i="5"/>
  <c r="Q109" i="5"/>
  <c r="P109" i="5"/>
  <c r="O109" i="5"/>
  <c r="N109" i="5"/>
  <c r="M109" i="5"/>
  <c r="L109" i="5"/>
  <c r="K109" i="5"/>
  <c r="J109" i="5"/>
  <c r="I109" i="5"/>
  <c r="H109" i="5"/>
  <c r="G109" i="5"/>
  <c r="F109" i="5"/>
  <c r="E109" i="5"/>
  <c r="D109" i="5"/>
  <c r="C109" i="5"/>
  <c r="B109" i="5"/>
  <c r="V108" i="5"/>
  <c r="U108" i="5"/>
  <c r="T108" i="5"/>
  <c r="S108" i="5"/>
  <c r="R108" i="5"/>
  <c r="Q108" i="5"/>
  <c r="P108" i="5"/>
  <c r="O108" i="5"/>
  <c r="N108" i="5"/>
  <c r="M108" i="5"/>
  <c r="L108" i="5"/>
  <c r="K108" i="5"/>
  <c r="J108" i="5"/>
  <c r="I108" i="5"/>
  <c r="H108" i="5"/>
  <c r="G108" i="5"/>
  <c r="F108" i="5"/>
  <c r="E108" i="5"/>
  <c r="D108" i="5"/>
  <c r="C108" i="5"/>
  <c r="B108" i="5"/>
  <c r="V107" i="5"/>
  <c r="U107" i="5"/>
  <c r="T107" i="5"/>
  <c r="S107" i="5"/>
  <c r="R107" i="5"/>
  <c r="Q107" i="5"/>
  <c r="P107" i="5"/>
  <c r="O107" i="5"/>
  <c r="N107" i="5"/>
  <c r="M107" i="5"/>
  <c r="L107" i="5"/>
  <c r="K107" i="5"/>
  <c r="J107" i="5"/>
  <c r="I107" i="5"/>
  <c r="H107" i="5"/>
  <c r="G107" i="5"/>
  <c r="F107" i="5"/>
  <c r="E107" i="5"/>
  <c r="D107" i="5"/>
  <c r="C107" i="5"/>
  <c r="B107" i="5"/>
  <c r="V106" i="5"/>
  <c r="U106" i="5"/>
  <c r="T106" i="5"/>
  <c r="S106" i="5"/>
  <c r="R106" i="5"/>
  <c r="Q106" i="5"/>
  <c r="P106" i="5"/>
  <c r="O106" i="5"/>
  <c r="N106" i="5"/>
  <c r="M106" i="5"/>
  <c r="L106" i="5"/>
  <c r="K106" i="5"/>
  <c r="J106" i="5"/>
  <c r="I106" i="5"/>
  <c r="H106" i="5"/>
  <c r="G106" i="5"/>
  <c r="F106" i="5"/>
  <c r="E106" i="5"/>
  <c r="D106" i="5"/>
  <c r="C106" i="5"/>
  <c r="B106" i="5"/>
  <c r="V105" i="5"/>
  <c r="U105" i="5"/>
  <c r="T105" i="5"/>
  <c r="S105" i="5"/>
  <c r="R105" i="5"/>
  <c r="Q105" i="5"/>
  <c r="P105" i="5"/>
  <c r="O105" i="5"/>
  <c r="N105" i="5"/>
  <c r="M105" i="5"/>
  <c r="L105" i="5"/>
  <c r="K105" i="5"/>
  <c r="J105" i="5"/>
  <c r="I105" i="5"/>
  <c r="H105" i="5"/>
  <c r="G105" i="5"/>
  <c r="F105" i="5"/>
  <c r="E105" i="5"/>
  <c r="D105" i="5"/>
  <c r="C105" i="5"/>
  <c r="B105" i="5"/>
  <c r="V104" i="5"/>
  <c r="U104" i="5"/>
  <c r="T104" i="5"/>
  <c r="S104" i="5"/>
  <c r="R104" i="5"/>
  <c r="Q104" i="5"/>
  <c r="P104" i="5"/>
  <c r="O104" i="5"/>
  <c r="N104" i="5"/>
  <c r="M104" i="5"/>
  <c r="L104" i="5"/>
  <c r="K104" i="5"/>
  <c r="J104" i="5"/>
  <c r="I104" i="5"/>
  <c r="H104" i="5"/>
  <c r="G104" i="5"/>
  <c r="F104" i="5"/>
  <c r="E104" i="5"/>
  <c r="D104" i="5"/>
  <c r="C104" i="5"/>
  <c r="B104" i="5"/>
  <c r="V103" i="5"/>
  <c r="U103" i="5"/>
  <c r="T103" i="5"/>
  <c r="S103" i="5"/>
  <c r="R103" i="5"/>
  <c r="Q103" i="5"/>
  <c r="P103" i="5"/>
  <c r="O103" i="5"/>
  <c r="N103" i="5"/>
  <c r="M103" i="5"/>
  <c r="L103" i="5"/>
  <c r="K103" i="5"/>
  <c r="J103" i="5"/>
  <c r="I103" i="5"/>
  <c r="H103" i="5"/>
  <c r="G103" i="5"/>
  <c r="F103" i="5"/>
  <c r="E103" i="5"/>
  <c r="D103" i="5"/>
  <c r="C103" i="5"/>
  <c r="B103" i="5"/>
  <c r="V102" i="5"/>
  <c r="U102" i="5"/>
  <c r="T102" i="5"/>
  <c r="S102" i="5"/>
  <c r="R102" i="5"/>
  <c r="Q102" i="5"/>
  <c r="P102" i="5"/>
  <c r="O102" i="5"/>
  <c r="N102" i="5"/>
  <c r="M102" i="5"/>
  <c r="L102" i="5"/>
  <c r="K102" i="5"/>
  <c r="J102" i="5"/>
  <c r="I102" i="5"/>
  <c r="H102" i="5"/>
  <c r="G102" i="5"/>
  <c r="F102" i="5"/>
  <c r="E102" i="5"/>
  <c r="D102" i="5"/>
  <c r="C102" i="5"/>
  <c r="B102" i="5"/>
  <c r="V101" i="5"/>
  <c r="U101" i="5"/>
  <c r="T101" i="5"/>
  <c r="S101" i="5"/>
  <c r="R101" i="5"/>
  <c r="Q101" i="5"/>
  <c r="P101" i="5"/>
  <c r="O101" i="5"/>
  <c r="N101" i="5"/>
  <c r="M101" i="5"/>
  <c r="L101" i="5"/>
  <c r="K101" i="5"/>
  <c r="J101" i="5"/>
  <c r="I101" i="5"/>
  <c r="H101" i="5"/>
  <c r="G101" i="5"/>
  <c r="F101" i="5"/>
  <c r="E101" i="5"/>
  <c r="D101" i="5"/>
  <c r="C101" i="5"/>
  <c r="B101" i="5"/>
  <c r="V100" i="5"/>
  <c r="U100" i="5"/>
  <c r="T100" i="5"/>
  <c r="S100" i="5"/>
  <c r="R100" i="5"/>
  <c r="Q100" i="5"/>
  <c r="P100" i="5"/>
  <c r="O100" i="5"/>
  <c r="N100" i="5"/>
  <c r="M100" i="5"/>
  <c r="L100" i="5"/>
  <c r="K100" i="5"/>
  <c r="J100" i="5"/>
  <c r="I100" i="5"/>
  <c r="H100" i="5"/>
  <c r="G100" i="5"/>
  <c r="F100" i="5"/>
  <c r="E100" i="5"/>
  <c r="D100" i="5"/>
  <c r="C100" i="5"/>
  <c r="B100" i="5"/>
  <c r="V99" i="5"/>
  <c r="U99" i="5"/>
  <c r="T99" i="5"/>
  <c r="S99" i="5"/>
  <c r="R99" i="5"/>
  <c r="Q99" i="5"/>
  <c r="P99" i="5"/>
  <c r="O99" i="5"/>
  <c r="N99" i="5"/>
  <c r="M99" i="5"/>
  <c r="L99" i="5"/>
  <c r="K99" i="5"/>
  <c r="J99" i="5"/>
  <c r="I99" i="5"/>
  <c r="H99" i="5"/>
  <c r="G99" i="5"/>
  <c r="F99" i="5"/>
  <c r="E99" i="5"/>
  <c r="D99" i="5"/>
  <c r="C99" i="5"/>
  <c r="B99" i="5"/>
  <c r="V98" i="5"/>
  <c r="U98" i="5"/>
  <c r="T98" i="5"/>
  <c r="S98" i="5"/>
  <c r="R98" i="5"/>
  <c r="Q98" i="5"/>
  <c r="P98" i="5"/>
  <c r="O98" i="5"/>
  <c r="N98" i="5"/>
  <c r="M98" i="5"/>
  <c r="L98" i="5"/>
  <c r="K98" i="5"/>
  <c r="J98" i="5"/>
  <c r="I98" i="5"/>
  <c r="H98" i="5"/>
  <c r="G98" i="5"/>
  <c r="F98" i="5"/>
  <c r="E98" i="5"/>
  <c r="D98" i="5"/>
  <c r="C98" i="5"/>
  <c r="B98" i="5"/>
  <c r="V97" i="5"/>
  <c r="U97" i="5"/>
  <c r="T97" i="5"/>
  <c r="S97" i="5"/>
  <c r="R97" i="5"/>
  <c r="Q97" i="5"/>
  <c r="P97" i="5"/>
  <c r="O97" i="5"/>
  <c r="N97" i="5"/>
  <c r="M97" i="5"/>
  <c r="L97" i="5"/>
  <c r="K97" i="5"/>
  <c r="J97" i="5"/>
  <c r="I97" i="5"/>
  <c r="H97" i="5"/>
  <c r="G97" i="5"/>
  <c r="F97" i="5"/>
  <c r="E97" i="5"/>
  <c r="D97" i="5"/>
  <c r="C97" i="5"/>
  <c r="B97" i="5"/>
  <c r="V96" i="5"/>
  <c r="U96" i="5"/>
  <c r="T96" i="5"/>
  <c r="S96" i="5"/>
  <c r="R96" i="5"/>
  <c r="Q96" i="5"/>
  <c r="P96" i="5"/>
  <c r="O96" i="5"/>
  <c r="N96" i="5"/>
  <c r="M96" i="5"/>
  <c r="L96" i="5"/>
  <c r="K96" i="5"/>
  <c r="J96" i="5"/>
  <c r="I96" i="5"/>
  <c r="H96" i="5"/>
  <c r="G96" i="5"/>
  <c r="F96" i="5"/>
  <c r="E96" i="5"/>
  <c r="D96" i="5"/>
  <c r="C96" i="5"/>
  <c r="B96" i="5"/>
  <c r="V95" i="5"/>
  <c r="U95" i="5"/>
  <c r="T95" i="5"/>
  <c r="S95" i="5"/>
  <c r="R95" i="5"/>
  <c r="Q95" i="5"/>
  <c r="P95" i="5"/>
  <c r="O95" i="5"/>
  <c r="N95" i="5"/>
  <c r="M95" i="5"/>
  <c r="L95" i="5"/>
  <c r="K95" i="5"/>
  <c r="J95" i="5"/>
  <c r="I95" i="5"/>
  <c r="H95" i="5"/>
  <c r="G95" i="5"/>
  <c r="F95" i="5"/>
  <c r="E95" i="5"/>
  <c r="D95" i="5"/>
  <c r="C95" i="5"/>
  <c r="B95" i="5"/>
  <c r="V94" i="5"/>
  <c r="U94" i="5"/>
  <c r="T94" i="5"/>
  <c r="S94" i="5"/>
  <c r="R94" i="5"/>
  <c r="Q94" i="5"/>
  <c r="P94" i="5"/>
  <c r="O94" i="5"/>
  <c r="N94" i="5"/>
  <c r="M94" i="5"/>
  <c r="L94" i="5"/>
  <c r="K94" i="5"/>
  <c r="J94" i="5"/>
  <c r="I94" i="5"/>
  <c r="H94" i="5"/>
  <c r="G94" i="5"/>
  <c r="F94" i="5"/>
  <c r="E94" i="5"/>
  <c r="D94" i="5"/>
  <c r="C94" i="5"/>
  <c r="B94" i="5"/>
  <c r="V93" i="5"/>
  <c r="U93" i="5"/>
  <c r="T93" i="5"/>
  <c r="S93" i="5"/>
  <c r="R93" i="5"/>
  <c r="Q93" i="5"/>
  <c r="P93" i="5"/>
  <c r="O93" i="5"/>
  <c r="N93" i="5"/>
  <c r="M93" i="5"/>
  <c r="L93" i="5"/>
  <c r="K93" i="5"/>
  <c r="J93" i="5"/>
  <c r="I93" i="5"/>
  <c r="H93" i="5"/>
  <c r="G93" i="5"/>
  <c r="F93" i="5"/>
  <c r="E93" i="5"/>
  <c r="D93" i="5"/>
  <c r="C93" i="5"/>
  <c r="B93" i="5"/>
  <c r="V92" i="5"/>
  <c r="U92" i="5"/>
  <c r="T92" i="5"/>
  <c r="S92" i="5"/>
  <c r="R92" i="5"/>
  <c r="Q92" i="5"/>
  <c r="P92" i="5"/>
  <c r="O92" i="5"/>
  <c r="N92" i="5"/>
  <c r="M92" i="5"/>
  <c r="L92" i="5"/>
  <c r="K92" i="5"/>
  <c r="J92" i="5"/>
  <c r="I92" i="5"/>
  <c r="H92" i="5"/>
  <c r="G92" i="5"/>
  <c r="F92" i="5"/>
  <c r="E92" i="5"/>
  <c r="D92" i="5"/>
  <c r="C92" i="5"/>
  <c r="B92" i="5"/>
  <c r="V91" i="5"/>
  <c r="U91" i="5"/>
  <c r="T91" i="5"/>
  <c r="S91" i="5"/>
  <c r="R91" i="5"/>
  <c r="Q91" i="5"/>
  <c r="P91" i="5"/>
  <c r="O91" i="5"/>
  <c r="N91" i="5"/>
  <c r="M91" i="5"/>
  <c r="L91" i="5"/>
  <c r="K91" i="5"/>
  <c r="J91" i="5"/>
  <c r="I91" i="5"/>
  <c r="H91" i="5"/>
  <c r="G91" i="5"/>
  <c r="F91" i="5"/>
  <c r="E91" i="5"/>
  <c r="D91" i="5"/>
  <c r="C91" i="5"/>
  <c r="B91" i="5"/>
  <c r="V90" i="5"/>
  <c r="V122" i="5" s="1"/>
  <c r="AF370" i="5" s="1"/>
  <c r="AG370" i="5" s="1"/>
  <c r="U90" i="5"/>
  <c r="U122" i="5" s="1"/>
  <c r="AE370" i="5" s="1"/>
  <c r="T90" i="5"/>
  <c r="T122" i="5" s="1"/>
  <c r="S90" i="5"/>
  <c r="S122" i="5" s="1"/>
  <c r="R90" i="5"/>
  <c r="R122" i="5" s="1"/>
  <c r="Q90" i="5"/>
  <c r="Q122" i="5" s="1"/>
  <c r="P90" i="5"/>
  <c r="P122" i="5" s="1"/>
  <c r="O90" i="5"/>
  <c r="O122" i="5" s="1"/>
  <c r="N90" i="5"/>
  <c r="N122" i="5" s="1"/>
  <c r="M90" i="5"/>
  <c r="M122" i="5" s="1"/>
  <c r="L90" i="5"/>
  <c r="L122" i="5" s="1"/>
  <c r="K90" i="5"/>
  <c r="K122" i="5" s="1"/>
  <c r="J90" i="5"/>
  <c r="J122" i="5" s="1"/>
  <c r="I90" i="5"/>
  <c r="I122" i="5" s="1"/>
  <c r="H90" i="5"/>
  <c r="H122" i="5" s="1"/>
  <c r="G90" i="5"/>
  <c r="G122" i="5" s="1"/>
  <c r="F90" i="5"/>
  <c r="F122" i="5" s="1"/>
  <c r="E90" i="5"/>
  <c r="E122" i="5" s="1"/>
  <c r="D90" i="5"/>
  <c r="D122" i="5" s="1"/>
  <c r="C90" i="5"/>
  <c r="C122" i="5" s="1"/>
  <c r="B90" i="5"/>
  <c r="B122" i="5" s="1"/>
  <c r="V89" i="5"/>
  <c r="V129" i="5" s="1"/>
  <c r="V168" i="5" s="1"/>
  <c r="V208" i="5" s="1"/>
  <c r="V248" i="5" s="1"/>
  <c r="V289" i="5" s="1"/>
  <c r="V329" i="5" s="1"/>
  <c r="V368" i="5" s="1"/>
  <c r="V379" i="5" s="1"/>
  <c r="V81" i="5"/>
  <c r="V369" i="5" s="1"/>
  <c r="U81" i="5"/>
  <c r="U369" i="5" s="1"/>
  <c r="T81" i="5"/>
  <c r="T369" i="5" s="1"/>
  <c r="S81" i="5"/>
  <c r="S369" i="5" s="1"/>
  <c r="R81" i="5"/>
  <c r="R369" i="5" s="1"/>
  <c r="Q81" i="5"/>
  <c r="Q369" i="5" s="1"/>
  <c r="P81" i="5"/>
  <c r="P369" i="5" s="1"/>
  <c r="O81" i="5"/>
  <c r="O369" i="5" s="1"/>
  <c r="N81" i="5"/>
  <c r="N369" i="5" s="1"/>
  <c r="M81" i="5"/>
  <c r="M369" i="5" s="1"/>
  <c r="L81" i="5"/>
  <c r="L369" i="5" s="1"/>
  <c r="K81" i="5"/>
  <c r="K369" i="5" s="1"/>
  <c r="J81" i="5"/>
  <c r="J369" i="5" s="1"/>
  <c r="I81" i="5"/>
  <c r="I369" i="5" s="1"/>
  <c r="H81" i="5"/>
  <c r="H369" i="5" s="1"/>
  <c r="G81" i="5"/>
  <c r="G369" i="5" s="1"/>
  <c r="F81" i="5"/>
  <c r="F369" i="5" s="1"/>
  <c r="E81" i="5"/>
  <c r="E369" i="5" s="1"/>
  <c r="D81" i="5"/>
  <c r="D369" i="5" s="1"/>
  <c r="C81" i="5"/>
  <c r="C369" i="5" s="1"/>
  <c r="B81" i="5"/>
  <c r="B369" i="5" s="1"/>
  <c r="V80" i="5"/>
  <c r="U80" i="5"/>
  <c r="T80" i="5"/>
  <c r="S80" i="5"/>
  <c r="R80" i="5"/>
  <c r="Q80" i="5"/>
  <c r="P80" i="5"/>
  <c r="O80" i="5"/>
  <c r="N80" i="5"/>
  <c r="M80" i="5"/>
  <c r="L80" i="5"/>
  <c r="K80" i="5"/>
  <c r="J80" i="5"/>
  <c r="I80" i="5"/>
  <c r="H80" i="5"/>
  <c r="G80" i="5"/>
  <c r="F80" i="5"/>
  <c r="E80" i="5"/>
  <c r="D80" i="5"/>
  <c r="C80" i="5"/>
  <c r="B80" i="5"/>
  <c r="V79" i="5"/>
  <c r="U79" i="5"/>
  <c r="T79" i="5"/>
  <c r="S79" i="5"/>
  <c r="R79" i="5"/>
  <c r="Q79" i="5"/>
  <c r="P79" i="5"/>
  <c r="O79" i="5"/>
  <c r="N79" i="5"/>
  <c r="M79" i="5"/>
  <c r="L79" i="5"/>
  <c r="K79" i="5"/>
  <c r="J79" i="5"/>
  <c r="I79" i="5"/>
  <c r="H79" i="5"/>
  <c r="G79" i="5"/>
  <c r="F79" i="5"/>
  <c r="E79" i="5"/>
  <c r="D79" i="5"/>
  <c r="C79" i="5"/>
  <c r="B79" i="5"/>
  <c r="V78" i="5"/>
  <c r="U78" i="5"/>
  <c r="T78" i="5"/>
  <c r="S78" i="5"/>
  <c r="R78" i="5"/>
  <c r="Q78" i="5"/>
  <c r="P78" i="5"/>
  <c r="O78" i="5"/>
  <c r="N78" i="5"/>
  <c r="M78" i="5"/>
  <c r="L78" i="5"/>
  <c r="K78" i="5"/>
  <c r="J78" i="5"/>
  <c r="I78" i="5"/>
  <c r="H78" i="5"/>
  <c r="G78" i="5"/>
  <c r="F78" i="5"/>
  <c r="E78" i="5"/>
  <c r="D78" i="5"/>
  <c r="C78" i="5"/>
  <c r="B78" i="5"/>
  <c r="V77" i="5"/>
  <c r="U77" i="5"/>
  <c r="T77" i="5"/>
  <c r="S77" i="5"/>
  <c r="R77" i="5"/>
  <c r="Q77" i="5"/>
  <c r="P77" i="5"/>
  <c r="O77" i="5"/>
  <c r="N77" i="5"/>
  <c r="M77" i="5"/>
  <c r="L77" i="5"/>
  <c r="K77" i="5"/>
  <c r="J77" i="5"/>
  <c r="I77" i="5"/>
  <c r="H77" i="5"/>
  <c r="G77" i="5"/>
  <c r="F77" i="5"/>
  <c r="E77" i="5"/>
  <c r="D77" i="5"/>
  <c r="C77" i="5"/>
  <c r="B77" i="5"/>
  <c r="V76" i="5"/>
  <c r="U76" i="5"/>
  <c r="T76" i="5"/>
  <c r="S76" i="5"/>
  <c r="R76" i="5"/>
  <c r="Q76" i="5"/>
  <c r="P76" i="5"/>
  <c r="O76" i="5"/>
  <c r="N76" i="5"/>
  <c r="M76" i="5"/>
  <c r="L76" i="5"/>
  <c r="K76" i="5"/>
  <c r="J76" i="5"/>
  <c r="I76" i="5"/>
  <c r="H76" i="5"/>
  <c r="G76" i="5"/>
  <c r="F76" i="5"/>
  <c r="E76" i="5"/>
  <c r="D76" i="5"/>
  <c r="C76" i="5"/>
  <c r="B76" i="5"/>
  <c r="V75" i="5"/>
  <c r="U75" i="5"/>
  <c r="T75" i="5"/>
  <c r="S75" i="5"/>
  <c r="R75" i="5"/>
  <c r="Q75" i="5"/>
  <c r="P75" i="5"/>
  <c r="O75" i="5"/>
  <c r="N75" i="5"/>
  <c r="M75" i="5"/>
  <c r="L75" i="5"/>
  <c r="K75" i="5"/>
  <c r="J75" i="5"/>
  <c r="I75" i="5"/>
  <c r="H75" i="5"/>
  <c r="G75" i="5"/>
  <c r="F75" i="5"/>
  <c r="E75" i="5"/>
  <c r="D75" i="5"/>
  <c r="C75" i="5"/>
  <c r="B75" i="5"/>
  <c r="V74" i="5"/>
  <c r="U74" i="5"/>
  <c r="T74" i="5"/>
  <c r="S74" i="5"/>
  <c r="R74" i="5"/>
  <c r="Q74" i="5"/>
  <c r="P74" i="5"/>
  <c r="O74" i="5"/>
  <c r="N74" i="5"/>
  <c r="M74" i="5"/>
  <c r="L74" i="5"/>
  <c r="K74" i="5"/>
  <c r="J74" i="5"/>
  <c r="I74" i="5"/>
  <c r="H74" i="5"/>
  <c r="G74" i="5"/>
  <c r="F74" i="5"/>
  <c r="E74" i="5"/>
  <c r="D74" i="5"/>
  <c r="C74" i="5"/>
  <c r="B74" i="5"/>
  <c r="V73" i="5"/>
  <c r="U73" i="5"/>
  <c r="T73" i="5"/>
  <c r="S73" i="5"/>
  <c r="R73" i="5"/>
  <c r="Q73" i="5"/>
  <c r="P73" i="5"/>
  <c r="O73" i="5"/>
  <c r="N73" i="5"/>
  <c r="M73" i="5"/>
  <c r="L73" i="5"/>
  <c r="K73" i="5"/>
  <c r="J73" i="5"/>
  <c r="I73" i="5"/>
  <c r="H73" i="5"/>
  <c r="G73" i="5"/>
  <c r="F73" i="5"/>
  <c r="E73" i="5"/>
  <c r="D73" i="5"/>
  <c r="C73" i="5"/>
  <c r="B73" i="5"/>
  <c r="V72" i="5"/>
  <c r="U72" i="5"/>
  <c r="T72" i="5"/>
  <c r="S72" i="5"/>
  <c r="R72" i="5"/>
  <c r="Q72" i="5"/>
  <c r="P72" i="5"/>
  <c r="O72" i="5"/>
  <c r="N72" i="5"/>
  <c r="M72" i="5"/>
  <c r="L72" i="5"/>
  <c r="K72" i="5"/>
  <c r="J72" i="5"/>
  <c r="I72" i="5"/>
  <c r="H72" i="5"/>
  <c r="G72" i="5"/>
  <c r="F72" i="5"/>
  <c r="E72" i="5"/>
  <c r="D72" i="5"/>
  <c r="C72" i="5"/>
  <c r="B72" i="5"/>
  <c r="V71" i="5"/>
  <c r="U71" i="5"/>
  <c r="T71" i="5"/>
  <c r="S71" i="5"/>
  <c r="R71" i="5"/>
  <c r="Q71" i="5"/>
  <c r="P71" i="5"/>
  <c r="O71" i="5"/>
  <c r="N71" i="5"/>
  <c r="M71" i="5"/>
  <c r="L71" i="5"/>
  <c r="K71" i="5"/>
  <c r="J71" i="5"/>
  <c r="I71" i="5"/>
  <c r="H71" i="5"/>
  <c r="G71" i="5"/>
  <c r="F71" i="5"/>
  <c r="E71" i="5"/>
  <c r="D71" i="5"/>
  <c r="C71" i="5"/>
  <c r="B71" i="5"/>
  <c r="V70" i="5"/>
  <c r="U70" i="5"/>
  <c r="T70" i="5"/>
  <c r="S70" i="5"/>
  <c r="R70" i="5"/>
  <c r="Q70" i="5"/>
  <c r="P70" i="5"/>
  <c r="O70" i="5"/>
  <c r="N70" i="5"/>
  <c r="M70" i="5"/>
  <c r="L70" i="5"/>
  <c r="K70" i="5"/>
  <c r="J70" i="5"/>
  <c r="I70" i="5"/>
  <c r="H70" i="5"/>
  <c r="G70" i="5"/>
  <c r="F70" i="5"/>
  <c r="E70" i="5"/>
  <c r="D70" i="5"/>
  <c r="C70" i="5"/>
  <c r="B70" i="5"/>
  <c r="V69" i="5"/>
  <c r="U69" i="5"/>
  <c r="T69" i="5"/>
  <c r="S69" i="5"/>
  <c r="R69" i="5"/>
  <c r="Q69" i="5"/>
  <c r="P69" i="5"/>
  <c r="O69" i="5"/>
  <c r="N69" i="5"/>
  <c r="M69" i="5"/>
  <c r="L69" i="5"/>
  <c r="K69" i="5"/>
  <c r="J69" i="5"/>
  <c r="I69" i="5"/>
  <c r="H69" i="5"/>
  <c r="G69" i="5"/>
  <c r="F69" i="5"/>
  <c r="E69" i="5"/>
  <c r="D69" i="5"/>
  <c r="C69" i="5"/>
  <c r="B69" i="5"/>
  <c r="V68" i="5"/>
  <c r="U68" i="5"/>
  <c r="T68" i="5"/>
  <c r="S68" i="5"/>
  <c r="R68" i="5"/>
  <c r="Q68" i="5"/>
  <c r="P68" i="5"/>
  <c r="O68" i="5"/>
  <c r="N68" i="5"/>
  <c r="M68" i="5"/>
  <c r="L68" i="5"/>
  <c r="K68" i="5"/>
  <c r="J68" i="5"/>
  <c r="I68" i="5"/>
  <c r="H68" i="5"/>
  <c r="G68" i="5"/>
  <c r="F68" i="5"/>
  <c r="E68" i="5"/>
  <c r="D68" i="5"/>
  <c r="C68" i="5"/>
  <c r="B68" i="5"/>
  <c r="V67" i="5"/>
  <c r="U67" i="5"/>
  <c r="T67" i="5"/>
  <c r="S67" i="5"/>
  <c r="R67" i="5"/>
  <c r="Q67" i="5"/>
  <c r="P67" i="5"/>
  <c r="O67" i="5"/>
  <c r="N67" i="5"/>
  <c r="M67" i="5"/>
  <c r="L67" i="5"/>
  <c r="K67" i="5"/>
  <c r="J67" i="5"/>
  <c r="I67" i="5"/>
  <c r="H67" i="5"/>
  <c r="G67" i="5"/>
  <c r="F67" i="5"/>
  <c r="E67" i="5"/>
  <c r="D67" i="5"/>
  <c r="C67" i="5"/>
  <c r="B67" i="5"/>
  <c r="V66" i="5"/>
  <c r="U66" i="5"/>
  <c r="T66" i="5"/>
  <c r="S66" i="5"/>
  <c r="R66" i="5"/>
  <c r="Q66" i="5"/>
  <c r="P66" i="5"/>
  <c r="O66" i="5"/>
  <c r="N66" i="5"/>
  <c r="M66" i="5"/>
  <c r="L66" i="5"/>
  <c r="K66" i="5"/>
  <c r="J66" i="5"/>
  <c r="I66" i="5"/>
  <c r="H66" i="5"/>
  <c r="G66" i="5"/>
  <c r="F66" i="5"/>
  <c r="E66" i="5"/>
  <c r="D66" i="5"/>
  <c r="C66" i="5"/>
  <c r="B66" i="5"/>
  <c r="V65" i="5"/>
  <c r="U65" i="5"/>
  <c r="T65" i="5"/>
  <c r="S65" i="5"/>
  <c r="R65" i="5"/>
  <c r="Q65" i="5"/>
  <c r="P65" i="5"/>
  <c r="O65" i="5"/>
  <c r="N65" i="5"/>
  <c r="M65" i="5"/>
  <c r="L65" i="5"/>
  <c r="K65" i="5"/>
  <c r="J65" i="5"/>
  <c r="I65" i="5"/>
  <c r="H65" i="5"/>
  <c r="G65" i="5"/>
  <c r="F65" i="5"/>
  <c r="E65" i="5"/>
  <c r="D65" i="5"/>
  <c r="C65" i="5"/>
  <c r="B65" i="5"/>
  <c r="V64" i="5"/>
  <c r="U64" i="5"/>
  <c r="T64" i="5"/>
  <c r="S64" i="5"/>
  <c r="R64" i="5"/>
  <c r="Q64" i="5"/>
  <c r="P64" i="5"/>
  <c r="O64" i="5"/>
  <c r="N64" i="5"/>
  <c r="M64" i="5"/>
  <c r="L64" i="5"/>
  <c r="K64" i="5"/>
  <c r="J64" i="5"/>
  <c r="I64" i="5"/>
  <c r="H64" i="5"/>
  <c r="G64" i="5"/>
  <c r="F64" i="5"/>
  <c r="E64" i="5"/>
  <c r="D64" i="5"/>
  <c r="C64" i="5"/>
  <c r="B64" i="5"/>
  <c r="V63" i="5"/>
  <c r="U63" i="5"/>
  <c r="T63" i="5"/>
  <c r="S63" i="5"/>
  <c r="R63" i="5"/>
  <c r="Q63" i="5"/>
  <c r="P63" i="5"/>
  <c r="O63" i="5"/>
  <c r="N63" i="5"/>
  <c r="M63" i="5"/>
  <c r="L63" i="5"/>
  <c r="K63" i="5"/>
  <c r="J63" i="5"/>
  <c r="I63" i="5"/>
  <c r="H63" i="5"/>
  <c r="G63" i="5"/>
  <c r="F63" i="5"/>
  <c r="E63" i="5"/>
  <c r="D63" i="5"/>
  <c r="C63" i="5"/>
  <c r="B63" i="5"/>
  <c r="V62" i="5"/>
  <c r="U62" i="5"/>
  <c r="T62" i="5"/>
  <c r="S62" i="5"/>
  <c r="R62" i="5"/>
  <c r="Q62" i="5"/>
  <c r="P62" i="5"/>
  <c r="O62" i="5"/>
  <c r="N62" i="5"/>
  <c r="M62" i="5"/>
  <c r="L62" i="5"/>
  <c r="K62" i="5"/>
  <c r="J62" i="5"/>
  <c r="I62" i="5"/>
  <c r="H62" i="5"/>
  <c r="G62" i="5"/>
  <c r="F62" i="5"/>
  <c r="E62" i="5"/>
  <c r="D62" i="5"/>
  <c r="C62" i="5"/>
  <c r="B62" i="5"/>
  <c r="V61" i="5"/>
  <c r="U61" i="5"/>
  <c r="T61" i="5"/>
  <c r="S61" i="5"/>
  <c r="R61" i="5"/>
  <c r="Q61" i="5"/>
  <c r="P61" i="5"/>
  <c r="O61" i="5"/>
  <c r="N61" i="5"/>
  <c r="M61" i="5"/>
  <c r="L61" i="5"/>
  <c r="K61" i="5"/>
  <c r="J61" i="5"/>
  <c r="I61" i="5"/>
  <c r="H61" i="5"/>
  <c r="G61" i="5"/>
  <c r="F61" i="5"/>
  <c r="E61" i="5"/>
  <c r="D61" i="5"/>
  <c r="C61" i="5"/>
  <c r="B61" i="5"/>
  <c r="V60" i="5"/>
  <c r="U60" i="5"/>
  <c r="T60" i="5"/>
  <c r="S60" i="5"/>
  <c r="R60" i="5"/>
  <c r="Q60" i="5"/>
  <c r="P60" i="5"/>
  <c r="O60" i="5"/>
  <c r="N60" i="5"/>
  <c r="M60" i="5"/>
  <c r="L60" i="5"/>
  <c r="K60" i="5"/>
  <c r="J60" i="5"/>
  <c r="I60" i="5"/>
  <c r="H60" i="5"/>
  <c r="G60" i="5"/>
  <c r="F60" i="5"/>
  <c r="E60" i="5"/>
  <c r="D60" i="5"/>
  <c r="C60" i="5"/>
  <c r="B60" i="5"/>
  <c r="V59" i="5"/>
  <c r="U59" i="5"/>
  <c r="T59" i="5"/>
  <c r="S59" i="5"/>
  <c r="R59" i="5"/>
  <c r="Q59" i="5"/>
  <c r="P59" i="5"/>
  <c r="O59" i="5"/>
  <c r="N59" i="5"/>
  <c r="M59" i="5"/>
  <c r="L59" i="5"/>
  <c r="K59" i="5"/>
  <c r="J59" i="5"/>
  <c r="I59" i="5"/>
  <c r="H59" i="5"/>
  <c r="G59" i="5"/>
  <c r="F59" i="5"/>
  <c r="E59" i="5"/>
  <c r="D59" i="5"/>
  <c r="C59" i="5"/>
  <c r="B59" i="5"/>
  <c r="V58" i="5"/>
  <c r="U58" i="5"/>
  <c r="T58" i="5"/>
  <c r="S58" i="5"/>
  <c r="R58" i="5"/>
  <c r="Q58" i="5"/>
  <c r="P58" i="5"/>
  <c r="O58" i="5"/>
  <c r="N58" i="5"/>
  <c r="M58" i="5"/>
  <c r="L58" i="5"/>
  <c r="K58" i="5"/>
  <c r="J58" i="5"/>
  <c r="I58" i="5"/>
  <c r="H58" i="5"/>
  <c r="G58" i="5"/>
  <c r="F58" i="5"/>
  <c r="E58" i="5"/>
  <c r="D58" i="5"/>
  <c r="C58" i="5"/>
  <c r="B58" i="5"/>
  <c r="V57" i="5"/>
  <c r="U57" i="5"/>
  <c r="T57" i="5"/>
  <c r="S57" i="5"/>
  <c r="R57" i="5"/>
  <c r="Q57" i="5"/>
  <c r="P57" i="5"/>
  <c r="O57" i="5"/>
  <c r="N57" i="5"/>
  <c r="M57" i="5"/>
  <c r="L57" i="5"/>
  <c r="K57" i="5"/>
  <c r="J57" i="5"/>
  <c r="I57" i="5"/>
  <c r="H57" i="5"/>
  <c r="G57" i="5"/>
  <c r="F57" i="5"/>
  <c r="E57" i="5"/>
  <c r="D57" i="5"/>
  <c r="C57" i="5"/>
  <c r="B57" i="5"/>
  <c r="V56" i="5"/>
  <c r="U56" i="5"/>
  <c r="T56" i="5"/>
  <c r="S56" i="5"/>
  <c r="R56" i="5"/>
  <c r="Q56" i="5"/>
  <c r="P56" i="5"/>
  <c r="O56" i="5"/>
  <c r="N56" i="5"/>
  <c r="M56" i="5"/>
  <c r="L56" i="5"/>
  <c r="K56" i="5"/>
  <c r="J56" i="5"/>
  <c r="I56" i="5"/>
  <c r="H56" i="5"/>
  <c r="G56" i="5"/>
  <c r="F56" i="5"/>
  <c r="E56" i="5"/>
  <c r="D56" i="5"/>
  <c r="C56" i="5"/>
  <c r="B56" i="5"/>
  <c r="V55" i="5"/>
  <c r="U55" i="5"/>
  <c r="T55" i="5"/>
  <c r="S55" i="5"/>
  <c r="R55" i="5"/>
  <c r="Q55" i="5"/>
  <c r="P55" i="5"/>
  <c r="O55" i="5"/>
  <c r="N55" i="5"/>
  <c r="M55" i="5"/>
  <c r="L55" i="5"/>
  <c r="K55" i="5"/>
  <c r="J55" i="5"/>
  <c r="I55" i="5"/>
  <c r="H55" i="5"/>
  <c r="G55" i="5"/>
  <c r="F55" i="5"/>
  <c r="E55" i="5"/>
  <c r="D55" i="5"/>
  <c r="C55" i="5"/>
  <c r="B55" i="5"/>
  <c r="V54" i="5"/>
  <c r="U54" i="5"/>
  <c r="T54" i="5"/>
  <c r="S54" i="5"/>
  <c r="R54" i="5"/>
  <c r="Q54" i="5"/>
  <c r="P54" i="5"/>
  <c r="O54" i="5"/>
  <c r="N54" i="5"/>
  <c r="M54" i="5"/>
  <c r="L54" i="5"/>
  <c r="K54" i="5"/>
  <c r="J54" i="5"/>
  <c r="I54" i="5"/>
  <c r="H54" i="5"/>
  <c r="G54" i="5"/>
  <c r="F54" i="5"/>
  <c r="E54" i="5"/>
  <c r="D54" i="5"/>
  <c r="C54" i="5"/>
  <c r="B54" i="5"/>
  <c r="V53" i="5"/>
  <c r="U53" i="5"/>
  <c r="T53" i="5"/>
  <c r="S53" i="5"/>
  <c r="R53" i="5"/>
  <c r="Q53" i="5"/>
  <c r="P53" i="5"/>
  <c r="O53" i="5"/>
  <c r="N53" i="5"/>
  <c r="M53" i="5"/>
  <c r="L53" i="5"/>
  <c r="K53" i="5"/>
  <c r="J53" i="5"/>
  <c r="I53" i="5"/>
  <c r="H53" i="5"/>
  <c r="G53" i="5"/>
  <c r="F53" i="5"/>
  <c r="E53" i="5"/>
  <c r="D53" i="5"/>
  <c r="C53" i="5"/>
  <c r="B53" i="5"/>
  <c r="V52" i="5"/>
  <c r="U52" i="5"/>
  <c r="T52" i="5"/>
  <c r="S52" i="5"/>
  <c r="R52" i="5"/>
  <c r="Q52" i="5"/>
  <c r="P52" i="5"/>
  <c r="O52" i="5"/>
  <c r="N52" i="5"/>
  <c r="M52" i="5"/>
  <c r="L52" i="5"/>
  <c r="K52" i="5"/>
  <c r="J52" i="5"/>
  <c r="I52" i="5"/>
  <c r="H52" i="5"/>
  <c r="G52" i="5"/>
  <c r="F52" i="5"/>
  <c r="E52" i="5"/>
  <c r="D52" i="5"/>
  <c r="C52" i="5"/>
  <c r="B52" i="5"/>
  <c r="V51" i="5"/>
  <c r="V83" i="5" s="1"/>
  <c r="AF369" i="5" s="1"/>
  <c r="AG369" i="5" s="1"/>
  <c r="U51" i="5"/>
  <c r="U83" i="5" s="1"/>
  <c r="AE369" i="5" s="1"/>
  <c r="T51" i="5"/>
  <c r="T83" i="5" s="1"/>
  <c r="S51" i="5"/>
  <c r="S83" i="5" s="1"/>
  <c r="R51" i="5"/>
  <c r="R83" i="5" s="1"/>
  <c r="Q51" i="5"/>
  <c r="Q83" i="5" s="1"/>
  <c r="P51" i="5"/>
  <c r="P83" i="5" s="1"/>
  <c r="O51" i="5"/>
  <c r="O83" i="5" s="1"/>
  <c r="N51" i="5"/>
  <c r="N83" i="5" s="1"/>
  <c r="M51" i="5"/>
  <c r="M83" i="5" s="1"/>
  <c r="L51" i="5"/>
  <c r="L83" i="5" s="1"/>
  <c r="K51" i="5"/>
  <c r="K83" i="5" s="1"/>
  <c r="J51" i="5"/>
  <c r="J83" i="5" s="1"/>
  <c r="I51" i="5"/>
  <c r="I83" i="5" s="1"/>
  <c r="H51" i="5"/>
  <c r="H83" i="5" s="1"/>
  <c r="G51" i="5"/>
  <c r="G83" i="5" s="1"/>
  <c r="F51" i="5"/>
  <c r="F83" i="5" s="1"/>
  <c r="E51" i="5"/>
  <c r="E83" i="5" s="1"/>
  <c r="D51" i="5"/>
  <c r="D83" i="5" s="1"/>
  <c r="C51" i="5"/>
  <c r="C83" i="5" s="1"/>
  <c r="B51" i="5"/>
  <c r="B83" i="5" s="1"/>
  <c r="V42" i="5"/>
  <c r="J398" i="5" s="1"/>
  <c r="U42" i="5"/>
  <c r="I398" i="5" s="1"/>
  <c r="T42" i="5"/>
  <c r="H398" i="5" s="1"/>
  <c r="S42" i="5"/>
  <c r="G398" i="5" s="1"/>
  <c r="R42" i="5"/>
  <c r="F398" i="5" s="1"/>
  <c r="Q42" i="5"/>
  <c r="E398" i="5" s="1"/>
  <c r="P42" i="5"/>
  <c r="P376" i="5" s="1"/>
  <c r="O42" i="5"/>
  <c r="O376" i="5" s="1"/>
  <c r="N42" i="5"/>
  <c r="N376" i="5" s="1"/>
  <c r="M42" i="5"/>
  <c r="M376" i="5" s="1"/>
  <c r="L42" i="5"/>
  <c r="D398" i="5" s="1"/>
  <c r="K42" i="5"/>
  <c r="K376" i="5" s="1"/>
  <c r="J42" i="5"/>
  <c r="J376" i="5" s="1"/>
  <c r="I42" i="5"/>
  <c r="I376" i="5" s="1"/>
  <c r="H42" i="5"/>
  <c r="H376" i="5" s="1"/>
  <c r="G42" i="5"/>
  <c r="C398" i="5" s="1"/>
  <c r="F42" i="5"/>
  <c r="F376" i="5" s="1"/>
  <c r="E42" i="5"/>
  <c r="E376" i="5" s="1"/>
  <c r="D42" i="5"/>
  <c r="D376" i="5" s="1"/>
  <c r="C42" i="5"/>
  <c r="C376" i="5" s="1"/>
  <c r="B42" i="5"/>
  <c r="B398" i="5" s="1"/>
  <c r="V41" i="5"/>
  <c r="J437" i="5" s="1"/>
  <c r="U41" i="5"/>
  <c r="W41" i="5" s="1"/>
  <c r="T41" i="5"/>
  <c r="H437" i="5" s="1"/>
  <c r="S41" i="5"/>
  <c r="G437" i="5" s="1"/>
  <c r="R41" i="5"/>
  <c r="F437" i="5" s="1"/>
  <c r="Q41" i="5"/>
  <c r="E437" i="5" s="1"/>
  <c r="P41" i="5"/>
  <c r="O41" i="5"/>
  <c r="N41" i="5"/>
  <c r="M41" i="5"/>
  <c r="L41" i="5"/>
  <c r="D437" i="5" s="1"/>
  <c r="K41" i="5"/>
  <c r="J41" i="5"/>
  <c r="I41" i="5"/>
  <c r="H41" i="5"/>
  <c r="G41" i="5"/>
  <c r="C437" i="5" s="1"/>
  <c r="F41" i="5"/>
  <c r="E41" i="5"/>
  <c r="D41" i="5"/>
  <c r="C41" i="5"/>
  <c r="B41" i="5"/>
  <c r="B437" i="5" s="1"/>
  <c r="V40" i="5"/>
  <c r="J436" i="5" s="1"/>
  <c r="U40" i="5"/>
  <c r="I436" i="5" s="1"/>
  <c r="T40" i="5"/>
  <c r="H436" i="5" s="1"/>
  <c r="S40" i="5"/>
  <c r="G436" i="5" s="1"/>
  <c r="R40" i="5"/>
  <c r="F436" i="5" s="1"/>
  <c r="Q40" i="5"/>
  <c r="E436" i="5" s="1"/>
  <c r="P40" i="5"/>
  <c r="O40" i="5"/>
  <c r="N40" i="5"/>
  <c r="M40" i="5"/>
  <c r="L40" i="5"/>
  <c r="D436" i="5" s="1"/>
  <c r="K40" i="5"/>
  <c r="J40" i="5"/>
  <c r="I40" i="5"/>
  <c r="H40" i="5"/>
  <c r="G40" i="5"/>
  <c r="C436" i="5" s="1"/>
  <c r="F40" i="5"/>
  <c r="E40" i="5"/>
  <c r="D40" i="5"/>
  <c r="C40" i="5"/>
  <c r="B40" i="5"/>
  <c r="B436" i="5" s="1"/>
  <c r="V39" i="5"/>
  <c r="J410" i="5" s="1"/>
  <c r="U39" i="5"/>
  <c r="W39" i="5" s="1"/>
  <c r="T39" i="5"/>
  <c r="H410" i="5" s="1"/>
  <c r="S39" i="5"/>
  <c r="G410" i="5" s="1"/>
  <c r="R39" i="5"/>
  <c r="F410" i="5" s="1"/>
  <c r="Q39" i="5"/>
  <c r="E410" i="5" s="1"/>
  <c r="P39" i="5"/>
  <c r="O39" i="5"/>
  <c r="N39" i="5"/>
  <c r="M39" i="5"/>
  <c r="L39" i="5"/>
  <c r="D410" i="5" s="1"/>
  <c r="K39" i="5"/>
  <c r="J39" i="5"/>
  <c r="I39" i="5"/>
  <c r="H39" i="5"/>
  <c r="G39" i="5"/>
  <c r="C410" i="5" s="1"/>
  <c r="F39" i="5"/>
  <c r="E39" i="5"/>
  <c r="D39" i="5"/>
  <c r="C39" i="5"/>
  <c r="B39" i="5"/>
  <c r="B410" i="5" s="1"/>
  <c r="V38" i="5"/>
  <c r="J433" i="5" s="1"/>
  <c r="U38" i="5"/>
  <c r="I433" i="5" s="1"/>
  <c r="T38" i="5"/>
  <c r="H433" i="5" s="1"/>
  <c r="S38" i="5"/>
  <c r="G433" i="5" s="1"/>
  <c r="R38" i="5"/>
  <c r="F433" i="5" s="1"/>
  <c r="Q38" i="5"/>
  <c r="E433" i="5" s="1"/>
  <c r="P38" i="5"/>
  <c r="O38" i="5"/>
  <c r="N38" i="5"/>
  <c r="M38" i="5"/>
  <c r="L38" i="5"/>
  <c r="D433" i="5" s="1"/>
  <c r="K38" i="5"/>
  <c r="J38" i="5"/>
  <c r="I38" i="5"/>
  <c r="H38" i="5"/>
  <c r="G38" i="5"/>
  <c r="C433" i="5" s="1"/>
  <c r="F38" i="5"/>
  <c r="E38" i="5"/>
  <c r="D38" i="5"/>
  <c r="C38" i="5"/>
  <c r="B38" i="5"/>
  <c r="B433" i="5" s="1"/>
  <c r="V37" i="5"/>
  <c r="J416" i="5" s="1"/>
  <c r="U37" i="5"/>
  <c r="W37" i="5" s="1"/>
  <c r="T37" i="5"/>
  <c r="H416" i="5" s="1"/>
  <c r="S37" i="5"/>
  <c r="G416" i="5" s="1"/>
  <c r="R37" i="5"/>
  <c r="F416" i="5" s="1"/>
  <c r="Q37" i="5"/>
  <c r="E416" i="5" s="1"/>
  <c r="P37" i="5"/>
  <c r="O37" i="5"/>
  <c r="N37" i="5"/>
  <c r="M37" i="5"/>
  <c r="L37" i="5"/>
  <c r="D416" i="5" s="1"/>
  <c r="K37" i="5"/>
  <c r="J37" i="5"/>
  <c r="I37" i="5"/>
  <c r="H37" i="5"/>
  <c r="G37" i="5"/>
  <c r="C416" i="5" s="1"/>
  <c r="F37" i="5"/>
  <c r="E37" i="5"/>
  <c r="D37" i="5"/>
  <c r="C37" i="5"/>
  <c r="B37" i="5"/>
  <c r="B416" i="5" s="1"/>
  <c r="V36" i="5"/>
  <c r="J434" i="5" s="1"/>
  <c r="U36" i="5"/>
  <c r="I434" i="5" s="1"/>
  <c r="T36" i="5"/>
  <c r="H434" i="5" s="1"/>
  <c r="S36" i="5"/>
  <c r="G434" i="5" s="1"/>
  <c r="R36" i="5"/>
  <c r="F434" i="5" s="1"/>
  <c r="Q36" i="5"/>
  <c r="E434" i="5" s="1"/>
  <c r="P36" i="5"/>
  <c r="O36" i="5"/>
  <c r="N36" i="5"/>
  <c r="M36" i="5"/>
  <c r="L36" i="5"/>
  <c r="D434" i="5" s="1"/>
  <c r="K36" i="5"/>
  <c r="J36" i="5"/>
  <c r="I36" i="5"/>
  <c r="H36" i="5"/>
  <c r="G36" i="5"/>
  <c r="C434" i="5" s="1"/>
  <c r="F36" i="5"/>
  <c r="E36" i="5"/>
  <c r="D36" i="5"/>
  <c r="C36" i="5"/>
  <c r="B36" i="5"/>
  <c r="B434" i="5" s="1"/>
  <c r="V35" i="5"/>
  <c r="J435" i="5" s="1"/>
  <c r="U35" i="5"/>
  <c r="W35" i="5" s="1"/>
  <c r="T35" i="5"/>
  <c r="H435" i="5" s="1"/>
  <c r="S35" i="5"/>
  <c r="G435" i="5" s="1"/>
  <c r="R35" i="5"/>
  <c r="F435" i="5" s="1"/>
  <c r="Q35" i="5"/>
  <c r="E435" i="5" s="1"/>
  <c r="P35" i="5"/>
  <c r="O35" i="5"/>
  <c r="N35" i="5"/>
  <c r="M35" i="5"/>
  <c r="L35" i="5"/>
  <c r="D435" i="5" s="1"/>
  <c r="K35" i="5"/>
  <c r="J35" i="5"/>
  <c r="I35" i="5"/>
  <c r="H35" i="5"/>
  <c r="G35" i="5"/>
  <c r="C435" i="5" s="1"/>
  <c r="F35" i="5"/>
  <c r="E35" i="5"/>
  <c r="D35" i="5"/>
  <c r="C35" i="5"/>
  <c r="B35" i="5"/>
  <c r="B435" i="5" s="1"/>
  <c r="V34" i="5"/>
  <c r="J432" i="5" s="1"/>
  <c r="U34" i="5"/>
  <c r="I432" i="5" s="1"/>
  <c r="T34" i="5"/>
  <c r="H432" i="5" s="1"/>
  <c r="S34" i="5"/>
  <c r="G432" i="5" s="1"/>
  <c r="R34" i="5"/>
  <c r="F432" i="5" s="1"/>
  <c r="Q34" i="5"/>
  <c r="E432" i="5" s="1"/>
  <c r="P34" i="5"/>
  <c r="O34" i="5"/>
  <c r="N34" i="5"/>
  <c r="M34" i="5"/>
  <c r="L34" i="5"/>
  <c r="D432" i="5" s="1"/>
  <c r="K34" i="5"/>
  <c r="J34" i="5"/>
  <c r="I34" i="5"/>
  <c r="H34" i="5"/>
  <c r="G34" i="5"/>
  <c r="C432" i="5" s="1"/>
  <c r="F34" i="5"/>
  <c r="E34" i="5"/>
  <c r="D34" i="5"/>
  <c r="C34" i="5"/>
  <c r="B34" i="5"/>
  <c r="B432" i="5" s="1"/>
  <c r="V33" i="5"/>
  <c r="J431" i="5" s="1"/>
  <c r="U33" i="5"/>
  <c r="W33" i="5" s="1"/>
  <c r="T33" i="5"/>
  <c r="H431" i="5" s="1"/>
  <c r="S33" i="5"/>
  <c r="G431" i="5" s="1"/>
  <c r="R33" i="5"/>
  <c r="F431" i="5" s="1"/>
  <c r="Q33" i="5"/>
  <c r="E431" i="5" s="1"/>
  <c r="P33" i="5"/>
  <c r="O33" i="5"/>
  <c r="N33" i="5"/>
  <c r="M33" i="5"/>
  <c r="L33" i="5"/>
  <c r="D431" i="5" s="1"/>
  <c r="K33" i="5"/>
  <c r="J33" i="5"/>
  <c r="I33" i="5"/>
  <c r="H33" i="5"/>
  <c r="G33" i="5"/>
  <c r="C431" i="5" s="1"/>
  <c r="F33" i="5"/>
  <c r="E33" i="5"/>
  <c r="D33" i="5"/>
  <c r="C33" i="5"/>
  <c r="B33" i="5"/>
  <c r="B431" i="5" s="1"/>
  <c r="V32" i="5"/>
  <c r="J430" i="5" s="1"/>
  <c r="U32" i="5"/>
  <c r="I430" i="5" s="1"/>
  <c r="T32" i="5"/>
  <c r="H430" i="5" s="1"/>
  <c r="S32" i="5"/>
  <c r="G430" i="5" s="1"/>
  <c r="R32" i="5"/>
  <c r="F430" i="5" s="1"/>
  <c r="Q32" i="5"/>
  <c r="E430" i="5" s="1"/>
  <c r="P32" i="5"/>
  <c r="O32" i="5"/>
  <c r="N32" i="5"/>
  <c r="M32" i="5"/>
  <c r="L32" i="5"/>
  <c r="D430" i="5" s="1"/>
  <c r="K32" i="5"/>
  <c r="J32" i="5"/>
  <c r="I32" i="5"/>
  <c r="H32" i="5"/>
  <c r="G32" i="5"/>
  <c r="C430" i="5" s="1"/>
  <c r="F32" i="5"/>
  <c r="E32" i="5"/>
  <c r="D32" i="5"/>
  <c r="C32" i="5"/>
  <c r="B32" i="5"/>
  <c r="B430" i="5" s="1"/>
  <c r="V31" i="5"/>
  <c r="J429" i="5" s="1"/>
  <c r="U31" i="5"/>
  <c r="W31" i="5" s="1"/>
  <c r="T31" i="5"/>
  <c r="H429" i="5" s="1"/>
  <c r="S31" i="5"/>
  <c r="G429" i="5" s="1"/>
  <c r="R31" i="5"/>
  <c r="F429" i="5" s="1"/>
  <c r="Q31" i="5"/>
  <c r="E429" i="5" s="1"/>
  <c r="P31" i="5"/>
  <c r="O31" i="5"/>
  <c r="N31" i="5"/>
  <c r="M31" i="5"/>
  <c r="L31" i="5"/>
  <c r="D429" i="5" s="1"/>
  <c r="K31" i="5"/>
  <c r="J31" i="5"/>
  <c r="I31" i="5"/>
  <c r="H31" i="5"/>
  <c r="G31" i="5"/>
  <c r="C429" i="5" s="1"/>
  <c r="F31" i="5"/>
  <c r="E31" i="5"/>
  <c r="D31" i="5"/>
  <c r="C31" i="5"/>
  <c r="B31" i="5"/>
  <c r="B429" i="5" s="1"/>
  <c r="V30" i="5"/>
  <c r="J428" i="5" s="1"/>
  <c r="U30" i="5"/>
  <c r="I428" i="5" s="1"/>
  <c r="T30" i="5"/>
  <c r="H428" i="5" s="1"/>
  <c r="S30" i="5"/>
  <c r="G428" i="5" s="1"/>
  <c r="R30" i="5"/>
  <c r="F428" i="5" s="1"/>
  <c r="Q30" i="5"/>
  <c r="E428" i="5" s="1"/>
  <c r="P30" i="5"/>
  <c r="O30" i="5"/>
  <c r="N30" i="5"/>
  <c r="M30" i="5"/>
  <c r="L30" i="5"/>
  <c r="D428" i="5" s="1"/>
  <c r="K30" i="5"/>
  <c r="J30" i="5"/>
  <c r="I30" i="5"/>
  <c r="H30" i="5"/>
  <c r="G30" i="5"/>
  <c r="C428" i="5" s="1"/>
  <c r="F30" i="5"/>
  <c r="E30" i="5"/>
  <c r="D30" i="5"/>
  <c r="C30" i="5"/>
  <c r="B30" i="5"/>
  <c r="B428" i="5" s="1"/>
  <c r="V29" i="5"/>
  <c r="J427" i="5" s="1"/>
  <c r="U29" i="5"/>
  <c r="W29" i="5" s="1"/>
  <c r="T29" i="5"/>
  <c r="H427" i="5" s="1"/>
  <c r="S29" i="5"/>
  <c r="G427" i="5" s="1"/>
  <c r="R29" i="5"/>
  <c r="F427" i="5" s="1"/>
  <c r="Q29" i="5"/>
  <c r="E427" i="5" s="1"/>
  <c r="P29" i="5"/>
  <c r="O29" i="5"/>
  <c r="N29" i="5"/>
  <c r="M29" i="5"/>
  <c r="L29" i="5"/>
  <c r="D427" i="5" s="1"/>
  <c r="K29" i="5"/>
  <c r="J29" i="5"/>
  <c r="I29" i="5"/>
  <c r="H29" i="5"/>
  <c r="G29" i="5"/>
  <c r="C427" i="5" s="1"/>
  <c r="F29" i="5"/>
  <c r="E29" i="5"/>
  <c r="D29" i="5"/>
  <c r="C29" i="5"/>
  <c r="B29" i="5"/>
  <c r="B427" i="5" s="1"/>
  <c r="V28" i="5"/>
  <c r="J425" i="5" s="1"/>
  <c r="U28" i="5"/>
  <c r="I425" i="5" s="1"/>
  <c r="T28" i="5"/>
  <c r="H425" i="5" s="1"/>
  <c r="S28" i="5"/>
  <c r="G425" i="5" s="1"/>
  <c r="R28" i="5"/>
  <c r="F425" i="5" s="1"/>
  <c r="Q28" i="5"/>
  <c r="E425" i="5" s="1"/>
  <c r="P28" i="5"/>
  <c r="O28" i="5"/>
  <c r="N28" i="5"/>
  <c r="M28" i="5"/>
  <c r="L28" i="5"/>
  <c r="D425" i="5" s="1"/>
  <c r="K28" i="5"/>
  <c r="J28" i="5"/>
  <c r="I28" i="5"/>
  <c r="H28" i="5"/>
  <c r="G28" i="5"/>
  <c r="C425" i="5" s="1"/>
  <c r="F28" i="5"/>
  <c r="E28" i="5"/>
  <c r="D28" i="5"/>
  <c r="C28" i="5"/>
  <c r="B28" i="5"/>
  <c r="B425" i="5" s="1"/>
  <c r="V27" i="5"/>
  <c r="J424" i="5" s="1"/>
  <c r="U27" i="5"/>
  <c r="W27" i="5" s="1"/>
  <c r="T27" i="5"/>
  <c r="H424" i="5" s="1"/>
  <c r="S27" i="5"/>
  <c r="G424" i="5" s="1"/>
  <c r="R27" i="5"/>
  <c r="F424" i="5" s="1"/>
  <c r="Q27" i="5"/>
  <c r="E424" i="5" s="1"/>
  <c r="P27" i="5"/>
  <c r="O27" i="5"/>
  <c r="N27" i="5"/>
  <c r="M27" i="5"/>
  <c r="L27" i="5"/>
  <c r="D424" i="5" s="1"/>
  <c r="K27" i="5"/>
  <c r="J27" i="5"/>
  <c r="I27" i="5"/>
  <c r="H27" i="5"/>
  <c r="G27" i="5"/>
  <c r="C424" i="5" s="1"/>
  <c r="F27" i="5"/>
  <c r="E27" i="5"/>
  <c r="D27" i="5"/>
  <c r="C27" i="5"/>
  <c r="B27" i="5"/>
  <c r="B424" i="5" s="1"/>
  <c r="V26" i="5"/>
  <c r="J426" i="5" s="1"/>
  <c r="U26" i="5"/>
  <c r="I426" i="5" s="1"/>
  <c r="T26" i="5"/>
  <c r="H426" i="5" s="1"/>
  <c r="S26" i="5"/>
  <c r="G426" i="5" s="1"/>
  <c r="R26" i="5"/>
  <c r="F426" i="5" s="1"/>
  <c r="Q26" i="5"/>
  <c r="E426" i="5" s="1"/>
  <c r="P26" i="5"/>
  <c r="O26" i="5"/>
  <c r="N26" i="5"/>
  <c r="M26" i="5"/>
  <c r="L26" i="5"/>
  <c r="D426" i="5" s="1"/>
  <c r="K26" i="5"/>
  <c r="J26" i="5"/>
  <c r="I26" i="5"/>
  <c r="H26" i="5"/>
  <c r="G26" i="5"/>
  <c r="C426" i="5" s="1"/>
  <c r="F26" i="5"/>
  <c r="E26" i="5"/>
  <c r="D26" i="5"/>
  <c r="C26" i="5"/>
  <c r="B26" i="5"/>
  <c r="B426" i="5" s="1"/>
  <c r="V25" i="5"/>
  <c r="J423" i="5" s="1"/>
  <c r="U25" i="5"/>
  <c r="W25" i="5" s="1"/>
  <c r="T25" i="5"/>
  <c r="H423" i="5" s="1"/>
  <c r="S25" i="5"/>
  <c r="G423" i="5" s="1"/>
  <c r="R25" i="5"/>
  <c r="F423" i="5" s="1"/>
  <c r="Q25" i="5"/>
  <c r="E423" i="5" s="1"/>
  <c r="P25" i="5"/>
  <c r="O25" i="5"/>
  <c r="N25" i="5"/>
  <c r="M25" i="5"/>
  <c r="L25" i="5"/>
  <c r="D423" i="5" s="1"/>
  <c r="K25" i="5"/>
  <c r="J25" i="5"/>
  <c r="I25" i="5"/>
  <c r="H25" i="5"/>
  <c r="G25" i="5"/>
  <c r="C423" i="5" s="1"/>
  <c r="F25" i="5"/>
  <c r="E25" i="5"/>
  <c r="D25" i="5"/>
  <c r="C25" i="5"/>
  <c r="B25" i="5"/>
  <c r="B423" i="5" s="1"/>
  <c r="V24" i="5"/>
  <c r="J421" i="5" s="1"/>
  <c r="U24" i="5"/>
  <c r="I421" i="5" s="1"/>
  <c r="T24" i="5"/>
  <c r="H421" i="5" s="1"/>
  <c r="S24" i="5"/>
  <c r="G421" i="5" s="1"/>
  <c r="R24" i="5"/>
  <c r="F421" i="5" s="1"/>
  <c r="Q24" i="5"/>
  <c r="E421" i="5" s="1"/>
  <c r="P24" i="5"/>
  <c r="O24" i="5"/>
  <c r="N24" i="5"/>
  <c r="M24" i="5"/>
  <c r="L24" i="5"/>
  <c r="D421" i="5" s="1"/>
  <c r="K24" i="5"/>
  <c r="J24" i="5"/>
  <c r="I24" i="5"/>
  <c r="H24" i="5"/>
  <c r="G24" i="5"/>
  <c r="C421" i="5" s="1"/>
  <c r="F24" i="5"/>
  <c r="E24" i="5"/>
  <c r="D24" i="5"/>
  <c r="C24" i="5"/>
  <c r="B24" i="5"/>
  <c r="B421" i="5" s="1"/>
  <c r="V23" i="5"/>
  <c r="J420" i="5" s="1"/>
  <c r="U23" i="5"/>
  <c r="W23" i="5" s="1"/>
  <c r="T23" i="5"/>
  <c r="H420" i="5" s="1"/>
  <c r="S23" i="5"/>
  <c r="G420" i="5" s="1"/>
  <c r="R23" i="5"/>
  <c r="F420" i="5" s="1"/>
  <c r="Q23" i="5"/>
  <c r="E420" i="5" s="1"/>
  <c r="P23" i="5"/>
  <c r="O23" i="5"/>
  <c r="N23" i="5"/>
  <c r="M23" i="5"/>
  <c r="L23" i="5"/>
  <c r="D420" i="5" s="1"/>
  <c r="K23" i="5"/>
  <c r="J23" i="5"/>
  <c r="I23" i="5"/>
  <c r="H23" i="5"/>
  <c r="G23" i="5"/>
  <c r="C420" i="5" s="1"/>
  <c r="F23" i="5"/>
  <c r="E23" i="5"/>
  <c r="D23" i="5"/>
  <c r="C23" i="5"/>
  <c r="B23" i="5"/>
  <c r="B420" i="5" s="1"/>
  <c r="V22" i="5"/>
  <c r="J419" i="5" s="1"/>
  <c r="U22" i="5"/>
  <c r="I419" i="5" s="1"/>
  <c r="T22" i="5"/>
  <c r="H419" i="5" s="1"/>
  <c r="S22" i="5"/>
  <c r="G419" i="5" s="1"/>
  <c r="R22" i="5"/>
  <c r="F419" i="5" s="1"/>
  <c r="Q22" i="5"/>
  <c r="E419" i="5" s="1"/>
  <c r="P22" i="5"/>
  <c r="O22" i="5"/>
  <c r="N22" i="5"/>
  <c r="M22" i="5"/>
  <c r="L22" i="5"/>
  <c r="D419" i="5" s="1"/>
  <c r="K22" i="5"/>
  <c r="J22" i="5"/>
  <c r="I22" i="5"/>
  <c r="H22" i="5"/>
  <c r="G22" i="5"/>
  <c r="C419" i="5" s="1"/>
  <c r="F22" i="5"/>
  <c r="E22" i="5"/>
  <c r="D22" i="5"/>
  <c r="C22" i="5"/>
  <c r="B22" i="5"/>
  <c r="B419" i="5" s="1"/>
  <c r="V21" i="5"/>
  <c r="J413" i="5" s="1"/>
  <c r="U21" i="5"/>
  <c r="W21" i="5" s="1"/>
  <c r="T21" i="5"/>
  <c r="H413" i="5" s="1"/>
  <c r="S21" i="5"/>
  <c r="G413" i="5" s="1"/>
  <c r="R21" i="5"/>
  <c r="F413" i="5" s="1"/>
  <c r="Q21" i="5"/>
  <c r="E413" i="5" s="1"/>
  <c r="P21" i="5"/>
  <c r="O21" i="5"/>
  <c r="N21" i="5"/>
  <c r="M21" i="5"/>
  <c r="L21" i="5"/>
  <c r="D413" i="5" s="1"/>
  <c r="K21" i="5"/>
  <c r="J21" i="5"/>
  <c r="I21" i="5"/>
  <c r="H21" i="5"/>
  <c r="G21" i="5"/>
  <c r="C413" i="5" s="1"/>
  <c r="F21" i="5"/>
  <c r="E21" i="5"/>
  <c r="D21" i="5"/>
  <c r="C21" i="5"/>
  <c r="B21" i="5"/>
  <c r="B413" i="5" s="1"/>
  <c r="V20" i="5"/>
  <c r="J418" i="5" s="1"/>
  <c r="U20" i="5"/>
  <c r="I418" i="5" s="1"/>
  <c r="T20" i="5"/>
  <c r="H418" i="5" s="1"/>
  <c r="S20" i="5"/>
  <c r="G418" i="5" s="1"/>
  <c r="R20" i="5"/>
  <c r="F418" i="5" s="1"/>
  <c r="Q20" i="5"/>
  <c r="E418" i="5" s="1"/>
  <c r="P20" i="5"/>
  <c r="O20" i="5"/>
  <c r="N20" i="5"/>
  <c r="M20" i="5"/>
  <c r="L20" i="5"/>
  <c r="D418" i="5" s="1"/>
  <c r="K20" i="5"/>
  <c r="J20" i="5"/>
  <c r="I20" i="5"/>
  <c r="H20" i="5"/>
  <c r="G20" i="5"/>
  <c r="C418" i="5" s="1"/>
  <c r="F20" i="5"/>
  <c r="E20" i="5"/>
  <c r="D20" i="5"/>
  <c r="C20" i="5"/>
  <c r="B20" i="5"/>
  <c r="B418" i="5" s="1"/>
  <c r="V19" i="5"/>
  <c r="J417" i="5" s="1"/>
  <c r="U19" i="5"/>
  <c r="W19" i="5" s="1"/>
  <c r="T19" i="5"/>
  <c r="H417" i="5" s="1"/>
  <c r="S19" i="5"/>
  <c r="G417" i="5" s="1"/>
  <c r="R19" i="5"/>
  <c r="F417" i="5" s="1"/>
  <c r="Q19" i="5"/>
  <c r="E417" i="5" s="1"/>
  <c r="P19" i="5"/>
  <c r="O19" i="5"/>
  <c r="N19" i="5"/>
  <c r="M19" i="5"/>
  <c r="L19" i="5"/>
  <c r="D417" i="5" s="1"/>
  <c r="K19" i="5"/>
  <c r="J19" i="5"/>
  <c r="I19" i="5"/>
  <c r="H19" i="5"/>
  <c r="G19" i="5"/>
  <c r="C417" i="5" s="1"/>
  <c r="F19" i="5"/>
  <c r="E19" i="5"/>
  <c r="D19" i="5"/>
  <c r="C19" i="5"/>
  <c r="B19" i="5"/>
  <c r="B417" i="5" s="1"/>
  <c r="V18" i="5"/>
  <c r="J415" i="5" s="1"/>
  <c r="U18" i="5"/>
  <c r="I415" i="5" s="1"/>
  <c r="T18" i="5"/>
  <c r="H415" i="5" s="1"/>
  <c r="S18" i="5"/>
  <c r="G415" i="5" s="1"/>
  <c r="R18" i="5"/>
  <c r="F415" i="5" s="1"/>
  <c r="Q18" i="5"/>
  <c r="E415" i="5" s="1"/>
  <c r="P18" i="5"/>
  <c r="O18" i="5"/>
  <c r="N18" i="5"/>
  <c r="M18" i="5"/>
  <c r="L18" i="5"/>
  <c r="D415" i="5" s="1"/>
  <c r="K18" i="5"/>
  <c r="J18" i="5"/>
  <c r="I18" i="5"/>
  <c r="H18" i="5"/>
  <c r="G18" i="5"/>
  <c r="C415" i="5" s="1"/>
  <c r="F18" i="5"/>
  <c r="E18" i="5"/>
  <c r="D18" i="5"/>
  <c r="C18" i="5"/>
  <c r="B18" i="5"/>
  <c r="B415" i="5" s="1"/>
  <c r="V17" i="5"/>
  <c r="J414" i="5" s="1"/>
  <c r="U17" i="5"/>
  <c r="W17" i="5" s="1"/>
  <c r="T17" i="5"/>
  <c r="H414" i="5" s="1"/>
  <c r="S17" i="5"/>
  <c r="G414" i="5" s="1"/>
  <c r="R17" i="5"/>
  <c r="F414" i="5" s="1"/>
  <c r="Q17" i="5"/>
  <c r="E414" i="5" s="1"/>
  <c r="P17" i="5"/>
  <c r="O17" i="5"/>
  <c r="N17" i="5"/>
  <c r="M17" i="5"/>
  <c r="L17" i="5"/>
  <c r="D414" i="5" s="1"/>
  <c r="K17" i="5"/>
  <c r="J17" i="5"/>
  <c r="I17" i="5"/>
  <c r="H17" i="5"/>
  <c r="G17" i="5"/>
  <c r="C414" i="5" s="1"/>
  <c r="F17" i="5"/>
  <c r="E17" i="5"/>
  <c r="D17" i="5"/>
  <c r="C17" i="5"/>
  <c r="B17" i="5"/>
  <c r="B414" i="5" s="1"/>
  <c r="V16" i="5"/>
  <c r="J412" i="5" s="1"/>
  <c r="U16" i="5"/>
  <c r="I412" i="5" s="1"/>
  <c r="T16" i="5"/>
  <c r="H412" i="5" s="1"/>
  <c r="S16" i="5"/>
  <c r="G412" i="5" s="1"/>
  <c r="R16" i="5"/>
  <c r="F412" i="5" s="1"/>
  <c r="Q16" i="5"/>
  <c r="E412" i="5" s="1"/>
  <c r="P16" i="5"/>
  <c r="O16" i="5"/>
  <c r="N16" i="5"/>
  <c r="M16" i="5"/>
  <c r="L16" i="5"/>
  <c r="D412" i="5" s="1"/>
  <c r="K16" i="5"/>
  <c r="J16" i="5"/>
  <c r="I16" i="5"/>
  <c r="H16" i="5"/>
  <c r="G16" i="5"/>
  <c r="C412" i="5" s="1"/>
  <c r="F16" i="5"/>
  <c r="E16" i="5"/>
  <c r="D16" i="5"/>
  <c r="C16" i="5"/>
  <c r="B16" i="5"/>
  <c r="B412" i="5" s="1"/>
  <c r="V15" i="5"/>
  <c r="J411" i="5" s="1"/>
  <c r="U15" i="5"/>
  <c r="W15" i="5" s="1"/>
  <c r="T15" i="5"/>
  <c r="H411" i="5" s="1"/>
  <c r="S15" i="5"/>
  <c r="G411" i="5" s="1"/>
  <c r="R15" i="5"/>
  <c r="F411" i="5" s="1"/>
  <c r="Q15" i="5"/>
  <c r="E411" i="5" s="1"/>
  <c r="P15" i="5"/>
  <c r="O15" i="5"/>
  <c r="N15" i="5"/>
  <c r="M15" i="5"/>
  <c r="L15" i="5"/>
  <c r="D411" i="5" s="1"/>
  <c r="K15" i="5"/>
  <c r="J15" i="5"/>
  <c r="I15" i="5"/>
  <c r="H15" i="5"/>
  <c r="G15" i="5"/>
  <c r="C411" i="5" s="1"/>
  <c r="F15" i="5"/>
  <c r="E15" i="5"/>
  <c r="D15" i="5"/>
  <c r="C15" i="5"/>
  <c r="B15" i="5"/>
  <c r="B411" i="5" s="1"/>
  <c r="V14" i="5"/>
  <c r="J409" i="5" s="1"/>
  <c r="U14" i="5"/>
  <c r="I409" i="5" s="1"/>
  <c r="T14" i="5"/>
  <c r="H409" i="5" s="1"/>
  <c r="S14" i="5"/>
  <c r="G409" i="5" s="1"/>
  <c r="R14" i="5"/>
  <c r="F409" i="5" s="1"/>
  <c r="Q14" i="5"/>
  <c r="E409" i="5" s="1"/>
  <c r="P14" i="5"/>
  <c r="O14" i="5"/>
  <c r="N14" i="5"/>
  <c r="M14" i="5"/>
  <c r="L14" i="5"/>
  <c r="D409" i="5" s="1"/>
  <c r="K14" i="5"/>
  <c r="J14" i="5"/>
  <c r="I14" i="5"/>
  <c r="H14" i="5"/>
  <c r="G14" i="5"/>
  <c r="C409" i="5" s="1"/>
  <c r="F14" i="5"/>
  <c r="E14" i="5"/>
  <c r="D14" i="5"/>
  <c r="C14" i="5"/>
  <c r="B14" i="5"/>
  <c r="B409" i="5" s="1"/>
  <c r="V13" i="5"/>
  <c r="J408" i="5" s="1"/>
  <c r="U13" i="5"/>
  <c r="I408" i="5" s="1"/>
  <c r="T13" i="5"/>
  <c r="H408" i="5" s="1"/>
  <c r="S13" i="5"/>
  <c r="G408" i="5" s="1"/>
  <c r="R13" i="5"/>
  <c r="F408" i="5" s="1"/>
  <c r="Q13" i="5"/>
  <c r="E408" i="5" s="1"/>
  <c r="P13" i="5"/>
  <c r="O13" i="5"/>
  <c r="N13" i="5"/>
  <c r="M13" i="5"/>
  <c r="L13" i="5"/>
  <c r="D408" i="5" s="1"/>
  <c r="K13" i="5"/>
  <c r="J13" i="5"/>
  <c r="I13" i="5"/>
  <c r="H13" i="5"/>
  <c r="G13" i="5"/>
  <c r="C408" i="5" s="1"/>
  <c r="F13" i="5"/>
  <c r="E13" i="5"/>
  <c r="D13" i="5"/>
  <c r="C13" i="5"/>
  <c r="B13" i="5"/>
  <c r="B408" i="5" s="1"/>
  <c r="V12" i="5"/>
  <c r="J407" i="5" s="1"/>
  <c r="U12" i="5"/>
  <c r="U44" i="5" s="1"/>
  <c r="I397" i="5" s="1"/>
  <c r="T12" i="5"/>
  <c r="H407" i="5" s="1"/>
  <c r="S12" i="5"/>
  <c r="S44" i="5" s="1"/>
  <c r="G397" i="5" s="1"/>
  <c r="R12" i="5"/>
  <c r="F407" i="5" s="1"/>
  <c r="Q12" i="5"/>
  <c r="Q44" i="5" s="1"/>
  <c r="E397" i="5" s="1"/>
  <c r="P12" i="5"/>
  <c r="P44" i="5" s="1"/>
  <c r="O12" i="5"/>
  <c r="O44" i="5" s="1"/>
  <c r="N12" i="5"/>
  <c r="N44" i="5" s="1"/>
  <c r="M12" i="5"/>
  <c r="M44" i="5" s="1"/>
  <c r="L12" i="5"/>
  <c r="D407" i="5" s="1"/>
  <c r="K12" i="5"/>
  <c r="K44" i="5" s="1"/>
  <c r="J12" i="5"/>
  <c r="J44" i="5" s="1"/>
  <c r="I12" i="5"/>
  <c r="I44" i="5" s="1"/>
  <c r="H12" i="5"/>
  <c r="H44" i="5" s="1"/>
  <c r="G12" i="5"/>
  <c r="G44" i="5" s="1"/>
  <c r="C397" i="5" s="1"/>
  <c r="F12" i="5"/>
  <c r="F44" i="5" s="1"/>
  <c r="E12" i="5"/>
  <c r="E44" i="5" s="1"/>
  <c r="D12" i="5"/>
  <c r="D44" i="5" s="1"/>
  <c r="C12" i="5"/>
  <c r="C44" i="5" s="1"/>
  <c r="B12" i="5"/>
  <c r="B407" i="5" s="1"/>
  <c r="J430" i="3"/>
  <c r="I430" i="3"/>
  <c r="H430" i="3"/>
  <c r="G430" i="3"/>
  <c r="F430" i="3"/>
  <c r="E430" i="3"/>
  <c r="D430" i="3"/>
  <c r="C430" i="3"/>
  <c r="B430" i="3"/>
  <c r="V387" i="3"/>
  <c r="AA385" i="3"/>
  <c r="AF375" i="3"/>
  <c r="AD375" i="3"/>
  <c r="AB375" i="3"/>
  <c r="AC375" i="3" s="1"/>
  <c r="AA375" i="3"/>
  <c r="B368" i="3"/>
  <c r="B367" i="3"/>
  <c r="B366" i="3"/>
  <c r="B365" i="3"/>
  <c r="B364" i="3"/>
  <c r="B363" i="3"/>
  <c r="B362" i="3"/>
  <c r="B361" i="3"/>
  <c r="B360" i="3"/>
  <c r="B359" i="3"/>
  <c r="B358" i="3"/>
  <c r="B357" i="3"/>
  <c r="B356" i="3"/>
  <c r="B355" i="3"/>
  <c r="B354" i="3"/>
  <c r="B353" i="3"/>
  <c r="B352" i="3"/>
  <c r="B351" i="3"/>
  <c r="B350" i="3"/>
  <c r="B349" i="3"/>
  <c r="B348" i="3"/>
  <c r="B347" i="3"/>
  <c r="B346" i="3"/>
  <c r="B345" i="3"/>
  <c r="B344" i="3"/>
  <c r="B343" i="3"/>
  <c r="B342" i="3"/>
  <c r="B341" i="3"/>
  <c r="B340" i="3"/>
  <c r="B339" i="3"/>
  <c r="B338" i="3"/>
  <c r="B337" i="3"/>
  <c r="W328" i="3"/>
  <c r="B327" i="3"/>
  <c r="B379" i="3" s="1"/>
  <c r="B326" i="3"/>
  <c r="B325" i="3"/>
  <c r="B324" i="3"/>
  <c r="B323" i="3"/>
  <c r="B322" i="3"/>
  <c r="B321" i="3"/>
  <c r="B320" i="3"/>
  <c r="B319" i="3"/>
  <c r="B318" i="3"/>
  <c r="B317" i="3"/>
  <c r="B316" i="3"/>
  <c r="B315" i="3"/>
  <c r="B314" i="3"/>
  <c r="B313" i="3"/>
  <c r="B312" i="3"/>
  <c r="B311" i="3"/>
  <c r="B310" i="3"/>
  <c r="B309" i="3"/>
  <c r="B308" i="3"/>
  <c r="B307" i="3"/>
  <c r="B306" i="3"/>
  <c r="B305" i="3"/>
  <c r="B304" i="3"/>
  <c r="B303" i="3"/>
  <c r="B302" i="3"/>
  <c r="B301" i="3"/>
  <c r="B300" i="3"/>
  <c r="B299" i="3"/>
  <c r="B298" i="3"/>
  <c r="B297" i="3"/>
  <c r="B296" i="3"/>
  <c r="B329" i="3" s="1"/>
  <c r="Y286" i="3"/>
  <c r="X286" i="3"/>
  <c r="B285" i="3"/>
  <c r="B381" i="3" s="1"/>
  <c r="B284" i="3"/>
  <c r="B283" i="3"/>
  <c r="B282" i="3"/>
  <c r="B281" i="3"/>
  <c r="B280" i="3"/>
  <c r="B279" i="3"/>
  <c r="B278" i="3"/>
  <c r="B277" i="3"/>
  <c r="B276" i="3"/>
  <c r="B275" i="3"/>
  <c r="B274" i="3"/>
  <c r="B273" i="3"/>
  <c r="B272" i="3"/>
  <c r="B271" i="3"/>
  <c r="B270" i="3"/>
  <c r="B269" i="3"/>
  <c r="B268" i="3"/>
  <c r="B267" i="3"/>
  <c r="B266" i="3"/>
  <c r="B265" i="3"/>
  <c r="B264" i="3"/>
  <c r="B263" i="3"/>
  <c r="B262" i="3"/>
  <c r="B261" i="3"/>
  <c r="B260" i="3"/>
  <c r="B259" i="3"/>
  <c r="B258" i="3"/>
  <c r="B257" i="3"/>
  <c r="B256" i="3"/>
  <c r="B255" i="3"/>
  <c r="B254" i="3"/>
  <c r="B287" i="3" s="1"/>
  <c r="B244" i="3"/>
  <c r="B243" i="3"/>
  <c r="B242" i="3"/>
  <c r="B241" i="3"/>
  <c r="B240" i="3"/>
  <c r="B239" i="3"/>
  <c r="B238" i="3"/>
  <c r="B237" i="3"/>
  <c r="B236" i="3"/>
  <c r="B235" i="3"/>
  <c r="B234" i="3"/>
  <c r="B233" i="3"/>
  <c r="B232" i="3"/>
  <c r="B231" i="3"/>
  <c r="B230" i="3"/>
  <c r="B229" i="3"/>
  <c r="B228" i="3"/>
  <c r="B227" i="3"/>
  <c r="B226" i="3"/>
  <c r="B225" i="3"/>
  <c r="B224" i="3"/>
  <c r="B223" i="3"/>
  <c r="B222" i="3"/>
  <c r="B221" i="3"/>
  <c r="B220" i="3"/>
  <c r="B219" i="3"/>
  <c r="B218" i="3"/>
  <c r="B217" i="3"/>
  <c r="B216" i="3"/>
  <c r="B215" i="3"/>
  <c r="B214" i="3"/>
  <c r="B213" i="3"/>
  <c r="B246" i="3" s="1"/>
  <c r="W204" i="3"/>
  <c r="Y164" i="3"/>
  <c r="X164" i="3"/>
  <c r="C130" i="3"/>
  <c r="C327" i="3" s="1"/>
  <c r="C379" i="3" s="1"/>
  <c r="Y123" i="3"/>
  <c r="X123" i="3"/>
  <c r="V122" i="3"/>
  <c r="V378" i="3" s="1"/>
  <c r="U122" i="3"/>
  <c r="U378" i="3" s="1"/>
  <c r="T122" i="3"/>
  <c r="T378" i="3" s="1"/>
  <c r="S122" i="3"/>
  <c r="S378" i="3" s="1"/>
  <c r="R122" i="3"/>
  <c r="R378" i="3" s="1"/>
  <c r="Q122" i="3"/>
  <c r="Q378" i="3" s="1"/>
  <c r="P122" i="3"/>
  <c r="P378" i="3" s="1"/>
  <c r="O122" i="3"/>
  <c r="O378" i="3" s="1"/>
  <c r="N122" i="3"/>
  <c r="N378" i="3" s="1"/>
  <c r="M122" i="3"/>
  <c r="M378" i="3" s="1"/>
  <c r="L122" i="3"/>
  <c r="L378" i="3" s="1"/>
  <c r="K122" i="3"/>
  <c r="K378" i="3" s="1"/>
  <c r="J122" i="3"/>
  <c r="J378" i="3" s="1"/>
  <c r="I122" i="3"/>
  <c r="I378" i="3" s="1"/>
  <c r="H122" i="3"/>
  <c r="H378" i="3" s="1"/>
  <c r="G122" i="3"/>
  <c r="G378" i="3" s="1"/>
  <c r="F122" i="3"/>
  <c r="F378" i="3" s="1"/>
  <c r="E122" i="3"/>
  <c r="E378" i="3" s="1"/>
  <c r="D122" i="3"/>
  <c r="D378" i="3" s="1"/>
  <c r="C122" i="3"/>
  <c r="C378" i="3" s="1"/>
  <c r="B122" i="3"/>
  <c r="B378" i="3" s="1"/>
  <c r="V121" i="3"/>
  <c r="X121" i="3" s="1"/>
  <c r="U121" i="3"/>
  <c r="T121" i="3"/>
  <c r="S121" i="3"/>
  <c r="R121" i="3"/>
  <c r="Q121" i="3"/>
  <c r="P121" i="3"/>
  <c r="O121" i="3"/>
  <c r="N121" i="3"/>
  <c r="M121" i="3"/>
  <c r="L121" i="3"/>
  <c r="K121" i="3"/>
  <c r="J121" i="3"/>
  <c r="I121" i="3"/>
  <c r="H121" i="3"/>
  <c r="G121" i="3"/>
  <c r="F121" i="3"/>
  <c r="E121" i="3"/>
  <c r="D121" i="3"/>
  <c r="C121" i="3"/>
  <c r="B121" i="3"/>
  <c r="V120" i="3"/>
  <c r="X120" i="3" s="1"/>
  <c r="U120" i="3"/>
  <c r="T120" i="3"/>
  <c r="S120" i="3"/>
  <c r="R120" i="3"/>
  <c r="Q120" i="3"/>
  <c r="P120" i="3"/>
  <c r="O120" i="3"/>
  <c r="N120" i="3"/>
  <c r="M120" i="3"/>
  <c r="L120" i="3"/>
  <c r="K120" i="3"/>
  <c r="J120" i="3"/>
  <c r="I120" i="3"/>
  <c r="H120" i="3"/>
  <c r="G120" i="3"/>
  <c r="F120" i="3"/>
  <c r="E120" i="3"/>
  <c r="D120" i="3"/>
  <c r="C120" i="3"/>
  <c r="B120" i="3"/>
  <c r="V119" i="3"/>
  <c r="X119" i="3" s="1"/>
  <c r="U119" i="3"/>
  <c r="T119" i="3"/>
  <c r="S119" i="3"/>
  <c r="R119" i="3"/>
  <c r="Q119" i="3"/>
  <c r="P119" i="3"/>
  <c r="O119" i="3"/>
  <c r="N119" i="3"/>
  <c r="M119" i="3"/>
  <c r="L119" i="3"/>
  <c r="K119" i="3"/>
  <c r="J119" i="3"/>
  <c r="I119" i="3"/>
  <c r="H119" i="3"/>
  <c r="G119" i="3"/>
  <c r="F119" i="3"/>
  <c r="E119" i="3"/>
  <c r="D119" i="3"/>
  <c r="C119" i="3"/>
  <c r="B119" i="3"/>
  <c r="V118" i="3"/>
  <c r="X118" i="3" s="1"/>
  <c r="U118" i="3"/>
  <c r="T118" i="3"/>
  <c r="S118" i="3"/>
  <c r="R118" i="3"/>
  <c r="Q118" i="3"/>
  <c r="P118" i="3"/>
  <c r="O118" i="3"/>
  <c r="N118" i="3"/>
  <c r="M118" i="3"/>
  <c r="L118" i="3"/>
  <c r="K118" i="3"/>
  <c r="J118" i="3"/>
  <c r="I118" i="3"/>
  <c r="H118" i="3"/>
  <c r="G118" i="3"/>
  <c r="F118" i="3"/>
  <c r="E118" i="3"/>
  <c r="D118" i="3"/>
  <c r="C118" i="3"/>
  <c r="B118" i="3"/>
  <c r="V117" i="3"/>
  <c r="X117" i="3" s="1"/>
  <c r="U117" i="3"/>
  <c r="T117" i="3"/>
  <c r="S117" i="3"/>
  <c r="R117" i="3"/>
  <c r="Q117" i="3"/>
  <c r="P117" i="3"/>
  <c r="O117" i="3"/>
  <c r="N117" i="3"/>
  <c r="M117" i="3"/>
  <c r="L117" i="3"/>
  <c r="K117" i="3"/>
  <c r="J117" i="3"/>
  <c r="I117" i="3"/>
  <c r="H117" i="3"/>
  <c r="G117" i="3"/>
  <c r="F117" i="3"/>
  <c r="E117" i="3"/>
  <c r="D117" i="3"/>
  <c r="C117" i="3"/>
  <c r="B117" i="3"/>
  <c r="V116" i="3"/>
  <c r="X116" i="3" s="1"/>
  <c r="U116" i="3"/>
  <c r="T116" i="3"/>
  <c r="S116" i="3"/>
  <c r="R116" i="3"/>
  <c r="Q116" i="3"/>
  <c r="P116" i="3"/>
  <c r="O116" i="3"/>
  <c r="N116" i="3"/>
  <c r="M116" i="3"/>
  <c r="L116" i="3"/>
  <c r="K116" i="3"/>
  <c r="J116" i="3"/>
  <c r="I116" i="3"/>
  <c r="H116" i="3"/>
  <c r="G116" i="3"/>
  <c r="F116" i="3"/>
  <c r="E116" i="3"/>
  <c r="D116" i="3"/>
  <c r="C116" i="3"/>
  <c r="B116" i="3"/>
  <c r="V115" i="3"/>
  <c r="X115" i="3" s="1"/>
  <c r="U115" i="3"/>
  <c r="T115" i="3"/>
  <c r="S115" i="3"/>
  <c r="R115" i="3"/>
  <c r="Q115" i="3"/>
  <c r="P115" i="3"/>
  <c r="O115" i="3"/>
  <c r="N115" i="3"/>
  <c r="M115" i="3"/>
  <c r="L115" i="3"/>
  <c r="K115" i="3"/>
  <c r="J115" i="3"/>
  <c r="I115" i="3"/>
  <c r="H115" i="3"/>
  <c r="G115" i="3"/>
  <c r="F115" i="3"/>
  <c r="E115" i="3"/>
  <c r="D115" i="3"/>
  <c r="C115" i="3"/>
  <c r="B115" i="3"/>
  <c r="V114" i="3"/>
  <c r="X114" i="3" s="1"/>
  <c r="U114" i="3"/>
  <c r="T114" i="3"/>
  <c r="S114" i="3"/>
  <c r="R114" i="3"/>
  <c r="Q114" i="3"/>
  <c r="P114" i="3"/>
  <c r="O114" i="3"/>
  <c r="N114" i="3"/>
  <c r="M114" i="3"/>
  <c r="L114" i="3"/>
  <c r="K114" i="3"/>
  <c r="J114" i="3"/>
  <c r="I114" i="3"/>
  <c r="H114" i="3"/>
  <c r="G114" i="3"/>
  <c r="F114" i="3"/>
  <c r="E114" i="3"/>
  <c r="D114" i="3"/>
  <c r="C114" i="3"/>
  <c r="B114" i="3"/>
  <c r="V113" i="3"/>
  <c r="X113" i="3" s="1"/>
  <c r="U113" i="3"/>
  <c r="T113" i="3"/>
  <c r="S113" i="3"/>
  <c r="R113" i="3"/>
  <c r="Q113" i="3"/>
  <c r="P113" i="3"/>
  <c r="O113" i="3"/>
  <c r="N113" i="3"/>
  <c r="M113" i="3"/>
  <c r="L113" i="3"/>
  <c r="K113" i="3"/>
  <c r="J113" i="3"/>
  <c r="I113" i="3"/>
  <c r="H113" i="3"/>
  <c r="G113" i="3"/>
  <c r="F113" i="3"/>
  <c r="E113" i="3"/>
  <c r="D113" i="3"/>
  <c r="C113" i="3"/>
  <c r="B113" i="3"/>
  <c r="V112" i="3"/>
  <c r="X112" i="3" s="1"/>
  <c r="U112" i="3"/>
  <c r="T112" i="3"/>
  <c r="S112" i="3"/>
  <c r="R112" i="3"/>
  <c r="Q112" i="3"/>
  <c r="P112" i="3"/>
  <c r="O112" i="3"/>
  <c r="N112" i="3"/>
  <c r="M112" i="3"/>
  <c r="L112" i="3"/>
  <c r="K112" i="3"/>
  <c r="J112" i="3"/>
  <c r="I112" i="3"/>
  <c r="H112" i="3"/>
  <c r="G112" i="3"/>
  <c r="F112" i="3"/>
  <c r="E112" i="3"/>
  <c r="D112" i="3"/>
  <c r="C112" i="3"/>
  <c r="B112" i="3"/>
  <c r="V111" i="3"/>
  <c r="X111" i="3" s="1"/>
  <c r="U111" i="3"/>
  <c r="T111" i="3"/>
  <c r="S111" i="3"/>
  <c r="R111" i="3"/>
  <c r="Q111" i="3"/>
  <c r="P111" i="3"/>
  <c r="O111" i="3"/>
  <c r="N111" i="3"/>
  <c r="M111" i="3"/>
  <c r="L111" i="3"/>
  <c r="K111" i="3"/>
  <c r="J111" i="3"/>
  <c r="I111" i="3"/>
  <c r="H111" i="3"/>
  <c r="G111" i="3"/>
  <c r="F111" i="3"/>
  <c r="E111" i="3"/>
  <c r="D111" i="3"/>
  <c r="C111" i="3"/>
  <c r="B111" i="3"/>
  <c r="V110" i="3"/>
  <c r="X110" i="3" s="1"/>
  <c r="U110" i="3"/>
  <c r="T110" i="3"/>
  <c r="S110" i="3"/>
  <c r="R110" i="3"/>
  <c r="Q110" i="3"/>
  <c r="P110" i="3"/>
  <c r="O110" i="3"/>
  <c r="N110" i="3"/>
  <c r="M110" i="3"/>
  <c r="L110" i="3"/>
  <c r="K110" i="3"/>
  <c r="J110" i="3"/>
  <c r="I110" i="3"/>
  <c r="H110" i="3"/>
  <c r="G110" i="3"/>
  <c r="F110" i="3"/>
  <c r="E110" i="3"/>
  <c r="D110" i="3"/>
  <c r="C110" i="3"/>
  <c r="B110" i="3"/>
  <c r="V109" i="3"/>
  <c r="X109" i="3" s="1"/>
  <c r="U109" i="3"/>
  <c r="T109" i="3"/>
  <c r="S109" i="3"/>
  <c r="R109" i="3"/>
  <c r="Q109" i="3"/>
  <c r="P109" i="3"/>
  <c r="O109" i="3"/>
  <c r="N109" i="3"/>
  <c r="M109" i="3"/>
  <c r="L109" i="3"/>
  <c r="K109" i="3"/>
  <c r="J109" i="3"/>
  <c r="I109" i="3"/>
  <c r="H109" i="3"/>
  <c r="G109" i="3"/>
  <c r="F109" i="3"/>
  <c r="E109" i="3"/>
  <c r="D109" i="3"/>
  <c r="C109" i="3"/>
  <c r="B109" i="3"/>
  <c r="V108" i="3"/>
  <c r="X108" i="3" s="1"/>
  <c r="U108" i="3"/>
  <c r="T108" i="3"/>
  <c r="S108" i="3"/>
  <c r="R108" i="3"/>
  <c r="Q108" i="3"/>
  <c r="P108" i="3"/>
  <c r="O108" i="3"/>
  <c r="N108" i="3"/>
  <c r="M108" i="3"/>
  <c r="L108" i="3"/>
  <c r="K108" i="3"/>
  <c r="J108" i="3"/>
  <c r="I108" i="3"/>
  <c r="H108" i="3"/>
  <c r="G108" i="3"/>
  <c r="F108" i="3"/>
  <c r="E108" i="3"/>
  <c r="D108" i="3"/>
  <c r="C108" i="3"/>
  <c r="B108" i="3"/>
  <c r="V107" i="3"/>
  <c r="X107" i="3" s="1"/>
  <c r="U107" i="3"/>
  <c r="T107" i="3"/>
  <c r="S107" i="3"/>
  <c r="R107" i="3"/>
  <c r="Q107" i="3"/>
  <c r="P107" i="3"/>
  <c r="O107" i="3"/>
  <c r="N107" i="3"/>
  <c r="M107" i="3"/>
  <c r="L107" i="3"/>
  <c r="K107" i="3"/>
  <c r="J107" i="3"/>
  <c r="I107" i="3"/>
  <c r="H107" i="3"/>
  <c r="G107" i="3"/>
  <c r="F107" i="3"/>
  <c r="E107" i="3"/>
  <c r="D107" i="3"/>
  <c r="C107" i="3"/>
  <c r="B107" i="3"/>
  <c r="V106" i="3"/>
  <c r="X106" i="3" s="1"/>
  <c r="U106" i="3"/>
  <c r="T106" i="3"/>
  <c r="S106" i="3"/>
  <c r="R106" i="3"/>
  <c r="Q106" i="3"/>
  <c r="P106" i="3"/>
  <c r="O106" i="3"/>
  <c r="N106" i="3"/>
  <c r="M106" i="3"/>
  <c r="L106" i="3"/>
  <c r="K106" i="3"/>
  <c r="J106" i="3"/>
  <c r="I106" i="3"/>
  <c r="H106" i="3"/>
  <c r="G106" i="3"/>
  <c r="F106" i="3"/>
  <c r="E106" i="3"/>
  <c r="D106" i="3"/>
  <c r="C106" i="3"/>
  <c r="B106" i="3"/>
  <c r="V105" i="3"/>
  <c r="X105" i="3" s="1"/>
  <c r="U105" i="3"/>
  <c r="T105" i="3"/>
  <c r="S105" i="3"/>
  <c r="R105" i="3"/>
  <c r="Q105" i="3"/>
  <c r="P105" i="3"/>
  <c r="O105" i="3"/>
  <c r="N105" i="3"/>
  <c r="M105" i="3"/>
  <c r="L105" i="3"/>
  <c r="K105" i="3"/>
  <c r="J105" i="3"/>
  <c r="I105" i="3"/>
  <c r="H105" i="3"/>
  <c r="G105" i="3"/>
  <c r="F105" i="3"/>
  <c r="E105" i="3"/>
  <c r="D105" i="3"/>
  <c r="C105" i="3"/>
  <c r="B105" i="3"/>
  <c r="V104" i="3"/>
  <c r="X104" i="3" s="1"/>
  <c r="U104" i="3"/>
  <c r="T104" i="3"/>
  <c r="S104" i="3"/>
  <c r="R104" i="3"/>
  <c r="Q104" i="3"/>
  <c r="P104" i="3"/>
  <c r="O104" i="3"/>
  <c r="N104" i="3"/>
  <c r="M104" i="3"/>
  <c r="L104" i="3"/>
  <c r="K104" i="3"/>
  <c r="J104" i="3"/>
  <c r="I104" i="3"/>
  <c r="H104" i="3"/>
  <c r="G104" i="3"/>
  <c r="F104" i="3"/>
  <c r="E104" i="3"/>
  <c r="D104" i="3"/>
  <c r="C104" i="3"/>
  <c r="B104" i="3"/>
  <c r="V103" i="3"/>
  <c r="X103" i="3" s="1"/>
  <c r="U103" i="3"/>
  <c r="T103" i="3"/>
  <c r="S103" i="3"/>
  <c r="R103" i="3"/>
  <c r="Q103" i="3"/>
  <c r="P103" i="3"/>
  <c r="O103" i="3"/>
  <c r="N103" i="3"/>
  <c r="M103" i="3"/>
  <c r="L103" i="3"/>
  <c r="K103" i="3"/>
  <c r="J103" i="3"/>
  <c r="I103" i="3"/>
  <c r="H103" i="3"/>
  <c r="G103" i="3"/>
  <c r="F103" i="3"/>
  <c r="E103" i="3"/>
  <c r="D103" i="3"/>
  <c r="C103" i="3"/>
  <c r="B103" i="3"/>
  <c r="V102" i="3"/>
  <c r="X102" i="3" s="1"/>
  <c r="U102" i="3"/>
  <c r="T102" i="3"/>
  <c r="S102" i="3"/>
  <c r="R102" i="3"/>
  <c r="Q102" i="3"/>
  <c r="P102" i="3"/>
  <c r="O102" i="3"/>
  <c r="N102" i="3"/>
  <c r="M102" i="3"/>
  <c r="L102" i="3"/>
  <c r="K102" i="3"/>
  <c r="J102" i="3"/>
  <c r="I102" i="3"/>
  <c r="H102" i="3"/>
  <c r="G102" i="3"/>
  <c r="F102" i="3"/>
  <c r="E102" i="3"/>
  <c r="D102" i="3"/>
  <c r="C102" i="3"/>
  <c r="B102" i="3"/>
  <c r="V101" i="3"/>
  <c r="X101" i="3" s="1"/>
  <c r="U101" i="3"/>
  <c r="T101" i="3"/>
  <c r="S101" i="3"/>
  <c r="R101" i="3"/>
  <c r="Q101" i="3"/>
  <c r="P101" i="3"/>
  <c r="O101" i="3"/>
  <c r="N101" i="3"/>
  <c r="M101" i="3"/>
  <c r="L101" i="3"/>
  <c r="K101" i="3"/>
  <c r="J101" i="3"/>
  <c r="I101" i="3"/>
  <c r="H101" i="3"/>
  <c r="G101" i="3"/>
  <c r="F101" i="3"/>
  <c r="E101" i="3"/>
  <c r="D101" i="3"/>
  <c r="C101" i="3"/>
  <c r="B101" i="3"/>
  <c r="V100" i="3"/>
  <c r="X100" i="3" s="1"/>
  <c r="U100" i="3"/>
  <c r="T100" i="3"/>
  <c r="S100" i="3"/>
  <c r="R100" i="3"/>
  <c r="Q100" i="3"/>
  <c r="P100" i="3"/>
  <c r="O100" i="3"/>
  <c r="N100" i="3"/>
  <c r="M100" i="3"/>
  <c r="L100" i="3"/>
  <c r="K100" i="3"/>
  <c r="J100" i="3"/>
  <c r="I100" i="3"/>
  <c r="H100" i="3"/>
  <c r="G100" i="3"/>
  <c r="F100" i="3"/>
  <c r="E100" i="3"/>
  <c r="D100" i="3"/>
  <c r="C100" i="3"/>
  <c r="B100" i="3"/>
  <c r="V99" i="3"/>
  <c r="X99" i="3" s="1"/>
  <c r="U99" i="3"/>
  <c r="T99" i="3"/>
  <c r="S99" i="3"/>
  <c r="R99" i="3"/>
  <c r="Q99" i="3"/>
  <c r="P99" i="3"/>
  <c r="O99" i="3"/>
  <c r="N99" i="3"/>
  <c r="M99" i="3"/>
  <c r="L99" i="3"/>
  <c r="K99" i="3"/>
  <c r="J99" i="3"/>
  <c r="I99" i="3"/>
  <c r="H99" i="3"/>
  <c r="G99" i="3"/>
  <c r="F99" i="3"/>
  <c r="E99" i="3"/>
  <c r="D99" i="3"/>
  <c r="C99" i="3"/>
  <c r="B99" i="3"/>
  <c r="V98" i="3"/>
  <c r="X98" i="3" s="1"/>
  <c r="U98" i="3"/>
  <c r="T98" i="3"/>
  <c r="S98" i="3"/>
  <c r="R98" i="3"/>
  <c r="Q98" i="3"/>
  <c r="P98" i="3"/>
  <c r="O98" i="3"/>
  <c r="N98" i="3"/>
  <c r="M98" i="3"/>
  <c r="L98" i="3"/>
  <c r="K98" i="3"/>
  <c r="J98" i="3"/>
  <c r="I98" i="3"/>
  <c r="H98" i="3"/>
  <c r="G98" i="3"/>
  <c r="F98" i="3"/>
  <c r="E98" i="3"/>
  <c r="D98" i="3"/>
  <c r="C98" i="3"/>
  <c r="B98" i="3"/>
  <c r="V97" i="3"/>
  <c r="X97" i="3" s="1"/>
  <c r="U97" i="3"/>
  <c r="T97" i="3"/>
  <c r="S97" i="3"/>
  <c r="R97" i="3"/>
  <c r="Q97" i="3"/>
  <c r="P97" i="3"/>
  <c r="O97" i="3"/>
  <c r="N97" i="3"/>
  <c r="M97" i="3"/>
  <c r="L97" i="3"/>
  <c r="K97" i="3"/>
  <c r="J97" i="3"/>
  <c r="I97" i="3"/>
  <c r="H97" i="3"/>
  <c r="G97" i="3"/>
  <c r="F97" i="3"/>
  <c r="E97" i="3"/>
  <c r="D97" i="3"/>
  <c r="C97" i="3"/>
  <c r="B97" i="3"/>
  <c r="V96" i="3"/>
  <c r="X96" i="3" s="1"/>
  <c r="U96" i="3"/>
  <c r="T96" i="3"/>
  <c r="S96" i="3"/>
  <c r="R96" i="3"/>
  <c r="Q96" i="3"/>
  <c r="P96" i="3"/>
  <c r="O96" i="3"/>
  <c r="N96" i="3"/>
  <c r="M96" i="3"/>
  <c r="L96" i="3"/>
  <c r="K96" i="3"/>
  <c r="J96" i="3"/>
  <c r="I96" i="3"/>
  <c r="H96" i="3"/>
  <c r="G96" i="3"/>
  <c r="F96" i="3"/>
  <c r="E96" i="3"/>
  <c r="D96" i="3"/>
  <c r="C96" i="3"/>
  <c r="B96" i="3"/>
  <c r="V95" i="3"/>
  <c r="X95" i="3" s="1"/>
  <c r="U95" i="3"/>
  <c r="T95" i="3"/>
  <c r="S95" i="3"/>
  <c r="R95" i="3"/>
  <c r="Q95" i="3"/>
  <c r="P95" i="3"/>
  <c r="O95" i="3"/>
  <c r="N95" i="3"/>
  <c r="M95" i="3"/>
  <c r="L95" i="3"/>
  <c r="K95" i="3"/>
  <c r="J95" i="3"/>
  <c r="I95" i="3"/>
  <c r="H95" i="3"/>
  <c r="G95" i="3"/>
  <c r="F95" i="3"/>
  <c r="E95" i="3"/>
  <c r="D95" i="3"/>
  <c r="C95" i="3"/>
  <c r="B95" i="3"/>
  <c r="V94" i="3"/>
  <c r="X94" i="3" s="1"/>
  <c r="U94" i="3"/>
  <c r="T94" i="3"/>
  <c r="S94" i="3"/>
  <c r="R94" i="3"/>
  <c r="Q94" i="3"/>
  <c r="P94" i="3"/>
  <c r="O94" i="3"/>
  <c r="N94" i="3"/>
  <c r="M94" i="3"/>
  <c r="L94" i="3"/>
  <c r="K94" i="3"/>
  <c r="J94" i="3"/>
  <c r="I94" i="3"/>
  <c r="H94" i="3"/>
  <c r="G94" i="3"/>
  <c r="F94" i="3"/>
  <c r="E94" i="3"/>
  <c r="D94" i="3"/>
  <c r="C94" i="3"/>
  <c r="B94" i="3"/>
  <c r="V93" i="3"/>
  <c r="X93" i="3" s="1"/>
  <c r="U93" i="3"/>
  <c r="T93" i="3"/>
  <c r="S93" i="3"/>
  <c r="R93" i="3"/>
  <c r="Q93" i="3"/>
  <c r="P93" i="3"/>
  <c r="O93" i="3"/>
  <c r="N93" i="3"/>
  <c r="M93" i="3"/>
  <c r="L93" i="3"/>
  <c r="K93" i="3"/>
  <c r="J93" i="3"/>
  <c r="I93" i="3"/>
  <c r="H93" i="3"/>
  <c r="G93" i="3"/>
  <c r="F93" i="3"/>
  <c r="E93" i="3"/>
  <c r="D93" i="3"/>
  <c r="C93" i="3"/>
  <c r="B93" i="3"/>
  <c r="V92" i="3"/>
  <c r="X92" i="3" s="1"/>
  <c r="U92" i="3"/>
  <c r="T92" i="3"/>
  <c r="S92" i="3"/>
  <c r="R92" i="3"/>
  <c r="Q92" i="3"/>
  <c r="P92" i="3"/>
  <c r="O92" i="3"/>
  <c r="N92" i="3"/>
  <c r="M92" i="3"/>
  <c r="L92" i="3"/>
  <c r="K92" i="3"/>
  <c r="J92" i="3"/>
  <c r="I92" i="3"/>
  <c r="H92" i="3"/>
  <c r="G92" i="3"/>
  <c r="F92" i="3"/>
  <c r="E92" i="3"/>
  <c r="D92" i="3"/>
  <c r="C92" i="3"/>
  <c r="B92" i="3"/>
  <c r="V91" i="3"/>
  <c r="V124" i="3" s="1"/>
  <c r="U91" i="3"/>
  <c r="U124" i="3" s="1"/>
  <c r="AE378" i="3" s="1"/>
  <c r="T91" i="3"/>
  <c r="T124" i="3" s="1"/>
  <c r="AH378" i="3" s="1"/>
  <c r="S91" i="3"/>
  <c r="S124" i="3" s="1"/>
  <c r="R91" i="3"/>
  <c r="R124" i="3" s="1"/>
  <c r="Q91" i="3"/>
  <c r="Q124" i="3" s="1"/>
  <c r="P91" i="3"/>
  <c r="P124" i="3" s="1"/>
  <c r="O91" i="3"/>
  <c r="O124" i="3" s="1"/>
  <c r="N91" i="3"/>
  <c r="N124" i="3" s="1"/>
  <c r="M91" i="3"/>
  <c r="M124" i="3" s="1"/>
  <c r="L91" i="3"/>
  <c r="L124" i="3" s="1"/>
  <c r="K91" i="3"/>
  <c r="K124" i="3" s="1"/>
  <c r="J91" i="3"/>
  <c r="J124" i="3" s="1"/>
  <c r="I91" i="3"/>
  <c r="I124" i="3" s="1"/>
  <c r="H91" i="3"/>
  <c r="H124" i="3" s="1"/>
  <c r="G91" i="3"/>
  <c r="G124" i="3" s="1"/>
  <c r="F91" i="3"/>
  <c r="F124" i="3" s="1"/>
  <c r="E91" i="3"/>
  <c r="E124" i="3" s="1"/>
  <c r="D91" i="3"/>
  <c r="D124" i="3" s="1"/>
  <c r="C91" i="3"/>
  <c r="C124" i="3" s="1"/>
  <c r="B91" i="3"/>
  <c r="B124" i="3" s="1"/>
  <c r="X83" i="3"/>
  <c r="V82" i="3"/>
  <c r="V377" i="3" s="1"/>
  <c r="U82" i="3"/>
  <c r="U377" i="3" s="1"/>
  <c r="T82" i="3"/>
  <c r="T377" i="3" s="1"/>
  <c r="S82" i="3"/>
  <c r="S377" i="3" s="1"/>
  <c r="R82" i="3"/>
  <c r="R377" i="3" s="1"/>
  <c r="Q82" i="3"/>
  <c r="Q377" i="3" s="1"/>
  <c r="P82" i="3"/>
  <c r="P377" i="3" s="1"/>
  <c r="O82" i="3"/>
  <c r="O377" i="3" s="1"/>
  <c r="N82" i="3"/>
  <c r="N377" i="3" s="1"/>
  <c r="M82" i="3"/>
  <c r="M377" i="3" s="1"/>
  <c r="L82" i="3"/>
  <c r="L377" i="3" s="1"/>
  <c r="K82" i="3"/>
  <c r="K377" i="3" s="1"/>
  <c r="J82" i="3"/>
  <c r="J377" i="3" s="1"/>
  <c r="I82" i="3"/>
  <c r="I377" i="3" s="1"/>
  <c r="H82" i="3"/>
  <c r="H377" i="3" s="1"/>
  <c r="G82" i="3"/>
  <c r="G377" i="3" s="1"/>
  <c r="F82" i="3"/>
  <c r="F377" i="3" s="1"/>
  <c r="E82" i="3"/>
  <c r="E377" i="3" s="1"/>
  <c r="D82" i="3"/>
  <c r="D377" i="3" s="1"/>
  <c r="C82" i="3"/>
  <c r="C377" i="3" s="1"/>
  <c r="B82" i="3"/>
  <c r="B377" i="3" s="1"/>
  <c r="V81" i="3"/>
  <c r="X81" i="3" s="1"/>
  <c r="U81" i="3"/>
  <c r="T81" i="3"/>
  <c r="S81" i="3"/>
  <c r="R81" i="3"/>
  <c r="Q81" i="3"/>
  <c r="P81" i="3"/>
  <c r="O81" i="3"/>
  <c r="N81" i="3"/>
  <c r="M81" i="3"/>
  <c r="L81" i="3"/>
  <c r="K81" i="3"/>
  <c r="J81" i="3"/>
  <c r="I81" i="3"/>
  <c r="H81" i="3"/>
  <c r="G81" i="3"/>
  <c r="F81" i="3"/>
  <c r="E81" i="3"/>
  <c r="D81" i="3"/>
  <c r="C81" i="3"/>
  <c r="B81" i="3"/>
  <c r="V80" i="3"/>
  <c r="X80" i="3" s="1"/>
  <c r="U80" i="3"/>
  <c r="W80" i="3" s="1"/>
  <c r="T80" i="3"/>
  <c r="S80" i="3"/>
  <c r="R80" i="3"/>
  <c r="Q80" i="3"/>
  <c r="P80" i="3"/>
  <c r="O80" i="3"/>
  <c r="N80" i="3"/>
  <c r="M80" i="3"/>
  <c r="L80" i="3"/>
  <c r="K80" i="3"/>
  <c r="J80" i="3"/>
  <c r="I80" i="3"/>
  <c r="H80" i="3"/>
  <c r="G80" i="3"/>
  <c r="F80" i="3"/>
  <c r="E80" i="3"/>
  <c r="D80" i="3"/>
  <c r="C80" i="3"/>
  <c r="B80" i="3"/>
  <c r="V79" i="3"/>
  <c r="X79" i="3" s="1"/>
  <c r="U79" i="3"/>
  <c r="T79" i="3"/>
  <c r="S79" i="3"/>
  <c r="R79" i="3"/>
  <c r="Q79" i="3"/>
  <c r="P79" i="3"/>
  <c r="O79" i="3"/>
  <c r="N79" i="3"/>
  <c r="M79" i="3"/>
  <c r="L79" i="3"/>
  <c r="K79" i="3"/>
  <c r="J79" i="3"/>
  <c r="I79" i="3"/>
  <c r="H79" i="3"/>
  <c r="G79" i="3"/>
  <c r="F79" i="3"/>
  <c r="E79" i="3"/>
  <c r="D79" i="3"/>
  <c r="C79" i="3"/>
  <c r="B79" i="3"/>
  <c r="V78" i="3"/>
  <c r="X78" i="3" s="1"/>
  <c r="U78" i="3"/>
  <c r="W78" i="3" s="1"/>
  <c r="T78" i="3"/>
  <c r="S78" i="3"/>
  <c r="R78" i="3"/>
  <c r="Q78" i="3"/>
  <c r="P78" i="3"/>
  <c r="O78" i="3"/>
  <c r="N78" i="3"/>
  <c r="M78" i="3"/>
  <c r="L78" i="3"/>
  <c r="K78" i="3"/>
  <c r="J78" i="3"/>
  <c r="I78" i="3"/>
  <c r="H78" i="3"/>
  <c r="G78" i="3"/>
  <c r="F78" i="3"/>
  <c r="E78" i="3"/>
  <c r="D78" i="3"/>
  <c r="C78" i="3"/>
  <c r="B78" i="3"/>
  <c r="V77" i="3"/>
  <c r="X77" i="3" s="1"/>
  <c r="U77" i="3"/>
  <c r="T77" i="3"/>
  <c r="S77" i="3"/>
  <c r="R77" i="3"/>
  <c r="Q77" i="3"/>
  <c r="P77" i="3"/>
  <c r="O77" i="3"/>
  <c r="N77" i="3"/>
  <c r="M77" i="3"/>
  <c r="L77" i="3"/>
  <c r="K77" i="3"/>
  <c r="J77" i="3"/>
  <c r="I77" i="3"/>
  <c r="H77" i="3"/>
  <c r="G77" i="3"/>
  <c r="F77" i="3"/>
  <c r="E77" i="3"/>
  <c r="D77" i="3"/>
  <c r="C77" i="3"/>
  <c r="B77" i="3"/>
  <c r="V76" i="3"/>
  <c r="X76" i="3" s="1"/>
  <c r="U76" i="3"/>
  <c r="W76" i="3" s="1"/>
  <c r="T76" i="3"/>
  <c r="S76" i="3"/>
  <c r="R76" i="3"/>
  <c r="Q76" i="3"/>
  <c r="P76" i="3"/>
  <c r="O76" i="3"/>
  <c r="N76" i="3"/>
  <c r="M76" i="3"/>
  <c r="L76" i="3"/>
  <c r="K76" i="3"/>
  <c r="J76" i="3"/>
  <c r="I76" i="3"/>
  <c r="H76" i="3"/>
  <c r="G76" i="3"/>
  <c r="F76" i="3"/>
  <c r="E76" i="3"/>
  <c r="D76" i="3"/>
  <c r="C76" i="3"/>
  <c r="B76" i="3"/>
  <c r="V75" i="3"/>
  <c r="X75" i="3" s="1"/>
  <c r="U75" i="3"/>
  <c r="T75" i="3"/>
  <c r="S75" i="3"/>
  <c r="R75" i="3"/>
  <c r="Q75" i="3"/>
  <c r="P75" i="3"/>
  <c r="O75" i="3"/>
  <c r="N75" i="3"/>
  <c r="M75" i="3"/>
  <c r="L75" i="3"/>
  <c r="K75" i="3"/>
  <c r="J75" i="3"/>
  <c r="I75" i="3"/>
  <c r="H75" i="3"/>
  <c r="G75" i="3"/>
  <c r="F75" i="3"/>
  <c r="E75" i="3"/>
  <c r="D75" i="3"/>
  <c r="C75" i="3"/>
  <c r="B75" i="3"/>
  <c r="V74" i="3"/>
  <c r="X74" i="3" s="1"/>
  <c r="U74" i="3"/>
  <c r="W74" i="3" s="1"/>
  <c r="T74" i="3"/>
  <c r="S74" i="3"/>
  <c r="R74" i="3"/>
  <c r="Q74" i="3"/>
  <c r="P74" i="3"/>
  <c r="O74" i="3"/>
  <c r="N74" i="3"/>
  <c r="M74" i="3"/>
  <c r="L74" i="3"/>
  <c r="K74" i="3"/>
  <c r="J74" i="3"/>
  <c r="I74" i="3"/>
  <c r="H74" i="3"/>
  <c r="G74" i="3"/>
  <c r="F74" i="3"/>
  <c r="E74" i="3"/>
  <c r="D74" i="3"/>
  <c r="C74" i="3"/>
  <c r="B74" i="3"/>
  <c r="V73" i="3"/>
  <c r="X73" i="3" s="1"/>
  <c r="U73" i="3"/>
  <c r="T73" i="3"/>
  <c r="S73" i="3"/>
  <c r="R73" i="3"/>
  <c r="Q73" i="3"/>
  <c r="P73" i="3"/>
  <c r="O73" i="3"/>
  <c r="N73" i="3"/>
  <c r="M73" i="3"/>
  <c r="L73" i="3"/>
  <c r="K73" i="3"/>
  <c r="J73" i="3"/>
  <c r="I73" i="3"/>
  <c r="H73" i="3"/>
  <c r="G73" i="3"/>
  <c r="F73" i="3"/>
  <c r="E73" i="3"/>
  <c r="D73" i="3"/>
  <c r="C73" i="3"/>
  <c r="B73" i="3"/>
  <c r="V72" i="3"/>
  <c r="X72" i="3" s="1"/>
  <c r="U72" i="3"/>
  <c r="W72" i="3" s="1"/>
  <c r="T72" i="3"/>
  <c r="S72" i="3"/>
  <c r="R72" i="3"/>
  <c r="Q72" i="3"/>
  <c r="P72" i="3"/>
  <c r="O72" i="3"/>
  <c r="N72" i="3"/>
  <c r="M72" i="3"/>
  <c r="L72" i="3"/>
  <c r="K72" i="3"/>
  <c r="J72" i="3"/>
  <c r="I72" i="3"/>
  <c r="H72" i="3"/>
  <c r="G72" i="3"/>
  <c r="F72" i="3"/>
  <c r="E72" i="3"/>
  <c r="D72" i="3"/>
  <c r="C72" i="3"/>
  <c r="B72" i="3"/>
  <c r="V71" i="3"/>
  <c r="X71" i="3" s="1"/>
  <c r="U71" i="3"/>
  <c r="T71" i="3"/>
  <c r="S71" i="3"/>
  <c r="R71" i="3"/>
  <c r="Q71" i="3"/>
  <c r="P71" i="3"/>
  <c r="O71" i="3"/>
  <c r="N71" i="3"/>
  <c r="M71" i="3"/>
  <c r="L71" i="3"/>
  <c r="K71" i="3"/>
  <c r="J71" i="3"/>
  <c r="I71" i="3"/>
  <c r="H71" i="3"/>
  <c r="G71" i="3"/>
  <c r="F71" i="3"/>
  <c r="E71" i="3"/>
  <c r="D71" i="3"/>
  <c r="C71" i="3"/>
  <c r="B71" i="3"/>
  <c r="V70" i="3"/>
  <c r="X70" i="3" s="1"/>
  <c r="U70" i="3"/>
  <c r="W70" i="3" s="1"/>
  <c r="T70" i="3"/>
  <c r="S70" i="3"/>
  <c r="R70" i="3"/>
  <c r="Q70" i="3"/>
  <c r="P70" i="3"/>
  <c r="O70" i="3"/>
  <c r="N70" i="3"/>
  <c r="M70" i="3"/>
  <c r="L70" i="3"/>
  <c r="K70" i="3"/>
  <c r="J70" i="3"/>
  <c r="I70" i="3"/>
  <c r="H70" i="3"/>
  <c r="G70" i="3"/>
  <c r="F70" i="3"/>
  <c r="E70" i="3"/>
  <c r="D70" i="3"/>
  <c r="C70" i="3"/>
  <c r="B70" i="3"/>
  <c r="V69" i="3"/>
  <c r="X69" i="3" s="1"/>
  <c r="U69" i="3"/>
  <c r="T69" i="3"/>
  <c r="S69" i="3"/>
  <c r="R69" i="3"/>
  <c r="Q69" i="3"/>
  <c r="P69" i="3"/>
  <c r="O69" i="3"/>
  <c r="N69" i="3"/>
  <c r="M69" i="3"/>
  <c r="L69" i="3"/>
  <c r="K69" i="3"/>
  <c r="J69" i="3"/>
  <c r="I69" i="3"/>
  <c r="H69" i="3"/>
  <c r="G69" i="3"/>
  <c r="F69" i="3"/>
  <c r="E69" i="3"/>
  <c r="D69" i="3"/>
  <c r="C69" i="3"/>
  <c r="B69" i="3"/>
  <c r="V68" i="3"/>
  <c r="X68" i="3" s="1"/>
  <c r="U68" i="3"/>
  <c r="W68" i="3" s="1"/>
  <c r="T68" i="3"/>
  <c r="S68" i="3"/>
  <c r="R68" i="3"/>
  <c r="Q68" i="3"/>
  <c r="P68" i="3"/>
  <c r="O68" i="3"/>
  <c r="N68" i="3"/>
  <c r="M68" i="3"/>
  <c r="L68" i="3"/>
  <c r="K68" i="3"/>
  <c r="J68" i="3"/>
  <c r="I68" i="3"/>
  <c r="H68" i="3"/>
  <c r="G68" i="3"/>
  <c r="F68" i="3"/>
  <c r="E68" i="3"/>
  <c r="D68" i="3"/>
  <c r="C68" i="3"/>
  <c r="B68" i="3"/>
  <c r="V67" i="3"/>
  <c r="X67" i="3" s="1"/>
  <c r="U67" i="3"/>
  <c r="T67" i="3"/>
  <c r="S67" i="3"/>
  <c r="R67" i="3"/>
  <c r="Q67" i="3"/>
  <c r="P67" i="3"/>
  <c r="O67" i="3"/>
  <c r="N67" i="3"/>
  <c r="M67" i="3"/>
  <c r="L67" i="3"/>
  <c r="K67" i="3"/>
  <c r="J67" i="3"/>
  <c r="I67" i="3"/>
  <c r="H67" i="3"/>
  <c r="G67" i="3"/>
  <c r="F67" i="3"/>
  <c r="E67" i="3"/>
  <c r="D67" i="3"/>
  <c r="C67" i="3"/>
  <c r="B67" i="3"/>
  <c r="V66" i="3"/>
  <c r="X66" i="3" s="1"/>
  <c r="U66" i="3"/>
  <c r="W66" i="3" s="1"/>
  <c r="T66" i="3"/>
  <c r="S66" i="3"/>
  <c r="R66" i="3"/>
  <c r="Q66" i="3"/>
  <c r="P66" i="3"/>
  <c r="O66" i="3"/>
  <c r="N66" i="3"/>
  <c r="M66" i="3"/>
  <c r="L66" i="3"/>
  <c r="K66" i="3"/>
  <c r="J66" i="3"/>
  <c r="I66" i="3"/>
  <c r="H66" i="3"/>
  <c r="G66" i="3"/>
  <c r="F66" i="3"/>
  <c r="E66" i="3"/>
  <c r="D66" i="3"/>
  <c r="C66" i="3"/>
  <c r="B66" i="3"/>
  <c r="V65" i="3"/>
  <c r="X65" i="3" s="1"/>
  <c r="U65" i="3"/>
  <c r="T65" i="3"/>
  <c r="S65" i="3"/>
  <c r="R65" i="3"/>
  <c r="Q65" i="3"/>
  <c r="P65" i="3"/>
  <c r="O65" i="3"/>
  <c r="N65" i="3"/>
  <c r="M65" i="3"/>
  <c r="L65" i="3"/>
  <c r="K65" i="3"/>
  <c r="J65" i="3"/>
  <c r="I65" i="3"/>
  <c r="H65" i="3"/>
  <c r="G65" i="3"/>
  <c r="F65" i="3"/>
  <c r="E65" i="3"/>
  <c r="D65" i="3"/>
  <c r="C65" i="3"/>
  <c r="B65" i="3"/>
  <c r="V64" i="3"/>
  <c r="X64" i="3" s="1"/>
  <c r="U64" i="3"/>
  <c r="W64" i="3" s="1"/>
  <c r="T64" i="3"/>
  <c r="S64" i="3"/>
  <c r="R64" i="3"/>
  <c r="Q64" i="3"/>
  <c r="P64" i="3"/>
  <c r="O64" i="3"/>
  <c r="N64" i="3"/>
  <c r="M64" i="3"/>
  <c r="L64" i="3"/>
  <c r="K64" i="3"/>
  <c r="J64" i="3"/>
  <c r="I64" i="3"/>
  <c r="H64" i="3"/>
  <c r="G64" i="3"/>
  <c r="F64" i="3"/>
  <c r="E64" i="3"/>
  <c r="D64" i="3"/>
  <c r="C64" i="3"/>
  <c r="B64" i="3"/>
  <c r="V63" i="3"/>
  <c r="X63" i="3" s="1"/>
  <c r="U63" i="3"/>
  <c r="T63" i="3"/>
  <c r="S63" i="3"/>
  <c r="R63" i="3"/>
  <c r="Q63" i="3"/>
  <c r="P63" i="3"/>
  <c r="O63" i="3"/>
  <c r="N63" i="3"/>
  <c r="M63" i="3"/>
  <c r="L63" i="3"/>
  <c r="K63" i="3"/>
  <c r="J63" i="3"/>
  <c r="I63" i="3"/>
  <c r="H63" i="3"/>
  <c r="G63" i="3"/>
  <c r="F63" i="3"/>
  <c r="E63" i="3"/>
  <c r="D63" i="3"/>
  <c r="C63" i="3"/>
  <c r="B63" i="3"/>
  <c r="V62" i="3"/>
  <c r="X62" i="3" s="1"/>
  <c r="U62" i="3"/>
  <c r="W62" i="3" s="1"/>
  <c r="T62" i="3"/>
  <c r="S62" i="3"/>
  <c r="R62" i="3"/>
  <c r="Q62" i="3"/>
  <c r="P62" i="3"/>
  <c r="O62" i="3"/>
  <c r="N62" i="3"/>
  <c r="M62" i="3"/>
  <c r="L62" i="3"/>
  <c r="K62" i="3"/>
  <c r="J62" i="3"/>
  <c r="I62" i="3"/>
  <c r="H62" i="3"/>
  <c r="G62" i="3"/>
  <c r="F62" i="3"/>
  <c r="E62" i="3"/>
  <c r="D62" i="3"/>
  <c r="C62" i="3"/>
  <c r="B62" i="3"/>
  <c r="V61" i="3"/>
  <c r="X61" i="3" s="1"/>
  <c r="U61" i="3"/>
  <c r="T61" i="3"/>
  <c r="S61" i="3"/>
  <c r="R61" i="3"/>
  <c r="Q61" i="3"/>
  <c r="P61" i="3"/>
  <c r="O61" i="3"/>
  <c r="N61" i="3"/>
  <c r="M61" i="3"/>
  <c r="L61" i="3"/>
  <c r="K61" i="3"/>
  <c r="J61" i="3"/>
  <c r="I61" i="3"/>
  <c r="H61" i="3"/>
  <c r="G61" i="3"/>
  <c r="F61" i="3"/>
  <c r="E61" i="3"/>
  <c r="D61" i="3"/>
  <c r="C61" i="3"/>
  <c r="B61" i="3"/>
  <c r="V60" i="3"/>
  <c r="X60" i="3" s="1"/>
  <c r="U60" i="3"/>
  <c r="W60" i="3" s="1"/>
  <c r="T60" i="3"/>
  <c r="S60" i="3"/>
  <c r="R60" i="3"/>
  <c r="Q60" i="3"/>
  <c r="P60" i="3"/>
  <c r="O60" i="3"/>
  <c r="N60" i="3"/>
  <c r="M60" i="3"/>
  <c r="L60" i="3"/>
  <c r="K60" i="3"/>
  <c r="J60" i="3"/>
  <c r="I60" i="3"/>
  <c r="H60" i="3"/>
  <c r="G60" i="3"/>
  <c r="F60" i="3"/>
  <c r="E60" i="3"/>
  <c r="D60" i="3"/>
  <c r="C60" i="3"/>
  <c r="B60" i="3"/>
  <c r="V59" i="3"/>
  <c r="X59" i="3" s="1"/>
  <c r="U59" i="3"/>
  <c r="T59" i="3"/>
  <c r="S59" i="3"/>
  <c r="R59" i="3"/>
  <c r="Q59" i="3"/>
  <c r="P59" i="3"/>
  <c r="O59" i="3"/>
  <c r="N59" i="3"/>
  <c r="M59" i="3"/>
  <c r="L59" i="3"/>
  <c r="K59" i="3"/>
  <c r="J59" i="3"/>
  <c r="I59" i="3"/>
  <c r="H59" i="3"/>
  <c r="G59" i="3"/>
  <c r="F59" i="3"/>
  <c r="E59" i="3"/>
  <c r="D59" i="3"/>
  <c r="C59" i="3"/>
  <c r="B59" i="3"/>
  <c r="V58" i="3"/>
  <c r="X58" i="3" s="1"/>
  <c r="U58" i="3"/>
  <c r="W58" i="3" s="1"/>
  <c r="T58" i="3"/>
  <c r="S58" i="3"/>
  <c r="R58" i="3"/>
  <c r="Q58" i="3"/>
  <c r="P58" i="3"/>
  <c r="O58" i="3"/>
  <c r="N58" i="3"/>
  <c r="M58" i="3"/>
  <c r="L58" i="3"/>
  <c r="K58" i="3"/>
  <c r="J58" i="3"/>
  <c r="I58" i="3"/>
  <c r="H58" i="3"/>
  <c r="G58" i="3"/>
  <c r="F58" i="3"/>
  <c r="E58" i="3"/>
  <c r="D58" i="3"/>
  <c r="C58" i="3"/>
  <c r="B58" i="3"/>
  <c r="V57" i="3"/>
  <c r="X57" i="3" s="1"/>
  <c r="U57" i="3"/>
  <c r="T57" i="3"/>
  <c r="S57" i="3"/>
  <c r="R57" i="3"/>
  <c r="Q57" i="3"/>
  <c r="P57" i="3"/>
  <c r="O57" i="3"/>
  <c r="N57" i="3"/>
  <c r="M57" i="3"/>
  <c r="L57" i="3"/>
  <c r="K57" i="3"/>
  <c r="J57" i="3"/>
  <c r="I57" i="3"/>
  <c r="H57" i="3"/>
  <c r="G57" i="3"/>
  <c r="F57" i="3"/>
  <c r="E57" i="3"/>
  <c r="D57" i="3"/>
  <c r="C57" i="3"/>
  <c r="B57" i="3"/>
  <c r="V56" i="3"/>
  <c r="X56" i="3" s="1"/>
  <c r="U56" i="3"/>
  <c r="W56" i="3" s="1"/>
  <c r="T56" i="3"/>
  <c r="S56" i="3"/>
  <c r="R56" i="3"/>
  <c r="Q56" i="3"/>
  <c r="P56" i="3"/>
  <c r="O56" i="3"/>
  <c r="N56" i="3"/>
  <c r="M56" i="3"/>
  <c r="L56" i="3"/>
  <c r="K56" i="3"/>
  <c r="J56" i="3"/>
  <c r="I56" i="3"/>
  <c r="H56" i="3"/>
  <c r="G56" i="3"/>
  <c r="F56" i="3"/>
  <c r="E56" i="3"/>
  <c r="D56" i="3"/>
  <c r="C56" i="3"/>
  <c r="B56" i="3"/>
  <c r="V55" i="3"/>
  <c r="X55" i="3" s="1"/>
  <c r="U55" i="3"/>
  <c r="T55" i="3"/>
  <c r="S55" i="3"/>
  <c r="R55" i="3"/>
  <c r="Q55" i="3"/>
  <c r="P55" i="3"/>
  <c r="O55" i="3"/>
  <c r="N55" i="3"/>
  <c r="M55" i="3"/>
  <c r="L55" i="3"/>
  <c r="K55" i="3"/>
  <c r="J55" i="3"/>
  <c r="I55" i="3"/>
  <c r="H55" i="3"/>
  <c r="G55" i="3"/>
  <c r="F55" i="3"/>
  <c r="E55" i="3"/>
  <c r="D55" i="3"/>
  <c r="C55" i="3"/>
  <c r="B55" i="3"/>
  <c r="V54" i="3"/>
  <c r="X54" i="3" s="1"/>
  <c r="U54" i="3"/>
  <c r="W54" i="3" s="1"/>
  <c r="T54" i="3"/>
  <c r="S54" i="3"/>
  <c r="R54" i="3"/>
  <c r="Q54" i="3"/>
  <c r="P54" i="3"/>
  <c r="O54" i="3"/>
  <c r="N54" i="3"/>
  <c r="M54" i="3"/>
  <c r="L54" i="3"/>
  <c r="K54" i="3"/>
  <c r="J54" i="3"/>
  <c r="I54" i="3"/>
  <c r="H54" i="3"/>
  <c r="G54" i="3"/>
  <c r="F54" i="3"/>
  <c r="E54" i="3"/>
  <c r="D54" i="3"/>
  <c r="C54" i="3"/>
  <c r="B54" i="3"/>
  <c r="V53" i="3"/>
  <c r="X53" i="3" s="1"/>
  <c r="U53" i="3"/>
  <c r="T53" i="3"/>
  <c r="S53" i="3"/>
  <c r="R53" i="3"/>
  <c r="Q53" i="3"/>
  <c r="P53" i="3"/>
  <c r="O53" i="3"/>
  <c r="N53" i="3"/>
  <c r="M53" i="3"/>
  <c r="L53" i="3"/>
  <c r="K53" i="3"/>
  <c r="J53" i="3"/>
  <c r="I53" i="3"/>
  <c r="H53" i="3"/>
  <c r="G53" i="3"/>
  <c r="F53" i="3"/>
  <c r="E53" i="3"/>
  <c r="D53" i="3"/>
  <c r="C53" i="3"/>
  <c r="B53" i="3"/>
  <c r="V52" i="3"/>
  <c r="X52" i="3" s="1"/>
  <c r="U52" i="3"/>
  <c r="W52" i="3" s="1"/>
  <c r="T52" i="3"/>
  <c r="S52" i="3"/>
  <c r="R52" i="3"/>
  <c r="Q52" i="3"/>
  <c r="P52" i="3"/>
  <c r="O52" i="3"/>
  <c r="N52" i="3"/>
  <c r="M52" i="3"/>
  <c r="L52" i="3"/>
  <c r="K52" i="3"/>
  <c r="J52" i="3"/>
  <c r="I52" i="3"/>
  <c r="H52" i="3"/>
  <c r="G52" i="3"/>
  <c r="F52" i="3"/>
  <c r="E52" i="3"/>
  <c r="D52" i="3"/>
  <c r="C52" i="3"/>
  <c r="B52" i="3"/>
  <c r="V51" i="3"/>
  <c r="X51" i="3" s="1"/>
  <c r="U51" i="3"/>
  <c r="U84" i="3" s="1"/>
  <c r="T51" i="3"/>
  <c r="T84" i="3" s="1"/>
  <c r="AH377" i="3" s="1"/>
  <c r="S51" i="3"/>
  <c r="S84" i="3" s="1"/>
  <c r="R51" i="3"/>
  <c r="R84" i="3" s="1"/>
  <c r="Q51" i="3"/>
  <c r="Q84" i="3" s="1"/>
  <c r="P51" i="3"/>
  <c r="P84" i="3" s="1"/>
  <c r="O51" i="3"/>
  <c r="O84" i="3" s="1"/>
  <c r="N51" i="3"/>
  <c r="N84" i="3" s="1"/>
  <c r="M51" i="3"/>
  <c r="M84" i="3" s="1"/>
  <c r="L51" i="3"/>
  <c r="L84" i="3" s="1"/>
  <c r="K51" i="3"/>
  <c r="K84" i="3" s="1"/>
  <c r="J51" i="3"/>
  <c r="J84" i="3" s="1"/>
  <c r="I51" i="3"/>
  <c r="I84" i="3" s="1"/>
  <c r="H51" i="3"/>
  <c r="H84" i="3" s="1"/>
  <c r="G51" i="3"/>
  <c r="G84" i="3" s="1"/>
  <c r="F51" i="3"/>
  <c r="F84" i="3" s="1"/>
  <c r="E51" i="3"/>
  <c r="E84" i="3" s="1"/>
  <c r="D51" i="3"/>
  <c r="D84" i="3" s="1"/>
  <c r="C51" i="3"/>
  <c r="C84" i="3" s="1"/>
  <c r="B51" i="3"/>
  <c r="B84" i="3" s="1"/>
  <c r="U45" i="3"/>
  <c r="Z42" i="3"/>
  <c r="Z42" i="5" s="1"/>
  <c r="Z42" i="7" s="1"/>
  <c r="V42" i="3"/>
  <c r="V45" i="3" s="1"/>
  <c r="U42" i="3"/>
  <c r="I406" i="3" s="1"/>
  <c r="T42" i="3"/>
  <c r="S42" i="3"/>
  <c r="G406" i="3" s="1"/>
  <c r="R42" i="3"/>
  <c r="Q42" i="3"/>
  <c r="E406" i="3" s="1"/>
  <c r="P42" i="3"/>
  <c r="P384" i="3" s="1"/>
  <c r="O42" i="3"/>
  <c r="O384" i="3" s="1"/>
  <c r="N42" i="3"/>
  <c r="N384" i="3" s="1"/>
  <c r="M42" i="3"/>
  <c r="M384" i="3" s="1"/>
  <c r="L42" i="3"/>
  <c r="K42" i="3"/>
  <c r="K384" i="3" s="1"/>
  <c r="J42" i="3"/>
  <c r="J384" i="3" s="1"/>
  <c r="I42" i="3"/>
  <c r="I384" i="3" s="1"/>
  <c r="H42" i="3"/>
  <c r="H384" i="3" s="1"/>
  <c r="G42" i="3"/>
  <c r="C406" i="3" s="1"/>
  <c r="F42" i="3"/>
  <c r="F384" i="3" s="1"/>
  <c r="E42" i="3"/>
  <c r="E384" i="3" s="1"/>
  <c r="D42" i="3"/>
  <c r="D384" i="3" s="1"/>
  <c r="C42" i="3"/>
  <c r="C384" i="3" s="1"/>
  <c r="B42" i="3"/>
  <c r="Z41" i="3"/>
  <c r="Z41" i="5" s="1"/>
  <c r="Z41" i="7" s="1"/>
  <c r="Y40" i="9" s="1"/>
  <c r="Y40" i="11" s="1"/>
  <c r="V41" i="3"/>
  <c r="J445" i="3" s="1"/>
  <c r="U41" i="3"/>
  <c r="I445" i="3" s="1"/>
  <c r="T41" i="3"/>
  <c r="H445" i="3" s="1"/>
  <c r="S41" i="3"/>
  <c r="G445" i="3" s="1"/>
  <c r="R41" i="3"/>
  <c r="F445" i="3" s="1"/>
  <c r="Q41" i="3"/>
  <c r="E445" i="3" s="1"/>
  <c r="P41" i="3"/>
  <c r="O41" i="3"/>
  <c r="N41" i="3"/>
  <c r="M41" i="3"/>
  <c r="L41" i="3"/>
  <c r="D445" i="3" s="1"/>
  <c r="K41" i="3"/>
  <c r="J41" i="3"/>
  <c r="I41" i="3"/>
  <c r="H41" i="3"/>
  <c r="G41" i="3"/>
  <c r="C445" i="3" s="1"/>
  <c r="F41" i="3"/>
  <c r="E41" i="3"/>
  <c r="D41" i="3"/>
  <c r="C41" i="3"/>
  <c r="B41" i="3"/>
  <c r="B445" i="3" s="1"/>
  <c r="Z40" i="3"/>
  <c r="Z40" i="5" s="1"/>
  <c r="Z40" i="7" s="1"/>
  <c r="Y39" i="9" s="1"/>
  <c r="Y39" i="11" s="1"/>
  <c r="V40" i="3"/>
  <c r="U40" i="3"/>
  <c r="I444" i="3" s="1"/>
  <c r="T40" i="3"/>
  <c r="H444" i="3" s="1"/>
  <c r="S40" i="3"/>
  <c r="G444" i="3" s="1"/>
  <c r="R40" i="3"/>
  <c r="F444" i="3" s="1"/>
  <c r="Q40" i="3"/>
  <c r="E444" i="3" s="1"/>
  <c r="P40" i="3"/>
  <c r="O40" i="3"/>
  <c r="N40" i="3"/>
  <c r="M40" i="3"/>
  <c r="L40" i="3"/>
  <c r="D444" i="3" s="1"/>
  <c r="K40" i="3"/>
  <c r="J40" i="3"/>
  <c r="I40" i="3"/>
  <c r="H40" i="3"/>
  <c r="G40" i="3"/>
  <c r="C444" i="3" s="1"/>
  <c r="F40" i="3"/>
  <c r="E40" i="3"/>
  <c r="D40" i="3"/>
  <c r="C40" i="3"/>
  <c r="B40" i="3"/>
  <c r="B444" i="3" s="1"/>
  <c r="Z39" i="3"/>
  <c r="Z39" i="5" s="1"/>
  <c r="Z39" i="7" s="1"/>
  <c r="Y38" i="9" s="1"/>
  <c r="Y38" i="11" s="1"/>
  <c r="V39" i="3"/>
  <c r="J418" i="3" s="1"/>
  <c r="U39" i="3"/>
  <c r="I418" i="3" s="1"/>
  <c r="T39" i="3"/>
  <c r="H418" i="3" s="1"/>
  <c r="S39" i="3"/>
  <c r="G418" i="3" s="1"/>
  <c r="R39" i="3"/>
  <c r="F418" i="3" s="1"/>
  <c r="Q39" i="3"/>
  <c r="E418" i="3" s="1"/>
  <c r="P39" i="3"/>
  <c r="O39" i="3"/>
  <c r="N39" i="3"/>
  <c r="M39" i="3"/>
  <c r="L39" i="3"/>
  <c r="D418" i="3" s="1"/>
  <c r="K39" i="3"/>
  <c r="J39" i="3"/>
  <c r="I39" i="3"/>
  <c r="H39" i="3"/>
  <c r="G39" i="3"/>
  <c r="C418" i="3" s="1"/>
  <c r="F39" i="3"/>
  <c r="E39" i="3"/>
  <c r="D39" i="3"/>
  <c r="C39" i="3"/>
  <c r="B39" i="3"/>
  <c r="B418" i="3" s="1"/>
  <c r="Z38" i="3"/>
  <c r="Z38" i="5" s="1"/>
  <c r="Z38" i="7" s="1"/>
  <c r="Y37" i="9" s="1"/>
  <c r="Y37" i="11" s="1"/>
  <c r="V38" i="3"/>
  <c r="U38" i="3"/>
  <c r="I441" i="3" s="1"/>
  <c r="T38" i="3"/>
  <c r="H441" i="3" s="1"/>
  <c r="S38" i="3"/>
  <c r="G441" i="3" s="1"/>
  <c r="R38" i="3"/>
  <c r="F441" i="3" s="1"/>
  <c r="Q38" i="3"/>
  <c r="E441" i="3" s="1"/>
  <c r="P38" i="3"/>
  <c r="O38" i="3"/>
  <c r="N38" i="3"/>
  <c r="M38" i="3"/>
  <c r="L38" i="3"/>
  <c r="D441" i="3" s="1"/>
  <c r="K38" i="3"/>
  <c r="J38" i="3"/>
  <c r="I38" i="3"/>
  <c r="H38" i="3"/>
  <c r="G38" i="3"/>
  <c r="C441" i="3" s="1"/>
  <c r="F38" i="3"/>
  <c r="E38" i="3"/>
  <c r="D38" i="3"/>
  <c r="C38" i="3"/>
  <c r="B38" i="3"/>
  <c r="B441" i="3" s="1"/>
  <c r="Z37" i="3"/>
  <c r="Z37" i="5" s="1"/>
  <c r="Z37" i="7" s="1"/>
  <c r="Y36" i="9" s="1"/>
  <c r="Y36" i="11" s="1"/>
  <c r="V37" i="3"/>
  <c r="J424" i="3" s="1"/>
  <c r="U37" i="3"/>
  <c r="I424" i="3" s="1"/>
  <c r="T37" i="3"/>
  <c r="H424" i="3" s="1"/>
  <c r="S37" i="3"/>
  <c r="G424" i="3" s="1"/>
  <c r="R37" i="3"/>
  <c r="F424" i="3" s="1"/>
  <c r="Q37" i="3"/>
  <c r="E424" i="3" s="1"/>
  <c r="P37" i="3"/>
  <c r="O37" i="3"/>
  <c r="N37" i="3"/>
  <c r="M37" i="3"/>
  <c r="L37" i="3"/>
  <c r="D424" i="3" s="1"/>
  <c r="K37" i="3"/>
  <c r="J37" i="3"/>
  <c r="I37" i="3"/>
  <c r="H37" i="3"/>
  <c r="G37" i="3"/>
  <c r="C424" i="3" s="1"/>
  <c r="F37" i="3"/>
  <c r="E37" i="3"/>
  <c r="D37" i="3"/>
  <c r="C37" i="3"/>
  <c r="B37" i="3"/>
  <c r="B424" i="3" s="1"/>
  <c r="Z36" i="3"/>
  <c r="Z36" i="5" s="1"/>
  <c r="Z36" i="7" s="1"/>
  <c r="Y35" i="9" s="1"/>
  <c r="Y35" i="11" s="1"/>
  <c r="V36" i="3"/>
  <c r="J442" i="3" s="1"/>
  <c r="U36" i="3"/>
  <c r="I442" i="3" s="1"/>
  <c r="T36" i="3"/>
  <c r="H442" i="3" s="1"/>
  <c r="S36" i="3"/>
  <c r="G442" i="3" s="1"/>
  <c r="R36" i="3"/>
  <c r="F442" i="3" s="1"/>
  <c r="Q36" i="3"/>
  <c r="E442" i="3" s="1"/>
  <c r="P36" i="3"/>
  <c r="O36" i="3"/>
  <c r="N36" i="3"/>
  <c r="M36" i="3"/>
  <c r="L36" i="3"/>
  <c r="D442" i="3" s="1"/>
  <c r="K36" i="3"/>
  <c r="J36" i="3"/>
  <c r="I36" i="3"/>
  <c r="H36" i="3"/>
  <c r="G36" i="3"/>
  <c r="C442" i="3" s="1"/>
  <c r="F36" i="3"/>
  <c r="E36" i="3"/>
  <c r="D36" i="3"/>
  <c r="C36" i="3"/>
  <c r="B36" i="3"/>
  <c r="B442" i="3" s="1"/>
  <c r="Z35" i="3"/>
  <c r="Z35" i="5" s="1"/>
  <c r="Z35" i="7" s="1"/>
  <c r="Y34" i="9" s="1"/>
  <c r="Y34" i="11" s="1"/>
  <c r="V35" i="3"/>
  <c r="J443" i="3" s="1"/>
  <c r="U35" i="3"/>
  <c r="I443" i="3" s="1"/>
  <c r="T35" i="3"/>
  <c r="H443" i="3" s="1"/>
  <c r="S35" i="3"/>
  <c r="G443" i="3" s="1"/>
  <c r="R35" i="3"/>
  <c r="F443" i="3" s="1"/>
  <c r="Q35" i="3"/>
  <c r="E443" i="3" s="1"/>
  <c r="P35" i="3"/>
  <c r="O35" i="3"/>
  <c r="N35" i="3"/>
  <c r="M35" i="3"/>
  <c r="L35" i="3"/>
  <c r="D443" i="3" s="1"/>
  <c r="K35" i="3"/>
  <c r="J35" i="3"/>
  <c r="I35" i="3"/>
  <c r="H35" i="3"/>
  <c r="G35" i="3"/>
  <c r="C443" i="3" s="1"/>
  <c r="F35" i="3"/>
  <c r="E35" i="3"/>
  <c r="D35" i="3"/>
  <c r="C35" i="3"/>
  <c r="B35" i="3"/>
  <c r="B443" i="3" s="1"/>
  <c r="Z34" i="3"/>
  <c r="Z34" i="5" s="1"/>
  <c r="Z34" i="7" s="1"/>
  <c r="Y33" i="9" s="1"/>
  <c r="Y33" i="11" s="1"/>
  <c r="V34" i="3"/>
  <c r="J440" i="3" s="1"/>
  <c r="U34" i="3"/>
  <c r="I440" i="3" s="1"/>
  <c r="T34" i="3"/>
  <c r="H440" i="3" s="1"/>
  <c r="S34" i="3"/>
  <c r="G440" i="3" s="1"/>
  <c r="R34" i="3"/>
  <c r="F440" i="3" s="1"/>
  <c r="Q34" i="3"/>
  <c r="E440" i="3" s="1"/>
  <c r="P34" i="3"/>
  <c r="O34" i="3"/>
  <c r="N34" i="3"/>
  <c r="M34" i="3"/>
  <c r="L34" i="3"/>
  <c r="D440" i="3" s="1"/>
  <c r="K34" i="3"/>
  <c r="J34" i="3"/>
  <c r="I34" i="3"/>
  <c r="H34" i="3"/>
  <c r="G34" i="3"/>
  <c r="C440" i="3" s="1"/>
  <c r="F34" i="3"/>
  <c r="E34" i="3"/>
  <c r="D34" i="3"/>
  <c r="C34" i="3"/>
  <c r="B34" i="3"/>
  <c r="B440" i="3" s="1"/>
  <c r="Z33" i="3"/>
  <c r="Z33" i="5" s="1"/>
  <c r="Z33" i="7" s="1"/>
  <c r="Y32" i="9" s="1"/>
  <c r="Y32" i="11" s="1"/>
  <c r="V33" i="3"/>
  <c r="J439" i="3" s="1"/>
  <c r="U33" i="3"/>
  <c r="I439" i="3" s="1"/>
  <c r="T33" i="3"/>
  <c r="H439" i="3" s="1"/>
  <c r="S33" i="3"/>
  <c r="G439" i="3" s="1"/>
  <c r="R33" i="3"/>
  <c r="F439" i="3" s="1"/>
  <c r="Q33" i="3"/>
  <c r="E439" i="3" s="1"/>
  <c r="P33" i="3"/>
  <c r="O33" i="3"/>
  <c r="N33" i="3"/>
  <c r="M33" i="3"/>
  <c r="L33" i="3"/>
  <c r="D439" i="3" s="1"/>
  <c r="K33" i="3"/>
  <c r="J33" i="3"/>
  <c r="I33" i="3"/>
  <c r="H33" i="3"/>
  <c r="G33" i="3"/>
  <c r="C439" i="3" s="1"/>
  <c r="F33" i="3"/>
  <c r="E33" i="3"/>
  <c r="D33" i="3"/>
  <c r="C33" i="3"/>
  <c r="B33" i="3"/>
  <c r="B439" i="3" s="1"/>
  <c r="Z32" i="3"/>
  <c r="Z32" i="5" s="1"/>
  <c r="Z32" i="7" s="1"/>
  <c r="Y31" i="9" s="1"/>
  <c r="Y31" i="11" s="1"/>
  <c r="V32" i="3"/>
  <c r="J438" i="3" s="1"/>
  <c r="U32" i="3"/>
  <c r="I438" i="3" s="1"/>
  <c r="T32" i="3"/>
  <c r="H438" i="3" s="1"/>
  <c r="S32" i="3"/>
  <c r="G438" i="3" s="1"/>
  <c r="R32" i="3"/>
  <c r="F438" i="3" s="1"/>
  <c r="Q32" i="3"/>
  <c r="E438" i="3" s="1"/>
  <c r="P32" i="3"/>
  <c r="O32" i="3"/>
  <c r="N32" i="3"/>
  <c r="M32" i="3"/>
  <c r="L32" i="3"/>
  <c r="D438" i="3" s="1"/>
  <c r="K32" i="3"/>
  <c r="J32" i="3"/>
  <c r="I32" i="3"/>
  <c r="H32" i="3"/>
  <c r="G32" i="3"/>
  <c r="C438" i="3" s="1"/>
  <c r="F32" i="3"/>
  <c r="E32" i="3"/>
  <c r="D32" i="3"/>
  <c r="C32" i="3"/>
  <c r="B32" i="3"/>
  <c r="B438" i="3" s="1"/>
  <c r="Z31" i="3"/>
  <c r="Z31" i="5" s="1"/>
  <c r="Z31" i="7" s="1"/>
  <c r="Y30" i="9" s="1"/>
  <c r="Y30" i="11" s="1"/>
  <c r="V31" i="3"/>
  <c r="J437" i="3" s="1"/>
  <c r="U31" i="3"/>
  <c r="I437" i="3" s="1"/>
  <c r="T31" i="3"/>
  <c r="H437" i="3" s="1"/>
  <c r="S31" i="3"/>
  <c r="G437" i="3" s="1"/>
  <c r="R31" i="3"/>
  <c r="F437" i="3" s="1"/>
  <c r="Q31" i="3"/>
  <c r="E437" i="3" s="1"/>
  <c r="P31" i="3"/>
  <c r="O31" i="3"/>
  <c r="N31" i="3"/>
  <c r="M31" i="3"/>
  <c r="L31" i="3"/>
  <c r="D437" i="3" s="1"/>
  <c r="K31" i="3"/>
  <c r="J31" i="3"/>
  <c r="I31" i="3"/>
  <c r="H31" i="3"/>
  <c r="G31" i="3"/>
  <c r="C437" i="3" s="1"/>
  <c r="F31" i="3"/>
  <c r="E31" i="3"/>
  <c r="D31" i="3"/>
  <c r="C31" i="3"/>
  <c r="B31" i="3"/>
  <c r="B437" i="3" s="1"/>
  <c r="Z30" i="3"/>
  <c r="Z30" i="5" s="1"/>
  <c r="Z30" i="7" s="1"/>
  <c r="Y29" i="9" s="1"/>
  <c r="Y29" i="11" s="1"/>
  <c r="V30" i="3"/>
  <c r="J436" i="3" s="1"/>
  <c r="U30" i="3"/>
  <c r="I436" i="3" s="1"/>
  <c r="T30" i="3"/>
  <c r="H436" i="3" s="1"/>
  <c r="S30" i="3"/>
  <c r="G436" i="3" s="1"/>
  <c r="R30" i="3"/>
  <c r="F436" i="3" s="1"/>
  <c r="Q30" i="3"/>
  <c r="E436" i="3" s="1"/>
  <c r="P30" i="3"/>
  <c r="O30" i="3"/>
  <c r="N30" i="3"/>
  <c r="M30" i="3"/>
  <c r="L30" i="3"/>
  <c r="D436" i="3" s="1"/>
  <c r="K30" i="3"/>
  <c r="J30" i="3"/>
  <c r="I30" i="3"/>
  <c r="H30" i="3"/>
  <c r="G30" i="3"/>
  <c r="C436" i="3" s="1"/>
  <c r="F30" i="3"/>
  <c r="E30" i="3"/>
  <c r="D30" i="3"/>
  <c r="C30" i="3"/>
  <c r="B30" i="3"/>
  <c r="B436" i="3" s="1"/>
  <c r="Z29" i="3"/>
  <c r="Z29" i="5" s="1"/>
  <c r="Z29" i="7" s="1"/>
  <c r="V29" i="3"/>
  <c r="J435" i="3" s="1"/>
  <c r="U29" i="3"/>
  <c r="I435" i="3" s="1"/>
  <c r="T29" i="3"/>
  <c r="H435" i="3" s="1"/>
  <c r="S29" i="3"/>
  <c r="G435" i="3" s="1"/>
  <c r="R29" i="3"/>
  <c r="F435" i="3" s="1"/>
  <c r="Q29" i="3"/>
  <c r="E435" i="3" s="1"/>
  <c r="P29" i="3"/>
  <c r="O29" i="3"/>
  <c r="N29" i="3"/>
  <c r="M29" i="3"/>
  <c r="L29" i="3"/>
  <c r="D435" i="3" s="1"/>
  <c r="K29" i="3"/>
  <c r="J29" i="3"/>
  <c r="I29" i="3"/>
  <c r="H29" i="3"/>
  <c r="G29" i="3"/>
  <c r="C435" i="3" s="1"/>
  <c r="F29" i="3"/>
  <c r="E29" i="3"/>
  <c r="D29" i="3"/>
  <c r="C29" i="3"/>
  <c r="B29" i="3"/>
  <c r="B435" i="3" s="1"/>
  <c r="Z28" i="3"/>
  <c r="Z28" i="5" s="1"/>
  <c r="Z28" i="7" s="1"/>
  <c r="Y28" i="9" s="1"/>
  <c r="Y28" i="11" s="1"/>
  <c r="V28" i="3"/>
  <c r="J433" i="3" s="1"/>
  <c r="U28" i="3"/>
  <c r="I433" i="3" s="1"/>
  <c r="T28" i="3"/>
  <c r="H433" i="3" s="1"/>
  <c r="S28" i="3"/>
  <c r="G433" i="3" s="1"/>
  <c r="R28" i="3"/>
  <c r="F433" i="3" s="1"/>
  <c r="Q28" i="3"/>
  <c r="E433" i="3" s="1"/>
  <c r="P28" i="3"/>
  <c r="O28" i="3"/>
  <c r="N28" i="3"/>
  <c r="M28" i="3"/>
  <c r="L28" i="3"/>
  <c r="D433" i="3" s="1"/>
  <c r="K28" i="3"/>
  <c r="J28" i="3"/>
  <c r="I28" i="3"/>
  <c r="H28" i="3"/>
  <c r="G28" i="3"/>
  <c r="C433" i="3" s="1"/>
  <c r="F28" i="3"/>
  <c r="E28" i="3"/>
  <c r="D28" i="3"/>
  <c r="C28" i="3"/>
  <c r="B28" i="3"/>
  <c r="B433" i="3" s="1"/>
  <c r="Z27" i="3"/>
  <c r="Z27" i="5" s="1"/>
  <c r="Z27" i="7" s="1"/>
  <c r="Y27" i="9" s="1"/>
  <c r="Y27" i="11" s="1"/>
  <c r="V27" i="3"/>
  <c r="J432" i="3" s="1"/>
  <c r="U27" i="3"/>
  <c r="I432" i="3" s="1"/>
  <c r="T27" i="3"/>
  <c r="H432" i="3" s="1"/>
  <c r="S27" i="3"/>
  <c r="G432" i="3" s="1"/>
  <c r="R27" i="3"/>
  <c r="F432" i="3" s="1"/>
  <c r="Q27" i="3"/>
  <c r="E432" i="3" s="1"/>
  <c r="P27" i="3"/>
  <c r="O27" i="3"/>
  <c r="N27" i="3"/>
  <c r="M27" i="3"/>
  <c r="L27" i="3"/>
  <c r="D432" i="3" s="1"/>
  <c r="K27" i="3"/>
  <c r="J27" i="3"/>
  <c r="I27" i="3"/>
  <c r="H27" i="3"/>
  <c r="G27" i="3"/>
  <c r="C432" i="3" s="1"/>
  <c r="F27" i="3"/>
  <c r="E27" i="3"/>
  <c r="D27" i="3"/>
  <c r="C27" i="3"/>
  <c r="B27" i="3"/>
  <c r="B432" i="3" s="1"/>
  <c r="Z26" i="3"/>
  <c r="Z26" i="5" s="1"/>
  <c r="Z26" i="7" s="1"/>
  <c r="Y26" i="9" s="1"/>
  <c r="Y26" i="11" s="1"/>
  <c r="V26" i="3"/>
  <c r="J434" i="3" s="1"/>
  <c r="U26" i="3"/>
  <c r="I434" i="3" s="1"/>
  <c r="T26" i="3"/>
  <c r="H434" i="3" s="1"/>
  <c r="S26" i="3"/>
  <c r="G434" i="3" s="1"/>
  <c r="R26" i="3"/>
  <c r="F434" i="3" s="1"/>
  <c r="Q26" i="3"/>
  <c r="E434" i="3" s="1"/>
  <c r="P26" i="3"/>
  <c r="O26" i="3"/>
  <c r="N26" i="3"/>
  <c r="M26" i="3"/>
  <c r="L26" i="3"/>
  <c r="D434" i="3" s="1"/>
  <c r="K26" i="3"/>
  <c r="J26" i="3"/>
  <c r="I26" i="3"/>
  <c r="H26" i="3"/>
  <c r="G26" i="3"/>
  <c r="C434" i="3" s="1"/>
  <c r="F26" i="3"/>
  <c r="E26" i="3"/>
  <c r="D26" i="3"/>
  <c r="C26" i="3"/>
  <c r="B26" i="3"/>
  <c r="B434" i="3" s="1"/>
  <c r="Z25" i="3"/>
  <c r="Z25" i="5" s="1"/>
  <c r="Z25" i="7" s="1"/>
  <c r="Y25" i="9" s="1"/>
  <c r="Y25" i="11" s="1"/>
  <c r="V25" i="3"/>
  <c r="J431" i="3" s="1"/>
  <c r="U25" i="3"/>
  <c r="I431" i="3" s="1"/>
  <c r="T25" i="3"/>
  <c r="H431" i="3" s="1"/>
  <c r="S25" i="3"/>
  <c r="G431" i="3" s="1"/>
  <c r="R25" i="3"/>
  <c r="F431" i="3" s="1"/>
  <c r="Q25" i="3"/>
  <c r="E431" i="3" s="1"/>
  <c r="P25" i="3"/>
  <c r="O25" i="3"/>
  <c r="N25" i="3"/>
  <c r="M25" i="3"/>
  <c r="L25" i="3"/>
  <c r="D431" i="3" s="1"/>
  <c r="K25" i="3"/>
  <c r="J25" i="3"/>
  <c r="I25" i="3"/>
  <c r="H25" i="3"/>
  <c r="G25" i="3"/>
  <c r="C431" i="3" s="1"/>
  <c r="F25" i="3"/>
  <c r="E25" i="3"/>
  <c r="D25" i="3"/>
  <c r="C25" i="3"/>
  <c r="B25" i="3"/>
  <c r="B431" i="3" s="1"/>
  <c r="Z24" i="3"/>
  <c r="Z24" i="5" s="1"/>
  <c r="Z24" i="7" s="1"/>
  <c r="Y24" i="9" s="1"/>
  <c r="Y24" i="11" s="1"/>
  <c r="V24" i="3"/>
  <c r="J429" i="3" s="1"/>
  <c r="U24" i="3"/>
  <c r="I429" i="3" s="1"/>
  <c r="T24" i="3"/>
  <c r="H429" i="3" s="1"/>
  <c r="S24" i="3"/>
  <c r="G429" i="3" s="1"/>
  <c r="R24" i="3"/>
  <c r="F429" i="3" s="1"/>
  <c r="Q24" i="3"/>
  <c r="E429" i="3" s="1"/>
  <c r="P24" i="3"/>
  <c r="O24" i="3"/>
  <c r="N24" i="3"/>
  <c r="M24" i="3"/>
  <c r="L24" i="3"/>
  <c r="D429" i="3" s="1"/>
  <c r="K24" i="3"/>
  <c r="J24" i="3"/>
  <c r="I24" i="3"/>
  <c r="H24" i="3"/>
  <c r="G24" i="3"/>
  <c r="C429" i="3" s="1"/>
  <c r="F24" i="3"/>
  <c r="E24" i="3"/>
  <c r="D24" i="3"/>
  <c r="C24" i="3"/>
  <c r="B24" i="3"/>
  <c r="B429" i="3" s="1"/>
  <c r="Z23" i="3"/>
  <c r="Z23" i="5" s="1"/>
  <c r="Z23" i="7" s="1"/>
  <c r="Y23" i="9" s="1"/>
  <c r="Y23" i="11" s="1"/>
  <c r="V23" i="3"/>
  <c r="J428" i="3" s="1"/>
  <c r="U23" i="3"/>
  <c r="I428" i="3" s="1"/>
  <c r="T23" i="3"/>
  <c r="H428" i="3" s="1"/>
  <c r="S23" i="3"/>
  <c r="G428" i="3" s="1"/>
  <c r="R23" i="3"/>
  <c r="F428" i="3" s="1"/>
  <c r="Q23" i="3"/>
  <c r="E428" i="3" s="1"/>
  <c r="P23" i="3"/>
  <c r="O23" i="3"/>
  <c r="N23" i="3"/>
  <c r="M23" i="3"/>
  <c r="L23" i="3"/>
  <c r="D428" i="3" s="1"/>
  <c r="K23" i="3"/>
  <c r="J23" i="3"/>
  <c r="I23" i="3"/>
  <c r="H23" i="3"/>
  <c r="G23" i="3"/>
  <c r="C428" i="3" s="1"/>
  <c r="F23" i="3"/>
  <c r="E23" i="3"/>
  <c r="D23" i="3"/>
  <c r="C23" i="3"/>
  <c r="B23" i="3"/>
  <c r="B428" i="3" s="1"/>
  <c r="Z22" i="3"/>
  <c r="Z22" i="5" s="1"/>
  <c r="Z22" i="7" s="1"/>
  <c r="Y22" i="9" s="1"/>
  <c r="Y22" i="11" s="1"/>
  <c r="V22" i="3"/>
  <c r="J427" i="3" s="1"/>
  <c r="U22" i="3"/>
  <c r="I427" i="3" s="1"/>
  <c r="T22" i="3"/>
  <c r="H427" i="3" s="1"/>
  <c r="S22" i="3"/>
  <c r="G427" i="3" s="1"/>
  <c r="R22" i="3"/>
  <c r="F427" i="3" s="1"/>
  <c r="Q22" i="3"/>
  <c r="E427" i="3" s="1"/>
  <c r="P22" i="3"/>
  <c r="O22" i="3"/>
  <c r="N22" i="3"/>
  <c r="M22" i="3"/>
  <c r="L22" i="3"/>
  <c r="D427" i="3" s="1"/>
  <c r="K22" i="3"/>
  <c r="J22" i="3"/>
  <c r="I22" i="3"/>
  <c r="H22" i="3"/>
  <c r="G22" i="3"/>
  <c r="C427" i="3" s="1"/>
  <c r="F22" i="3"/>
  <c r="E22" i="3"/>
  <c r="D22" i="3"/>
  <c r="C22" i="3"/>
  <c r="B22" i="3"/>
  <c r="B427" i="3" s="1"/>
  <c r="Z21" i="3"/>
  <c r="Z21" i="5" s="1"/>
  <c r="Z21" i="7" s="1"/>
  <c r="Y21" i="9" s="1"/>
  <c r="Y21" i="11" s="1"/>
  <c r="V21" i="3"/>
  <c r="J421" i="3" s="1"/>
  <c r="U21" i="3"/>
  <c r="I421" i="3" s="1"/>
  <c r="T21" i="3"/>
  <c r="H421" i="3" s="1"/>
  <c r="S21" i="3"/>
  <c r="G421" i="3" s="1"/>
  <c r="R21" i="3"/>
  <c r="F421" i="3" s="1"/>
  <c r="Q21" i="3"/>
  <c r="E421" i="3" s="1"/>
  <c r="P21" i="3"/>
  <c r="O21" i="3"/>
  <c r="N21" i="3"/>
  <c r="M21" i="3"/>
  <c r="L21" i="3"/>
  <c r="D421" i="3" s="1"/>
  <c r="K21" i="3"/>
  <c r="J21" i="3"/>
  <c r="I21" i="3"/>
  <c r="H21" i="3"/>
  <c r="G21" i="3"/>
  <c r="C421" i="3" s="1"/>
  <c r="F21" i="3"/>
  <c r="E21" i="3"/>
  <c r="D21" i="3"/>
  <c r="C21" i="3"/>
  <c r="B21" i="3"/>
  <c r="B421" i="3" s="1"/>
  <c r="Z20" i="3"/>
  <c r="Z20" i="5" s="1"/>
  <c r="Z20" i="7" s="1"/>
  <c r="Y20" i="9" s="1"/>
  <c r="Y20" i="11" s="1"/>
  <c r="V20" i="3"/>
  <c r="J426" i="3" s="1"/>
  <c r="U20" i="3"/>
  <c r="I426" i="3" s="1"/>
  <c r="T20" i="3"/>
  <c r="H426" i="3" s="1"/>
  <c r="S20" i="3"/>
  <c r="G426" i="3" s="1"/>
  <c r="R20" i="3"/>
  <c r="F426" i="3" s="1"/>
  <c r="Q20" i="3"/>
  <c r="E426" i="3" s="1"/>
  <c r="P20" i="3"/>
  <c r="O20" i="3"/>
  <c r="N20" i="3"/>
  <c r="M20" i="3"/>
  <c r="L20" i="3"/>
  <c r="D426" i="3" s="1"/>
  <c r="K20" i="3"/>
  <c r="J20" i="3"/>
  <c r="I20" i="3"/>
  <c r="H20" i="3"/>
  <c r="G20" i="3"/>
  <c r="C426" i="3" s="1"/>
  <c r="F20" i="3"/>
  <c r="E20" i="3"/>
  <c r="D20" i="3"/>
  <c r="C20" i="3"/>
  <c r="B20" i="3"/>
  <c r="B426" i="3" s="1"/>
  <c r="Z19" i="3"/>
  <c r="Z19" i="5" s="1"/>
  <c r="Z19" i="7" s="1"/>
  <c r="Y19" i="9" s="1"/>
  <c r="Y19" i="11" s="1"/>
  <c r="V19" i="3"/>
  <c r="J425" i="3" s="1"/>
  <c r="U19" i="3"/>
  <c r="I425" i="3" s="1"/>
  <c r="T19" i="3"/>
  <c r="H425" i="3" s="1"/>
  <c r="S19" i="3"/>
  <c r="G425" i="3" s="1"/>
  <c r="R19" i="3"/>
  <c r="F425" i="3" s="1"/>
  <c r="Q19" i="3"/>
  <c r="E425" i="3" s="1"/>
  <c r="P19" i="3"/>
  <c r="O19" i="3"/>
  <c r="N19" i="3"/>
  <c r="M19" i="3"/>
  <c r="L19" i="3"/>
  <c r="D425" i="3" s="1"/>
  <c r="K19" i="3"/>
  <c r="J19" i="3"/>
  <c r="I19" i="3"/>
  <c r="H19" i="3"/>
  <c r="G19" i="3"/>
  <c r="C425" i="3" s="1"/>
  <c r="F19" i="3"/>
  <c r="E19" i="3"/>
  <c r="D19" i="3"/>
  <c r="C19" i="3"/>
  <c r="B19" i="3"/>
  <c r="B425" i="3" s="1"/>
  <c r="Z18" i="3"/>
  <c r="Z18" i="5" s="1"/>
  <c r="Z18" i="7" s="1"/>
  <c r="Y18" i="9" s="1"/>
  <c r="Y18" i="11" s="1"/>
  <c r="V18" i="3"/>
  <c r="J423" i="3" s="1"/>
  <c r="U18" i="3"/>
  <c r="I423" i="3" s="1"/>
  <c r="T18" i="3"/>
  <c r="H423" i="3" s="1"/>
  <c r="S18" i="3"/>
  <c r="G423" i="3" s="1"/>
  <c r="R18" i="3"/>
  <c r="F423" i="3" s="1"/>
  <c r="Q18" i="3"/>
  <c r="E423" i="3" s="1"/>
  <c r="P18" i="3"/>
  <c r="O18" i="3"/>
  <c r="N18" i="3"/>
  <c r="M18" i="3"/>
  <c r="L18" i="3"/>
  <c r="D423" i="3" s="1"/>
  <c r="K18" i="3"/>
  <c r="J18" i="3"/>
  <c r="I18" i="3"/>
  <c r="H18" i="3"/>
  <c r="G18" i="3"/>
  <c r="C423" i="3" s="1"/>
  <c r="F18" i="3"/>
  <c r="E18" i="3"/>
  <c r="D18" i="3"/>
  <c r="C18" i="3"/>
  <c r="B18" i="3"/>
  <c r="B423" i="3" s="1"/>
  <c r="Z17" i="3"/>
  <c r="Z17" i="5" s="1"/>
  <c r="Z17" i="7" s="1"/>
  <c r="Y17" i="9" s="1"/>
  <c r="Y17" i="11" s="1"/>
  <c r="V17" i="3"/>
  <c r="J422" i="3" s="1"/>
  <c r="U17" i="3"/>
  <c r="I422" i="3" s="1"/>
  <c r="T17" i="3"/>
  <c r="H422" i="3" s="1"/>
  <c r="S17" i="3"/>
  <c r="G422" i="3" s="1"/>
  <c r="R17" i="3"/>
  <c r="F422" i="3" s="1"/>
  <c r="Q17" i="3"/>
  <c r="E422" i="3" s="1"/>
  <c r="P17" i="3"/>
  <c r="O17" i="3"/>
  <c r="N17" i="3"/>
  <c r="M17" i="3"/>
  <c r="L17" i="3"/>
  <c r="D422" i="3" s="1"/>
  <c r="K17" i="3"/>
  <c r="J17" i="3"/>
  <c r="I17" i="3"/>
  <c r="H17" i="3"/>
  <c r="G17" i="3"/>
  <c r="C422" i="3" s="1"/>
  <c r="F17" i="3"/>
  <c r="E17" i="3"/>
  <c r="D17" i="3"/>
  <c r="C17" i="3"/>
  <c r="B17" i="3"/>
  <c r="B422" i="3" s="1"/>
  <c r="Z16" i="3"/>
  <c r="Z16" i="5" s="1"/>
  <c r="Z16" i="7" s="1"/>
  <c r="Y16" i="9" s="1"/>
  <c r="Y16" i="11" s="1"/>
  <c r="V16" i="3"/>
  <c r="J420" i="3" s="1"/>
  <c r="U16" i="3"/>
  <c r="I420" i="3" s="1"/>
  <c r="T16" i="3"/>
  <c r="H420" i="3" s="1"/>
  <c r="S16" i="3"/>
  <c r="G420" i="3" s="1"/>
  <c r="R16" i="3"/>
  <c r="F420" i="3" s="1"/>
  <c r="Q16" i="3"/>
  <c r="E420" i="3" s="1"/>
  <c r="P16" i="3"/>
  <c r="O16" i="3"/>
  <c r="N16" i="3"/>
  <c r="M16" i="3"/>
  <c r="L16" i="3"/>
  <c r="D420" i="3" s="1"/>
  <c r="K16" i="3"/>
  <c r="J16" i="3"/>
  <c r="I16" i="3"/>
  <c r="H16" i="3"/>
  <c r="G16" i="3"/>
  <c r="C420" i="3" s="1"/>
  <c r="F16" i="3"/>
  <c r="E16" i="3"/>
  <c r="D16" i="3"/>
  <c r="C16" i="3"/>
  <c r="B16" i="3"/>
  <c r="B420" i="3" s="1"/>
  <c r="Z15" i="3"/>
  <c r="Z15" i="5" s="1"/>
  <c r="V15" i="3"/>
  <c r="J419" i="3" s="1"/>
  <c r="U15" i="3"/>
  <c r="I419" i="3" s="1"/>
  <c r="T15" i="3"/>
  <c r="H419" i="3" s="1"/>
  <c r="S15" i="3"/>
  <c r="G419" i="3" s="1"/>
  <c r="R15" i="3"/>
  <c r="F419" i="3" s="1"/>
  <c r="Q15" i="3"/>
  <c r="E419" i="3" s="1"/>
  <c r="P15" i="3"/>
  <c r="O15" i="3"/>
  <c r="N15" i="3"/>
  <c r="M15" i="3"/>
  <c r="L15" i="3"/>
  <c r="D419" i="3" s="1"/>
  <c r="K15" i="3"/>
  <c r="J15" i="3"/>
  <c r="I15" i="3"/>
  <c r="H15" i="3"/>
  <c r="G15" i="3"/>
  <c r="C419" i="3" s="1"/>
  <c r="F15" i="3"/>
  <c r="E15" i="3"/>
  <c r="D15" i="3"/>
  <c r="C15" i="3"/>
  <c r="B15" i="3"/>
  <c r="B419" i="3" s="1"/>
  <c r="Z14" i="3"/>
  <c r="Z14" i="5" s="1"/>
  <c r="Z14" i="7" s="1"/>
  <c r="Y14" i="9" s="1"/>
  <c r="Y14" i="11" s="1"/>
  <c r="V14" i="3"/>
  <c r="J417" i="3" s="1"/>
  <c r="U14" i="3"/>
  <c r="I417" i="3" s="1"/>
  <c r="T14" i="3"/>
  <c r="H417" i="3" s="1"/>
  <c r="S14" i="3"/>
  <c r="G417" i="3" s="1"/>
  <c r="R14" i="3"/>
  <c r="F417" i="3" s="1"/>
  <c r="Q14" i="3"/>
  <c r="E417" i="3" s="1"/>
  <c r="P14" i="3"/>
  <c r="O14" i="3"/>
  <c r="N14" i="3"/>
  <c r="M14" i="3"/>
  <c r="L14" i="3"/>
  <c r="D417" i="3" s="1"/>
  <c r="K14" i="3"/>
  <c r="J14" i="3"/>
  <c r="I14" i="3"/>
  <c r="H14" i="3"/>
  <c r="G14" i="3"/>
  <c r="C417" i="3" s="1"/>
  <c r="F14" i="3"/>
  <c r="E14" i="3"/>
  <c r="D14" i="3"/>
  <c r="C14" i="3"/>
  <c r="B14" i="3"/>
  <c r="B417" i="3" s="1"/>
  <c r="AD13" i="3"/>
  <c r="AD13" i="5" s="1"/>
  <c r="AD13" i="7" s="1"/>
  <c r="AC13" i="9" s="1"/>
  <c r="AC13" i="11" s="1"/>
  <c r="Z13" i="3"/>
  <c r="Z13" i="5" s="1"/>
  <c r="Z13" i="7" s="1"/>
  <c r="Y13" i="9" s="1"/>
  <c r="Y13" i="11" s="1"/>
  <c r="V13" i="3"/>
  <c r="J416" i="3" s="1"/>
  <c r="U13" i="3"/>
  <c r="I416" i="3" s="1"/>
  <c r="T13" i="3"/>
  <c r="H416" i="3" s="1"/>
  <c r="S13" i="3"/>
  <c r="G416" i="3" s="1"/>
  <c r="R13" i="3"/>
  <c r="F416" i="3" s="1"/>
  <c r="Q13" i="3"/>
  <c r="E416" i="3" s="1"/>
  <c r="P13" i="3"/>
  <c r="O13" i="3"/>
  <c r="N13" i="3"/>
  <c r="M13" i="3"/>
  <c r="L13" i="3"/>
  <c r="D416" i="3" s="1"/>
  <c r="K13" i="3"/>
  <c r="J13" i="3"/>
  <c r="I13" i="3"/>
  <c r="H13" i="3"/>
  <c r="G13" i="3"/>
  <c r="C416" i="3" s="1"/>
  <c r="F13" i="3"/>
  <c r="E13" i="3"/>
  <c r="D13" i="3"/>
  <c r="C13" i="3"/>
  <c r="B13" i="3"/>
  <c r="B416" i="3" s="1"/>
  <c r="AD12" i="3"/>
  <c r="AD12" i="5" s="1"/>
  <c r="AD12" i="7" s="1"/>
  <c r="AC12" i="9" s="1"/>
  <c r="AC12" i="11" s="1"/>
  <c r="Z12" i="3"/>
  <c r="V12" i="3"/>
  <c r="U12" i="3"/>
  <c r="T12" i="3"/>
  <c r="S12" i="3"/>
  <c r="R12" i="3"/>
  <c r="Q12" i="3"/>
  <c r="P12" i="3"/>
  <c r="P44" i="3" s="1"/>
  <c r="O12" i="3"/>
  <c r="O44" i="3" s="1"/>
  <c r="N12" i="3"/>
  <c r="N44" i="3" s="1"/>
  <c r="M12" i="3"/>
  <c r="M44" i="3" s="1"/>
  <c r="L12" i="3"/>
  <c r="K12" i="3"/>
  <c r="K44" i="3" s="1"/>
  <c r="J12" i="3"/>
  <c r="J44" i="3" s="1"/>
  <c r="I12" i="3"/>
  <c r="I44" i="3" s="1"/>
  <c r="H12" i="3"/>
  <c r="H44" i="3" s="1"/>
  <c r="G12" i="3"/>
  <c r="F12" i="3"/>
  <c r="F44" i="3" s="1"/>
  <c r="E12" i="3"/>
  <c r="E44" i="3" s="1"/>
  <c r="D12" i="3"/>
  <c r="D44" i="3" s="1"/>
  <c r="C12" i="3"/>
  <c r="C44" i="3" s="1"/>
  <c r="B12" i="3"/>
  <c r="V9" i="3"/>
  <c r="U9" i="3"/>
  <c r="T9" i="3"/>
  <c r="S9" i="3"/>
  <c r="R9" i="3"/>
  <c r="Q9" i="3"/>
  <c r="P9" i="3"/>
  <c r="O9" i="3"/>
  <c r="N9" i="3"/>
  <c r="M9" i="3"/>
  <c r="L9" i="3"/>
  <c r="K9" i="3"/>
  <c r="J9" i="3"/>
  <c r="I9" i="3"/>
  <c r="H9" i="3"/>
  <c r="G9" i="3"/>
  <c r="F9" i="3"/>
  <c r="E9" i="3"/>
  <c r="D9" i="3"/>
  <c r="C9" i="3"/>
  <c r="B9" i="3"/>
  <c r="Z3" i="3"/>
  <c r="Z3" i="5" s="1"/>
  <c r="Z3" i="7" s="1"/>
  <c r="Y3" i="9" s="1"/>
  <c r="B3" i="3"/>
  <c r="Z2" i="3"/>
  <c r="Z2" i="5" s="1"/>
  <c r="Z2" i="7" s="1"/>
  <c r="Y2" i="9" s="1"/>
  <c r="B2" i="3"/>
  <c r="X45" i="2"/>
  <c r="W45" i="2"/>
  <c r="V45" i="2"/>
  <c r="U45" i="2"/>
  <c r="T45" i="2"/>
  <c r="S45" i="2"/>
  <c r="R45" i="2"/>
  <c r="Q45" i="2"/>
  <c r="P45" i="2"/>
  <c r="O45" i="2"/>
  <c r="N45" i="2"/>
  <c r="M45" i="2"/>
  <c r="L45" i="2"/>
  <c r="K45" i="2"/>
  <c r="J45" i="2"/>
  <c r="I45" i="2"/>
  <c r="H45" i="2"/>
  <c r="G45" i="2"/>
  <c r="F45" i="2"/>
  <c r="E45" i="2"/>
  <c r="D45" i="2"/>
  <c r="X44" i="2"/>
  <c r="W44" i="2"/>
  <c r="V44" i="2"/>
  <c r="U44" i="2"/>
  <c r="T44" i="2"/>
  <c r="S44" i="2"/>
  <c r="R44" i="2"/>
  <c r="Q44" i="2"/>
  <c r="P44" i="2"/>
  <c r="O44" i="2"/>
  <c r="N44" i="2"/>
  <c r="M44" i="2"/>
  <c r="L44" i="2"/>
  <c r="K44" i="2"/>
  <c r="J44" i="2"/>
  <c r="I44" i="2"/>
  <c r="H44" i="2"/>
  <c r="G44" i="2"/>
  <c r="F44" i="2"/>
  <c r="E44" i="2"/>
  <c r="D44" i="2"/>
  <c r="X43" i="2"/>
  <c r="W43" i="2"/>
  <c r="V43" i="2"/>
  <c r="U43" i="2"/>
  <c r="T43" i="2"/>
  <c r="S43" i="2"/>
  <c r="R43" i="2"/>
  <c r="Q43" i="2"/>
  <c r="P43" i="2"/>
  <c r="O43" i="2"/>
  <c r="N43" i="2"/>
  <c r="M43" i="2"/>
  <c r="L43" i="2"/>
  <c r="K43" i="2"/>
  <c r="J43" i="2"/>
  <c r="I43" i="2"/>
  <c r="H43" i="2"/>
  <c r="G43" i="2"/>
  <c r="F43" i="2"/>
  <c r="E43" i="2"/>
  <c r="D43" i="2"/>
  <c r="X42" i="2"/>
  <c r="W42" i="2"/>
  <c r="V42" i="2"/>
  <c r="U42" i="2"/>
  <c r="T42" i="2"/>
  <c r="S42" i="2"/>
  <c r="R42" i="2"/>
  <c r="Q42" i="2"/>
  <c r="P42" i="2"/>
  <c r="O42" i="2"/>
  <c r="N42" i="2"/>
  <c r="M42" i="2"/>
  <c r="L42" i="2"/>
  <c r="K42" i="2"/>
  <c r="J42" i="2"/>
  <c r="I42" i="2"/>
  <c r="H42" i="2"/>
  <c r="G42" i="2"/>
  <c r="F42" i="2"/>
  <c r="E42" i="2"/>
  <c r="D42" i="2"/>
  <c r="X41" i="2"/>
  <c r="W41" i="2"/>
  <c r="V41" i="2"/>
  <c r="U41" i="2"/>
  <c r="T41" i="2"/>
  <c r="S41" i="2"/>
  <c r="R41" i="2"/>
  <c r="Q41" i="2"/>
  <c r="P41" i="2"/>
  <c r="O41" i="2"/>
  <c r="N41" i="2"/>
  <c r="M41" i="2"/>
  <c r="L41" i="2"/>
  <c r="K41" i="2"/>
  <c r="J41" i="2"/>
  <c r="I41" i="2"/>
  <c r="H41" i="2"/>
  <c r="G41" i="2"/>
  <c r="F41" i="2"/>
  <c r="E41" i="2"/>
  <c r="D41" i="2"/>
  <c r="X40" i="2"/>
  <c r="W40" i="2"/>
  <c r="V40" i="2"/>
  <c r="U40" i="2"/>
  <c r="T40" i="2"/>
  <c r="S40" i="2"/>
  <c r="R40" i="2"/>
  <c r="Q40" i="2"/>
  <c r="P40" i="2"/>
  <c r="O40" i="2"/>
  <c r="N40" i="2"/>
  <c r="M40" i="2"/>
  <c r="L40" i="2"/>
  <c r="K40" i="2"/>
  <c r="J40" i="2"/>
  <c r="I40" i="2"/>
  <c r="H40" i="2"/>
  <c r="G40" i="2"/>
  <c r="F40" i="2"/>
  <c r="E40" i="2"/>
  <c r="D40" i="2"/>
  <c r="X39" i="2"/>
  <c r="W39" i="2"/>
  <c r="V39" i="2"/>
  <c r="U39" i="2"/>
  <c r="T39" i="2"/>
  <c r="S39" i="2"/>
  <c r="R39" i="2"/>
  <c r="Q39" i="2"/>
  <c r="P39" i="2"/>
  <c r="O39" i="2"/>
  <c r="N39" i="2"/>
  <c r="M39" i="2"/>
  <c r="L39" i="2"/>
  <c r="K39" i="2"/>
  <c r="J39" i="2"/>
  <c r="I39" i="2"/>
  <c r="H39" i="2"/>
  <c r="G39" i="2"/>
  <c r="F39" i="2"/>
  <c r="E39" i="2"/>
  <c r="D39" i="2"/>
  <c r="X37" i="2"/>
  <c r="X47" i="2" s="1"/>
  <c r="X34" i="2"/>
  <c r="W34" i="2"/>
  <c r="V34" i="2"/>
  <c r="U34" i="2"/>
  <c r="T34" i="2"/>
  <c r="S34" i="2"/>
  <c r="R34" i="2"/>
  <c r="Q34" i="2"/>
  <c r="P34" i="2"/>
  <c r="O34" i="2"/>
  <c r="N34" i="2"/>
  <c r="M34" i="2"/>
  <c r="L34" i="2"/>
  <c r="K34" i="2"/>
  <c r="J34" i="2"/>
  <c r="I34" i="2"/>
  <c r="H34" i="2"/>
  <c r="G34" i="2"/>
  <c r="F34" i="2"/>
  <c r="E34" i="2"/>
  <c r="D34" i="2"/>
  <c r="X33" i="2"/>
  <c r="W33" i="2"/>
  <c r="V33" i="2"/>
  <c r="U33" i="2"/>
  <c r="T33" i="2"/>
  <c r="S33" i="2"/>
  <c r="R33" i="2"/>
  <c r="Q33" i="2"/>
  <c r="P33" i="2"/>
  <c r="O33" i="2"/>
  <c r="N33" i="2"/>
  <c r="M33" i="2"/>
  <c r="L33" i="2"/>
  <c r="K33" i="2"/>
  <c r="J33" i="2"/>
  <c r="I33" i="2"/>
  <c r="H33" i="2"/>
  <c r="G33" i="2"/>
  <c r="F33" i="2"/>
  <c r="E33" i="2"/>
  <c r="D33" i="2"/>
  <c r="X32" i="2"/>
  <c r="W32" i="2"/>
  <c r="V32" i="2"/>
  <c r="U32" i="2"/>
  <c r="T32" i="2"/>
  <c r="S32" i="2"/>
  <c r="R32" i="2"/>
  <c r="Q32" i="2"/>
  <c r="P32" i="2"/>
  <c r="O32" i="2"/>
  <c r="N32" i="2"/>
  <c r="M32" i="2"/>
  <c r="L32" i="2"/>
  <c r="K32" i="2"/>
  <c r="J32" i="2"/>
  <c r="I32" i="2"/>
  <c r="H32" i="2"/>
  <c r="G32" i="2"/>
  <c r="F32" i="2"/>
  <c r="E32" i="2"/>
  <c r="D32" i="2"/>
  <c r="X31" i="2"/>
  <c r="W31" i="2"/>
  <c r="V31" i="2"/>
  <c r="U31" i="2"/>
  <c r="T31" i="2"/>
  <c r="S31" i="2"/>
  <c r="R31" i="2"/>
  <c r="Q31" i="2"/>
  <c r="P31" i="2"/>
  <c r="O31" i="2"/>
  <c r="N31" i="2"/>
  <c r="M31" i="2"/>
  <c r="L31" i="2"/>
  <c r="K31" i="2"/>
  <c r="J31" i="2"/>
  <c r="I31" i="2"/>
  <c r="H31" i="2"/>
  <c r="G31" i="2"/>
  <c r="F31" i="2"/>
  <c r="E31" i="2"/>
  <c r="D31" i="2"/>
  <c r="X30" i="2"/>
  <c r="W30" i="2"/>
  <c r="V30" i="2"/>
  <c r="U30" i="2"/>
  <c r="T30" i="2"/>
  <c r="S30" i="2"/>
  <c r="R30" i="2"/>
  <c r="Q30" i="2"/>
  <c r="P30" i="2"/>
  <c r="O30" i="2"/>
  <c r="N30" i="2"/>
  <c r="M30" i="2"/>
  <c r="L30" i="2"/>
  <c r="K30" i="2"/>
  <c r="J30" i="2"/>
  <c r="I30" i="2"/>
  <c r="H30" i="2"/>
  <c r="G30" i="2"/>
  <c r="F30" i="2"/>
  <c r="E30" i="2"/>
  <c r="D30" i="2"/>
  <c r="X29" i="2"/>
  <c r="W29" i="2"/>
  <c r="V29" i="2"/>
  <c r="U29" i="2"/>
  <c r="T29" i="2"/>
  <c r="S29" i="2"/>
  <c r="R29" i="2"/>
  <c r="Q29" i="2"/>
  <c r="P29" i="2"/>
  <c r="O29" i="2"/>
  <c r="N29" i="2"/>
  <c r="M29" i="2"/>
  <c r="L29" i="2"/>
  <c r="K29" i="2"/>
  <c r="J29" i="2"/>
  <c r="I29" i="2"/>
  <c r="H29" i="2"/>
  <c r="G29" i="2"/>
  <c r="F29" i="2"/>
  <c r="E29" i="2"/>
  <c r="D29" i="2"/>
  <c r="X28" i="2"/>
  <c r="W28" i="2"/>
  <c r="V28" i="2"/>
  <c r="U28" i="2"/>
  <c r="T28" i="2"/>
  <c r="S28" i="2"/>
  <c r="R28" i="2"/>
  <c r="Q28" i="2"/>
  <c r="P28" i="2"/>
  <c r="O28" i="2"/>
  <c r="N28" i="2"/>
  <c r="M28" i="2"/>
  <c r="L28" i="2"/>
  <c r="K28" i="2"/>
  <c r="J28" i="2"/>
  <c r="I28" i="2"/>
  <c r="H28" i="2"/>
  <c r="G28" i="2"/>
  <c r="F28" i="2"/>
  <c r="E28" i="2"/>
  <c r="D28" i="2"/>
  <c r="X26" i="2"/>
  <c r="X23" i="2"/>
  <c r="W23" i="2"/>
  <c r="V23" i="2"/>
  <c r="U23" i="2"/>
  <c r="T23" i="2"/>
  <c r="S23" i="2"/>
  <c r="R23" i="2"/>
  <c r="Q23" i="2"/>
  <c r="P23" i="2"/>
  <c r="O23" i="2"/>
  <c r="N23" i="2"/>
  <c r="M23" i="2"/>
  <c r="L23" i="2"/>
  <c r="K23" i="2"/>
  <c r="J23" i="2"/>
  <c r="I23" i="2"/>
  <c r="H23" i="2"/>
  <c r="G23" i="2"/>
  <c r="F23" i="2"/>
  <c r="E23" i="2"/>
  <c r="D23" i="2"/>
  <c r="X22" i="2"/>
  <c r="W22" i="2"/>
  <c r="V22" i="2"/>
  <c r="U22" i="2"/>
  <c r="T22" i="2"/>
  <c r="S22" i="2"/>
  <c r="R22" i="2"/>
  <c r="Q22" i="2"/>
  <c r="P22" i="2"/>
  <c r="O22" i="2"/>
  <c r="N22" i="2"/>
  <c r="M22" i="2"/>
  <c r="L22" i="2"/>
  <c r="K22" i="2"/>
  <c r="J22" i="2"/>
  <c r="I22" i="2"/>
  <c r="H22" i="2"/>
  <c r="G22" i="2"/>
  <c r="F22" i="2"/>
  <c r="E22" i="2"/>
  <c r="D22" i="2"/>
  <c r="X21" i="2"/>
  <c r="W21" i="2"/>
  <c r="V21" i="2"/>
  <c r="U21" i="2"/>
  <c r="T21" i="2"/>
  <c r="S21" i="2"/>
  <c r="R21" i="2"/>
  <c r="Q21" i="2"/>
  <c r="P21" i="2"/>
  <c r="O21" i="2"/>
  <c r="N21" i="2"/>
  <c r="M21" i="2"/>
  <c r="L21" i="2"/>
  <c r="K21" i="2"/>
  <c r="J21" i="2"/>
  <c r="I21" i="2"/>
  <c r="H21" i="2"/>
  <c r="G21" i="2"/>
  <c r="F21" i="2"/>
  <c r="E21" i="2"/>
  <c r="D21" i="2"/>
  <c r="X20" i="2"/>
  <c r="W20" i="2"/>
  <c r="V20" i="2"/>
  <c r="U20" i="2"/>
  <c r="T20" i="2"/>
  <c r="S20" i="2"/>
  <c r="R20" i="2"/>
  <c r="Q20" i="2"/>
  <c r="P20" i="2"/>
  <c r="O20" i="2"/>
  <c r="N20" i="2"/>
  <c r="M20" i="2"/>
  <c r="L20" i="2"/>
  <c r="K20" i="2"/>
  <c r="J20" i="2"/>
  <c r="I20" i="2"/>
  <c r="H20" i="2"/>
  <c r="G20" i="2"/>
  <c r="F20" i="2"/>
  <c r="E20" i="2"/>
  <c r="D20" i="2"/>
  <c r="X19" i="2"/>
  <c r="W19" i="2"/>
  <c r="V19" i="2"/>
  <c r="U19" i="2"/>
  <c r="T19" i="2"/>
  <c r="S19" i="2"/>
  <c r="R19" i="2"/>
  <c r="Q19" i="2"/>
  <c r="P19" i="2"/>
  <c r="O19" i="2"/>
  <c r="N19" i="2"/>
  <c r="M19" i="2"/>
  <c r="L19" i="2"/>
  <c r="K19" i="2"/>
  <c r="J19" i="2"/>
  <c r="I19" i="2"/>
  <c r="H19" i="2"/>
  <c r="G19" i="2"/>
  <c r="F19" i="2"/>
  <c r="E19" i="2"/>
  <c r="D19" i="2"/>
  <c r="X18" i="2"/>
  <c r="W18" i="2"/>
  <c r="V18" i="2"/>
  <c r="U18" i="2"/>
  <c r="T18" i="2"/>
  <c r="S18" i="2"/>
  <c r="R18" i="2"/>
  <c r="Q18" i="2"/>
  <c r="P18" i="2"/>
  <c r="O18" i="2"/>
  <c r="N18" i="2"/>
  <c r="M18" i="2"/>
  <c r="L18" i="2"/>
  <c r="K18" i="2"/>
  <c r="J18" i="2"/>
  <c r="I18" i="2"/>
  <c r="H18" i="2"/>
  <c r="G18" i="2"/>
  <c r="F18" i="2"/>
  <c r="E18" i="2"/>
  <c r="D18" i="2"/>
  <c r="X17" i="2"/>
  <c r="W17" i="2"/>
  <c r="V17" i="2"/>
  <c r="U17" i="2"/>
  <c r="T17" i="2"/>
  <c r="S17" i="2"/>
  <c r="R17" i="2"/>
  <c r="Q17" i="2"/>
  <c r="P17" i="2"/>
  <c r="O17" i="2"/>
  <c r="N17" i="2"/>
  <c r="M17" i="2"/>
  <c r="L17" i="2"/>
  <c r="K17" i="2"/>
  <c r="J17" i="2"/>
  <c r="I17" i="2"/>
  <c r="H17" i="2"/>
  <c r="G17" i="2"/>
  <c r="F17" i="2"/>
  <c r="E17" i="2"/>
  <c r="D17" i="2"/>
  <c r="X10" i="2"/>
  <c r="J413" i="3" s="1"/>
  <c r="W10" i="2"/>
  <c r="I413" i="3" s="1"/>
  <c r="V10" i="2"/>
  <c r="H413" i="3" s="1"/>
  <c r="U10" i="2"/>
  <c r="G413" i="3" s="1"/>
  <c r="T10" i="2"/>
  <c r="F413" i="3" s="1"/>
  <c r="S10" i="2"/>
  <c r="E413" i="3" s="1"/>
  <c r="R10" i="2"/>
  <c r="Q10" i="2"/>
  <c r="P10" i="2"/>
  <c r="O10" i="2"/>
  <c r="N10" i="2"/>
  <c r="D413" i="3" s="1"/>
  <c r="M10" i="2"/>
  <c r="L10" i="2"/>
  <c r="K10" i="2"/>
  <c r="J10" i="2"/>
  <c r="I10" i="2"/>
  <c r="C413" i="3" s="1"/>
  <c r="H10" i="2"/>
  <c r="G10" i="2"/>
  <c r="F10" i="2"/>
  <c r="E10" i="2"/>
  <c r="D10" i="2"/>
  <c r="B413" i="3" s="1"/>
  <c r="A10" i="2"/>
  <c r="X9" i="2"/>
  <c r="J412" i="3" s="1"/>
  <c r="W9" i="2"/>
  <c r="I412" i="3" s="1"/>
  <c r="V9" i="2"/>
  <c r="H412" i="3" s="1"/>
  <c r="U9" i="2"/>
  <c r="G412" i="3" s="1"/>
  <c r="T9" i="2"/>
  <c r="F412" i="3" s="1"/>
  <c r="S9" i="2"/>
  <c r="E412" i="3" s="1"/>
  <c r="R9" i="2"/>
  <c r="Q9" i="2"/>
  <c r="P9" i="2"/>
  <c r="O9" i="2"/>
  <c r="N9" i="2"/>
  <c r="D412" i="3" s="1"/>
  <c r="M9" i="2"/>
  <c r="L9" i="2"/>
  <c r="K9" i="2"/>
  <c r="J9" i="2"/>
  <c r="I9" i="2"/>
  <c r="C412" i="3" s="1"/>
  <c r="H9" i="2"/>
  <c r="G9" i="2"/>
  <c r="F9" i="2"/>
  <c r="E9" i="2"/>
  <c r="D9" i="2"/>
  <c r="B412" i="3" s="1"/>
  <c r="A9" i="2"/>
  <c r="X8" i="2"/>
  <c r="J411" i="3" s="1"/>
  <c r="W8" i="2"/>
  <c r="I411" i="3" s="1"/>
  <c r="V8" i="2"/>
  <c r="H411" i="3" s="1"/>
  <c r="U8" i="2"/>
  <c r="G411" i="3" s="1"/>
  <c r="T8" i="2"/>
  <c r="F411" i="3" s="1"/>
  <c r="S8" i="2"/>
  <c r="E411" i="3" s="1"/>
  <c r="R8" i="2"/>
  <c r="Q8" i="2"/>
  <c r="P8" i="2"/>
  <c r="O8" i="2"/>
  <c r="N8" i="2"/>
  <c r="D411" i="3" s="1"/>
  <c r="M8" i="2"/>
  <c r="L8" i="2"/>
  <c r="K8" i="2"/>
  <c r="J8" i="2"/>
  <c r="I8" i="2"/>
  <c r="C411" i="3" s="1"/>
  <c r="H8" i="2"/>
  <c r="G8" i="2"/>
  <c r="F8" i="2"/>
  <c r="E8" i="2"/>
  <c r="D8" i="2"/>
  <c r="B411" i="3" s="1"/>
  <c r="A8" i="2"/>
  <c r="X7" i="2"/>
  <c r="J410" i="3" s="1"/>
  <c r="W7" i="2"/>
  <c r="I410" i="3" s="1"/>
  <c r="V7" i="2"/>
  <c r="H410" i="3" s="1"/>
  <c r="U7" i="2"/>
  <c r="G410" i="3" s="1"/>
  <c r="T7" i="2"/>
  <c r="F410" i="3" s="1"/>
  <c r="S7" i="2"/>
  <c r="E410" i="3" s="1"/>
  <c r="R7" i="2"/>
  <c r="Q7" i="2"/>
  <c r="P7" i="2"/>
  <c r="O7" i="2"/>
  <c r="N7" i="2"/>
  <c r="D410" i="3" s="1"/>
  <c r="M7" i="2"/>
  <c r="L7" i="2"/>
  <c r="K7" i="2"/>
  <c r="J7" i="2"/>
  <c r="I7" i="2"/>
  <c r="C410" i="3" s="1"/>
  <c r="H7" i="2"/>
  <c r="G7" i="2"/>
  <c r="F7" i="2"/>
  <c r="E7" i="2"/>
  <c r="D7" i="2"/>
  <c r="B410" i="3" s="1"/>
  <c r="A7" i="2"/>
  <c r="X6" i="2"/>
  <c r="J409" i="3" s="1"/>
  <c r="W6" i="2"/>
  <c r="I409" i="3" s="1"/>
  <c r="V6" i="2"/>
  <c r="H409" i="3" s="1"/>
  <c r="U6" i="2"/>
  <c r="G409" i="3" s="1"/>
  <c r="T6" i="2"/>
  <c r="F409" i="3" s="1"/>
  <c r="S6" i="2"/>
  <c r="E409" i="3" s="1"/>
  <c r="R6" i="2"/>
  <c r="Q6" i="2"/>
  <c r="P6" i="2"/>
  <c r="O6" i="2"/>
  <c r="N6" i="2"/>
  <c r="D409" i="3" s="1"/>
  <c r="M6" i="2"/>
  <c r="L6" i="2"/>
  <c r="K6" i="2"/>
  <c r="J6" i="2"/>
  <c r="I6" i="2"/>
  <c r="C409" i="3" s="1"/>
  <c r="H6" i="2"/>
  <c r="G6" i="2"/>
  <c r="F6" i="2"/>
  <c r="E6" i="2"/>
  <c r="D6" i="2"/>
  <c r="B409" i="3" s="1"/>
  <c r="A6" i="2"/>
  <c r="X5" i="2"/>
  <c r="J408" i="3" s="1"/>
  <c r="W5" i="2"/>
  <c r="I408" i="3" s="1"/>
  <c r="V5" i="2"/>
  <c r="H408" i="3" s="1"/>
  <c r="U5" i="2"/>
  <c r="G408" i="3" s="1"/>
  <c r="T5" i="2"/>
  <c r="F408" i="3" s="1"/>
  <c r="S5" i="2"/>
  <c r="E408" i="3" s="1"/>
  <c r="R5" i="2"/>
  <c r="Q5" i="2"/>
  <c r="P5" i="2"/>
  <c r="O5" i="2"/>
  <c r="N5" i="2"/>
  <c r="D408" i="3" s="1"/>
  <c r="M5" i="2"/>
  <c r="L5" i="2"/>
  <c r="K5" i="2"/>
  <c r="J5" i="2"/>
  <c r="I5" i="2"/>
  <c r="C408" i="3" s="1"/>
  <c r="H5" i="2"/>
  <c r="G5" i="2"/>
  <c r="F5" i="2"/>
  <c r="E5" i="2"/>
  <c r="D5" i="2"/>
  <c r="B408" i="3" s="1"/>
  <c r="A5" i="2"/>
  <c r="X4" i="2"/>
  <c r="J407" i="3" s="1"/>
  <c r="W4" i="2"/>
  <c r="I407" i="3" s="1"/>
  <c r="V4" i="2"/>
  <c r="H407" i="3" s="1"/>
  <c r="U4" i="2"/>
  <c r="G407" i="3" s="1"/>
  <c r="T4" i="2"/>
  <c r="F407" i="3" s="1"/>
  <c r="S4" i="2"/>
  <c r="E407" i="3" s="1"/>
  <c r="R4" i="2"/>
  <c r="Q4" i="2"/>
  <c r="P4" i="2"/>
  <c r="O4" i="2"/>
  <c r="N4" i="2"/>
  <c r="D407" i="3" s="1"/>
  <c r="M4" i="2"/>
  <c r="L4" i="2"/>
  <c r="K4" i="2"/>
  <c r="J4" i="2"/>
  <c r="I4" i="2"/>
  <c r="C407" i="3" s="1"/>
  <c r="H4" i="2"/>
  <c r="G4" i="2"/>
  <c r="F4" i="2"/>
  <c r="E4" i="2"/>
  <c r="D4" i="2"/>
  <c r="B407" i="3" s="1"/>
  <c r="A4" i="2"/>
  <c r="N407" i="3" l="1"/>
  <c r="L407" i="3"/>
  <c r="O407" i="3"/>
  <c r="K407" i="3"/>
  <c r="M407" i="3"/>
  <c r="N408" i="3"/>
  <c r="L408" i="3"/>
  <c r="M408" i="3"/>
  <c r="O408" i="3"/>
  <c r="K408" i="3"/>
  <c r="N409" i="3"/>
  <c r="L409" i="3"/>
  <c r="O409" i="3"/>
  <c r="K409" i="3"/>
  <c r="M409" i="3"/>
  <c r="N410" i="3"/>
  <c r="L410" i="3"/>
  <c r="M410" i="3"/>
  <c r="O410" i="3"/>
  <c r="K410" i="3"/>
  <c r="N411" i="3"/>
  <c r="L411" i="3"/>
  <c r="O411" i="3"/>
  <c r="K411" i="3"/>
  <c r="M411" i="3"/>
  <c r="N412" i="3"/>
  <c r="L412" i="3"/>
  <c r="M412" i="3"/>
  <c r="O412" i="3"/>
  <c r="K412" i="3"/>
  <c r="N413" i="3"/>
  <c r="L413" i="3"/>
  <c r="O413" i="3"/>
  <c r="K413" i="3"/>
  <c r="M413" i="3"/>
  <c r="C203" i="3"/>
  <c r="C202" i="3"/>
  <c r="C201" i="3"/>
  <c r="C200" i="3"/>
  <c r="C199" i="3"/>
  <c r="C198" i="3"/>
  <c r="C197" i="3"/>
  <c r="C196" i="3"/>
  <c r="C195" i="3"/>
  <c r="C194" i="3"/>
  <c r="C193" i="3"/>
  <c r="C192" i="3"/>
  <c r="C191" i="3"/>
  <c r="C190" i="3"/>
  <c r="C189" i="3"/>
  <c r="C188" i="3"/>
  <c r="C187" i="3"/>
  <c r="C186" i="3"/>
  <c r="C185" i="3"/>
  <c r="C184" i="3"/>
  <c r="C183" i="3"/>
  <c r="C182" i="3"/>
  <c r="C181" i="3"/>
  <c r="C180" i="3"/>
  <c r="C179" i="3"/>
  <c r="C178" i="3"/>
  <c r="C177" i="3"/>
  <c r="C176" i="3"/>
  <c r="C175" i="3"/>
  <c r="C174" i="3"/>
  <c r="C173" i="3"/>
  <c r="C172" i="3"/>
  <c r="C163" i="3"/>
  <c r="C380" i="3" s="1"/>
  <c r="C162" i="3"/>
  <c r="C161" i="3"/>
  <c r="C160" i="3"/>
  <c r="C159" i="3"/>
  <c r="C158" i="3"/>
  <c r="C157" i="3"/>
  <c r="C156" i="3"/>
  <c r="C155" i="3"/>
  <c r="C154" i="3"/>
  <c r="C153" i="3"/>
  <c r="C152" i="3"/>
  <c r="C151" i="3"/>
  <c r="C150" i="3"/>
  <c r="C149" i="3"/>
  <c r="C148" i="3"/>
  <c r="C147" i="3"/>
  <c r="C146" i="3"/>
  <c r="C145" i="3"/>
  <c r="C144" i="3"/>
  <c r="C143" i="3"/>
  <c r="C142" i="3"/>
  <c r="C141" i="3"/>
  <c r="C140" i="3"/>
  <c r="C139" i="3"/>
  <c r="C138" i="3"/>
  <c r="C137" i="3"/>
  <c r="C136" i="3"/>
  <c r="C135" i="3"/>
  <c r="C134" i="3"/>
  <c r="C133" i="3"/>
  <c r="C132"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63" i="3"/>
  <c r="E380" i="3" s="1"/>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G203" i="3"/>
  <c r="G202" i="3"/>
  <c r="G201" i="3"/>
  <c r="G200" i="3"/>
  <c r="G199" i="3"/>
  <c r="G198" i="3"/>
  <c r="G197" i="3"/>
  <c r="G196" i="3"/>
  <c r="G195" i="3"/>
  <c r="G194" i="3"/>
  <c r="G193" i="3"/>
  <c r="G192" i="3"/>
  <c r="G191" i="3"/>
  <c r="G190" i="3"/>
  <c r="G189" i="3"/>
  <c r="G188" i="3"/>
  <c r="G187" i="3"/>
  <c r="G186" i="3"/>
  <c r="G185" i="3"/>
  <c r="G184" i="3"/>
  <c r="G183" i="3"/>
  <c r="G182" i="3"/>
  <c r="G181" i="3"/>
  <c r="G180" i="3"/>
  <c r="G179" i="3"/>
  <c r="G178" i="3"/>
  <c r="G177" i="3"/>
  <c r="G176" i="3"/>
  <c r="G175" i="3"/>
  <c r="G174" i="3"/>
  <c r="G173" i="3"/>
  <c r="G172" i="3"/>
  <c r="G163" i="3"/>
  <c r="G380" i="3" s="1"/>
  <c r="G162" i="3"/>
  <c r="G161" i="3"/>
  <c r="G160" i="3"/>
  <c r="G159" i="3"/>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I203" i="3"/>
  <c r="I202" i="3"/>
  <c r="I201" i="3"/>
  <c r="I200" i="3"/>
  <c r="I199" i="3"/>
  <c r="I198" i="3"/>
  <c r="I197" i="3"/>
  <c r="I196" i="3"/>
  <c r="I195" i="3"/>
  <c r="I194" i="3"/>
  <c r="I193" i="3"/>
  <c r="I192" i="3"/>
  <c r="I191" i="3"/>
  <c r="I190" i="3"/>
  <c r="I189" i="3"/>
  <c r="I188" i="3"/>
  <c r="I187" i="3"/>
  <c r="I186" i="3"/>
  <c r="I185" i="3"/>
  <c r="I184" i="3"/>
  <c r="I183" i="3"/>
  <c r="I182" i="3"/>
  <c r="I181" i="3"/>
  <c r="I180" i="3"/>
  <c r="I179" i="3"/>
  <c r="I178" i="3"/>
  <c r="I177" i="3"/>
  <c r="I176" i="3"/>
  <c r="I175" i="3"/>
  <c r="I174" i="3"/>
  <c r="I173" i="3"/>
  <c r="I172" i="3"/>
  <c r="I163" i="3"/>
  <c r="I380" i="3" s="1"/>
  <c r="I162" i="3"/>
  <c r="I161" i="3"/>
  <c r="I160" i="3"/>
  <c r="I159" i="3"/>
  <c r="I158" i="3"/>
  <c r="I157" i="3"/>
  <c r="I156" i="3"/>
  <c r="I155" i="3"/>
  <c r="I154" i="3"/>
  <c r="I153" i="3"/>
  <c r="I152" i="3"/>
  <c r="I151" i="3"/>
  <c r="I150" i="3"/>
  <c r="I149" i="3"/>
  <c r="I148" i="3"/>
  <c r="I147" i="3"/>
  <c r="I146" i="3"/>
  <c r="I145" i="3"/>
  <c r="I144" i="3"/>
  <c r="I143" i="3"/>
  <c r="I142" i="3"/>
  <c r="I141" i="3"/>
  <c r="I140" i="3"/>
  <c r="I139" i="3"/>
  <c r="I138" i="3"/>
  <c r="I137" i="3"/>
  <c r="I136" i="3"/>
  <c r="I135" i="3"/>
  <c r="I134" i="3"/>
  <c r="I133" i="3"/>
  <c r="I132" i="3"/>
  <c r="K203" i="3"/>
  <c r="K202" i="3"/>
  <c r="K201" i="3"/>
  <c r="K200" i="3"/>
  <c r="K199" i="3"/>
  <c r="K198" i="3"/>
  <c r="K197" i="3"/>
  <c r="K196" i="3"/>
  <c r="K195" i="3"/>
  <c r="K194" i="3"/>
  <c r="K193" i="3"/>
  <c r="K192" i="3"/>
  <c r="K191" i="3"/>
  <c r="K190" i="3"/>
  <c r="K189" i="3"/>
  <c r="K188" i="3"/>
  <c r="K187" i="3"/>
  <c r="K186" i="3"/>
  <c r="K185" i="3"/>
  <c r="K184" i="3"/>
  <c r="K183" i="3"/>
  <c r="K182" i="3"/>
  <c r="K181" i="3"/>
  <c r="K180" i="3"/>
  <c r="K179" i="3"/>
  <c r="K178" i="3"/>
  <c r="K177" i="3"/>
  <c r="K176" i="3"/>
  <c r="K175" i="3"/>
  <c r="K174" i="3"/>
  <c r="K173" i="3"/>
  <c r="K172" i="3"/>
  <c r="K163" i="3"/>
  <c r="K380" i="3" s="1"/>
  <c r="K162" i="3"/>
  <c r="K161" i="3"/>
  <c r="K160" i="3"/>
  <c r="K159" i="3"/>
  <c r="K158" i="3"/>
  <c r="K157" i="3"/>
  <c r="K156" i="3"/>
  <c r="K155" i="3"/>
  <c r="K154" i="3"/>
  <c r="K153" i="3"/>
  <c r="K152" i="3"/>
  <c r="K151" i="3"/>
  <c r="K150" i="3"/>
  <c r="K149" i="3"/>
  <c r="K148" i="3"/>
  <c r="K147" i="3"/>
  <c r="K146" i="3"/>
  <c r="K145" i="3"/>
  <c r="K144" i="3"/>
  <c r="K143" i="3"/>
  <c r="K142" i="3"/>
  <c r="K141" i="3"/>
  <c r="K140" i="3"/>
  <c r="K139" i="3"/>
  <c r="K138" i="3"/>
  <c r="K137" i="3"/>
  <c r="K136" i="3"/>
  <c r="K135" i="3"/>
  <c r="K134" i="3"/>
  <c r="K133" i="3"/>
  <c r="K132" i="3"/>
  <c r="M203" i="3"/>
  <c r="M202" i="3"/>
  <c r="M201" i="3"/>
  <c r="M200" i="3"/>
  <c r="M199" i="3"/>
  <c r="M198" i="3"/>
  <c r="M197" i="3"/>
  <c r="M196" i="3"/>
  <c r="M195" i="3"/>
  <c r="M194" i="3"/>
  <c r="M193" i="3"/>
  <c r="M192" i="3"/>
  <c r="M191" i="3"/>
  <c r="M190" i="3"/>
  <c r="M189" i="3"/>
  <c r="M188" i="3"/>
  <c r="M187" i="3"/>
  <c r="M186" i="3"/>
  <c r="M185" i="3"/>
  <c r="M184" i="3"/>
  <c r="M183" i="3"/>
  <c r="M182" i="3"/>
  <c r="M181" i="3"/>
  <c r="M180" i="3"/>
  <c r="M179" i="3"/>
  <c r="M178" i="3"/>
  <c r="M177" i="3"/>
  <c r="M176" i="3"/>
  <c r="M175" i="3"/>
  <c r="M174" i="3"/>
  <c r="M173" i="3"/>
  <c r="M172" i="3"/>
  <c r="M163" i="3"/>
  <c r="M380" i="3" s="1"/>
  <c r="M162" i="3"/>
  <c r="M161" i="3"/>
  <c r="M160" i="3"/>
  <c r="M159" i="3"/>
  <c r="M158" i="3"/>
  <c r="M157" i="3"/>
  <c r="M156" i="3"/>
  <c r="M155" i="3"/>
  <c r="M154" i="3"/>
  <c r="M153" i="3"/>
  <c r="M152" i="3"/>
  <c r="M151" i="3"/>
  <c r="M150" i="3"/>
  <c r="M149" i="3"/>
  <c r="M148" i="3"/>
  <c r="M147" i="3"/>
  <c r="M146" i="3"/>
  <c r="M145" i="3"/>
  <c r="M144" i="3"/>
  <c r="M143" i="3"/>
  <c r="M142" i="3"/>
  <c r="M141" i="3"/>
  <c r="M140" i="3"/>
  <c r="M139" i="3"/>
  <c r="M138" i="3"/>
  <c r="M137" i="3"/>
  <c r="M136" i="3"/>
  <c r="M135" i="3"/>
  <c r="M134" i="3"/>
  <c r="M133" i="3"/>
  <c r="M132" i="3"/>
  <c r="O203" i="3"/>
  <c r="O202" i="3"/>
  <c r="O201" i="3"/>
  <c r="O200" i="3"/>
  <c r="O199" i="3"/>
  <c r="O198" i="3"/>
  <c r="O197" i="3"/>
  <c r="O196" i="3"/>
  <c r="O195" i="3"/>
  <c r="O194" i="3"/>
  <c r="O193" i="3"/>
  <c r="O192" i="3"/>
  <c r="O191" i="3"/>
  <c r="O190" i="3"/>
  <c r="O189" i="3"/>
  <c r="O188" i="3"/>
  <c r="O187" i="3"/>
  <c r="O186" i="3"/>
  <c r="O185" i="3"/>
  <c r="O184" i="3"/>
  <c r="O183" i="3"/>
  <c r="O182" i="3"/>
  <c r="O181" i="3"/>
  <c r="O180" i="3"/>
  <c r="O179" i="3"/>
  <c r="O178" i="3"/>
  <c r="O177" i="3"/>
  <c r="O176" i="3"/>
  <c r="O175" i="3"/>
  <c r="O174" i="3"/>
  <c r="O173" i="3"/>
  <c r="O172" i="3"/>
  <c r="O163" i="3"/>
  <c r="O380" i="3" s="1"/>
  <c r="O162" i="3"/>
  <c r="O161" i="3"/>
  <c r="O160" i="3"/>
  <c r="O159" i="3"/>
  <c r="O158" i="3"/>
  <c r="O157" i="3"/>
  <c r="O156" i="3"/>
  <c r="O155" i="3"/>
  <c r="O154" i="3"/>
  <c r="O153" i="3"/>
  <c r="O152" i="3"/>
  <c r="O151" i="3"/>
  <c r="O150" i="3"/>
  <c r="O149" i="3"/>
  <c r="O148" i="3"/>
  <c r="O147" i="3"/>
  <c r="O146" i="3"/>
  <c r="O145" i="3"/>
  <c r="O144" i="3"/>
  <c r="O143" i="3"/>
  <c r="O142" i="3"/>
  <c r="O141" i="3"/>
  <c r="O140" i="3"/>
  <c r="O139" i="3"/>
  <c r="O138" i="3"/>
  <c r="O137" i="3"/>
  <c r="O136" i="3"/>
  <c r="O135" i="3"/>
  <c r="O134" i="3"/>
  <c r="O133" i="3"/>
  <c r="O132" i="3"/>
  <c r="Q203" i="3"/>
  <c r="Q202" i="3"/>
  <c r="Q201" i="3"/>
  <c r="Q200" i="3"/>
  <c r="Q199" i="3"/>
  <c r="Q198" i="3"/>
  <c r="Q197" i="3"/>
  <c r="Q196" i="3"/>
  <c r="Q195" i="3"/>
  <c r="Q194" i="3"/>
  <c r="Q193" i="3"/>
  <c r="Q192" i="3"/>
  <c r="Q191" i="3"/>
  <c r="Q190" i="3"/>
  <c r="Q189" i="3"/>
  <c r="Q188" i="3"/>
  <c r="Q187" i="3"/>
  <c r="Q186" i="3"/>
  <c r="Q185" i="3"/>
  <c r="Q184" i="3"/>
  <c r="Q183" i="3"/>
  <c r="Q182" i="3"/>
  <c r="Q181" i="3"/>
  <c r="Q180" i="3"/>
  <c r="Q179" i="3"/>
  <c r="Q178" i="3"/>
  <c r="Q177" i="3"/>
  <c r="Q176" i="3"/>
  <c r="Q175" i="3"/>
  <c r="Q174" i="3"/>
  <c r="Q173" i="3"/>
  <c r="Q172" i="3"/>
  <c r="Q163" i="3"/>
  <c r="Q380" i="3" s="1"/>
  <c r="Q162" i="3"/>
  <c r="Q161" i="3"/>
  <c r="Q160" i="3"/>
  <c r="Q159" i="3"/>
  <c r="Q158" i="3"/>
  <c r="Q157" i="3"/>
  <c r="Q156" i="3"/>
  <c r="Q155" i="3"/>
  <c r="Q154" i="3"/>
  <c r="Q153" i="3"/>
  <c r="Q152" i="3"/>
  <c r="Q151" i="3"/>
  <c r="Q150" i="3"/>
  <c r="Q149" i="3"/>
  <c r="Q148" i="3"/>
  <c r="Q147" i="3"/>
  <c r="Q146" i="3"/>
  <c r="Q145" i="3"/>
  <c r="Q144" i="3"/>
  <c r="Q143" i="3"/>
  <c r="Q142" i="3"/>
  <c r="Q141" i="3"/>
  <c r="Q140" i="3"/>
  <c r="Q139" i="3"/>
  <c r="Q138" i="3"/>
  <c r="Q137" i="3"/>
  <c r="Q136" i="3"/>
  <c r="Q135" i="3"/>
  <c r="Q134" i="3"/>
  <c r="Q133" i="3"/>
  <c r="Q132" i="3"/>
  <c r="S203" i="3"/>
  <c r="S202" i="3"/>
  <c r="S201" i="3"/>
  <c r="S200" i="3"/>
  <c r="S199" i="3"/>
  <c r="S198" i="3"/>
  <c r="S197" i="3"/>
  <c r="S196" i="3"/>
  <c r="S195" i="3"/>
  <c r="S194" i="3"/>
  <c r="S193" i="3"/>
  <c r="S192" i="3"/>
  <c r="S191" i="3"/>
  <c r="S190" i="3"/>
  <c r="S189" i="3"/>
  <c r="S188" i="3"/>
  <c r="S187" i="3"/>
  <c r="S186" i="3"/>
  <c r="S185" i="3"/>
  <c r="S184" i="3"/>
  <c r="S183" i="3"/>
  <c r="S182" i="3"/>
  <c r="S181" i="3"/>
  <c r="S180" i="3"/>
  <c r="S179" i="3"/>
  <c r="S178" i="3"/>
  <c r="S177" i="3"/>
  <c r="S176" i="3"/>
  <c r="S175" i="3"/>
  <c r="S174" i="3"/>
  <c r="S173" i="3"/>
  <c r="S172" i="3"/>
  <c r="S163" i="3"/>
  <c r="S380" i="3" s="1"/>
  <c r="S162" i="3"/>
  <c r="S161" i="3"/>
  <c r="S160" i="3"/>
  <c r="S159" i="3"/>
  <c r="S158" i="3"/>
  <c r="S157" i="3"/>
  <c r="S156" i="3"/>
  <c r="S155" i="3"/>
  <c r="S154" i="3"/>
  <c r="S153" i="3"/>
  <c r="S152" i="3"/>
  <c r="S151" i="3"/>
  <c r="S150" i="3"/>
  <c r="S149" i="3"/>
  <c r="S148" i="3"/>
  <c r="S147" i="3"/>
  <c r="S146" i="3"/>
  <c r="S145" i="3"/>
  <c r="S144" i="3"/>
  <c r="S143" i="3"/>
  <c r="S142" i="3"/>
  <c r="S141" i="3"/>
  <c r="S140" i="3"/>
  <c r="S139" i="3"/>
  <c r="S138" i="3"/>
  <c r="S137" i="3"/>
  <c r="S136" i="3"/>
  <c r="S135" i="3"/>
  <c r="S134" i="3"/>
  <c r="S133" i="3"/>
  <c r="S132" i="3"/>
  <c r="U203" i="3"/>
  <c r="U202" i="3"/>
  <c r="U201" i="3"/>
  <c r="U200" i="3"/>
  <c r="U199" i="3"/>
  <c r="U198" i="3"/>
  <c r="U197" i="3"/>
  <c r="U196" i="3"/>
  <c r="U195" i="3"/>
  <c r="U194" i="3"/>
  <c r="U193" i="3"/>
  <c r="U192" i="3"/>
  <c r="U191" i="3"/>
  <c r="U190" i="3"/>
  <c r="U189" i="3"/>
  <c r="U188" i="3"/>
  <c r="U187" i="3"/>
  <c r="U186" i="3"/>
  <c r="U185" i="3"/>
  <c r="U184" i="3"/>
  <c r="U183" i="3"/>
  <c r="U182" i="3"/>
  <c r="U181" i="3"/>
  <c r="U180" i="3"/>
  <c r="U179" i="3"/>
  <c r="U178" i="3"/>
  <c r="U177" i="3"/>
  <c r="U176" i="3"/>
  <c r="U175" i="3"/>
  <c r="U174" i="3"/>
  <c r="U173" i="3"/>
  <c r="U172" i="3"/>
  <c r="U163" i="3"/>
  <c r="U380" i="3" s="1"/>
  <c r="U162" i="3"/>
  <c r="U161" i="3"/>
  <c r="U160" i="3"/>
  <c r="U159" i="3"/>
  <c r="U158" i="3"/>
  <c r="U157" i="3"/>
  <c r="U156" i="3"/>
  <c r="U155" i="3"/>
  <c r="U154" i="3"/>
  <c r="U153" i="3"/>
  <c r="U152" i="3"/>
  <c r="U151" i="3"/>
  <c r="U150" i="3"/>
  <c r="U149" i="3"/>
  <c r="U148" i="3"/>
  <c r="U147" i="3"/>
  <c r="U146" i="3"/>
  <c r="U145" i="3"/>
  <c r="U144" i="3"/>
  <c r="U143" i="3"/>
  <c r="U142" i="3"/>
  <c r="U141" i="3"/>
  <c r="U140" i="3"/>
  <c r="U139" i="3"/>
  <c r="U138" i="3"/>
  <c r="U137" i="3"/>
  <c r="U136" i="3"/>
  <c r="U135" i="3"/>
  <c r="U134" i="3"/>
  <c r="U133" i="3"/>
  <c r="U132" i="3"/>
  <c r="B415" i="3"/>
  <c r="B44" i="3"/>
  <c r="B405" i="3" s="1"/>
  <c r="D415" i="3"/>
  <c r="L44" i="3"/>
  <c r="D405" i="3" s="1"/>
  <c r="F415" i="3"/>
  <c r="R44" i="3"/>
  <c r="F405" i="3" s="1"/>
  <c r="H415" i="3"/>
  <c r="T44" i="3"/>
  <c r="H405" i="3" s="1"/>
  <c r="J415" i="3"/>
  <c r="V44" i="3"/>
  <c r="Z12" i="5"/>
  <c r="Z44" i="3"/>
  <c r="N416" i="3"/>
  <c r="L416" i="3"/>
  <c r="O416" i="3"/>
  <c r="K416" i="3"/>
  <c r="M416" i="3"/>
  <c r="N417" i="3"/>
  <c r="L417" i="3"/>
  <c r="M417" i="3"/>
  <c r="O417" i="3"/>
  <c r="K417" i="3"/>
  <c r="W15" i="3"/>
  <c r="N420" i="3"/>
  <c r="L420" i="3"/>
  <c r="O420" i="3"/>
  <c r="K420" i="3"/>
  <c r="M420" i="3"/>
  <c r="W17" i="3"/>
  <c r="N423" i="3"/>
  <c r="L423" i="3"/>
  <c r="M423" i="3"/>
  <c r="O423" i="3"/>
  <c r="K423" i="3"/>
  <c r="W19" i="3"/>
  <c r="N426" i="3"/>
  <c r="L426" i="3"/>
  <c r="O426" i="3"/>
  <c r="K426" i="3"/>
  <c r="M426" i="3"/>
  <c r="W21" i="3"/>
  <c r="N427" i="3"/>
  <c r="L427" i="3"/>
  <c r="M427" i="3"/>
  <c r="O427" i="3"/>
  <c r="K427" i="3"/>
  <c r="W23" i="3"/>
  <c r="N429" i="3"/>
  <c r="L429" i="3"/>
  <c r="M429" i="3"/>
  <c r="O429" i="3"/>
  <c r="K429" i="3"/>
  <c r="W25" i="3"/>
  <c r="O434" i="3"/>
  <c r="M434" i="3"/>
  <c r="K434" i="3"/>
  <c r="N434" i="3"/>
  <c r="L434" i="3"/>
  <c r="W27" i="3"/>
  <c r="O433" i="3"/>
  <c r="M433" i="3"/>
  <c r="K433" i="3"/>
  <c r="L433" i="3"/>
  <c r="N433" i="3"/>
  <c r="W29" i="3"/>
  <c r="O436" i="3"/>
  <c r="M436" i="3"/>
  <c r="K436" i="3"/>
  <c r="N436" i="3"/>
  <c r="L436" i="3"/>
  <c r="W31" i="3"/>
  <c r="O438" i="3"/>
  <c r="M438" i="3"/>
  <c r="K438" i="3"/>
  <c r="N438" i="3"/>
  <c r="L438" i="3"/>
  <c r="W33" i="3"/>
  <c r="N440" i="3"/>
  <c r="L440" i="3"/>
  <c r="O440" i="3"/>
  <c r="M440" i="3"/>
  <c r="K440" i="3"/>
  <c r="W35" i="3"/>
  <c r="N442" i="3"/>
  <c r="L442" i="3"/>
  <c r="O442" i="3"/>
  <c r="M442" i="3"/>
  <c r="K442" i="3"/>
  <c r="W37" i="3"/>
  <c r="J441" i="3"/>
  <c r="W38" i="3"/>
  <c r="W41" i="3"/>
  <c r="B406" i="3"/>
  <c r="B384" i="3"/>
  <c r="B45" i="3"/>
  <c r="AE377" i="3"/>
  <c r="AI377" i="3" s="1"/>
  <c r="W84" i="3"/>
  <c r="B383" i="3"/>
  <c r="B385" i="3" s="1"/>
  <c r="AL377" i="3"/>
  <c r="Z377" i="3"/>
  <c r="X377" i="3"/>
  <c r="AA377" i="3"/>
  <c r="AK377" i="3"/>
  <c r="Y377" i="3"/>
  <c r="AF378" i="3"/>
  <c r="X124" i="3"/>
  <c r="Y124" i="3"/>
  <c r="W124" i="3"/>
  <c r="B203" i="3"/>
  <c r="B202" i="3"/>
  <c r="B201" i="3"/>
  <c r="B200" i="3"/>
  <c r="B199" i="3"/>
  <c r="B198" i="3"/>
  <c r="B197" i="3"/>
  <c r="B196" i="3"/>
  <c r="B195" i="3"/>
  <c r="B194" i="3"/>
  <c r="B193" i="3"/>
  <c r="B192" i="3"/>
  <c r="B191" i="3"/>
  <c r="B190" i="3"/>
  <c r="B189" i="3"/>
  <c r="B188" i="3"/>
  <c r="B187" i="3"/>
  <c r="B186" i="3"/>
  <c r="B185" i="3"/>
  <c r="B184" i="3"/>
  <c r="B183" i="3"/>
  <c r="B182" i="3"/>
  <c r="B181" i="3"/>
  <c r="B180" i="3"/>
  <c r="B179" i="3"/>
  <c r="B178" i="3"/>
  <c r="B177" i="3"/>
  <c r="B176" i="3"/>
  <c r="B175" i="3"/>
  <c r="B174" i="3"/>
  <c r="B173" i="3"/>
  <c r="B172" i="3"/>
  <c r="B205" i="3" s="1"/>
  <c r="B163" i="3"/>
  <c r="B380" i="3" s="1"/>
  <c r="B162" i="3"/>
  <c r="B161" i="3"/>
  <c r="B160" i="3"/>
  <c r="B159" i="3"/>
  <c r="B158" i="3"/>
  <c r="B157" i="3"/>
  <c r="B156" i="3"/>
  <c r="B155" i="3"/>
  <c r="B154" i="3"/>
  <c r="B153" i="3"/>
  <c r="B152" i="3"/>
  <c r="B151" i="3"/>
  <c r="B150" i="3"/>
  <c r="B149" i="3"/>
  <c r="B148" i="3"/>
  <c r="B147" i="3"/>
  <c r="B146" i="3"/>
  <c r="B145" i="3"/>
  <c r="B144" i="3"/>
  <c r="B143" i="3"/>
  <c r="B142" i="3"/>
  <c r="B141" i="3"/>
  <c r="B140" i="3"/>
  <c r="B139" i="3"/>
  <c r="B138" i="3"/>
  <c r="B137" i="3"/>
  <c r="B136" i="3"/>
  <c r="B135" i="3"/>
  <c r="B134" i="3"/>
  <c r="B133" i="3"/>
  <c r="B132" i="3"/>
  <c r="B165" i="3" s="1"/>
  <c r="D203" i="3"/>
  <c r="D202" i="3"/>
  <c r="D201" i="3"/>
  <c r="D200" i="3"/>
  <c r="D199" i="3"/>
  <c r="D198" i="3"/>
  <c r="D197" i="3"/>
  <c r="D196" i="3"/>
  <c r="D195" i="3"/>
  <c r="D194" i="3"/>
  <c r="D193" i="3"/>
  <c r="D192" i="3"/>
  <c r="D191" i="3"/>
  <c r="D190" i="3"/>
  <c r="D189" i="3"/>
  <c r="D188" i="3"/>
  <c r="D187" i="3"/>
  <c r="D186" i="3"/>
  <c r="D185" i="3"/>
  <c r="D184" i="3"/>
  <c r="D183" i="3"/>
  <c r="D182" i="3"/>
  <c r="D181" i="3"/>
  <c r="D180" i="3"/>
  <c r="D179" i="3"/>
  <c r="D178" i="3"/>
  <c r="D177" i="3"/>
  <c r="D176" i="3"/>
  <c r="D175" i="3"/>
  <c r="D174" i="3"/>
  <c r="D173" i="3"/>
  <c r="D172" i="3"/>
  <c r="D205" i="3" s="1"/>
  <c r="D163" i="3"/>
  <c r="D380" i="3" s="1"/>
  <c r="D162" i="3"/>
  <c r="D161" i="3"/>
  <c r="D160" i="3"/>
  <c r="D159" i="3"/>
  <c r="D158" i="3"/>
  <c r="D157" i="3"/>
  <c r="D156" i="3"/>
  <c r="D155" i="3"/>
  <c r="D154" i="3"/>
  <c r="D153" i="3"/>
  <c r="D152" i="3"/>
  <c r="D151" i="3"/>
  <c r="D150" i="3"/>
  <c r="D149" i="3"/>
  <c r="D148" i="3"/>
  <c r="D147" i="3"/>
  <c r="D146" i="3"/>
  <c r="D145" i="3"/>
  <c r="D144" i="3"/>
  <c r="D143" i="3"/>
  <c r="D142" i="3"/>
  <c r="D141" i="3"/>
  <c r="D140" i="3"/>
  <c r="D139" i="3"/>
  <c r="D138" i="3"/>
  <c r="D137" i="3"/>
  <c r="D136" i="3"/>
  <c r="D135" i="3"/>
  <c r="D134" i="3"/>
  <c r="D133" i="3"/>
  <c r="D132" i="3"/>
  <c r="D165" i="3" s="1"/>
  <c r="F203" i="3"/>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205" i="3" s="1"/>
  <c r="F163" i="3"/>
  <c r="F380" i="3" s="1"/>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65" i="3" s="1"/>
  <c r="H203" i="3"/>
  <c r="H202" i="3"/>
  <c r="H201" i="3"/>
  <c r="H200" i="3"/>
  <c r="H199" i="3"/>
  <c r="H198" i="3"/>
  <c r="H197" i="3"/>
  <c r="H196" i="3"/>
  <c r="H195" i="3"/>
  <c r="H194" i="3"/>
  <c r="H193" i="3"/>
  <c r="H192" i="3"/>
  <c r="H191" i="3"/>
  <c r="H190" i="3"/>
  <c r="H189" i="3"/>
  <c r="H188" i="3"/>
  <c r="H187" i="3"/>
  <c r="H186" i="3"/>
  <c r="H185" i="3"/>
  <c r="H184" i="3"/>
  <c r="H183" i="3"/>
  <c r="H182" i="3"/>
  <c r="H181" i="3"/>
  <c r="H180" i="3"/>
  <c r="H179" i="3"/>
  <c r="H178" i="3"/>
  <c r="H177" i="3"/>
  <c r="H176" i="3"/>
  <c r="H175" i="3"/>
  <c r="H174" i="3"/>
  <c r="H173" i="3"/>
  <c r="H172" i="3"/>
  <c r="H205" i="3" s="1"/>
  <c r="H163" i="3"/>
  <c r="H380" i="3" s="1"/>
  <c r="H162" i="3"/>
  <c r="H161" i="3"/>
  <c r="H160" i="3"/>
  <c r="H159" i="3"/>
  <c r="H158" i="3"/>
  <c r="H157" i="3"/>
  <c r="H156" i="3"/>
  <c r="H155" i="3"/>
  <c r="H154" i="3"/>
  <c r="H153" i="3"/>
  <c r="H152" i="3"/>
  <c r="H151" i="3"/>
  <c r="H150" i="3"/>
  <c r="H149" i="3"/>
  <c r="H148" i="3"/>
  <c r="H147" i="3"/>
  <c r="H146" i="3"/>
  <c r="H145" i="3"/>
  <c r="H144" i="3"/>
  <c r="H143" i="3"/>
  <c r="H142" i="3"/>
  <c r="H141" i="3"/>
  <c r="H140" i="3"/>
  <c r="H139" i="3"/>
  <c r="H138" i="3"/>
  <c r="H137" i="3"/>
  <c r="H136" i="3"/>
  <c r="H135" i="3"/>
  <c r="H134" i="3"/>
  <c r="H133" i="3"/>
  <c r="H132" i="3"/>
  <c r="H165" i="3" s="1"/>
  <c r="J203" i="3"/>
  <c r="J202" i="3"/>
  <c r="J201" i="3"/>
  <c r="J200" i="3"/>
  <c r="J199" i="3"/>
  <c r="J198" i="3"/>
  <c r="J197" i="3"/>
  <c r="J196" i="3"/>
  <c r="J195" i="3"/>
  <c r="J194" i="3"/>
  <c r="J193" i="3"/>
  <c r="J192" i="3"/>
  <c r="J191" i="3"/>
  <c r="J190" i="3"/>
  <c r="J189" i="3"/>
  <c r="J188" i="3"/>
  <c r="J187" i="3"/>
  <c r="J186" i="3"/>
  <c r="J185" i="3"/>
  <c r="J184" i="3"/>
  <c r="J183" i="3"/>
  <c r="J182" i="3"/>
  <c r="J181" i="3"/>
  <c r="J180" i="3"/>
  <c r="J179" i="3"/>
  <c r="J178" i="3"/>
  <c r="J177" i="3"/>
  <c r="J176" i="3"/>
  <c r="J175" i="3"/>
  <c r="J174" i="3"/>
  <c r="J173" i="3"/>
  <c r="J172" i="3"/>
  <c r="J205" i="3" s="1"/>
  <c r="J163" i="3"/>
  <c r="J380" i="3" s="1"/>
  <c r="J162" i="3"/>
  <c r="J161" i="3"/>
  <c r="J160" i="3"/>
  <c r="J159" i="3"/>
  <c r="J158" i="3"/>
  <c r="J157" i="3"/>
  <c r="J156" i="3"/>
  <c r="J155" i="3"/>
  <c r="J154" i="3"/>
  <c r="J153" i="3"/>
  <c r="J152" i="3"/>
  <c r="J151" i="3"/>
  <c r="J150" i="3"/>
  <c r="J149" i="3"/>
  <c r="J148" i="3"/>
  <c r="J147" i="3"/>
  <c r="J146" i="3"/>
  <c r="J145" i="3"/>
  <c r="J144" i="3"/>
  <c r="J143" i="3"/>
  <c r="J142" i="3"/>
  <c r="J141" i="3"/>
  <c r="J140" i="3"/>
  <c r="J139" i="3"/>
  <c r="J138" i="3"/>
  <c r="J137" i="3"/>
  <c r="J136" i="3"/>
  <c r="J135" i="3"/>
  <c r="J134" i="3"/>
  <c r="J133" i="3"/>
  <c r="J132" i="3"/>
  <c r="J165" i="3" s="1"/>
  <c r="L203" i="3"/>
  <c r="L202" i="3"/>
  <c r="L201" i="3"/>
  <c r="L200" i="3"/>
  <c r="L199" i="3"/>
  <c r="L198" i="3"/>
  <c r="L197" i="3"/>
  <c r="L196" i="3"/>
  <c r="L195" i="3"/>
  <c r="L194" i="3"/>
  <c r="L193" i="3"/>
  <c r="L192" i="3"/>
  <c r="L191" i="3"/>
  <c r="L190" i="3"/>
  <c r="L189" i="3"/>
  <c r="L188" i="3"/>
  <c r="L187" i="3"/>
  <c r="L186" i="3"/>
  <c r="L185" i="3"/>
  <c r="L184" i="3"/>
  <c r="L183" i="3"/>
  <c r="L182" i="3"/>
  <c r="L181" i="3"/>
  <c r="L180" i="3"/>
  <c r="L179" i="3"/>
  <c r="L178" i="3"/>
  <c r="L177" i="3"/>
  <c r="L176" i="3"/>
  <c r="L175" i="3"/>
  <c r="L174" i="3"/>
  <c r="L173" i="3"/>
  <c r="L172" i="3"/>
  <c r="L205" i="3" s="1"/>
  <c r="L163" i="3"/>
  <c r="L380" i="3" s="1"/>
  <c r="L162" i="3"/>
  <c r="L161" i="3"/>
  <c r="L160" i="3"/>
  <c r="L159" i="3"/>
  <c r="L158" i="3"/>
  <c r="L157" i="3"/>
  <c r="L156" i="3"/>
  <c r="L155" i="3"/>
  <c r="L154" i="3"/>
  <c r="L153" i="3"/>
  <c r="L152" i="3"/>
  <c r="L151" i="3"/>
  <c r="L150" i="3"/>
  <c r="L149" i="3"/>
  <c r="L148" i="3"/>
  <c r="L147" i="3"/>
  <c r="L146" i="3"/>
  <c r="L145" i="3"/>
  <c r="L144" i="3"/>
  <c r="L143" i="3"/>
  <c r="L142" i="3"/>
  <c r="L141" i="3"/>
  <c r="L140" i="3"/>
  <c r="L139" i="3"/>
  <c r="L138" i="3"/>
  <c r="L137" i="3"/>
  <c r="L136" i="3"/>
  <c r="L135" i="3"/>
  <c r="L134" i="3"/>
  <c r="L133" i="3"/>
  <c r="L132" i="3"/>
  <c r="L165" i="3" s="1"/>
  <c r="N203" i="3"/>
  <c r="N202" i="3"/>
  <c r="N201" i="3"/>
  <c r="N200" i="3"/>
  <c r="N199" i="3"/>
  <c r="N198" i="3"/>
  <c r="N197" i="3"/>
  <c r="N196" i="3"/>
  <c r="N195" i="3"/>
  <c r="N194" i="3"/>
  <c r="N193" i="3"/>
  <c r="N192" i="3"/>
  <c r="N191" i="3"/>
  <c r="N190" i="3"/>
  <c r="N189" i="3"/>
  <c r="N188" i="3"/>
  <c r="N187" i="3"/>
  <c r="N186" i="3"/>
  <c r="N185" i="3"/>
  <c r="N184" i="3"/>
  <c r="N183" i="3"/>
  <c r="N182" i="3"/>
  <c r="N181" i="3"/>
  <c r="N180" i="3"/>
  <c r="N179" i="3"/>
  <c r="N178" i="3"/>
  <c r="N177" i="3"/>
  <c r="N176" i="3"/>
  <c r="N175" i="3"/>
  <c r="N174" i="3"/>
  <c r="N173" i="3"/>
  <c r="N172" i="3"/>
  <c r="N205" i="3" s="1"/>
  <c r="N163" i="3"/>
  <c r="N380" i="3" s="1"/>
  <c r="N162" i="3"/>
  <c r="N161" i="3"/>
  <c r="N160" i="3"/>
  <c r="N159" i="3"/>
  <c r="N158" i="3"/>
  <c r="N157" i="3"/>
  <c r="N156" i="3"/>
  <c r="N155" i="3"/>
  <c r="N154" i="3"/>
  <c r="N153" i="3"/>
  <c r="N152" i="3"/>
  <c r="N151" i="3"/>
  <c r="N150" i="3"/>
  <c r="N149" i="3"/>
  <c r="N148" i="3"/>
  <c r="N147" i="3"/>
  <c r="N146" i="3"/>
  <c r="N145" i="3"/>
  <c r="N144" i="3"/>
  <c r="N143" i="3"/>
  <c r="N142" i="3"/>
  <c r="N141" i="3"/>
  <c r="N140" i="3"/>
  <c r="N139" i="3"/>
  <c r="N138" i="3"/>
  <c r="N137" i="3"/>
  <c r="N136" i="3"/>
  <c r="N135" i="3"/>
  <c r="N134" i="3"/>
  <c r="N133" i="3"/>
  <c r="N132" i="3"/>
  <c r="N165" i="3" s="1"/>
  <c r="P203" i="3"/>
  <c r="P202" i="3"/>
  <c r="P201" i="3"/>
  <c r="P200" i="3"/>
  <c r="P199" i="3"/>
  <c r="P198" i="3"/>
  <c r="P197" i="3"/>
  <c r="P196" i="3"/>
  <c r="P195" i="3"/>
  <c r="P194" i="3"/>
  <c r="P193" i="3"/>
  <c r="P192" i="3"/>
  <c r="P191" i="3"/>
  <c r="P190" i="3"/>
  <c r="P189" i="3"/>
  <c r="P188" i="3"/>
  <c r="P187" i="3"/>
  <c r="P186" i="3"/>
  <c r="P185" i="3"/>
  <c r="P184" i="3"/>
  <c r="P183" i="3"/>
  <c r="P182" i="3"/>
  <c r="P181" i="3"/>
  <c r="P180" i="3"/>
  <c r="P179" i="3"/>
  <c r="P178" i="3"/>
  <c r="P177" i="3"/>
  <c r="P176" i="3"/>
  <c r="P175" i="3"/>
  <c r="P174" i="3"/>
  <c r="P173" i="3"/>
  <c r="P172" i="3"/>
  <c r="P205" i="3" s="1"/>
  <c r="P163" i="3"/>
  <c r="P380" i="3" s="1"/>
  <c r="P162" i="3"/>
  <c r="P161" i="3"/>
  <c r="P160" i="3"/>
  <c r="P159" i="3"/>
  <c r="P158" i="3"/>
  <c r="P157" i="3"/>
  <c r="P156" i="3"/>
  <c r="P155" i="3"/>
  <c r="P154" i="3"/>
  <c r="P153" i="3"/>
  <c r="P152" i="3"/>
  <c r="P151" i="3"/>
  <c r="P150" i="3"/>
  <c r="P149" i="3"/>
  <c r="P148" i="3"/>
  <c r="P147" i="3"/>
  <c r="P146" i="3"/>
  <c r="P145" i="3"/>
  <c r="P144" i="3"/>
  <c r="P143" i="3"/>
  <c r="P142" i="3"/>
  <c r="P141" i="3"/>
  <c r="P140" i="3"/>
  <c r="P139" i="3"/>
  <c r="P138" i="3"/>
  <c r="P137" i="3"/>
  <c r="P136" i="3"/>
  <c r="P135" i="3"/>
  <c r="P134" i="3"/>
  <c r="P133" i="3"/>
  <c r="P132" i="3"/>
  <c r="P165" i="3" s="1"/>
  <c r="R203" i="3"/>
  <c r="R202" i="3"/>
  <c r="R201" i="3"/>
  <c r="R200" i="3"/>
  <c r="R199" i="3"/>
  <c r="R198" i="3"/>
  <c r="R197" i="3"/>
  <c r="R196" i="3"/>
  <c r="R195" i="3"/>
  <c r="R194" i="3"/>
  <c r="R193" i="3"/>
  <c r="R192" i="3"/>
  <c r="R191" i="3"/>
  <c r="R190" i="3"/>
  <c r="R189" i="3"/>
  <c r="R188" i="3"/>
  <c r="R187" i="3"/>
  <c r="R186" i="3"/>
  <c r="R185" i="3"/>
  <c r="R184" i="3"/>
  <c r="R183" i="3"/>
  <c r="R182" i="3"/>
  <c r="R181" i="3"/>
  <c r="R180" i="3"/>
  <c r="R179" i="3"/>
  <c r="R178" i="3"/>
  <c r="R177" i="3"/>
  <c r="R176" i="3"/>
  <c r="R175" i="3"/>
  <c r="R174" i="3"/>
  <c r="R173" i="3"/>
  <c r="R172" i="3"/>
  <c r="R205" i="3" s="1"/>
  <c r="R163" i="3"/>
  <c r="R380" i="3" s="1"/>
  <c r="R162" i="3"/>
  <c r="R161" i="3"/>
  <c r="R160" i="3"/>
  <c r="R159" i="3"/>
  <c r="R158" i="3"/>
  <c r="R157" i="3"/>
  <c r="R156" i="3"/>
  <c r="R155" i="3"/>
  <c r="R154" i="3"/>
  <c r="R153" i="3"/>
  <c r="R152" i="3"/>
  <c r="R151" i="3"/>
  <c r="R150" i="3"/>
  <c r="R149" i="3"/>
  <c r="R148" i="3"/>
  <c r="R147" i="3"/>
  <c r="R146" i="3"/>
  <c r="R145" i="3"/>
  <c r="R144" i="3"/>
  <c r="R143" i="3"/>
  <c r="R142" i="3"/>
  <c r="R141" i="3"/>
  <c r="R140" i="3"/>
  <c r="R139" i="3"/>
  <c r="R138" i="3"/>
  <c r="R137" i="3"/>
  <c r="R136" i="3"/>
  <c r="R135" i="3"/>
  <c r="R134" i="3"/>
  <c r="R133" i="3"/>
  <c r="R132" i="3"/>
  <c r="R165" i="3" s="1"/>
  <c r="T203" i="3"/>
  <c r="T202" i="3"/>
  <c r="T201" i="3"/>
  <c r="T200" i="3"/>
  <c r="T199" i="3"/>
  <c r="T198" i="3"/>
  <c r="T197" i="3"/>
  <c r="T196" i="3"/>
  <c r="T195" i="3"/>
  <c r="T194" i="3"/>
  <c r="T193" i="3"/>
  <c r="T192" i="3"/>
  <c r="T191" i="3"/>
  <c r="T190" i="3"/>
  <c r="T189" i="3"/>
  <c r="T188" i="3"/>
  <c r="T187" i="3"/>
  <c r="T186" i="3"/>
  <c r="T185" i="3"/>
  <c r="T184" i="3"/>
  <c r="T183" i="3"/>
  <c r="T182" i="3"/>
  <c r="T181" i="3"/>
  <c r="T180" i="3"/>
  <c r="T179" i="3"/>
  <c r="T178" i="3"/>
  <c r="T177" i="3"/>
  <c r="T176" i="3"/>
  <c r="T175" i="3"/>
  <c r="T174" i="3"/>
  <c r="T173" i="3"/>
  <c r="T172" i="3"/>
  <c r="T205" i="3" s="1"/>
  <c r="T163" i="3"/>
  <c r="T380" i="3" s="1"/>
  <c r="T162" i="3"/>
  <c r="T161" i="3"/>
  <c r="T160" i="3"/>
  <c r="T159" i="3"/>
  <c r="T158" i="3"/>
  <c r="T157" i="3"/>
  <c r="T156" i="3"/>
  <c r="T155" i="3"/>
  <c r="T154" i="3"/>
  <c r="T153" i="3"/>
  <c r="T152" i="3"/>
  <c r="T151" i="3"/>
  <c r="T150" i="3"/>
  <c r="T149" i="3"/>
  <c r="T148" i="3"/>
  <c r="T147" i="3"/>
  <c r="T146" i="3"/>
  <c r="T145" i="3"/>
  <c r="T144" i="3"/>
  <c r="T143" i="3"/>
  <c r="T142" i="3"/>
  <c r="T141" i="3"/>
  <c r="T140" i="3"/>
  <c r="T139" i="3"/>
  <c r="T138" i="3"/>
  <c r="T137" i="3"/>
  <c r="T136" i="3"/>
  <c r="T135" i="3"/>
  <c r="T134" i="3"/>
  <c r="T133" i="3"/>
  <c r="T132" i="3"/>
  <c r="T165" i="3" s="1"/>
  <c r="AH379" i="3" s="1"/>
  <c r="V203" i="3"/>
  <c r="W203" i="3" s="1"/>
  <c r="V202" i="3"/>
  <c r="W202" i="3" s="1"/>
  <c r="V201" i="3"/>
  <c r="W201" i="3" s="1"/>
  <c r="V200" i="3"/>
  <c r="W200" i="3" s="1"/>
  <c r="V199" i="3"/>
  <c r="W199" i="3" s="1"/>
  <c r="V198" i="3"/>
  <c r="W198" i="3" s="1"/>
  <c r="V197" i="3"/>
  <c r="W197" i="3" s="1"/>
  <c r="V196" i="3"/>
  <c r="W196" i="3" s="1"/>
  <c r="V195" i="3"/>
  <c r="W195" i="3" s="1"/>
  <c r="V194" i="3"/>
  <c r="W194" i="3" s="1"/>
  <c r="V193" i="3"/>
  <c r="W193" i="3" s="1"/>
  <c r="V192" i="3"/>
  <c r="W192" i="3" s="1"/>
  <c r="V191" i="3"/>
  <c r="W191" i="3" s="1"/>
  <c r="V190" i="3"/>
  <c r="W190" i="3" s="1"/>
  <c r="V189" i="3"/>
  <c r="W189" i="3" s="1"/>
  <c r="V188" i="3"/>
  <c r="W188" i="3" s="1"/>
  <c r="V187" i="3"/>
  <c r="W187" i="3" s="1"/>
  <c r="V186" i="3"/>
  <c r="W186" i="3" s="1"/>
  <c r="V185" i="3"/>
  <c r="W185" i="3" s="1"/>
  <c r="V184" i="3"/>
  <c r="W184" i="3" s="1"/>
  <c r="V183" i="3"/>
  <c r="W183" i="3" s="1"/>
  <c r="V182" i="3"/>
  <c r="W182" i="3" s="1"/>
  <c r="V181" i="3"/>
  <c r="W181" i="3" s="1"/>
  <c r="V180" i="3"/>
  <c r="W180" i="3" s="1"/>
  <c r="V179" i="3"/>
  <c r="W179" i="3" s="1"/>
  <c r="V178" i="3"/>
  <c r="W178" i="3" s="1"/>
  <c r="V177" i="3"/>
  <c r="W177" i="3" s="1"/>
  <c r="V176" i="3"/>
  <c r="W176" i="3" s="1"/>
  <c r="V175" i="3"/>
  <c r="W175" i="3" s="1"/>
  <c r="V174" i="3"/>
  <c r="W174" i="3" s="1"/>
  <c r="V173" i="3"/>
  <c r="W173" i="3" s="1"/>
  <c r="V172" i="3"/>
  <c r="V163" i="3"/>
  <c r="V162" i="3"/>
  <c r="V161" i="3"/>
  <c r="V160" i="3"/>
  <c r="V159" i="3"/>
  <c r="V158" i="3"/>
  <c r="V157" i="3"/>
  <c r="V156" i="3"/>
  <c r="V155" i="3"/>
  <c r="V154" i="3"/>
  <c r="V153" i="3"/>
  <c r="V152" i="3"/>
  <c r="V151" i="3"/>
  <c r="V150" i="3"/>
  <c r="V149" i="3"/>
  <c r="V148" i="3"/>
  <c r="V147" i="3"/>
  <c r="V146" i="3"/>
  <c r="V145" i="3"/>
  <c r="V144" i="3"/>
  <c r="V143" i="3"/>
  <c r="V142" i="3"/>
  <c r="V141" i="3"/>
  <c r="V140" i="3"/>
  <c r="V139" i="3"/>
  <c r="V138" i="3"/>
  <c r="V137" i="3"/>
  <c r="V136" i="3"/>
  <c r="V135" i="3"/>
  <c r="V134" i="3"/>
  <c r="V133" i="3"/>
  <c r="V132" i="3"/>
  <c r="G44" i="3"/>
  <c r="C405" i="3" s="1"/>
  <c r="R438" i="3" s="1"/>
  <c r="C415" i="3"/>
  <c r="E415" i="3"/>
  <c r="Q44" i="3"/>
  <c r="E405" i="3" s="1"/>
  <c r="T438" i="3" s="1"/>
  <c r="S44" i="3"/>
  <c r="G405" i="3" s="1"/>
  <c r="V438" i="3" s="1"/>
  <c r="G415" i="3"/>
  <c r="I415" i="3"/>
  <c r="U44" i="3"/>
  <c r="I405" i="3" s="1"/>
  <c r="W12" i="3"/>
  <c r="W13" i="3"/>
  <c r="W14" i="3"/>
  <c r="N419" i="3"/>
  <c r="L419" i="3"/>
  <c r="M419" i="3"/>
  <c r="O419" i="3"/>
  <c r="K419" i="3"/>
  <c r="Y15" i="11"/>
  <c r="Z15" i="7"/>
  <c r="W16" i="3"/>
  <c r="N422" i="3"/>
  <c r="L422" i="3"/>
  <c r="O422" i="3"/>
  <c r="K422" i="3"/>
  <c r="M422" i="3"/>
  <c r="W18" i="3"/>
  <c r="N425" i="3"/>
  <c r="L425" i="3"/>
  <c r="M425" i="3"/>
  <c r="O425" i="3"/>
  <c r="K425" i="3"/>
  <c r="W20" i="3"/>
  <c r="N421" i="3"/>
  <c r="L421" i="3"/>
  <c r="M421" i="3"/>
  <c r="O421" i="3"/>
  <c r="K421" i="3"/>
  <c r="W22" i="3"/>
  <c r="N428" i="3"/>
  <c r="L428" i="3"/>
  <c r="O428" i="3"/>
  <c r="K428" i="3"/>
  <c r="M428" i="3"/>
  <c r="W24" i="3"/>
  <c r="O431" i="3"/>
  <c r="M431" i="3"/>
  <c r="K431" i="3"/>
  <c r="L431" i="3"/>
  <c r="N431" i="3"/>
  <c r="W26" i="3"/>
  <c r="O432" i="3"/>
  <c r="M432" i="3"/>
  <c r="K432" i="3"/>
  <c r="N432" i="3"/>
  <c r="L432" i="3"/>
  <c r="W28" i="3"/>
  <c r="O435" i="3"/>
  <c r="M435" i="3"/>
  <c r="K435" i="3"/>
  <c r="L435" i="3"/>
  <c r="N435" i="3"/>
  <c r="W30" i="3"/>
  <c r="O437" i="3"/>
  <c r="M437" i="3"/>
  <c r="K437" i="3"/>
  <c r="L437" i="3"/>
  <c r="N437" i="3"/>
  <c r="W32" i="3"/>
  <c r="O439" i="3"/>
  <c r="M439" i="3"/>
  <c r="K439" i="3"/>
  <c r="N439" i="3"/>
  <c r="L439" i="3"/>
  <c r="W34" i="3"/>
  <c r="N443" i="3"/>
  <c r="L443" i="3"/>
  <c r="O443" i="3"/>
  <c r="M443" i="3"/>
  <c r="K443" i="3"/>
  <c r="W36" i="3"/>
  <c r="N424" i="3"/>
  <c r="L424" i="3"/>
  <c r="O424" i="3"/>
  <c r="K424" i="3"/>
  <c r="M424" i="3"/>
  <c r="W39" i="3"/>
  <c r="J444" i="3"/>
  <c r="W40" i="3"/>
  <c r="AI378" i="3"/>
  <c r="B389" i="3"/>
  <c r="D396" i="3"/>
  <c r="F396" i="3"/>
  <c r="H396" i="3"/>
  <c r="J396" i="3"/>
  <c r="L396" i="3"/>
  <c r="N396" i="3"/>
  <c r="P396" i="3"/>
  <c r="R396" i="3"/>
  <c r="T396" i="3"/>
  <c r="V396" i="3"/>
  <c r="AL378" i="3"/>
  <c r="Z378" i="3"/>
  <c r="X378" i="3"/>
  <c r="AA378" i="3"/>
  <c r="AK378" i="3"/>
  <c r="Y378" i="3"/>
  <c r="B391" i="3"/>
  <c r="B382" i="3"/>
  <c r="B392" i="3" s="1"/>
  <c r="N418" i="3"/>
  <c r="L418" i="3"/>
  <c r="N445" i="3"/>
  <c r="L445" i="3"/>
  <c r="O445" i="3"/>
  <c r="M445" i="3"/>
  <c r="K445" i="3"/>
  <c r="W42" i="3"/>
  <c r="W51" i="3"/>
  <c r="W53" i="3"/>
  <c r="W55" i="3"/>
  <c r="W57" i="3"/>
  <c r="W59" i="3"/>
  <c r="W61" i="3"/>
  <c r="W63" i="3"/>
  <c r="W65" i="3"/>
  <c r="W67" i="3"/>
  <c r="W69" i="3"/>
  <c r="W71" i="3"/>
  <c r="W73" i="3"/>
  <c r="W75" i="3"/>
  <c r="W77" i="3"/>
  <c r="W79" i="3"/>
  <c r="W81" i="3"/>
  <c r="X82" i="3"/>
  <c r="V84" i="3"/>
  <c r="W91" i="3"/>
  <c r="Y91" i="3"/>
  <c r="W92" i="3"/>
  <c r="Y92" i="3"/>
  <c r="W93" i="3"/>
  <c r="Y93" i="3"/>
  <c r="W94" i="3"/>
  <c r="Y94" i="3"/>
  <c r="W95" i="3"/>
  <c r="Y95" i="3"/>
  <c r="W96" i="3"/>
  <c r="Y96" i="3"/>
  <c r="W97" i="3"/>
  <c r="Y97" i="3"/>
  <c r="W98" i="3"/>
  <c r="Y98" i="3"/>
  <c r="W99" i="3"/>
  <c r="Y99" i="3"/>
  <c r="W100" i="3"/>
  <c r="Y100" i="3"/>
  <c r="W101" i="3"/>
  <c r="Y101" i="3"/>
  <c r="W102" i="3"/>
  <c r="Y102" i="3"/>
  <c r="W103" i="3"/>
  <c r="Y103" i="3"/>
  <c r="W104" i="3"/>
  <c r="Y104" i="3"/>
  <c r="W105" i="3"/>
  <c r="Y105" i="3"/>
  <c r="W106" i="3"/>
  <c r="Y106" i="3"/>
  <c r="W107" i="3"/>
  <c r="Y107" i="3"/>
  <c r="W108" i="3"/>
  <c r="Y108" i="3"/>
  <c r="W109" i="3"/>
  <c r="Y109" i="3"/>
  <c r="W110" i="3"/>
  <c r="Y110" i="3"/>
  <c r="W111" i="3"/>
  <c r="Y111" i="3"/>
  <c r="W112" i="3"/>
  <c r="Y112" i="3"/>
  <c r="W113" i="3"/>
  <c r="Y113" i="3"/>
  <c r="W114" i="3"/>
  <c r="Y114" i="3"/>
  <c r="W115" i="3"/>
  <c r="Y115" i="3"/>
  <c r="W116" i="3"/>
  <c r="Y116" i="3"/>
  <c r="W117" i="3"/>
  <c r="Y117" i="3"/>
  <c r="W118" i="3"/>
  <c r="Y118" i="3"/>
  <c r="W119" i="3"/>
  <c r="Y119" i="3"/>
  <c r="W120" i="3"/>
  <c r="Y120" i="3"/>
  <c r="W121" i="3"/>
  <c r="Y121" i="3"/>
  <c r="AB378" i="3"/>
  <c r="U373" i="3"/>
  <c r="W122" i="3"/>
  <c r="Y122" i="3"/>
  <c r="D130" i="3"/>
  <c r="C242" i="3"/>
  <c r="C243" i="3"/>
  <c r="C244"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83" i="3"/>
  <c r="C385" i="3" s="1"/>
  <c r="G384" i="3"/>
  <c r="S384" i="3"/>
  <c r="C396" i="3"/>
  <c r="G396" i="3"/>
  <c r="K396" i="3"/>
  <c r="O396" i="3"/>
  <c r="S396" i="3"/>
  <c r="M418" i="3"/>
  <c r="M407" i="5"/>
  <c r="K407" i="5"/>
  <c r="L409" i="5"/>
  <c r="M409" i="5"/>
  <c r="K409" i="5"/>
  <c r="L412" i="5"/>
  <c r="M412" i="5"/>
  <c r="K412" i="5"/>
  <c r="L415" i="5"/>
  <c r="M415" i="5"/>
  <c r="K415" i="5"/>
  <c r="L418" i="5"/>
  <c r="M418" i="5"/>
  <c r="K418" i="5"/>
  <c r="L419" i="5"/>
  <c r="M419" i="5"/>
  <c r="K419" i="5"/>
  <c r="L421" i="5"/>
  <c r="M421" i="5"/>
  <c r="K421" i="5"/>
  <c r="L426" i="5"/>
  <c r="M426" i="5"/>
  <c r="K426" i="5"/>
  <c r="L425" i="5"/>
  <c r="M425" i="5"/>
  <c r="K425" i="5"/>
  <c r="L428" i="5"/>
  <c r="M428" i="5"/>
  <c r="K428" i="5"/>
  <c r="L430" i="5"/>
  <c r="M430" i="5"/>
  <c r="K430" i="5"/>
  <c r="L432" i="5"/>
  <c r="M432" i="5"/>
  <c r="K432" i="5"/>
  <c r="L434" i="5"/>
  <c r="M434" i="5"/>
  <c r="K434" i="5"/>
  <c r="L433" i="5"/>
  <c r="M433" i="5"/>
  <c r="K433" i="5"/>
  <c r="L436" i="5"/>
  <c r="M436" i="5"/>
  <c r="K436" i="5"/>
  <c r="L398" i="5"/>
  <c r="M398" i="5"/>
  <c r="C380" i="5"/>
  <c r="C375" i="5"/>
  <c r="C377" i="5" s="1"/>
  <c r="E380" i="5"/>
  <c r="E375" i="5"/>
  <c r="E377" i="5" s="1"/>
  <c r="G380" i="5"/>
  <c r="G375" i="5"/>
  <c r="I380" i="5"/>
  <c r="I375" i="5"/>
  <c r="I377" i="5" s="1"/>
  <c r="K380" i="5"/>
  <c r="K375" i="5"/>
  <c r="K377" i="5" s="1"/>
  <c r="M380" i="5"/>
  <c r="M375" i="5"/>
  <c r="M377" i="5" s="1"/>
  <c r="O380" i="5"/>
  <c r="O375" i="5"/>
  <c r="O377" i="5" s="1"/>
  <c r="Q380" i="5"/>
  <c r="Q375" i="5"/>
  <c r="S380" i="5"/>
  <c r="S375" i="5"/>
  <c r="U380" i="5"/>
  <c r="U375" i="5"/>
  <c r="C381" i="5"/>
  <c r="E381" i="5"/>
  <c r="G381" i="5"/>
  <c r="I381" i="5"/>
  <c r="K381" i="5"/>
  <c r="M381" i="5"/>
  <c r="O381" i="5"/>
  <c r="Q381" i="5"/>
  <c r="S381" i="5"/>
  <c r="U381" i="5"/>
  <c r="AG371" i="5"/>
  <c r="AA371" i="5"/>
  <c r="Y371" i="5"/>
  <c r="Z371" i="5"/>
  <c r="X371" i="5"/>
  <c r="AG372" i="5"/>
  <c r="C383" i="5"/>
  <c r="E383" i="5"/>
  <c r="G383" i="5"/>
  <c r="I383" i="5"/>
  <c r="K383" i="5"/>
  <c r="M383" i="5"/>
  <c r="O383" i="5"/>
  <c r="Q383" i="5"/>
  <c r="S383" i="5"/>
  <c r="U383" i="5"/>
  <c r="B374" i="5"/>
  <c r="D374" i="5"/>
  <c r="F374" i="5"/>
  <c r="H374" i="5"/>
  <c r="J374" i="5"/>
  <c r="L374" i="5"/>
  <c r="N374" i="5"/>
  <c r="P374" i="5"/>
  <c r="R374" i="5"/>
  <c r="T374" i="5"/>
  <c r="V374" i="5"/>
  <c r="M407" i="7"/>
  <c r="L407" i="7"/>
  <c r="M409" i="7"/>
  <c r="K409" i="7"/>
  <c r="L409" i="7"/>
  <c r="M412" i="7"/>
  <c r="K412" i="7"/>
  <c r="L412" i="7"/>
  <c r="M415" i="7"/>
  <c r="K415" i="7"/>
  <c r="L415" i="7"/>
  <c r="M418" i="7"/>
  <c r="K418" i="7"/>
  <c r="L418" i="7"/>
  <c r="M419" i="7"/>
  <c r="K419" i="7"/>
  <c r="L419" i="7"/>
  <c r="M421" i="7"/>
  <c r="K421" i="7"/>
  <c r="L421" i="7"/>
  <c r="M426" i="7"/>
  <c r="K426" i="7"/>
  <c r="L426" i="7"/>
  <c r="M425" i="7"/>
  <c r="K425" i="7"/>
  <c r="L425" i="7"/>
  <c r="F386" i="7"/>
  <c r="J386" i="7"/>
  <c r="P386" i="7"/>
  <c r="M398" i="7"/>
  <c r="K398" i="7"/>
  <c r="L398" i="7"/>
  <c r="B380" i="7"/>
  <c r="B375" i="7"/>
  <c r="D380" i="7"/>
  <c r="D375" i="7"/>
  <c r="D377" i="7" s="1"/>
  <c r="F380" i="7"/>
  <c r="F375" i="7"/>
  <c r="F377" i="7" s="1"/>
  <c r="H380" i="7"/>
  <c r="H375" i="7"/>
  <c r="H377" i="7" s="1"/>
  <c r="J380" i="7"/>
  <c r="J375" i="7"/>
  <c r="J377" i="7" s="1"/>
  <c r="L380" i="7"/>
  <c r="L375" i="7"/>
  <c r="N380" i="7"/>
  <c r="N375" i="7"/>
  <c r="N377" i="7" s="1"/>
  <c r="P380" i="7"/>
  <c r="P375" i="7"/>
  <c r="P377" i="7" s="1"/>
  <c r="R380" i="7"/>
  <c r="R375" i="7"/>
  <c r="T380" i="7"/>
  <c r="T375" i="7"/>
  <c r="V380" i="7"/>
  <c r="V375" i="7"/>
  <c r="Z369" i="7"/>
  <c r="X369" i="7"/>
  <c r="AA369" i="7"/>
  <c r="Y369" i="7"/>
  <c r="AG371" i="7"/>
  <c r="B382" i="7"/>
  <c r="B378" i="7"/>
  <c r="D382" i="7"/>
  <c r="D378" i="7"/>
  <c r="F382" i="7"/>
  <c r="F378" i="7"/>
  <c r="H382" i="7"/>
  <c r="H378" i="7"/>
  <c r="J382" i="7"/>
  <c r="J378" i="7"/>
  <c r="L382" i="7"/>
  <c r="L378" i="7"/>
  <c r="N382" i="7"/>
  <c r="N378" i="7"/>
  <c r="P382" i="7"/>
  <c r="P378" i="7"/>
  <c r="R382" i="7"/>
  <c r="R378" i="7"/>
  <c r="T382" i="7"/>
  <c r="T378" i="7"/>
  <c r="V382" i="7"/>
  <c r="Z371" i="7"/>
  <c r="X371" i="7"/>
  <c r="V378" i="7"/>
  <c r="AA371" i="7"/>
  <c r="Y371" i="7"/>
  <c r="V201" i="7"/>
  <c r="B383" i="7"/>
  <c r="D383" i="7"/>
  <c r="F383" i="7"/>
  <c r="H383" i="7"/>
  <c r="J383" i="7"/>
  <c r="L383" i="7"/>
  <c r="N383" i="7"/>
  <c r="P383" i="7"/>
  <c r="R383" i="7"/>
  <c r="T383" i="7"/>
  <c r="AA372" i="7"/>
  <c r="Y372" i="7"/>
  <c r="V383" i="7"/>
  <c r="Z372" i="7"/>
  <c r="X372" i="7"/>
  <c r="B374" i="7"/>
  <c r="B384" i="7" s="1"/>
  <c r="D374" i="7"/>
  <c r="D384" i="7" s="1"/>
  <c r="F374" i="7"/>
  <c r="F384" i="7" s="1"/>
  <c r="H374" i="7"/>
  <c r="H384" i="7" s="1"/>
  <c r="J374" i="7"/>
  <c r="J384" i="7" s="1"/>
  <c r="L374" i="7"/>
  <c r="L384" i="7" s="1"/>
  <c r="N374" i="7"/>
  <c r="N384" i="7" s="1"/>
  <c r="P374" i="7"/>
  <c r="P384" i="7" s="1"/>
  <c r="R374" i="7"/>
  <c r="R384" i="7" s="1"/>
  <c r="T374" i="7"/>
  <c r="T384" i="7" s="1"/>
  <c r="V374" i="7"/>
  <c r="C371" i="9"/>
  <c r="C366" i="9"/>
  <c r="C368" i="9" s="1"/>
  <c r="E371" i="9"/>
  <c r="E366" i="9"/>
  <c r="E368" i="9" s="1"/>
  <c r="G371" i="9"/>
  <c r="G366" i="9"/>
  <c r="I371" i="9"/>
  <c r="I366" i="9"/>
  <c r="I368" i="9" s="1"/>
  <c r="K371" i="9"/>
  <c r="K366" i="9"/>
  <c r="K368" i="9" s="1"/>
  <c r="M371" i="9"/>
  <c r="M366" i="9"/>
  <c r="M368" i="9" s="1"/>
  <c r="O371" i="9"/>
  <c r="O366" i="9"/>
  <c r="O368" i="9" s="1"/>
  <c r="Q371" i="9"/>
  <c r="Q366" i="9"/>
  <c r="S371" i="9"/>
  <c r="S366" i="9"/>
  <c r="U371" i="9"/>
  <c r="U366" i="9"/>
  <c r="AF361" i="9"/>
  <c r="D406" i="3"/>
  <c r="L384" i="3"/>
  <c r="F406" i="3"/>
  <c r="R384" i="3"/>
  <c r="H406" i="3"/>
  <c r="T384" i="3"/>
  <c r="J406" i="3"/>
  <c r="V384" i="3"/>
  <c r="Y41" i="9"/>
  <c r="Y41" i="11" s="1"/>
  <c r="V386" i="3"/>
  <c r="AB377" i="3"/>
  <c r="W82" i="3"/>
  <c r="X91" i="3"/>
  <c r="X12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381" i="3" s="1"/>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Q384" i="3"/>
  <c r="U384" i="3"/>
  <c r="E396" i="3"/>
  <c r="I396" i="3"/>
  <c r="M396" i="3"/>
  <c r="Q396" i="3"/>
  <c r="U396" i="3"/>
  <c r="K418" i="3"/>
  <c r="O418" i="3"/>
  <c r="L408" i="5"/>
  <c r="M408" i="5"/>
  <c r="K408" i="5"/>
  <c r="M411" i="5"/>
  <c r="K411" i="5"/>
  <c r="M414" i="5"/>
  <c r="K414" i="5"/>
  <c r="M417" i="5"/>
  <c r="K417" i="5"/>
  <c r="M413" i="5"/>
  <c r="K413" i="5"/>
  <c r="M420" i="5"/>
  <c r="K420" i="5"/>
  <c r="M423" i="5"/>
  <c r="K423" i="5"/>
  <c r="M424" i="5"/>
  <c r="K424" i="5"/>
  <c r="M427" i="5"/>
  <c r="K427" i="5"/>
  <c r="M429" i="5"/>
  <c r="K429" i="5"/>
  <c r="M431" i="5"/>
  <c r="K431" i="5"/>
  <c r="M435" i="5"/>
  <c r="K435" i="5"/>
  <c r="M416" i="5"/>
  <c r="K416" i="5"/>
  <c r="M410" i="5"/>
  <c r="K410" i="5"/>
  <c r="M437" i="5"/>
  <c r="K437" i="5"/>
  <c r="C386" i="5"/>
  <c r="E386" i="5"/>
  <c r="I386" i="5"/>
  <c r="K386" i="5"/>
  <c r="M386" i="5"/>
  <c r="O386" i="5"/>
  <c r="K398" i="5"/>
  <c r="B375" i="5"/>
  <c r="D375" i="5"/>
  <c r="D377" i="5" s="1"/>
  <c r="F375" i="5"/>
  <c r="F377" i="5" s="1"/>
  <c r="H375" i="5"/>
  <c r="H377" i="5" s="1"/>
  <c r="J375" i="5"/>
  <c r="J377" i="5" s="1"/>
  <c r="L375" i="5"/>
  <c r="N375" i="5"/>
  <c r="N377" i="5" s="1"/>
  <c r="P375" i="5"/>
  <c r="P377" i="5" s="1"/>
  <c r="R375" i="5"/>
  <c r="T375" i="5"/>
  <c r="AA369" i="5"/>
  <c r="Y369" i="5"/>
  <c r="V375" i="5"/>
  <c r="Z369" i="5"/>
  <c r="X369" i="5"/>
  <c r="B381" i="5"/>
  <c r="F381" i="5"/>
  <c r="J381" i="5"/>
  <c r="N381" i="5"/>
  <c r="R381" i="5"/>
  <c r="V381" i="5"/>
  <c r="Z370" i="5"/>
  <c r="X370" i="5"/>
  <c r="AA370" i="5"/>
  <c r="Y370" i="5"/>
  <c r="C382" i="5"/>
  <c r="E382" i="5"/>
  <c r="G382" i="5"/>
  <c r="I382" i="5"/>
  <c r="K382" i="5"/>
  <c r="M382" i="5"/>
  <c r="O382" i="5"/>
  <c r="Q382" i="5"/>
  <c r="S382" i="5"/>
  <c r="U382" i="5"/>
  <c r="B383" i="5"/>
  <c r="F383" i="5"/>
  <c r="J383" i="5"/>
  <c r="N383" i="5"/>
  <c r="R383" i="5"/>
  <c r="V383" i="5"/>
  <c r="Z372" i="5"/>
  <c r="X372" i="5"/>
  <c r="AA372" i="5"/>
  <c r="Y372" i="5"/>
  <c r="C374" i="5"/>
  <c r="C384" i="5" s="1"/>
  <c r="E374" i="5"/>
  <c r="E384" i="5" s="1"/>
  <c r="G374" i="5"/>
  <c r="G384" i="5" s="1"/>
  <c r="I374" i="5"/>
  <c r="I384" i="5" s="1"/>
  <c r="K374" i="5"/>
  <c r="K384" i="5" s="1"/>
  <c r="M374" i="5"/>
  <c r="M384" i="5" s="1"/>
  <c r="O374" i="5"/>
  <c r="O384" i="5" s="1"/>
  <c r="Q374" i="5"/>
  <c r="Q384" i="5" s="1"/>
  <c r="S374" i="5"/>
  <c r="S384" i="5" s="1"/>
  <c r="U374" i="5"/>
  <c r="U384" i="5" s="1"/>
  <c r="M408" i="7"/>
  <c r="K408" i="7"/>
  <c r="L408" i="7"/>
  <c r="M411" i="7"/>
  <c r="K411" i="7"/>
  <c r="L411" i="7"/>
  <c r="M414" i="7"/>
  <c r="K414" i="7"/>
  <c r="L414" i="7"/>
  <c r="M417" i="7"/>
  <c r="K417" i="7"/>
  <c r="L417" i="7"/>
  <c r="M413" i="7"/>
  <c r="K413" i="7"/>
  <c r="L413" i="7"/>
  <c r="M420" i="7"/>
  <c r="K420" i="7"/>
  <c r="L420" i="7"/>
  <c r="M423" i="7"/>
  <c r="K423" i="7"/>
  <c r="L423" i="7"/>
  <c r="M424" i="7"/>
  <c r="K424" i="7"/>
  <c r="L424" i="7"/>
  <c r="E386" i="7"/>
  <c r="K386" i="7"/>
  <c r="O386" i="7"/>
  <c r="C380" i="7"/>
  <c r="C375" i="7"/>
  <c r="C377" i="7" s="1"/>
  <c r="E380" i="7"/>
  <c r="E375" i="7"/>
  <c r="E377" i="7" s="1"/>
  <c r="G380" i="7"/>
  <c r="G375" i="7"/>
  <c r="G381" i="7" s="1"/>
  <c r="I380" i="7"/>
  <c r="I375" i="7"/>
  <c r="I377" i="7" s="1"/>
  <c r="K380" i="7"/>
  <c r="K375" i="7"/>
  <c r="K377" i="7" s="1"/>
  <c r="M380" i="7"/>
  <c r="M375" i="7"/>
  <c r="M377" i="7" s="1"/>
  <c r="O380" i="7"/>
  <c r="O375" i="7"/>
  <c r="O377" i="7" s="1"/>
  <c r="Q380" i="7"/>
  <c r="Q375" i="7"/>
  <c r="S380" i="7"/>
  <c r="S375" i="7"/>
  <c r="S381" i="7" s="1"/>
  <c r="U380" i="7"/>
  <c r="U375" i="7"/>
  <c r="B381" i="7"/>
  <c r="D381" i="7"/>
  <c r="F381" i="7"/>
  <c r="H381" i="7"/>
  <c r="J381" i="7"/>
  <c r="L381" i="7"/>
  <c r="N381" i="7"/>
  <c r="P381" i="7"/>
  <c r="R381" i="7"/>
  <c r="T381" i="7"/>
  <c r="AA370" i="7"/>
  <c r="Y370" i="7"/>
  <c r="V381" i="7"/>
  <c r="Z370" i="7"/>
  <c r="X370" i="7"/>
  <c r="C378" i="7"/>
  <c r="C382" i="7"/>
  <c r="E378" i="7"/>
  <c r="E382" i="7"/>
  <c r="G378" i="7"/>
  <c r="G382" i="7"/>
  <c r="I378" i="7"/>
  <c r="I382" i="7"/>
  <c r="K378" i="7"/>
  <c r="K382" i="7"/>
  <c r="M378" i="7"/>
  <c r="M382" i="7"/>
  <c r="O378" i="7"/>
  <c r="O382" i="7"/>
  <c r="Q378" i="7"/>
  <c r="Q382" i="7"/>
  <c r="S378" i="7"/>
  <c r="S382" i="7"/>
  <c r="U378" i="7"/>
  <c r="U382" i="7"/>
  <c r="C383" i="7"/>
  <c r="E383" i="7"/>
  <c r="G383" i="7"/>
  <c r="I383" i="7"/>
  <c r="K383" i="7"/>
  <c r="M383" i="7"/>
  <c r="O383" i="7"/>
  <c r="Q383" i="7"/>
  <c r="S383" i="7"/>
  <c r="U383" i="7"/>
  <c r="C374" i="7"/>
  <c r="C384" i="7" s="1"/>
  <c r="E374" i="7"/>
  <c r="E384" i="7" s="1"/>
  <c r="G374" i="7"/>
  <c r="G384" i="7" s="1"/>
  <c r="I374" i="7"/>
  <c r="I384" i="7" s="1"/>
  <c r="K374" i="7"/>
  <c r="K384" i="7" s="1"/>
  <c r="M374" i="7"/>
  <c r="M384" i="7" s="1"/>
  <c r="O374" i="7"/>
  <c r="O384" i="7" s="1"/>
  <c r="Q374" i="7"/>
  <c r="Q384" i="7" s="1"/>
  <c r="S374" i="7"/>
  <c r="S384" i="7" s="1"/>
  <c r="U374" i="7"/>
  <c r="U384" i="7" s="1"/>
  <c r="B371" i="9"/>
  <c r="B366" i="9"/>
  <c r="D371" i="9"/>
  <c r="D366" i="9"/>
  <c r="D368" i="9" s="1"/>
  <c r="F371" i="9"/>
  <c r="F366" i="9"/>
  <c r="F368" i="9" s="1"/>
  <c r="H371" i="9"/>
  <c r="H366" i="9"/>
  <c r="H368" i="9" s="1"/>
  <c r="J371" i="9"/>
  <c r="J366" i="9"/>
  <c r="J368" i="9" s="1"/>
  <c r="L371" i="9"/>
  <c r="L366" i="9"/>
  <c r="N371" i="9"/>
  <c r="N366" i="9"/>
  <c r="N368" i="9" s="1"/>
  <c r="P371" i="9"/>
  <c r="P366" i="9"/>
  <c r="P368" i="9" s="1"/>
  <c r="R371" i="9"/>
  <c r="R366" i="9"/>
  <c r="T371" i="9"/>
  <c r="T366" i="9"/>
  <c r="Z360" i="9"/>
  <c r="V371" i="9"/>
  <c r="V366" i="9"/>
  <c r="AC360" i="9"/>
  <c r="AA360" i="9"/>
  <c r="Y360" i="9"/>
  <c r="X360" i="9"/>
  <c r="W12" i="5"/>
  <c r="W13" i="5"/>
  <c r="W14" i="5"/>
  <c r="W16" i="5"/>
  <c r="W18" i="5"/>
  <c r="W20" i="5"/>
  <c r="W22" i="5"/>
  <c r="W24" i="5"/>
  <c r="W26" i="5"/>
  <c r="W28" i="5"/>
  <c r="W30" i="5"/>
  <c r="W32" i="5"/>
  <c r="W34" i="5"/>
  <c r="W36" i="5"/>
  <c r="W38" i="5"/>
  <c r="W40" i="5"/>
  <c r="W42" i="5"/>
  <c r="B44" i="5"/>
  <c r="B397" i="5" s="1"/>
  <c r="L44" i="5"/>
  <c r="D397" i="5" s="1"/>
  <c r="R44" i="5"/>
  <c r="F397" i="5" s="1"/>
  <c r="T44" i="5"/>
  <c r="H397" i="5" s="1"/>
  <c r="V44" i="5"/>
  <c r="G376" i="5"/>
  <c r="G386" i="5" s="1"/>
  <c r="Q376" i="5"/>
  <c r="Q386" i="5" s="1"/>
  <c r="S376" i="5"/>
  <c r="S386" i="5" s="1"/>
  <c r="U376" i="5"/>
  <c r="U386" i="5" s="1"/>
  <c r="C407" i="5"/>
  <c r="E407" i="5"/>
  <c r="G407" i="5"/>
  <c r="I407" i="5"/>
  <c r="L407" i="5" s="1"/>
  <c r="I410" i="5"/>
  <c r="L410" i="5" s="1"/>
  <c r="I411" i="5"/>
  <c r="L411" i="5" s="1"/>
  <c r="I413" i="5"/>
  <c r="L413" i="5" s="1"/>
  <c r="I414" i="5"/>
  <c r="L414" i="5" s="1"/>
  <c r="I416" i="5"/>
  <c r="L416" i="5" s="1"/>
  <c r="I417" i="5"/>
  <c r="L417" i="5" s="1"/>
  <c r="I420" i="5"/>
  <c r="L420" i="5" s="1"/>
  <c r="K422" i="5"/>
  <c r="M422" i="5"/>
  <c r="I423" i="5"/>
  <c r="L423" i="5" s="1"/>
  <c r="I424" i="5"/>
  <c r="L424" i="5" s="1"/>
  <c r="I427" i="5"/>
  <c r="L427" i="5" s="1"/>
  <c r="I429" i="5"/>
  <c r="L429" i="5" s="1"/>
  <c r="I431" i="5"/>
  <c r="L431" i="5" s="1"/>
  <c r="I435" i="5"/>
  <c r="L435" i="5" s="1"/>
  <c r="I437" i="5"/>
  <c r="L437" i="5" s="1"/>
  <c r="W12" i="7"/>
  <c r="W13" i="7"/>
  <c r="W14" i="7"/>
  <c r="W16" i="7"/>
  <c r="W18" i="7"/>
  <c r="W20" i="7"/>
  <c r="W22" i="7"/>
  <c r="W24" i="7"/>
  <c r="W26" i="7"/>
  <c r="W28" i="7"/>
  <c r="C29" i="7"/>
  <c r="C44" i="7" s="1"/>
  <c r="E29" i="7"/>
  <c r="E44" i="7" s="1"/>
  <c r="G29" i="7"/>
  <c r="I29" i="7"/>
  <c r="I44" i="7" s="1"/>
  <c r="K29" i="7"/>
  <c r="K44" i="7" s="1"/>
  <c r="M29" i="7"/>
  <c r="M44" i="7" s="1"/>
  <c r="O29" i="7"/>
  <c r="O44" i="7" s="1"/>
  <c r="Q29" i="7"/>
  <c r="S29" i="7"/>
  <c r="U29" i="7"/>
  <c r="W29" i="7" s="1"/>
  <c r="W42" i="7"/>
  <c r="B44" i="7"/>
  <c r="B397" i="7" s="1"/>
  <c r="L44" i="7"/>
  <c r="D397" i="7" s="1"/>
  <c r="R44" i="7"/>
  <c r="F397" i="7" s="1"/>
  <c r="T44" i="7"/>
  <c r="H397" i="7" s="1"/>
  <c r="V44" i="7"/>
  <c r="A70" i="7"/>
  <c r="C188" i="7"/>
  <c r="C201" i="7" s="1"/>
  <c r="E188" i="7"/>
  <c r="E201" i="7" s="1"/>
  <c r="G188" i="7"/>
  <c r="G201" i="7" s="1"/>
  <c r="I188" i="7"/>
  <c r="I201" i="7" s="1"/>
  <c r="K188" i="7"/>
  <c r="K201" i="7" s="1"/>
  <c r="M188" i="7"/>
  <c r="M201" i="7" s="1"/>
  <c r="O188" i="7"/>
  <c r="O201" i="7" s="1"/>
  <c r="Q188" i="7"/>
  <c r="Q201" i="7" s="1"/>
  <c r="S188" i="7"/>
  <c r="S201" i="7" s="1"/>
  <c r="U188" i="7"/>
  <c r="U201" i="7" s="1"/>
  <c r="A228" i="7"/>
  <c r="B376" i="7"/>
  <c r="B386" i="7" s="1"/>
  <c r="L376" i="7"/>
  <c r="L386" i="7" s="1"/>
  <c r="R376" i="7"/>
  <c r="R386" i="7" s="1"/>
  <c r="T376" i="7"/>
  <c r="T386" i="7" s="1"/>
  <c r="V376" i="7"/>
  <c r="B410" i="7"/>
  <c r="D410" i="7"/>
  <c r="F410" i="7"/>
  <c r="H410" i="7"/>
  <c r="J410" i="7"/>
  <c r="B416" i="7"/>
  <c r="D416" i="7"/>
  <c r="F416" i="7"/>
  <c r="H416" i="7"/>
  <c r="J416" i="7"/>
  <c r="B422" i="7"/>
  <c r="D422" i="7"/>
  <c r="F422" i="7"/>
  <c r="H422" i="7"/>
  <c r="J422" i="7"/>
  <c r="B427" i="7"/>
  <c r="D427" i="7"/>
  <c r="F427" i="7"/>
  <c r="H427" i="7"/>
  <c r="J427" i="7"/>
  <c r="B428" i="7"/>
  <c r="D428" i="7"/>
  <c r="F428" i="7"/>
  <c r="H428" i="7"/>
  <c r="J428" i="7"/>
  <c r="B429" i="7"/>
  <c r="D429" i="7"/>
  <c r="F429" i="7"/>
  <c r="H429" i="7"/>
  <c r="J429" i="7"/>
  <c r="B430" i="7"/>
  <c r="D430" i="7"/>
  <c r="F430" i="7"/>
  <c r="H430" i="7"/>
  <c r="J430" i="7"/>
  <c r="B431" i="7"/>
  <c r="D431" i="7"/>
  <c r="F431" i="7"/>
  <c r="H431" i="7"/>
  <c r="J431" i="7"/>
  <c r="B432" i="7"/>
  <c r="D432" i="7"/>
  <c r="F432" i="7"/>
  <c r="H432" i="7"/>
  <c r="J432" i="7"/>
  <c r="B433" i="7"/>
  <c r="D433" i="7"/>
  <c r="F433" i="7"/>
  <c r="H433" i="7"/>
  <c r="J433" i="7"/>
  <c r="B434" i="7"/>
  <c r="D434" i="7"/>
  <c r="F434" i="7"/>
  <c r="H434" i="7"/>
  <c r="J434" i="7"/>
  <c r="B435" i="7"/>
  <c r="D435" i="7"/>
  <c r="F435" i="7"/>
  <c r="H435" i="7"/>
  <c r="J435" i="7"/>
  <c r="B436" i="7"/>
  <c r="D436" i="7"/>
  <c r="F436" i="7"/>
  <c r="H436" i="7"/>
  <c r="J436" i="7"/>
  <c r="B437" i="7"/>
  <c r="D437" i="7"/>
  <c r="F437" i="7"/>
  <c r="H437" i="7"/>
  <c r="J437" i="7"/>
  <c r="L398" i="9"/>
  <c r="M398" i="9"/>
  <c r="L399" i="9"/>
  <c r="M399" i="9"/>
  <c r="K399" i="9"/>
  <c r="L400" i="9"/>
  <c r="M400" i="9"/>
  <c r="K400" i="9"/>
  <c r="L403" i="9"/>
  <c r="M403" i="9"/>
  <c r="K403" i="9"/>
  <c r="W17" i="9"/>
  <c r="L406" i="9"/>
  <c r="M406" i="9"/>
  <c r="K406" i="9"/>
  <c r="W19" i="9"/>
  <c r="L409" i="9"/>
  <c r="M409" i="9"/>
  <c r="K409" i="9"/>
  <c r="W21" i="9"/>
  <c r="L410" i="9"/>
  <c r="M410" i="9"/>
  <c r="K410" i="9"/>
  <c r="W23" i="9"/>
  <c r="L412" i="9"/>
  <c r="M412" i="9"/>
  <c r="K412" i="9"/>
  <c r="W25" i="9"/>
  <c r="L417" i="9"/>
  <c r="M417" i="9"/>
  <c r="K417" i="9"/>
  <c r="W27" i="9"/>
  <c r="L416" i="9"/>
  <c r="M416" i="9"/>
  <c r="K416" i="9"/>
  <c r="W29" i="9"/>
  <c r="L420" i="9"/>
  <c r="M420" i="9"/>
  <c r="K420" i="9"/>
  <c r="W31" i="9"/>
  <c r="L422" i="9"/>
  <c r="M422" i="9"/>
  <c r="K422" i="9"/>
  <c r="W33" i="9"/>
  <c r="L426" i="9"/>
  <c r="M426" i="9"/>
  <c r="K426" i="9"/>
  <c r="W35" i="9"/>
  <c r="L407" i="9"/>
  <c r="M407" i="9"/>
  <c r="K407" i="9"/>
  <c r="W37" i="9"/>
  <c r="L401" i="9"/>
  <c r="M401" i="9"/>
  <c r="K401" i="9"/>
  <c r="W39" i="9"/>
  <c r="L428" i="9"/>
  <c r="M428" i="9"/>
  <c r="K428" i="9"/>
  <c r="C377" i="9"/>
  <c r="E377" i="9"/>
  <c r="C389" i="9"/>
  <c r="G367" i="9"/>
  <c r="G377" i="9" s="1"/>
  <c r="I377" i="9"/>
  <c r="K377" i="9"/>
  <c r="M377" i="9"/>
  <c r="O377" i="9"/>
  <c r="E389" i="9"/>
  <c r="Q367" i="9"/>
  <c r="Q377" i="9" s="1"/>
  <c r="G389" i="9"/>
  <c r="S367" i="9"/>
  <c r="S377" i="9" s="1"/>
  <c r="I389" i="9"/>
  <c r="U367" i="9"/>
  <c r="U377" i="9" s="1"/>
  <c r="W41" i="9"/>
  <c r="B43" i="9"/>
  <c r="B388" i="9" s="1"/>
  <c r="L43" i="9"/>
  <c r="D388" i="9" s="1"/>
  <c r="R43" i="9"/>
  <c r="F388" i="9" s="1"/>
  <c r="T43" i="9"/>
  <c r="H388" i="9" s="1"/>
  <c r="V43" i="9"/>
  <c r="J388" i="9" s="1"/>
  <c r="C372" i="9"/>
  <c r="E372" i="9"/>
  <c r="G372" i="9"/>
  <c r="I372" i="9"/>
  <c r="K372" i="9"/>
  <c r="M372" i="9"/>
  <c r="O372" i="9"/>
  <c r="Q372" i="9"/>
  <c r="S372" i="9"/>
  <c r="U372" i="9"/>
  <c r="B373" i="9"/>
  <c r="D373" i="9"/>
  <c r="F373" i="9"/>
  <c r="H373" i="9"/>
  <c r="J373" i="9"/>
  <c r="L373" i="9"/>
  <c r="N373" i="9"/>
  <c r="P373" i="9"/>
  <c r="R373" i="9"/>
  <c r="T373" i="9"/>
  <c r="Z362" i="9"/>
  <c r="X362" i="9"/>
  <c r="V373" i="9"/>
  <c r="AC362" i="9"/>
  <c r="AA362" i="9"/>
  <c r="Y362" i="9"/>
  <c r="C374" i="9"/>
  <c r="E374" i="9"/>
  <c r="G374" i="9"/>
  <c r="I374" i="9"/>
  <c r="K374" i="9"/>
  <c r="M374" i="9"/>
  <c r="O374" i="9"/>
  <c r="Q374" i="9"/>
  <c r="S374" i="9"/>
  <c r="U374" i="9"/>
  <c r="B365" i="9"/>
  <c r="B375" i="9" s="1"/>
  <c r="D365" i="9"/>
  <c r="D375" i="9" s="1"/>
  <c r="F365" i="9"/>
  <c r="F375" i="9" s="1"/>
  <c r="H365" i="9"/>
  <c r="H375" i="9" s="1"/>
  <c r="J365" i="9"/>
  <c r="J375" i="9" s="1"/>
  <c r="L365" i="9"/>
  <c r="L375" i="9" s="1"/>
  <c r="N365" i="9"/>
  <c r="N375" i="9" s="1"/>
  <c r="P365" i="9"/>
  <c r="P375" i="9" s="1"/>
  <c r="R365" i="9"/>
  <c r="R375" i="9" s="1"/>
  <c r="T365" i="9"/>
  <c r="T375" i="9" s="1"/>
  <c r="V365" i="9"/>
  <c r="B376" i="5"/>
  <c r="B386" i="5" s="1"/>
  <c r="L376" i="5"/>
  <c r="L386" i="5" s="1"/>
  <c r="R376" i="5"/>
  <c r="R386" i="5" s="1"/>
  <c r="T376" i="5"/>
  <c r="T386" i="5" s="1"/>
  <c r="V376" i="5"/>
  <c r="AC371" i="5" s="1"/>
  <c r="P7" i="6" s="1"/>
  <c r="W15" i="7"/>
  <c r="W17" i="7"/>
  <c r="W19" i="7"/>
  <c r="W21" i="7"/>
  <c r="W23" i="7"/>
  <c r="W25" i="7"/>
  <c r="W27" i="7"/>
  <c r="G44" i="7"/>
  <c r="C397" i="7" s="1"/>
  <c r="Q44" i="7"/>
  <c r="E397" i="7" s="1"/>
  <c r="S44" i="7"/>
  <c r="G397" i="7" s="1"/>
  <c r="U44" i="7"/>
  <c r="I397" i="7" s="1"/>
  <c r="B188" i="7"/>
  <c r="B201" i="7" s="1"/>
  <c r="D188" i="7"/>
  <c r="D201" i="7" s="1"/>
  <c r="F188" i="7"/>
  <c r="F201" i="7" s="1"/>
  <c r="H188" i="7"/>
  <c r="H201" i="7" s="1"/>
  <c r="J188" i="7"/>
  <c r="J201" i="7" s="1"/>
  <c r="L188" i="7"/>
  <c r="L201" i="7" s="1"/>
  <c r="N188" i="7"/>
  <c r="N201" i="7" s="1"/>
  <c r="P188" i="7"/>
  <c r="P201" i="7" s="1"/>
  <c r="R188" i="7"/>
  <c r="R201" i="7" s="1"/>
  <c r="T188" i="7"/>
  <c r="T201" i="7" s="1"/>
  <c r="G376" i="7"/>
  <c r="G386" i="7" s="1"/>
  <c r="Q376" i="7"/>
  <c r="Q386" i="7" s="1"/>
  <c r="S376" i="7"/>
  <c r="S386" i="7" s="1"/>
  <c r="U376" i="7"/>
  <c r="U386" i="7" s="1"/>
  <c r="C410" i="7"/>
  <c r="E410" i="7"/>
  <c r="G410" i="7"/>
  <c r="I410" i="7"/>
  <c r="C416" i="7"/>
  <c r="E416" i="7"/>
  <c r="G416" i="7"/>
  <c r="I416" i="7"/>
  <c r="C422" i="7"/>
  <c r="E422" i="7"/>
  <c r="G422" i="7"/>
  <c r="I422" i="7"/>
  <c r="C427" i="7"/>
  <c r="E427" i="7"/>
  <c r="G427" i="7"/>
  <c r="I427" i="7"/>
  <c r="C428" i="7"/>
  <c r="E428" i="7"/>
  <c r="G428" i="7"/>
  <c r="I428" i="7"/>
  <c r="C429" i="7"/>
  <c r="E429" i="7"/>
  <c r="G429" i="7"/>
  <c r="I429" i="7"/>
  <c r="C430" i="7"/>
  <c r="E430" i="7"/>
  <c r="G430" i="7"/>
  <c r="I430" i="7"/>
  <c r="C431" i="7"/>
  <c r="E431" i="7"/>
  <c r="G431" i="7"/>
  <c r="I431" i="7"/>
  <c r="C432" i="7"/>
  <c r="E432" i="7"/>
  <c r="G432" i="7"/>
  <c r="I432" i="7"/>
  <c r="C433" i="7"/>
  <c r="E433" i="7"/>
  <c r="G433" i="7"/>
  <c r="I433" i="7"/>
  <c r="C434" i="7"/>
  <c r="E434" i="7"/>
  <c r="G434" i="7"/>
  <c r="I434" i="7"/>
  <c r="C435" i="7"/>
  <c r="E435" i="7"/>
  <c r="G435" i="7"/>
  <c r="I435" i="7"/>
  <c r="C436" i="7"/>
  <c r="E436" i="7"/>
  <c r="G436" i="7"/>
  <c r="I436" i="7"/>
  <c r="C437" i="7"/>
  <c r="E437" i="7"/>
  <c r="G437" i="7"/>
  <c r="W12" i="9"/>
  <c r="W13" i="9"/>
  <c r="W14" i="9"/>
  <c r="W16" i="9"/>
  <c r="L405" i="9"/>
  <c r="M405" i="9"/>
  <c r="K405" i="9"/>
  <c r="W18" i="9"/>
  <c r="L408" i="9"/>
  <c r="M408" i="9"/>
  <c r="K408" i="9"/>
  <c r="W20" i="9"/>
  <c r="L404" i="9"/>
  <c r="M404" i="9"/>
  <c r="K404" i="9"/>
  <c r="W22" i="9"/>
  <c r="L411" i="9"/>
  <c r="M411" i="9"/>
  <c r="K411" i="9"/>
  <c r="W24" i="9"/>
  <c r="L414" i="9"/>
  <c r="M414" i="9"/>
  <c r="K414" i="9"/>
  <c r="W26" i="9"/>
  <c r="L415" i="9"/>
  <c r="M415" i="9"/>
  <c r="K415" i="9"/>
  <c r="W28" i="9"/>
  <c r="L419" i="9"/>
  <c r="M419" i="9"/>
  <c r="K419" i="9"/>
  <c r="W30" i="9"/>
  <c r="L421" i="9"/>
  <c r="M421" i="9"/>
  <c r="K421" i="9"/>
  <c r="W32" i="9"/>
  <c r="L423" i="9"/>
  <c r="M423" i="9"/>
  <c r="K423" i="9"/>
  <c r="W34" i="9"/>
  <c r="L425" i="9"/>
  <c r="M425" i="9"/>
  <c r="K425" i="9"/>
  <c r="W36" i="9"/>
  <c r="L424" i="9"/>
  <c r="M424" i="9"/>
  <c r="K424" i="9"/>
  <c r="W38" i="9"/>
  <c r="L427" i="9"/>
  <c r="M427" i="9"/>
  <c r="K427" i="9"/>
  <c r="W40" i="9"/>
  <c r="B389" i="9"/>
  <c r="B367" i="9"/>
  <c r="B377" i="9" s="1"/>
  <c r="D377" i="9"/>
  <c r="F377" i="9"/>
  <c r="H377" i="9"/>
  <c r="J377" i="9"/>
  <c r="D389" i="9"/>
  <c r="L367" i="9"/>
  <c r="L377" i="9" s="1"/>
  <c r="N377" i="9"/>
  <c r="P377" i="9"/>
  <c r="F389" i="9"/>
  <c r="R367" i="9"/>
  <c r="R377" i="9" s="1"/>
  <c r="H389" i="9"/>
  <c r="T367" i="9"/>
  <c r="T377" i="9" s="1"/>
  <c r="J389" i="9"/>
  <c r="V367" i="9"/>
  <c r="AB360" i="9" s="1"/>
  <c r="P5" i="10" s="1"/>
  <c r="G43" i="9"/>
  <c r="C388" i="9" s="1"/>
  <c r="Q43" i="9"/>
  <c r="E388" i="9" s="1"/>
  <c r="S43" i="9"/>
  <c r="G388" i="9" s="1"/>
  <c r="U43" i="9"/>
  <c r="B372" i="9"/>
  <c r="D372" i="9"/>
  <c r="F372" i="9"/>
  <c r="H372" i="9"/>
  <c r="J372" i="9"/>
  <c r="L372" i="9"/>
  <c r="N372" i="9"/>
  <c r="P372" i="9"/>
  <c r="R372" i="9"/>
  <c r="T372" i="9"/>
  <c r="V372" i="9"/>
  <c r="AB361" i="9"/>
  <c r="P6" i="10" s="1"/>
  <c r="Z361" i="9"/>
  <c r="X361" i="9"/>
  <c r="AC361" i="9"/>
  <c r="AA361" i="9"/>
  <c r="Y361" i="9"/>
  <c r="C373" i="9"/>
  <c r="E373" i="9"/>
  <c r="G373" i="9"/>
  <c r="I373" i="9"/>
  <c r="K373" i="9"/>
  <c r="M373" i="9"/>
  <c r="O373" i="9"/>
  <c r="Q373" i="9"/>
  <c r="S373" i="9"/>
  <c r="U373" i="9"/>
  <c r="B374" i="9"/>
  <c r="D374" i="9"/>
  <c r="F374" i="9"/>
  <c r="H374" i="9"/>
  <c r="J374" i="9"/>
  <c r="L374" i="9"/>
  <c r="N374" i="9"/>
  <c r="P374" i="9"/>
  <c r="R374" i="9"/>
  <c r="T374" i="9"/>
  <c r="V374" i="9"/>
  <c r="AB363" i="9"/>
  <c r="P8" i="10" s="1"/>
  <c r="Z363" i="9"/>
  <c r="X363" i="9"/>
  <c r="AC363" i="9"/>
  <c r="AA363" i="9"/>
  <c r="Y363" i="9"/>
  <c r="C365" i="9"/>
  <c r="C375" i="9" s="1"/>
  <c r="E365" i="9"/>
  <c r="E375" i="9" s="1"/>
  <c r="G365" i="9"/>
  <c r="G375" i="9" s="1"/>
  <c r="I365" i="9"/>
  <c r="I375" i="9" s="1"/>
  <c r="K365" i="9"/>
  <c r="K375" i="9" s="1"/>
  <c r="M365" i="9"/>
  <c r="M375" i="9" s="1"/>
  <c r="O365" i="9"/>
  <c r="O375" i="9" s="1"/>
  <c r="Q365" i="9"/>
  <c r="Q375" i="9" s="1"/>
  <c r="S365" i="9"/>
  <c r="S375" i="9" s="1"/>
  <c r="U365" i="9"/>
  <c r="U375" i="9" s="1"/>
  <c r="K402" i="9"/>
  <c r="M402" i="9"/>
  <c r="K413" i="9"/>
  <c r="M413" i="9"/>
  <c r="K418" i="9"/>
  <c r="M418" i="9"/>
  <c r="C350" i="11"/>
  <c r="C348" i="11"/>
  <c r="C346" i="11"/>
  <c r="C344" i="11"/>
  <c r="C342" i="11"/>
  <c r="C340" i="11"/>
  <c r="C338" i="11"/>
  <c r="C336" i="11"/>
  <c r="C334" i="11"/>
  <c r="C332" i="11"/>
  <c r="C330" i="11"/>
  <c r="C328" i="11"/>
  <c r="C326" i="11"/>
  <c r="C351" i="11"/>
  <c r="C349" i="11"/>
  <c r="C347" i="11"/>
  <c r="C345" i="11"/>
  <c r="C343" i="11"/>
  <c r="C341" i="11"/>
  <c r="C339" i="11"/>
  <c r="C337" i="11"/>
  <c r="C335" i="11"/>
  <c r="C333" i="11"/>
  <c r="C331" i="11"/>
  <c r="C329" i="11"/>
  <c r="C327" i="11"/>
  <c r="C325" i="11"/>
  <c r="C324" i="11"/>
  <c r="C322" i="11"/>
  <c r="C311" i="11"/>
  <c r="C309" i="11"/>
  <c r="C307" i="11"/>
  <c r="C305" i="11"/>
  <c r="C303" i="11"/>
  <c r="C301" i="11"/>
  <c r="C299" i="11"/>
  <c r="C297" i="11"/>
  <c r="C295" i="11"/>
  <c r="C293" i="11"/>
  <c r="C291" i="11"/>
  <c r="C289" i="11"/>
  <c r="C287" i="11"/>
  <c r="C285" i="11"/>
  <c r="C323" i="11"/>
  <c r="C312" i="11"/>
  <c r="C362" i="11" s="1"/>
  <c r="C310" i="11"/>
  <c r="C308" i="11"/>
  <c r="C306" i="11"/>
  <c r="C304" i="11"/>
  <c r="C302" i="11"/>
  <c r="C300" i="11"/>
  <c r="C298" i="11"/>
  <c r="C296" i="11"/>
  <c r="C294" i="11"/>
  <c r="C292" i="11"/>
  <c r="C290" i="11"/>
  <c r="C288" i="11"/>
  <c r="C286" i="11"/>
  <c r="C284" i="11"/>
  <c r="C272" i="11"/>
  <c r="C364" i="11" s="1"/>
  <c r="C270" i="11"/>
  <c r="C268" i="11"/>
  <c r="C266" i="11"/>
  <c r="C264" i="11"/>
  <c r="C262" i="11"/>
  <c r="C260" i="11"/>
  <c r="C258" i="11"/>
  <c r="C256" i="11"/>
  <c r="C254" i="11"/>
  <c r="C252" i="11"/>
  <c r="C250" i="11"/>
  <c r="C248" i="11"/>
  <c r="C246" i="11"/>
  <c r="C244" i="11"/>
  <c r="C233" i="11"/>
  <c r="C231" i="11"/>
  <c r="C229" i="11"/>
  <c r="C227" i="11"/>
  <c r="C225" i="11"/>
  <c r="C223" i="11"/>
  <c r="C221" i="11"/>
  <c r="C219" i="11"/>
  <c r="C217" i="11"/>
  <c r="C215" i="11"/>
  <c r="C213" i="11"/>
  <c r="C211" i="11"/>
  <c r="C209" i="11"/>
  <c r="C207" i="11"/>
  <c r="C283" i="11"/>
  <c r="C314" i="11" s="1"/>
  <c r="C271" i="11"/>
  <c r="C269" i="11"/>
  <c r="C267" i="11"/>
  <c r="C265" i="11"/>
  <c r="C263" i="11"/>
  <c r="C261" i="11"/>
  <c r="C259" i="11"/>
  <c r="C257" i="11"/>
  <c r="C255" i="11"/>
  <c r="C253" i="11"/>
  <c r="C251" i="11"/>
  <c r="C249" i="11"/>
  <c r="C247" i="11"/>
  <c r="C245" i="11"/>
  <c r="C243" i="11"/>
  <c r="C232" i="11"/>
  <c r="C230" i="11"/>
  <c r="C228" i="11"/>
  <c r="C226" i="11"/>
  <c r="C224" i="11"/>
  <c r="C222" i="11"/>
  <c r="C220" i="11"/>
  <c r="C218" i="11"/>
  <c r="C216" i="11"/>
  <c r="C214" i="11"/>
  <c r="C212" i="11"/>
  <c r="C210" i="11"/>
  <c r="C208" i="11"/>
  <c r="C206" i="11"/>
  <c r="C204" i="11"/>
  <c r="C193" i="11"/>
  <c r="C191" i="11"/>
  <c r="C189" i="11"/>
  <c r="C187" i="11"/>
  <c r="C185" i="11"/>
  <c r="C183" i="11"/>
  <c r="C181" i="11"/>
  <c r="C179" i="11"/>
  <c r="C177" i="11"/>
  <c r="C175" i="11"/>
  <c r="C173" i="11"/>
  <c r="C171" i="11"/>
  <c r="C169" i="11"/>
  <c r="C167" i="11"/>
  <c r="C165" i="11"/>
  <c r="C155" i="11"/>
  <c r="C153" i="11"/>
  <c r="C151" i="11"/>
  <c r="C149" i="11"/>
  <c r="C147" i="11"/>
  <c r="C145" i="11"/>
  <c r="C143" i="11"/>
  <c r="C141" i="11"/>
  <c r="C139" i="11"/>
  <c r="C137" i="11"/>
  <c r="C135" i="11"/>
  <c r="C133" i="11"/>
  <c r="C131" i="11"/>
  <c r="C129" i="11"/>
  <c r="C127" i="11"/>
  <c r="C205" i="11"/>
  <c r="C194" i="11"/>
  <c r="C192" i="11"/>
  <c r="C190" i="11"/>
  <c r="C188" i="11"/>
  <c r="C186" i="11"/>
  <c r="C184" i="11"/>
  <c r="C182" i="11"/>
  <c r="C180" i="11"/>
  <c r="C178" i="11"/>
  <c r="C176" i="11"/>
  <c r="C174" i="11"/>
  <c r="C172" i="11"/>
  <c r="C170" i="11"/>
  <c r="C168" i="11"/>
  <c r="C166" i="11"/>
  <c r="C156" i="11"/>
  <c r="C363" i="11" s="1"/>
  <c r="C154" i="11"/>
  <c r="C152" i="11"/>
  <c r="C150" i="11"/>
  <c r="C148" i="11"/>
  <c r="C146" i="11"/>
  <c r="C144" i="11"/>
  <c r="C142" i="11"/>
  <c r="C140" i="11"/>
  <c r="C138" i="11"/>
  <c r="C136" i="11"/>
  <c r="C134" i="11"/>
  <c r="C132" i="11"/>
  <c r="C130" i="11"/>
  <c r="C128" i="11"/>
  <c r="C117" i="11"/>
  <c r="C361" i="11" s="1"/>
  <c r="E350" i="11"/>
  <c r="E348" i="11"/>
  <c r="E346" i="11"/>
  <c r="E344" i="11"/>
  <c r="E342" i="11"/>
  <c r="E340" i="11"/>
  <c r="E338" i="11"/>
  <c r="E336" i="11"/>
  <c r="E334" i="11"/>
  <c r="E332" i="11"/>
  <c r="E330" i="11"/>
  <c r="E328" i="11"/>
  <c r="E326" i="11"/>
  <c r="E351" i="11"/>
  <c r="E349" i="11"/>
  <c r="E347" i="11"/>
  <c r="E345" i="11"/>
  <c r="E343" i="11"/>
  <c r="E341" i="11"/>
  <c r="E339" i="11"/>
  <c r="E337" i="11"/>
  <c r="E335" i="11"/>
  <c r="E333" i="11"/>
  <c r="E331" i="11"/>
  <c r="E329" i="11"/>
  <c r="E327" i="11"/>
  <c r="E325" i="11"/>
  <c r="E324" i="11"/>
  <c r="E322" i="11"/>
  <c r="E311" i="11"/>
  <c r="E309" i="11"/>
  <c r="E307" i="11"/>
  <c r="E305" i="11"/>
  <c r="E303" i="11"/>
  <c r="E301" i="11"/>
  <c r="E299" i="11"/>
  <c r="E297" i="11"/>
  <c r="E295" i="11"/>
  <c r="E293" i="11"/>
  <c r="E291" i="11"/>
  <c r="E289" i="11"/>
  <c r="E287" i="11"/>
  <c r="E285" i="11"/>
  <c r="E323" i="11"/>
  <c r="E312" i="11"/>
  <c r="E362" i="11" s="1"/>
  <c r="E310" i="11"/>
  <c r="E308" i="11"/>
  <c r="E306" i="11"/>
  <c r="E304" i="11"/>
  <c r="E302" i="11"/>
  <c r="E300" i="11"/>
  <c r="E298" i="11"/>
  <c r="E296" i="11"/>
  <c r="E294" i="11"/>
  <c r="E292" i="11"/>
  <c r="E290" i="11"/>
  <c r="E288" i="11"/>
  <c r="E286" i="11"/>
  <c r="E284" i="11"/>
  <c r="E272" i="11"/>
  <c r="E364" i="11" s="1"/>
  <c r="E270" i="11"/>
  <c r="E268" i="11"/>
  <c r="E266" i="11"/>
  <c r="E264" i="11"/>
  <c r="E262" i="11"/>
  <c r="E260" i="11"/>
  <c r="E258" i="11"/>
  <c r="E256" i="11"/>
  <c r="E254" i="11"/>
  <c r="E252" i="11"/>
  <c r="E250" i="11"/>
  <c r="E248" i="11"/>
  <c r="E246" i="11"/>
  <c r="E244" i="11"/>
  <c r="E233" i="11"/>
  <c r="E231" i="11"/>
  <c r="E229" i="11"/>
  <c r="E227" i="11"/>
  <c r="E225" i="11"/>
  <c r="E223" i="11"/>
  <c r="E221" i="11"/>
  <c r="E219" i="11"/>
  <c r="E217" i="11"/>
  <c r="E215" i="11"/>
  <c r="E213" i="11"/>
  <c r="E211" i="11"/>
  <c r="E209" i="11"/>
  <c r="E207" i="11"/>
  <c r="E283" i="11"/>
  <c r="E314" i="11" s="1"/>
  <c r="E271" i="11"/>
  <c r="E269" i="11"/>
  <c r="E267" i="11"/>
  <c r="E265" i="11"/>
  <c r="E263" i="11"/>
  <c r="E261" i="11"/>
  <c r="E259" i="11"/>
  <c r="E257" i="11"/>
  <c r="E255" i="11"/>
  <c r="E253" i="11"/>
  <c r="E251" i="11"/>
  <c r="E249" i="11"/>
  <c r="E247" i="11"/>
  <c r="E245" i="11"/>
  <c r="E243" i="11"/>
  <c r="E274" i="11" s="1"/>
  <c r="E232" i="11"/>
  <c r="E230" i="11"/>
  <c r="E228" i="11"/>
  <c r="E226" i="11"/>
  <c r="E224" i="11"/>
  <c r="E222" i="11"/>
  <c r="E220" i="11"/>
  <c r="E218" i="11"/>
  <c r="E216" i="11"/>
  <c r="E214" i="11"/>
  <c r="E212" i="11"/>
  <c r="E210" i="11"/>
  <c r="E208" i="11"/>
  <c r="E206" i="11"/>
  <c r="E204" i="11"/>
  <c r="E205" i="11"/>
  <c r="E193" i="11"/>
  <c r="E191" i="11"/>
  <c r="E189" i="11"/>
  <c r="E187" i="11"/>
  <c r="E185" i="11"/>
  <c r="E183" i="11"/>
  <c r="E181" i="11"/>
  <c r="E179" i="11"/>
  <c r="E177" i="11"/>
  <c r="E175" i="11"/>
  <c r="E173" i="11"/>
  <c r="E171" i="11"/>
  <c r="E169" i="11"/>
  <c r="E167" i="11"/>
  <c r="E165" i="11"/>
  <c r="E155" i="11"/>
  <c r="E153" i="11"/>
  <c r="E151" i="11"/>
  <c r="E149" i="11"/>
  <c r="E147" i="11"/>
  <c r="E145" i="11"/>
  <c r="E143" i="11"/>
  <c r="E141" i="11"/>
  <c r="E139" i="11"/>
  <c r="E137" i="11"/>
  <c r="E135" i="11"/>
  <c r="E133" i="11"/>
  <c r="E131" i="11"/>
  <c r="E129" i="11"/>
  <c r="E127" i="11"/>
  <c r="E194" i="11"/>
  <c r="E192" i="11"/>
  <c r="E190" i="11"/>
  <c r="E188" i="11"/>
  <c r="E186" i="11"/>
  <c r="E184" i="11"/>
  <c r="E182" i="11"/>
  <c r="E180" i="11"/>
  <c r="E178" i="11"/>
  <c r="E176" i="11"/>
  <c r="E174" i="11"/>
  <c r="E172" i="11"/>
  <c r="E170" i="11"/>
  <c r="E168" i="11"/>
  <c r="E166" i="11"/>
  <c r="E156" i="11"/>
  <c r="E363" i="11" s="1"/>
  <c r="E154" i="11"/>
  <c r="E152" i="11"/>
  <c r="E150" i="11"/>
  <c r="E148" i="11"/>
  <c r="E146" i="11"/>
  <c r="E144" i="11"/>
  <c r="E142" i="11"/>
  <c r="E140" i="11"/>
  <c r="E138" i="11"/>
  <c r="E136" i="11"/>
  <c r="E134" i="11"/>
  <c r="E132" i="11"/>
  <c r="E130" i="11"/>
  <c r="E128" i="11"/>
  <c r="E117" i="11"/>
  <c r="E361" i="11" s="1"/>
  <c r="G350" i="11"/>
  <c r="G348" i="11"/>
  <c r="G346" i="11"/>
  <c r="G344" i="11"/>
  <c r="G342" i="11"/>
  <c r="G340" i="11"/>
  <c r="G338" i="11"/>
  <c r="G336" i="11"/>
  <c r="G334" i="11"/>
  <c r="G332" i="11"/>
  <c r="G330" i="11"/>
  <c r="G328" i="11"/>
  <c r="G326" i="11"/>
  <c r="G351" i="11"/>
  <c r="G349" i="11"/>
  <c r="G347" i="11"/>
  <c r="G345" i="11"/>
  <c r="G343" i="11"/>
  <c r="G341" i="11"/>
  <c r="G339" i="11"/>
  <c r="G337" i="11"/>
  <c r="G335" i="11"/>
  <c r="G333" i="11"/>
  <c r="G331" i="11"/>
  <c r="G329" i="11"/>
  <c r="G327" i="11"/>
  <c r="G325" i="11"/>
  <c r="G324" i="11"/>
  <c r="G322" i="11"/>
  <c r="G311" i="11"/>
  <c r="G309" i="11"/>
  <c r="G307" i="11"/>
  <c r="G305" i="11"/>
  <c r="G303" i="11"/>
  <c r="G301" i="11"/>
  <c r="G299" i="11"/>
  <c r="G297" i="11"/>
  <c r="G295" i="11"/>
  <c r="G293" i="11"/>
  <c r="G291" i="11"/>
  <c r="G289" i="11"/>
  <c r="G287" i="11"/>
  <c r="G285" i="11"/>
  <c r="G323" i="11"/>
  <c r="G312" i="11"/>
  <c r="G362" i="11" s="1"/>
  <c r="G310" i="11"/>
  <c r="G308" i="11"/>
  <c r="G306" i="11"/>
  <c r="G304" i="11"/>
  <c r="G302" i="11"/>
  <c r="G300" i="11"/>
  <c r="G298" i="11"/>
  <c r="G296" i="11"/>
  <c r="G294" i="11"/>
  <c r="G292" i="11"/>
  <c r="G290" i="11"/>
  <c r="G288" i="11"/>
  <c r="G286" i="11"/>
  <c r="G284" i="11"/>
  <c r="G272" i="11"/>
  <c r="G364" i="11" s="1"/>
  <c r="G270" i="11"/>
  <c r="G268" i="11"/>
  <c r="G266" i="11"/>
  <c r="G264" i="11"/>
  <c r="G262" i="11"/>
  <c r="G260" i="11"/>
  <c r="G258" i="11"/>
  <c r="G256" i="11"/>
  <c r="G254" i="11"/>
  <c r="G252" i="11"/>
  <c r="G250" i="11"/>
  <c r="G248" i="11"/>
  <c r="G246" i="11"/>
  <c r="G244" i="11"/>
  <c r="G233" i="11"/>
  <c r="G231" i="11"/>
  <c r="G229" i="11"/>
  <c r="G227" i="11"/>
  <c r="G225" i="11"/>
  <c r="G223" i="11"/>
  <c r="G221" i="11"/>
  <c r="G219" i="11"/>
  <c r="G217" i="11"/>
  <c r="G215" i="11"/>
  <c r="G213" i="11"/>
  <c r="G211" i="11"/>
  <c r="G209" i="11"/>
  <c r="G207" i="11"/>
  <c r="G283" i="11"/>
  <c r="G314" i="11" s="1"/>
  <c r="G271" i="11"/>
  <c r="G269" i="11"/>
  <c r="G267" i="11"/>
  <c r="G265" i="11"/>
  <c r="G263" i="11"/>
  <c r="G261" i="11"/>
  <c r="G259" i="11"/>
  <c r="G257" i="11"/>
  <c r="G255" i="11"/>
  <c r="G253" i="11"/>
  <c r="G251" i="11"/>
  <c r="G249" i="11"/>
  <c r="G247" i="11"/>
  <c r="G245" i="11"/>
  <c r="G243" i="11"/>
  <c r="G232" i="11"/>
  <c r="G230" i="11"/>
  <c r="G228" i="11"/>
  <c r="G226" i="11"/>
  <c r="G224" i="11"/>
  <c r="G222" i="11"/>
  <c r="G220" i="11"/>
  <c r="G218" i="11"/>
  <c r="G216" i="11"/>
  <c r="G214" i="11"/>
  <c r="G212" i="11"/>
  <c r="G210" i="11"/>
  <c r="G208" i="11"/>
  <c r="G206" i="11"/>
  <c r="G204" i="11"/>
  <c r="G193" i="11"/>
  <c r="G191" i="11"/>
  <c r="G189" i="11"/>
  <c r="G187" i="11"/>
  <c r="G185" i="11"/>
  <c r="G183" i="11"/>
  <c r="G181" i="11"/>
  <c r="G179" i="11"/>
  <c r="G177" i="11"/>
  <c r="G175" i="11"/>
  <c r="G173" i="11"/>
  <c r="G171" i="11"/>
  <c r="G169" i="11"/>
  <c r="G167" i="11"/>
  <c r="G165" i="11"/>
  <c r="G155" i="11"/>
  <c r="G153" i="11"/>
  <c r="G151" i="11"/>
  <c r="G149" i="11"/>
  <c r="G147" i="11"/>
  <c r="G145" i="11"/>
  <c r="G143" i="11"/>
  <c r="G141" i="11"/>
  <c r="G139" i="11"/>
  <c r="G137" i="11"/>
  <c r="G135" i="11"/>
  <c r="G133" i="11"/>
  <c r="G131" i="11"/>
  <c r="G129" i="11"/>
  <c r="G127" i="11"/>
  <c r="G116" i="11"/>
  <c r="G205" i="11"/>
  <c r="G194" i="11"/>
  <c r="G192" i="11"/>
  <c r="G190" i="11"/>
  <c r="G188" i="11"/>
  <c r="G186" i="11"/>
  <c r="G184" i="11"/>
  <c r="G182" i="11"/>
  <c r="G180" i="11"/>
  <c r="G178" i="11"/>
  <c r="G176" i="11"/>
  <c r="G174" i="11"/>
  <c r="G172" i="11"/>
  <c r="G170" i="11"/>
  <c r="G168" i="11"/>
  <c r="G166" i="11"/>
  <c r="G156" i="11"/>
  <c r="G363" i="11" s="1"/>
  <c r="G154" i="11"/>
  <c r="G152" i="11"/>
  <c r="G150" i="11"/>
  <c r="G148" i="11"/>
  <c r="G146" i="11"/>
  <c r="G144" i="11"/>
  <c r="G142" i="11"/>
  <c r="G140" i="11"/>
  <c r="G138" i="11"/>
  <c r="G136" i="11"/>
  <c r="G134" i="11"/>
  <c r="G132" i="11"/>
  <c r="G130" i="11"/>
  <c r="G128" i="11"/>
  <c r="G117" i="11"/>
  <c r="G361" i="11" s="1"/>
  <c r="I350" i="11"/>
  <c r="I348" i="11"/>
  <c r="I346" i="11"/>
  <c r="I344" i="11"/>
  <c r="I342" i="11"/>
  <c r="I340" i="11"/>
  <c r="I338" i="11"/>
  <c r="I336" i="11"/>
  <c r="I334" i="11"/>
  <c r="I332" i="11"/>
  <c r="I330" i="11"/>
  <c r="I328" i="11"/>
  <c r="I326" i="11"/>
  <c r="I351" i="11"/>
  <c r="I349" i="11"/>
  <c r="I347" i="11"/>
  <c r="I345" i="11"/>
  <c r="I343" i="11"/>
  <c r="I341" i="11"/>
  <c r="I339" i="11"/>
  <c r="I337" i="11"/>
  <c r="I335" i="11"/>
  <c r="I333" i="11"/>
  <c r="I331" i="11"/>
  <c r="I329" i="11"/>
  <c r="I327" i="11"/>
  <c r="I325" i="11"/>
  <c r="I324" i="11"/>
  <c r="I322" i="11"/>
  <c r="I311" i="11"/>
  <c r="I309" i="11"/>
  <c r="I307" i="11"/>
  <c r="I305" i="11"/>
  <c r="I303" i="11"/>
  <c r="I301" i="11"/>
  <c r="I299" i="11"/>
  <c r="I297" i="11"/>
  <c r="I295" i="11"/>
  <c r="I293" i="11"/>
  <c r="I291" i="11"/>
  <c r="I289" i="11"/>
  <c r="I287" i="11"/>
  <c r="I285" i="11"/>
  <c r="I323" i="11"/>
  <c r="I312" i="11"/>
  <c r="I362" i="11" s="1"/>
  <c r="I310" i="11"/>
  <c r="I308" i="11"/>
  <c r="I306" i="11"/>
  <c r="I304" i="11"/>
  <c r="I302" i="11"/>
  <c r="I300" i="11"/>
  <c r="I298" i="11"/>
  <c r="I296" i="11"/>
  <c r="I294" i="11"/>
  <c r="I292" i="11"/>
  <c r="I290" i="11"/>
  <c r="I288" i="11"/>
  <c r="I286" i="11"/>
  <c r="I284" i="11"/>
  <c r="I272" i="11"/>
  <c r="I364" i="11" s="1"/>
  <c r="I270" i="11"/>
  <c r="I268" i="11"/>
  <c r="I266" i="11"/>
  <c r="I264" i="11"/>
  <c r="I262" i="11"/>
  <c r="I260" i="11"/>
  <c r="I258" i="11"/>
  <c r="I256" i="11"/>
  <c r="I254" i="11"/>
  <c r="I252" i="11"/>
  <c r="I250" i="11"/>
  <c r="I248" i="11"/>
  <c r="I246" i="11"/>
  <c r="I244" i="11"/>
  <c r="I233" i="11"/>
  <c r="I231" i="11"/>
  <c r="I229" i="11"/>
  <c r="I227" i="11"/>
  <c r="I225" i="11"/>
  <c r="I223" i="11"/>
  <c r="I221" i="11"/>
  <c r="I219" i="11"/>
  <c r="I217" i="11"/>
  <c r="I215" i="11"/>
  <c r="I213" i="11"/>
  <c r="I211" i="11"/>
  <c r="I209" i="11"/>
  <c r="I207" i="11"/>
  <c r="I283" i="11"/>
  <c r="I314" i="11" s="1"/>
  <c r="I271" i="11"/>
  <c r="I269" i="11"/>
  <c r="I267" i="11"/>
  <c r="I265" i="11"/>
  <c r="I263" i="11"/>
  <c r="I261" i="11"/>
  <c r="I259" i="11"/>
  <c r="I257" i="11"/>
  <c r="I255" i="11"/>
  <c r="I253" i="11"/>
  <c r="I251" i="11"/>
  <c r="I249" i="11"/>
  <c r="I247" i="11"/>
  <c r="I245" i="11"/>
  <c r="I243" i="11"/>
  <c r="I274" i="11" s="1"/>
  <c r="I232" i="11"/>
  <c r="I230" i="11"/>
  <c r="I228" i="11"/>
  <c r="I226" i="11"/>
  <c r="I224" i="11"/>
  <c r="I222" i="11"/>
  <c r="I220" i="11"/>
  <c r="I218" i="11"/>
  <c r="I216" i="11"/>
  <c r="I214" i="11"/>
  <c r="I212" i="11"/>
  <c r="I210" i="11"/>
  <c r="I208" i="11"/>
  <c r="I206" i="11"/>
  <c r="I204" i="11"/>
  <c r="I205" i="11"/>
  <c r="I193" i="11"/>
  <c r="I191" i="11"/>
  <c r="I189" i="11"/>
  <c r="I187" i="11"/>
  <c r="I185" i="11"/>
  <c r="I183" i="11"/>
  <c r="I181" i="11"/>
  <c r="I179" i="11"/>
  <c r="I177" i="11"/>
  <c r="I175" i="11"/>
  <c r="I173" i="11"/>
  <c r="I171" i="11"/>
  <c r="I169" i="11"/>
  <c r="I167" i="11"/>
  <c r="I165" i="11"/>
  <c r="I155" i="11"/>
  <c r="I153" i="11"/>
  <c r="I151" i="11"/>
  <c r="I149" i="11"/>
  <c r="I147" i="11"/>
  <c r="I145" i="11"/>
  <c r="I143" i="11"/>
  <c r="I141" i="11"/>
  <c r="I139" i="11"/>
  <c r="I137" i="11"/>
  <c r="I135" i="11"/>
  <c r="I133" i="11"/>
  <c r="I131" i="11"/>
  <c r="I129" i="11"/>
  <c r="I127" i="11"/>
  <c r="I116" i="11"/>
  <c r="I194" i="11"/>
  <c r="I192" i="11"/>
  <c r="I190" i="11"/>
  <c r="I188" i="11"/>
  <c r="I186" i="11"/>
  <c r="I184" i="11"/>
  <c r="I182" i="11"/>
  <c r="I180" i="11"/>
  <c r="I178" i="11"/>
  <c r="I176" i="11"/>
  <c r="I174" i="11"/>
  <c r="I172" i="11"/>
  <c r="I170" i="11"/>
  <c r="I168" i="11"/>
  <c r="I166" i="11"/>
  <c r="I156" i="11"/>
  <c r="I363" i="11" s="1"/>
  <c r="I154" i="11"/>
  <c r="I152" i="11"/>
  <c r="I150" i="11"/>
  <c r="I148" i="11"/>
  <c r="I146" i="11"/>
  <c r="I144" i="11"/>
  <c r="I142" i="11"/>
  <c r="I140" i="11"/>
  <c r="I138" i="11"/>
  <c r="I136" i="11"/>
  <c r="I134" i="11"/>
  <c r="I132" i="11"/>
  <c r="I130" i="11"/>
  <c r="I128" i="11"/>
  <c r="I117" i="11"/>
  <c r="I361" i="11" s="1"/>
  <c r="K350" i="11"/>
  <c r="K348" i="11"/>
  <c r="K346" i="11"/>
  <c r="K344" i="11"/>
  <c r="K342" i="11"/>
  <c r="K340" i="11"/>
  <c r="K338" i="11"/>
  <c r="K336" i="11"/>
  <c r="K334" i="11"/>
  <c r="K332" i="11"/>
  <c r="K330" i="11"/>
  <c r="K328" i="11"/>
  <c r="K326" i="11"/>
  <c r="K351" i="11"/>
  <c r="K349" i="11"/>
  <c r="K347" i="11"/>
  <c r="K345" i="11"/>
  <c r="K343" i="11"/>
  <c r="K341" i="11"/>
  <c r="K339" i="11"/>
  <c r="K337" i="11"/>
  <c r="K335" i="11"/>
  <c r="K333" i="11"/>
  <c r="K331" i="11"/>
  <c r="K329" i="11"/>
  <c r="K327" i="11"/>
  <c r="K325" i="11"/>
  <c r="K324" i="11"/>
  <c r="K322" i="11"/>
  <c r="K311" i="11"/>
  <c r="K309" i="11"/>
  <c r="K307" i="11"/>
  <c r="K305" i="11"/>
  <c r="K303" i="11"/>
  <c r="K301" i="11"/>
  <c r="K299" i="11"/>
  <c r="K297" i="11"/>
  <c r="K295" i="11"/>
  <c r="K293" i="11"/>
  <c r="K291" i="11"/>
  <c r="K289" i="11"/>
  <c r="K287" i="11"/>
  <c r="K285" i="11"/>
  <c r="K323" i="11"/>
  <c r="K312" i="11"/>
  <c r="K362" i="11" s="1"/>
  <c r="K310" i="11"/>
  <c r="K308" i="11"/>
  <c r="K306" i="11"/>
  <c r="K304" i="11"/>
  <c r="K302" i="11"/>
  <c r="K300" i="11"/>
  <c r="K298" i="11"/>
  <c r="K296" i="11"/>
  <c r="K294" i="11"/>
  <c r="K292" i="11"/>
  <c r="K290" i="11"/>
  <c r="K288" i="11"/>
  <c r="K286" i="11"/>
  <c r="K284" i="11"/>
  <c r="K272" i="11"/>
  <c r="K364" i="11" s="1"/>
  <c r="K270" i="11"/>
  <c r="K268" i="11"/>
  <c r="K266" i="11"/>
  <c r="K264" i="11"/>
  <c r="K262" i="11"/>
  <c r="K260" i="11"/>
  <c r="K258" i="11"/>
  <c r="K256" i="11"/>
  <c r="K254" i="11"/>
  <c r="K252" i="11"/>
  <c r="K250" i="11"/>
  <c r="K248" i="11"/>
  <c r="K246" i="11"/>
  <c r="K244" i="11"/>
  <c r="K233" i="11"/>
  <c r="K231" i="11"/>
  <c r="K229" i="11"/>
  <c r="K227" i="11"/>
  <c r="K225" i="11"/>
  <c r="K223" i="11"/>
  <c r="K221" i="11"/>
  <c r="K219" i="11"/>
  <c r="K217" i="11"/>
  <c r="K215" i="11"/>
  <c r="K213" i="11"/>
  <c r="K211" i="11"/>
  <c r="K209" i="11"/>
  <c r="K207" i="11"/>
  <c r="K283" i="11"/>
  <c r="K314" i="11" s="1"/>
  <c r="K271" i="11"/>
  <c r="K269" i="11"/>
  <c r="K267" i="11"/>
  <c r="K265" i="11"/>
  <c r="K263" i="11"/>
  <c r="K261" i="11"/>
  <c r="K259" i="11"/>
  <c r="K257" i="11"/>
  <c r="K255" i="11"/>
  <c r="K253" i="11"/>
  <c r="K251" i="11"/>
  <c r="K249" i="11"/>
  <c r="K247" i="11"/>
  <c r="K245" i="11"/>
  <c r="K243" i="11"/>
  <c r="K274" i="11" s="1"/>
  <c r="K232" i="11"/>
  <c r="K230" i="11"/>
  <c r="K228" i="11"/>
  <c r="K226" i="11"/>
  <c r="K224" i="11"/>
  <c r="K222" i="11"/>
  <c r="K220" i="11"/>
  <c r="K218" i="11"/>
  <c r="K216" i="11"/>
  <c r="K214" i="11"/>
  <c r="K212" i="11"/>
  <c r="K210" i="11"/>
  <c r="K208" i="11"/>
  <c r="K206" i="11"/>
  <c r="K204" i="11"/>
  <c r="K194" i="11"/>
  <c r="K193" i="11"/>
  <c r="K191" i="11"/>
  <c r="K189" i="11"/>
  <c r="K187" i="11"/>
  <c r="K185" i="11"/>
  <c r="K183" i="11"/>
  <c r="K181" i="11"/>
  <c r="K179" i="11"/>
  <c r="K177" i="11"/>
  <c r="K175" i="11"/>
  <c r="K173" i="11"/>
  <c r="K171" i="11"/>
  <c r="K169" i="11"/>
  <c r="K167" i="11"/>
  <c r="K165" i="11"/>
  <c r="K155" i="11"/>
  <c r="K153" i="11"/>
  <c r="K151" i="11"/>
  <c r="K149" i="11"/>
  <c r="K147" i="11"/>
  <c r="K145" i="11"/>
  <c r="K143" i="11"/>
  <c r="K141" i="11"/>
  <c r="K139" i="11"/>
  <c r="K137" i="11"/>
  <c r="K135" i="11"/>
  <c r="K133" i="11"/>
  <c r="K131" i="11"/>
  <c r="K129" i="11"/>
  <c r="K127" i="11"/>
  <c r="K116" i="11"/>
  <c r="K205" i="11"/>
  <c r="K192" i="11"/>
  <c r="K190" i="11"/>
  <c r="K188" i="11"/>
  <c r="K186" i="11"/>
  <c r="K184" i="11"/>
  <c r="K182" i="11"/>
  <c r="K180" i="11"/>
  <c r="K178" i="11"/>
  <c r="K176" i="11"/>
  <c r="K174" i="11"/>
  <c r="K172" i="11"/>
  <c r="K170" i="11"/>
  <c r="K168" i="11"/>
  <c r="K166" i="11"/>
  <c r="K156" i="11"/>
  <c r="K363" i="11" s="1"/>
  <c r="K154" i="11"/>
  <c r="K152" i="11"/>
  <c r="K150" i="11"/>
  <c r="K148" i="11"/>
  <c r="K146" i="11"/>
  <c r="K144" i="11"/>
  <c r="K142" i="11"/>
  <c r="K140" i="11"/>
  <c r="K138" i="11"/>
  <c r="K136" i="11"/>
  <c r="K134" i="11"/>
  <c r="K132" i="11"/>
  <c r="K130" i="11"/>
  <c r="K128" i="11"/>
  <c r="K117" i="11"/>
  <c r="K361" i="11" s="1"/>
  <c r="M350" i="11"/>
  <c r="M348" i="11"/>
  <c r="M346" i="11"/>
  <c r="M344" i="11"/>
  <c r="M342" i="11"/>
  <c r="M340" i="11"/>
  <c r="M338" i="11"/>
  <c r="M336" i="11"/>
  <c r="M334" i="11"/>
  <c r="M332" i="11"/>
  <c r="M330" i="11"/>
  <c r="M328" i="11"/>
  <c r="M326" i="11"/>
  <c r="M351" i="11"/>
  <c r="M349" i="11"/>
  <c r="M347" i="11"/>
  <c r="M345" i="11"/>
  <c r="M343" i="11"/>
  <c r="M341" i="11"/>
  <c r="M339" i="11"/>
  <c r="M337" i="11"/>
  <c r="M335" i="11"/>
  <c r="M333" i="11"/>
  <c r="M331" i="11"/>
  <c r="M329" i="11"/>
  <c r="M327" i="11"/>
  <c r="M325" i="11"/>
  <c r="M324" i="11"/>
  <c r="M322" i="11"/>
  <c r="M311" i="11"/>
  <c r="M309" i="11"/>
  <c r="M307" i="11"/>
  <c r="M305" i="11"/>
  <c r="M303" i="11"/>
  <c r="M301" i="11"/>
  <c r="M299" i="11"/>
  <c r="M297" i="11"/>
  <c r="M295" i="11"/>
  <c r="M293" i="11"/>
  <c r="M291" i="11"/>
  <c r="M289" i="11"/>
  <c r="M287" i="11"/>
  <c r="M285" i="11"/>
  <c r="M323" i="11"/>
  <c r="M312" i="11"/>
  <c r="M362" i="11" s="1"/>
  <c r="M310" i="11"/>
  <c r="M308" i="11"/>
  <c r="M306" i="11"/>
  <c r="M304" i="11"/>
  <c r="M302" i="11"/>
  <c r="M300" i="11"/>
  <c r="M298" i="11"/>
  <c r="M296" i="11"/>
  <c r="M294" i="11"/>
  <c r="M292" i="11"/>
  <c r="M290" i="11"/>
  <c r="M288" i="11"/>
  <c r="M286" i="11"/>
  <c r="M284" i="11"/>
  <c r="M272" i="11"/>
  <c r="M364" i="11" s="1"/>
  <c r="M270" i="11"/>
  <c r="M268" i="11"/>
  <c r="M266" i="11"/>
  <c r="M264" i="11"/>
  <c r="M262" i="11"/>
  <c r="M260" i="11"/>
  <c r="M258" i="11"/>
  <c r="M256" i="11"/>
  <c r="M254" i="11"/>
  <c r="M252" i="11"/>
  <c r="M250" i="11"/>
  <c r="M248" i="11"/>
  <c r="M246" i="11"/>
  <c r="M244" i="11"/>
  <c r="M233" i="11"/>
  <c r="M231" i="11"/>
  <c r="M229" i="11"/>
  <c r="M227" i="11"/>
  <c r="M225" i="11"/>
  <c r="M223" i="11"/>
  <c r="M221" i="11"/>
  <c r="M219" i="11"/>
  <c r="M217" i="11"/>
  <c r="M215" i="11"/>
  <c r="M213" i="11"/>
  <c r="M211" i="11"/>
  <c r="M209" i="11"/>
  <c r="M207" i="11"/>
  <c r="M283" i="11"/>
  <c r="M314" i="11" s="1"/>
  <c r="M271" i="11"/>
  <c r="M269" i="11"/>
  <c r="M267" i="11"/>
  <c r="M265" i="11"/>
  <c r="M263" i="11"/>
  <c r="M261" i="11"/>
  <c r="M259" i="11"/>
  <c r="M257" i="11"/>
  <c r="M255" i="11"/>
  <c r="M253" i="11"/>
  <c r="M251" i="11"/>
  <c r="M249" i="11"/>
  <c r="M247" i="11"/>
  <c r="M245" i="11"/>
  <c r="M243" i="11"/>
  <c r="M232" i="11"/>
  <c r="M230" i="11"/>
  <c r="M228" i="11"/>
  <c r="M226" i="11"/>
  <c r="M224" i="11"/>
  <c r="M222" i="11"/>
  <c r="M220" i="11"/>
  <c r="M218" i="11"/>
  <c r="M216" i="11"/>
  <c r="M214" i="11"/>
  <c r="M212" i="11"/>
  <c r="M210" i="11"/>
  <c r="M208" i="11"/>
  <c r="M206" i="11"/>
  <c r="M204" i="11"/>
  <c r="M235" i="11" s="1"/>
  <c r="M205" i="11"/>
  <c r="M193" i="11"/>
  <c r="M191" i="11"/>
  <c r="M189" i="11"/>
  <c r="M187" i="11"/>
  <c r="M185" i="11"/>
  <c r="M183" i="11"/>
  <c r="M181" i="11"/>
  <c r="M179" i="11"/>
  <c r="M177" i="11"/>
  <c r="M175" i="11"/>
  <c r="M173" i="11"/>
  <c r="M171" i="11"/>
  <c r="M169" i="11"/>
  <c r="M167" i="11"/>
  <c r="M165" i="11"/>
  <c r="M155" i="11"/>
  <c r="M153" i="11"/>
  <c r="M151" i="11"/>
  <c r="M149" i="11"/>
  <c r="M147" i="11"/>
  <c r="M145" i="11"/>
  <c r="M143" i="11"/>
  <c r="M141" i="11"/>
  <c r="M139" i="11"/>
  <c r="M137" i="11"/>
  <c r="M135" i="11"/>
  <c r="M133" i="11"/>
  <c r="M131" i="11"/>
  <c r="M129" i="11"/>
  <c r="M127" i="11"/>
  <c r="M116" i="11"/>
  <c r="M194" i="11"/>
  <c r="M192" i="11"/>
  <c r="M190" i="11"/>
  <c r="M188" i="11"/>
  <c r="M186" i="11"/>
  <c r="M184" i="11"/>
  <c r="M182" i="11"/>
  <c r="M180" i="11"/>
  <c r="M178" i="11"/>
  <c r="M176" i="11"/>
  <c r="M174" i="11"/>
  <c r="M172" i="11"/>
  <c r="M170" i="11"/>
  <c r="M168" i="11"/>
  <c r="M166" i="11"/>
  <c r="M156" i="11"/>
  <c r="M363" i="11" s="1"/>
  <c r="M154" i="11"/>
  <c r="M152" i="11"/>
  <c r="M150" i="11"/>
  <c r="M148" i="11"/>
  <c r="M146" i="11"/>
  <c r="M144" i="11"/>
  <c r="M142" i="11"/>
  <c r="M140" i="11"/>
  <c r="M138" i="11"/>
  <c r="M136" i="11"/>
  <c r="M134" i="11"/>
  <c r="M132" i="11"/>
  <c r="M130" i="11"/>
  <c r="M128" i="11"/>
  <c r="M117" i="11"/>
  <c r="M361" i="11" s="1"/>
  <c r="O350" i="11"/>
  <c r="O348" i="11"/>
  <c r="O346" i="11"/>
  <c r="O344" i="11"/>
  <c r="O342" i="11"/>
  <c r="O340" i="11"/>
  <c r="O338" i="11"/>
  <c r="O336" i="11"/>
  <c r="O334" i="11"/>
  <c r="O332" i="11"/>
  <c r="O330" i="11"/>
  <c r="O328" i="11"/>
  <c r="O326" i="11"/>
  <c r="O351" i="11"/>
  <c r="O349" i="11"/>
  <c r="O347" i="11"/>
  <c r="O345" i="11"/>
  <c r="O343" i="11"/>
  <c r="O341" i="11"/>
  <c r="O339" i="11"/>
  <c r="O337" i="11"/>
  <c r="O335" i="11"/>
  <c r="O333" i="11"/>
  <c r="O331" i="11"/>
  <c r="O329" i="11"/>
  <c r="O327" i="11"/>
  <c r="O325" i="11"/>
  <c r="O324" i="11"/>
  <c r="O322" i="11"/>
  <c r="O311" i="11"/>
  <c r="O309" i="11"/>
  <c r="O307" i="11"/>
  <c r="O305" i="11"/>
  <c r="O303" i="11"/>
  <c r="O301" i="11"/>
  <c r="O299" i="11"/>
  <c r="O297" i="11"/>
  <c r="O295" i="11"/>
  <c r="O293" i="11"/>
  <c r="O291" i="11"/>
  <c r="O289" i="11"/>
  <c r="O287" i="11"/>
  <c r="O285" i="11"/>
  <c r="O323" i="11"/>
  <c r="O312" i="11"/>
  <c r="O362" i="11" s="1"/>
  <c r="O310" i="11"/>
  <c r="O308" i="11"/>
  <c r="O306" i="11"/>
  <c r="O304" i="11"/>
  <c r="O302" i="11"/>
  <c r="O300" i="11"/>
  <c r="O298" i="11"/>
  <c r="O296" i="11"/>
  <c r="O294" i="11"/>
  <c r="O292" i="11"/>
  <c r="O290" i="11"/>
  <c r="O288" i="11"/>
  <c r="O286" i="11"/>
  <c r="O284" i="11"/>
  <c r="O272" i="11"/>
  <c r="O364" i="11" s="1"/>
  <c r="O270" i="11"/>
  <c r="O268" i="11"/>
  <c r="O266" i="11"/>
  <c r="O264" i="11"/>
  <c r="O262" i="11"/>
  <c r="O260" i="11"/>
  <c r="O258" i="11"/>
  <c r="O256" i="11"/>
  <c r="O254" i="11"/>
  <c r="O252" i="11"/>
  <c r="O250" i="11"/>
  <c r="O248" i="11"/>
  <c r="O246" i="11"/>
  <c r="O244" i="11"/>
  <c r="O233" i="11"/>
  <c r="O231" i="11"/>
  <c r="O229" i="11"/>
  <c r="O227" i="11"/>
  <c r="O225" i="11"/>
  <c r="O223" i="11"/>
  <c r="O221" i="11"/>
  <c r="O219" i="11"/>
  <c r="O217" i="11"/>
  <c r="O215" i="11"/>
  <c r="O213" i="11"/>
  <c r="O211" i="11"/>
  <c r="O209" i="11"/>
  <c r="O207" i="11"/>
  <c r="O283" i="11"/>
  <c r="O314" i="11" s="1"/>
  <c r="O271" i="11"/>
  <c r="O269" i="11"/>
  <c r="O267" i="11"/>
  <c r="O265" i="11"/>
  <c r="O263" i="11"/>
  <c r="O261" i="11"/>
  <c r="O259" i="11"/>
  <c r="O257" i="11"/>
  <c r="O255" i="11"/>
  <c r="O253" i="11"/>
  <c r="O251" i="11"/>
  <c r="O249" i="11"/>
  <c r="O247" i="11"/>
  <c r="O245" i="11"/>
  <c r="O243" i="11"/>
  <c r="O232" i="11"/>
  <c r="O230" i="11"/>
  <c r="O228" i="11"/>
  <c r="O226" i="11"/>
  <c r="O224" i="11"/>
  <c r="O222" i="11"/>
  <c r="O220" i="11"/>
  <c r="O218" i="11"/>
  <c r="O216" i="11"/>
  <c r="O214" i="11"/>
  <c r="O212" i="11"/>
  <c r="O210" i="11"/>
  <c r="O208" i="11"/>
  <c r="O206" i="11"/>
  <c r="O204" i="11"/>
  <c r="O194" i="11"/>
  <c r="O193" i="11"/>
  <c r="O191" i="11"/>
  <c r="O189" i="11"/>
  <c r="O187" i="11"/>
  <c r="O185" i="11"/>
  <c r="O183" i="11"/>
  <c r="O181" i="11"/>
  <c r="O179" i="11"/>
  <c r="O177" i="11"/>
  <c r="O175" i="11"/>
  <c r="O173" i="11"/>
  <c r="O171" i="11"/>
  <c r="O169" i="11"/>
  <c r="O167" i="11"/>
  <c r="O165" i="11"/>
  <c r="O155" i="11"/>
  <c r="O153" i="11"/>
  <c r="O151" i="11"/>
  <c r="O149" i="11"/>
  <c r="O147" i="11"/>
  <c r="O145" i="11"/>
  <c r="O143" i="11"/>
  <c r="O141" i="11"/>
  <c r="O139" i="11"/>
  <c r="O137" i="11"/>
  <c r="O135" i="11"/>
  <c r="O133" i="11"/>
  <c r="O131" i="11"/>
  <c r="O129" i="11"/>
  <c r="O127" i="11"/>
  <c r="O116" i="11"/>
  <c r="O205" i="11"/>
  <c r="O192" i="11"/>
  <c r="O190" i="11"/>
  <c r="O188" i="11"/>
  <c r="O186" i="11"/>
  <c r="O184" i="11"/>
  <c r="O182" i="11"/>
  <c r="O180" i="11"/>
  <c r="O178" i="11"/>
  <c r="O176" i="11"/>
  <c r="O174" i="11"/>
  <c r="O172" i="11"/>
  <c r="O170" i="11"/>
  <c r="O168" i="11"/>
  <c r="O166" i="11"/>
  <c r="O156" i="11"/>
  <c r="O363" i="11" s="1"/>
  <c r="O154" i="11"/>
  <c r="O152" i="11"/>
  <c r="O150" i="11"/>
  <c r="O148" i="11"/>
  <c r="O146" i="11"/>
  <c r="O144" i="11"/>
  <c r="O142" i="11"/>
  <c r="O140" i="11"/>
  <c r="O138" i="11"/>
  <c r="O136" i="11"/>
  <c r="O134" i="11"/>
  <c r="O132" i="11"/>
  <c r="O130" i="11"/>
  <c r="O128" i="11"/>
  <c r="O117" i="11"/>
  <c r="O361" i="11" s="1"/>
  <c r="Q350" i="11"/>
  <c r="Q348" i="11"/>
  <c r="Q346" i="11"/>
  <c r="Q344" i="11"/>
  <c r="Q342" i="11"/>
  <c r="Q340" i="11"/>
  <c r="Q338" i="11"/>
  <c r="Q336" i="11"/>
  <c r="Q334" i="11"/>
  <c r="Q332" i="11"/>
  <c r="Q330" i="11"/>
  <c r="Q328" i="11"/>
  <c r="Q326" i="11"/>
  <c r="Q351" i="11"/>
  <c r="Q349" i="11"/>
  <c r="Q347" i="11"/>
  <c r="Q345" i="11"/>
  <c r="Q343" i="11"/>
  <c r="Q341" i="11"/>
  <c r="Q339" i="11"/>
  <c r="Q337" i="11"/>
  <c r="Q335" i="11"/>
  <c r="Q333" i="11"/>
  <c r="Q331" i="11"/>
  <c r="Q329" i="11"/>
  <c r="Q327" i="11"/>
  <c r="Q325" i="11"/>
  <c r="Q324" i="11"/>
  <c r="Q322" i="11"/>
  <c r="Q311" i="11"/>
  <c r="Q309" i="11"/>
  <c r="Q307" i="11"/>
  <c r="Q305" i="11"/>
  <c r="Q303" i="11"/>
  <c r="Q301" i="11"/>
  <c r="Q299" i="11"/>
  <c r="Q297" i="11"/>
  <c r="Q295" i="11"/>
  <c r="Q293" i="11"/>
  <c r="Q291" i="11"/>
  <c r="Q289" i="11"/>
  <c r="Q287" i="11"/>
  <c r="Q285" i="11"/>
  <c r="Q323" i="11"/>
  <c r="Q312" i="11"/>
  <c r="Q362" i="11" s="1"/>
  <c r="Q310" i="11"/>
  <c r="Q308" i="11"/>
  <c r="Q306" i="11"/>
  <c r="Q304" i="11"/>
  <c r="Q302" i="11"/>
  <c r="Q300" i="11"/>
  <c r="Q298" i="11"/>
  <c r="Q296" i="11"/>
  <c r="Q294" i="11"/>
  <c r="Q292" i="11"/>
  <c r="Q290" i="11"/>
  <c r="Q288" i="11"/>
  <c r="Q286" i="11"/>
  <c r="Q284" i="11"/>
  <c r="Q272" i="11"/>
  <c r="Q364" i="11" s="1"/>
  <c r="Q270" i="11"/>
  <c r="Q268" i="11"/>
  <c r="Q266" i="11"/>
  <c r="Q264" i="11"/>
  <c r="Q262" i="11"/>
  <c r="Q260" i="11"/>
  <c r="Q258" i="11"/>
  <c r="Q256" i="11"/>
  <c r="Q254" i="11"/>
  <c r="Q252" i="11"/>
  <c r="Q250" i="11"/>
  <c r="Q248" i="11"/>
  <c r="Q246" i="11"/>
  <c r="Q244" i="11"/>
  <c r="Q233" i="11"/>
  <c r="Q231" i="11"/>
  <c r="Q229" i="11"/>
  <c r="Q227" i="11"/>
  <c r="Q225" i="11"/>
  <c r="Q223" i="11"/>
  <c r="Q221" i="11"/>
  <c r="Q219" i="11"/>
  <c r="Q217" i="11"/>
  <c r="Q215" i="11"/>
  <c r="Q213" i="11"/>
  <c r="Q211" i="11"/>
  <c r="Q209" i="11"/>
  <c r="Q207" i="11"/>
  <c r="Q283" i="11"/>
  <c r="Q314" i="11" s="1"/>
  <c r="Q271" i="11"/>
  <c r="Q269" i="11"/>
  <c r="Q267" i="11"/>
  <c r="Q265" i="11"/>
  <c r="Q263" i="11"/>
  <c r="Q261" i="11"/>
  <c r="Q259" i="11"/>
  <c r="Q257" i="11"/>
  <c r="Q255" i="11"/>
  <c r="Q253" i="11"/>
  <c r="Q251" i="11"/>
  <c r="Q249" i="11"/>
  <c r="Q247" i="11"/>
  <c r="Q245" i="11"/>
  <c r="Q243" i="11"/>
  <c r="Q274" i="11" s="1"/>
  <c r="Q232" i="11"/>
  <c r="Q230" i="11"/>
  <c r="Q228" i="11"/>
  <c r="Q226" i="11"/>
  <c r="Q224" i="11"/>
  <c r="Q222" i="11"/>
  <c r="Q220" i="11"/>
  <c r="Q218" i="11"/>
  <c r="Q216" i="11"/>
  <c r="Q214" i="11"/>
  <c r="Q212" i="11"/>
  <c r="Q210" i="11"/>
  <c r="Q208" i="11"/>
  <c r="Q206" i="11"/>
  <c r="Q204" i="11"/>
  <c r="Q205" i="11"/>
  <c r="Q193" i="11"/>
  <c r="Q191" i="11"/>
  <c r="Q189" i="11"/>
  <c r="Q187" i="11"/>
  <c r="Q185" i="11"/>
  <c r="Q183" i="11"/>
  <c r="Q181" i="11"/>
  <c r="Q179" i="11"/>
  <c r="Q177" i="11"/>
  <c r="Q175" i="11"/>
  <c r="Q173" i="11"/>
  <c r="Q171" i="11"/>
  <c r="Q169" i="11"/>
  <c r="Q167" i="11"/>
  <c r="Q165" i="11"/>
  <c r="Q155" i="11"/>
  <c r="Q153" i="11"/>
  <c r="Q151" i="11"/>
  <c r="Q149" i="11"/>
  <c r="Q147" i="11"/>
  <c r="Q145" i="11"/>
  <c r="Q143" i="11"/>
  <c r="Q141" i="11"/>
  <c r="Q139" i="11"/>
  <c r="Q137" i="11"/>
  <c r="Q135" i="11"/>
  <c r="Q133" i="11"/>
  <c r="Q131" i="11"/>
  <c r="Q129" i="11"/>
  <c r="Q127" i="11"/>
  <c r="Q116" i="11"/>
  <c r="Q194" i="11"/>
  <c r="Q192" i="11"/>
  <c r="Q190" i="11"/>
  <c r="Q188" i="11"/>
  <c r="Q186" i="11"/>
  <c r="Q184" i="11"/>
  <c r="Q182" i="11"/>
  <c r="Q180" i="11"/>
  <c r="Q178" i="11"/>
  <c r="Q176" i="11"/>
  <c r="Q174" i="11"/>
  <c r="Q172" i="11"/>
  <c r="Q170" i="11"/>
  <c r="Q168" i="11"/>
  <c r="Q166" i="11"/>
  <c r="Q156" i="11"/>
  <c r="Q363" i="11" s="1"/>
  <c r="Q154" i="11"/>
  <c r="Q152" i="11"/>
  <c r="Q150" i="11"/>
  <c r="Q148" i="11"/>
  <c r="Q146" i="11"/>
  <c r="Q144" i="11"/>
  <c r="Q142" i="11"/>
  <c r="Q140" i="11"/>
  <c r="Q138" i="11"/>
  <c r="Q136" i="11"/>
  <c r="Q134" i="11"/>
  <c r="Q132" i="11"/>
  <c r="Q130" i="11"/>
  <c r="Q128" i="11"/>
  <c r="Q117" i="11"/>
  <c r="Q361" i="11" s="1"/>
  <c r="S350" i="11"/>
  <c r="S348" i="11"/>
  <c r="S346" i="11"/>
  <c r="S344" i="11"/>
  <c r="S342" i="11"/>
  <c r="S340" i="11"/>
  <c r="S338" i="11"/>
  <c r="S336" i="11"/>
  <c r="S334" i="11"/>
  <c r="S332" i="11"/>
  <c r="S330" i="11"/>
  <c r="S328" i="11"/>
  <c r="S326" i="11"/>
  <c r="S324" i="11"/>
  <c r="S351" i="11"/>
  <c r="S349" i="11"/>
  <c r="S347" i="11"/>
  <c r="S345" i="11"/>
  <c r="S343" i="11"/>
  <c r="S341" i="11"/>
  <c r="S339" i="11"/>
  <c r="S337" i="11"/>
  <c r="S335" i="11"/>
  <c r="S333" i="11"/>
  <c r="S331" i="11"/>
  <c r="S329" i="11"/>
  <c r="S327" i="11"/>
  <c r="S325" i="11"/>
  <c r="S322" i="11"/>
  <c r="S311" i="11"/>
  <c r="S309" i="11"/>
  <c r="S307" i="11"/>
  <c r="S305" i="11"/>
  <c r="S303" i="11"/>
  <c r="S301" i="11"/>
  <c r="S299" i="11"/>
  <c r="S297" i="11"/>
  <c r="S295" i="11"/>
  <c r="S293" i="11"/>
  <c r="S291" i="11"/>
  <c r="S289" i="11"/>
  <c r="S287" i="11"/>
  <c r="S285" i="11"/>
  <c r="S323" i="11"/>
  <c r="S312" i="11"/>
  <c r="S362" i="11" s="1"/>
  <c r="S310" i="11"/>
  <c r="S308" i="11"/>
  <c r="S306" i="11"/>
  <c r="S304" i="11"/>
  <c r="S302" i="11"/>
  <c r="S300" i="11"/>
  <c r="S298" i="11"/>
  <c r="S296" i="11"/>
  <c r="S294" i="11"/>
  <c r="S292" i="11"/>
  <c r="S290" i="11"/>
  <c r="S288" i="11"/>
  <c r="S286" i="11"/>
  <c r="S284" i="11"/>
  <c r="S272" i="11"/>
  <c r="S364" i="11" s="1"/>
  <c r="S270" i="11"/>
  <c r="S268" i="11"/>
  <c r="S266" i="11"/>
  <c r="S264" i="11"/>
  <c r="S262" i="11"/>
  <c r="S260" i="11"/>
  <c r="S258" i="11"/>
  <c r="S256" i="11"/>
  <c r="S254" i="11"/>
  <c r="S252" i="11"/>
  <c r="S250" i="11"/>
  <c r="S248" i="11"/>
  <c r="S246" i="11"/>
  <c r="S244" i="11"/>
  <c r="S233" i="11"/>
  <c r="S231" i="11"/>
  <c r="S229" i="11"/>
  <c r="S227" i="11"/>
  <c r="S225" i="11"/>
  <c r="S223" i="11"/>
  <c r="S221" i="11"/>
  <c r="S219" i="11"/>
  <c r="S217" i="11"/>
  <c r="S215" i="11"/>
  <c r="S213" i="11"/>
  <c r="S211" i="11"/>
  <c r="S209" i="11"/>
  <c r="S207" i="11"/>
  <c r="S283" i="11"/>
  <c r="S314" i="11" s="1"/>
  <c r="S271" i="11"/>
  <c r="S269" i="11"/>
  <c r="S267" i="11"/>
  <c r="S265" i="11"/>
  <c r="S263" i="11"/>
  <c r="S261" i="11"/>
  <c r="S259" i="11"/>
  <c r="S257" i="11"/>
  <c r="S255" i="11"/>
  <c r="S253" i="11"/>
  <c r="S251" i="11"/>
  <c r="S249" i="11"/>
  <c r="S247" i="11"/>
  <c r="S245" i="11"/>
  <c r="S243" i="11"/>
  <c r="S232" i="11"/>
  <c r="S230" i="11"/>
  <c r="S228" i="11"/>
  <c r="S226" i="11"/>
  <c r="S224" i="11"/>
  <c r="S222" i="11"/>
  <c r="S220" i="11"/>
  <c r="S218" i="11"/>
  <c r="S216" i="11"/>
  <c r="S214" i="11"/>
  <c r="S212" i="11"/>
  <c r="S210" i="11"/>
  <c r="S208" i="11"/>
  <c r="S206" i="11"/>
  <c r="S204" i="11"/>
  <c r="S194" i="11"/>
  <c r="S193" i="11"/>
  <c r="S191" i="11"/>
  <c r="S189" i="11"/>
  <c r="S187" i="11"/>
  <c r="S185" i="11"/>
  <c r="S183" i="11"/>
  <c r="S181" i="11"/>
  <c r="S179" i="11"/>
  <c r="S177" i="11"/>
  <c r="S175" i="11"/>
  <c r="S173" i="11"/>
  <c r="S171" i="11"/>
  <c r="S169" i="11"/>
  <c r="S167" i="11"/>
  <c r="S165" i="11"/>
  <c r="S155" i="11"/>
  <c r="S153" i="11"/>
  <c r="S151" i="11"/>
  <c r="S149" i="11"/>
  <c r="S147" i="11"/>
  <c r="S145" i="11"/>
  <c r="S143" i="11"/>
  <c r="S141" i="11"/>
  <c r="S139" i="11"/>
  <c r="S137" i="11"/>
  <c r="S135" i="11"/>
  <c r="S133" i="11"/>
  <c r="S131" i="11"/>
  <c r="S129" i="11"/>
  <c r="S127" i="11"/>
  <c r="S116" i="11"/>
  <c r="S205" i="11"/>
  <c r="S192" i="11"/>
  <c r="S190" i="11"/>
  <c r="S188" i="11"/>
  <c r="S186" i="11"/>
  <c r="S184" i="11"/>
  <c r="S182" i="11"/>
  <c r="S180" i="11"/>
  <c r="S178" i="11"/>
  <c r="S176" i="11"/>
  <c r="S174" i="11"/>
  <c r="S172" i="11"/>
  <c r="S170" i="11"/>
  <c r="S168" i="11"/>
  <c r="S166" i="11"/>
  <c r="S156" i="11"/>
  <c r="S363" i="11" s="1"/>
  <c r="S154" i="11"/>
  <c r="S152" i="11"/>
  <c r="S150" i="11"/>
  <c r="S148" i="11"/>
  <c r="S146" i="11"/>
  <c r="S144" i="11"/>
  <c r="S142" i="11"/>
  <c r="S140" i="11"/>
  <c r="S138" i="11"/>
  <c r="S136" i="11"/>
  <c r="S134" i="11"/>
  <c r="S132" i="11"/>
  <c r="S130" i="11"/>
  <c r="S128" i="11"/>
  <c r="S117" i="11"/>
  <c r="S361" i="11" s="1"/>
  <c r="U350" i="11"/>
  <c r="U348" i="11"/>
  <c r="U346" i="11"/>
  <c r="U344" i="11"/>
  <c r="U342" i="11"/>
  <c r="U340" i="11"/>
  <c r="U338" i="11"/>
  <c r="U336" i="11"/>
  <c r="U334" i="11"/>
  <c r="U332" i="11"/>
  <c r="U330" i="11"/>
  <c r="U328" i="11"/>
  <c r="U326" i="11"/>
  <c r="U324" i="11"/>
  <c r="U351" i="11"/>
  <c r="U349" i="11"/>
  <c r="U347" i="11"/>
  <c r="U345" i="11"/>
  <c r="U343" i="11"/>
  <c r="U341" i="11"/>
  <c r="U339" i="11"/>
  <c r="U337" i="11"/>
  <c r="U335" i="11"/>
  <c r="U333" i="11"/>
  <c r="U331" i="11"/>
  <c r="U329" i="11"/>
  <c r="U327" i="11"/>
  <c r="U325" i="11"/>
  <c r="U322" i="11"/>
  <c r="U311" i="11"/>
  <c r="U309" i="11"/>
  <c r="U307" i="11"/>
  <c r="U305" i="11"/>
  <c r="U303" i="11"/>
  <c r="U301" i="11"/>
  <c r="U299" i="11"/>
  <c r="U297" i="11"/>
  <c r="U295" i="11"/>
  <c r="U293" i="11"/>
  <c r="U291" i="11"/>
  <c r="U289" i="11"/>
  <c r="U287" i="11"/>
  <c r="U285" i="11"/>
  <c r="U323" i="11"/>
  <c r="U312" i="11"/>
  <c r="U362" i="11" s="1"/>
  <c r="U310" i="11"/>
  <c r="U308" i="11"/>
  <c r="U306" i="11"/>
  <c r="U304" i="11"/>
  <c r="U302" i="11"/>
  <c r="U300" i="11"/>
  <c r="U298" i="11"/>
  <c r="U296" i="11"/>
  <c r="U294" i="11"/>
  <c r="U292" i="11"/>
  <c r="U290" i="11"/>
  <c r="U288" i="11"/>
  <c r="U286" i="11"/>
  <c r="U284" i="11"/>
  <c r="U272" i="11"/>
  <c r="U364" i="11" s="1"/>
  <c r="U270" i="11"/>
  <c r="U268" i="11"/>
  <c r="U266" i="11"/>
  <c r="U264" i="11"/>
  <c r="U262" i="11"/>
  <c r="U260" i="11"/>
  <c r="U258" i="11"/>
  <c r="U256" i="11"/>
  <c r="U254" i="11"/>
  <c r="U252" i="11"/>
  <c r="U250" i="11"/>
  <c r="U248" i="11"/>
  <c r="U246" i="11"/>
  <c r="U244" i="11"/>
  <c r="U233" i="11"/>
  <c r="U231" i="11"/>
  <c r="U229" i="11"/>
  <c r="U227" i="11"/>
  <c r="U225" i="11"/>
  <c r="U223" i="11"/>
  <c r="U221" i="11"/>
  <c r="U219" i="11"/>
  <c r="U217" i="11"/>
  <c r="U215" i="11"/>
  <c r="U213" i="11"/>
  <c r="U211" i="11"/>
  <c r="U209" i="11"/>
  <c r="U207" i="11"/>
  <c r="U283" i="11"/>
  <c r="U314" i="11" s="1"/>
  <c r="U271" i="11"/>
  <c r="U269" i="11"/>
  <c r="U267" i="11"/>
  <c r="U265" i="11"/>
  <c r="U263" i="11"/>
  <c r="U261" i="11"/>
  <c r="U259" i="11"/>
  <c r="U257" i="11"/>
  <c r="U255" i="11"/>
  <c r="U253" i="11"/>
  <c r="U251" i="11"/>
  <c r="U249" i="11"/>
  <c r="U247" i="11"/>
  <c r="U245" i="11"/>
  <c r="U243" i="11"/>
  <c r="U274" i="11" s="1"/>
  <c r="AD363" i="11" s="1"/>
  <c r="U232" i="11"/>
  <c r="U230" i="11"/>
  <c r="U228" i="11"/>
  <c r="U226" i="11"/>
  <c r="U224" i="11"/>
  <c r="U222" i="11"/>
  <c r="U220" i="11"/>
  <c r="U218" i="11"/>
  <c r="U216" i="11"/>
  <c r="U214" i="11"/>
  <c r="U212" i="11"/>
  <c r="U210" i="11"/>
  <c r="U208" i="11"/>
  <c r="U206" i="11"/>
  <c r="U204" i="11"/>
  <c r="U205" i="11"/>
  <c r="U193" i="11"/>
  <c r="U191" i="11"/>
  <c r="U189" i="11"/>
  <c r="U187" i="11"/>
  <c r="U185" i="11"/>
  <c r="U183" i="11"/>
  <c r="U181" i="11"/>
  <c r="U179" i="11"/>
  <c r="U177" i="11"/>
  <c r="U175" i="11"/>
  <c r="U173" i="11"/>
  <c r="U171" i="11"/>
  <c r="U169" i="11"/>
  <c r="U167" i="11"/>
  <c r="U165" i="11"/>
  <c r="U155" i="11"/>
  <c r="U153" i="11"/>
  <c r="U151" i="11"/>
  <c r="U149" i="11"/>
  <c r="U147" i="11"/>
  <c r="U145" i="11"/>
  <c r="U143" i="11"/>
  <c r="U141" i="11"/>
  <c r="U139" i="11"/>
  <c r="U137" i="11"/>
  <c r="U135" i="11"/>
  <c r="U133" i="11"/>
  <c r="U131" i="11"/>
  <c r="U129" i="11"/>
  <c r="U127" i="11"/>
  <c r="U116" i="11"/>
  <c r="U194" i="11"/>
  <c r="U192" i="11"/>
  <c r="U190" i="11"/>
  <c r="U188" i="11"/>
  <c r="U186" i="11"/>
  <c r="U184" i="11"/>
  <c r="U182" i="11"/>
  <c r="U180" i="11"/>
  <c r="U178" i="11"/>
  <c r="U176" i="11"/>
  <c r="U174" i="11"/>
  <c r="U172" i="11"/>
  <c r="U170" i="11"/>
  <c r="U168" i="11"/>
  <c r="U166" i="11"/>
  <c r="U156" i="11"/>
  <c r="U363" i="11" s="1"/>
  <c r="U154" i="11"/>
  <c r="U152" i="11"/>
  <c r="U150" i="11"/>
  <c r="U148" i="11"/>
  <c r="U146" i="11"/>
  <c r="U144" i="11"/>
  <c r="U142" i="11"/>
  <c r="U140" i="11"/>
  <c r="U138" i="11"/>
  <c r="U136" i="11"/>
  <c r="U134" i="11"/>
  <c r="U132" i="11"/>
  <c r="U130" i="11"/>
  <c r="U128" i="11"/>
  <c r="U117" i="11"/>
  <c r="U361" i="11" s="1"/>
  <c r="C12" i="11"/>
  <c r="E12" i="11"/>
  <c r="G12" i="11"/>
  <c r="I12" i="11"/>
  <c r="K12" i="11"/>
  <c r="M12" i="11"/>
  <c r="O12" i="11"/>
  <c r="Q12" i="11"/>
  <c r="S12" i="11"/>
  <c r="U12" i="11"/>
  <c r="C13" i="11"/>
  <c r="E13" i="11"/>
  <c r="G13" i="11"/>
  <c r="C399" i="11" s="1"/>
  <c r="I13" i="11"/>
  <c r="K13" i="11"/>
  <c r="M13" i="11"/>
  <c r="O13" i="11"/>
  <c r="Q13" i="11"/>
  <c r="E399" i="11" s="1"/>
  <c r="S13" i="11"/>
  <c r="G399" i="11" s="1"/>
  <c r="U13" i="11"/>
  <c r="I399" i="11" s="1"/>
  <c r="C14" i="11"/>
  <c r="E14" i="11"/>
  <c r="G14" i="11"/>
  <c r="C400" i="11" s="1"/>
  <c r="I14" i="11"/>
  <c r="K14" i="11"/>
  <c r="M14" i="11"/>
  <c r="O14" i="11"/>
  <c r="Q14" i="11"/>
  <c r="E400" i="11" s="1"/>
  <c r="S14" i="11"/>
  <c r="G400" i="11" s="1"/>
  <c r="U14" i="11"/>
  <c r="I400" i="11" s="1"/>
  <c r="B15" i="11"/>
  <c r="B402" i="11" s="1"/>
  <c r="D15" i="11"/>
  <c r="F15" i="11"/>
  <c r="H15" i="11"/>
  <c r="J15" i="11"/>
  <c r="L15" i="11"/>
  <c r="D402" i="11" s="1"/>
  <c r="N15" i="11"/>
  <c r="P15" i="11"/>
  <c r="R15" i="11"/>
  <c r="F402" i="11" s="1"/>
  <c r="T15" i="11"/>
  <c r="H402" i="11" s="1"/>
  <c r="V15" i="11"/>
  <c r="C16" i="11"/>
  <c r="E16" i="11"/>
  <c r="G16" i="11"/>
  <c r="C403" i="11" s="1"/>
  <c r="I16" i="11"/>
  <c r="K16" i="11"/>
  <c r="M16" i="11"/>
  <c r="O16" i="11"/>
  <c r="Q16" i="11"/>
  <c r="E403" i="11" s="1"/>
  <c r="S16" i="11"/>
  <c r="G403" i="11" s="1"/>
  <c r="U16" i="11"/>
  <c r="I403" i="11" s="1"/>
  <c r="B17" i="11"/>
  <c r="B405" i="11" s="1"/>
  <c r="D17" i="11"/>
  <c r="F17" i="11"/>
  <c r="H17" i="11"/>
  <c r="J17" i="11"/>
  <c r="L17" i="11"/>
  <c r="D405" i="11" s="1"/>
  <c r="N17" i="11"/>
  <c r="P17" i="11"/>
  <c r="R17" i="11"/>
  <c r="F405" i="11" s="1"/>
  <c r="T17" i="11"/>
  <c r="H405" i="11" s="1"/>
  <c r="V17" i="11"/>
  <c r="C18" i="11"/>
  <c r="E18" i="11"/>
  <c r="G18" i="11"/>
  <c r="C406" i="11" s="1"/>
  <c r="I18" i="11"/>
  <c r="K18" i="11"/>
  <c r="M18" i="11"/>
  <c r="O18" i="11"/>
  <c r="Q18" i="11"/>
  <c r="E406" i="11" s="1"/>
  <c r="S18" i="11"/>
  <c r="G406" i="11" s="1"/>
  <c r="U18" i="11"/>
  <c r="I406" i="11" s="1"/>
  <c r="B19" i="11"/>
  <c r="B408" i="11" s="1"/>
  <c r="D19" i="11"/>
  <c r="F19" i="11"/>
  <c r="H19" i="11"/>
  <c r="J19" i="11"/>
  <c r="L19" i="11"/>
  <c r="D408" i="11" s="1"/>
  <c r="N19" i="11"/>
  <c r="P19" i="11"/>
  <c r="R19" i="11"/>
  <c r="F408" i="11" s="1"/>
  <c r="T19" i="11"/>
  <c r="H408" i="11" s="1"/>
  <c r="V19" i="11"/>
  <c r="C20" i="11"/>
  <c r="E20" i="11"/>
  <c r="G20" i="11"/>
  <c r="C409" i="11" s="1"/>
  <c r="I20" i="11"/>
  <c r="K20" i="11"/>
  <c r="M20" i="11"/>
  <c r="O20" i="11"/>
  <c r="Q20" i="11"/>
  <c r="E409" i="11" s="1"/>
  <c r="S20" i="11"/>
  <c r="G409" i="11" s="1"/>
  <c r="U20" i="11"/>
  <c r="I409" i="11" s="1"/>
  <c r="B21" i="11"/>
  <c r="B404" i="11" s="1"/>
  <c r="D21" i="11"/>
  <c r="F21" i="11"/>
  <c r="H21" i="11"/>
  <c r="J21" i="11"/>
  <c r="L21" i="11"/>
  <c r="D404" i="11" s="1"/>
  <c r="N21" i="11"/>
  <c r="P21" i="11"/>
  <c r="R21" i="11"/>
  <c r="F404" i="11" s="1"/>
  <c r="T21" i="11"/>
  <c r="H404" i="11" s="1"/>
  <c r="V21" i="11"/>
  <c r="C22" i="11"/>
  <c r="E22" i="11"/>
  <c r="G22" i="11"/>
  <c r="C410" i="11" s="1"/>
  <c r="I22" i="11"/>
  <c r="K22" i="11"/>
  <c r="M22" i="11"/>
  <c r="O22" i="11"/>
  <c r="Q22" i="11"/>
  <c r="E410" i="11" s="1"/>
  <c r="S22" i="11"/>
  <c r="G410" i="11" s="1"/>
  <c r="U22" i="11"/>
  <c r="I410" i="11" s="1"/>
  <c r="B23" i="11"/>
  <c r="B411" i="11" s="1"/>
  <c r="D23" i="11"/>
  <c r="F23" i="11"/>
  <c r="H23" i="11"/>
  <c r="J23" i="11"/>
  <c r="L23" i="11"/>
  <c r="D411" i="11" s="1"/>
  <c r="N23" i="11"/>
  <c r="P23" i="11"/>
  <c r="R23" i="11"/>
  <c r="F411" i="11" s="1"/>
  <c r="T23" i="11"/>
  <c r="H411" i="11" s="1"/>
  <c r="V23" i="11"/>
  <c r="C24" i="11"/>
  <c r="E24" i="11"/>
  <c r="G24" i="11"/>
  <c r="C412" i="11" s="1"/>
  <c r="I24" i="11"/>
  <c r="K24" i="11"/>
  <c r="M24" i="11"/>
  <c r="O24" i="11"/>
  <c r="Q24" i="11"/>
  <c r="E412" i="11" s="1"/>
  <c r="S24" i="11"/>
  <c r="G412" i="11" s="1"/>
  <c r="U24" i="11"/>
  <c r="I412" i="11" s="1"/>
  <c r="B25" i="11"/>
  <c r="B414" i="11" s="1"/>
  <c r="D25" i="11"/>
  <c r="F25" i="11"/>
  <c r="H25" i="11"/>
  <c r="J25" i="11"/>
  <c r="L25" i="11"/>
  <c r="D414" i="11" s="1"/>
  <c r="N25" i="11"/>
  <c r="P25" i="11"/>
  <c r="R25" i="11"/>
  <c r="F414" i="11" s="1"/>
  <c r="T25" i="11"/>
  <c r="H414" i="11" s="1"/>
  <c r="V25" i="11"/>
  <c r="C26" i="11"/>
  <c r="E26" i="11"/>
  <c r="G26" i="11"/>
  <c r="C417" i="11" s="1"/>
  <c r="I26" i="11"/>
  <c r="K26" i="11"/>
  <c r="M26" i="11"/>
  <c r="O26" i="11"/>
  <c r="Q26" i="11"/>
  <c r="E417" i="11" s="1"/>
  <c r="S26" i="11"/>
  <c r="G417" i="11" s="1"/>
  <c r="U26" i="11"/>
  <c r="I417" i="11" s="1"/>
  <c r="B27" i="11"/>
  <c r="B415" i="11" s="1"/>
  <c r="D27" i="11"/>
  <c r="F27" i="11"/>
  <c r="H27" i="11"/>
  <c r="J27" i="11"/>
  <c r="L27" i="11"/>
  <c r="D415" i="11" s="1"/>
  <c r="N27" i="11"/>
  <c r="P27" i="11"/>
  <c r="R27" i="11"/>
  <c r="F415" i="11" s="1"/>
  <c r="T27" i="11"/>
  <c r="H415" i="11" s="1"/>
  <c r="V27" i="11"/>
  <c r="C28" i="11"/>
  <c r="E28" i="11"/>
  <c r="G28" i="11"/>
  <c r="C416" i="11" s="1"/>
  <c r="I28" i="11"/>
  <c r="K28" i="11"/>
  <c r="M28" i="11"/>
  <c r="O28" i="11"/>
  <c r="Q28" i="11"/>
  <c r="E416" i="11" s="1"/>
  <c r="S28" i="11"/>
  <c r="G416" i="11" s="1"/>
  <c r="U28" i="11"/>
  <c r="I416" i="11" s="1"/>
  <c r="B29" i="11"/>
  <c r="B419" i="11" s="1"/>
  <c r="D29" i="11"/>
  <c r="F29" i="11"/>
  <c r="H29" i="11"/>
  <c r="J29" i="11"/>
  <c r="L29" i="11"/>
  <c r="D419" i="11" s="1"/>
  <c r="N29" i="11"/>
  <c r="P29" i="11"/>
  <c r="R29" i="11"/>
  <c r="F419" i="11" s="1"/>
  <c r="T29" i="11"/>
  <c r="H419" i="11" s="1"/>
  <c r="V29" i="11"/>
  <c r="C30" i="11"/>
  <c r="E30" i="11"/>
  <c r="G30" i="11"/>
  <c r="C420" i="11" s="1"/>
  <c r="I30" i="11"/>
  <c r="K30" i="11"/>
  <c r="M30" i="11"/>
  <c r="O30" i="11"/>
  <c r="Q30" i="11"/>
  <c r="E420" i="11" s="1"/>
  <c r="S30" i="11"/>
  <c r="G420" i="11" s="1"/>
  <c r="U30" i="11"/>
  <c r="I420" i="11" s="1"/>
  <c r="B31" i="11"/>
  <c r="B421" i="11" s="1"/>
  <c r="D31" i="11"/>
  <c r="F31" i="11"/>
  <c r="H31" i="11"/>
  <c r="J31" i="11"/>
  <c r="L31" i="11"/>
  <c r="D421" i="11" s="1"/>
  <c r="N31" i="11"/>
  <c r="P31" i="11"/>
  <c r="R31" i="11"/>
  <c r="F421" i="11" s="1"/>
  <c r="T31" i="11"/>
  <c r="H421" i="11" s="1"/>
  <c r="V31" i="11"/>
  <c r="C32" i="11"/>
  <c r="E32" i="11"/>
  <c r="G32" i="11"/>
  <c r="C422" i="11" s="1"/>
  <c r="I32" i="11"/>
  <c r="K32" i="11"/>
  <c r="M32" i="11"/>
  <c r="O32" i="11"/>
  <c r="Q32" i="11"/>
  <c r="E422" i="11" s="1"/>
  <c r="S32" i="11"/>
  <c r="G422" i="11" s="1"/>
  <c r="U32" i="11"/>
  <c r="I422" i="11" s="1"/>
  <c r="B33" i="11"/>
  <c r="B423" i="11" s="1"/>
  <c r="D33" i="11"/>
  <c r="F33" i="11"/>
  <c r="H33" i="11"/>
  <c r="J33" i="11"/>
  <c r="L33" i="11"/>
  <c r="D423" i="11" s="1"/>
  <c r="N33" i="11"/>
  <c r="P33" i="11"/>
  <c r="R33" i="11"/>
  <c r="F423" i="11" s="1"/>
  <c r="T33" i="11"/>
  <c r="H423" i="11" s="1"/>
  <c r="V33" i="11"/>
  <c r="C34" i="11"/>
  <c r="E34" i="11"/>
  <c r="G34" i="11"/>
  <c r="C426" i="11" s="1"/>
  <c r="I34" i="11"/>
  <c r="K34" i="11"/>
  <c r="M34" i="11"/>
  <c r="O34" i="11"/>
  <c r="Q34" i="11"/>
  <c r="E426" i="11" s="1"/>
  <c r="S34" i="11"/>
  <c r="G426" i="11" s="1"/>
  <c r="U34" i="11"/>
  <c r="I426" i="11" s="1"/>
  <c r="B35" i="11"/>
  <c r="B425" i="11" s="1"/>
  <c r="D35" i="11"/>
  <c r="F35" i="11"/>
  <c r="H35" i="11"/>
  <c r="J35" i="11"/>
  <c r="L35" i="11"/>
  <c r="D425" i="11" s="1"/>
  <c r="N35" i="11"/>
  <c r="P35" i="11"/>
  <c r="R35" i="11"/>
  <c r="F425" i="11" s="1"/>
  <c r="T35" i="11"/>
  <c r="H425" i="11" s="1"/>
  <c r="V35" i="11"/>
  <c r="C36" i="11"/>
  <c r="E36" i="11"/>
  <c r="G36" i="11"/>
  <c r="C407" i="11" s="1"/>
  <c r="I36" i="11"/>
  <c r="K36" i="11"/>
  <c r="M36" i="11"/>
  <c r="O36" i="11"/>
  <c r="Q36" i="11"/>
  <c r="E407" i="11" s="1"/>
  <c r="S36" i="11"/>
  <c r="G407" i="11" s="1"/>
  <c r="U36" i="11"/>
  <c r="I407" i="11" s="1"/>
  <c r="B37" i="11"/>
  <c r="B424" i="11" s="1"/>
  <c r="D37" i="11"/>
  <c r="F37" i="11"/>
  <c r="H37" i="11"/>
  <c r="J37" i="11"/>
  <c r="L37" i="11"/>
  <c r="D424" i="11" s="1"/>
  <c r="N37" i="11"/>
  <c r="P37" i="11"/>
  <c r="R37" i="11"/>
  <c r="F424" i="11" s="1"/>
  <c r="T37" i="11"/>
  <c r="H424" i="11" s="1"/>
  <c r="V37" i="11"/>
  <c r="C38" i="11"/>
  <c r="E38" i="11"/>
  <c r="G38" i="11"/>
  <c r="C401" i="11" s="1"/>
  <c r="I38" i="11"/>
  <c r="K38" i="11"/>
  <c r="M38" i="11"/>
  <c r="O38" i="11"/>
  <c r="Q38" i="11"/>
  <c r="E401" i="11" s="1"/>
  <c r="S38" i="11"/>
  <c r="G401" i="11" s="1"/>
  <c r="U38" i="11"/>
  <c r="I401" i="11" s="1"/>
  <c r="B39" i="11"/>
  <c r="B427" i="11" s="1"/>
  <c r="D39" i="11"/>
  <c r="F39" i="11"/>
  <c r="H39" i="11"/>
  <c r="J39" i="11"/>
  <c r="L39" i="11"/>
  <c r="D427" i="11" s="1"/>
  <c r="N39" i="11"/>
  <c r="P39" i="11"/>
  <c r="R39" i="11"/>
  <c r="F427" i="11" s="1"/>
  <c r="T39" i="11"/>
  <c r="H427" i="11" s="1"/>
  <c r="V39" i="11"/>
  <c r="C40" i="11"/>
  <c r="E40" i="11"/>
  <c r="G40" i="11"/>
  <c r="C428" i="11" s="1"/>
  <c r="I40" i="11"/>
  <c r="K40" i="11"/>
  <c r="M40" i="11"/>
  <c r="O40" i="11"/>
  <c r="Q40" i="11"/>
  <c r="E428" i="11" s="1"/>
  <c r="S40" i="11"/>
  <c r="G428" i="11" s="1"/>
  <c r="U40" i="11"/>
  <c r="I428" i="11" s="1"/>
  <c r="B41" i="11"/>
  <c r="D41" i="11"/>
  <c r="D367" i="11" s="1"/>
  <c r="F41" i="11"/>
  <c r="F367" i="11" s="1"/>
  <c r="H41" i="11"/>
  <c r="H367" i="11" s="1"/>
  <c r="J41" i="11"/>
  <c r="J367" i="11" s="1"/>
  <c r="L41" i="11"/>
  <c r="N41" i="11"/>
  <c r="N367" i="11" s="1"/>
  <c r="P41" i="11"/>
  <c r="P367" i="11" s="1"/>
  <c r="R41" i="11"/>
  <c r="T41" i="11"/>
  <c r="V41" i="11"/>
  <c r="B50" i="11"/>
  <c r="D50" i="11"/>
  <c r="F50" i="11"/>
  <c r="H50" i="11"/>
  <c r="J50" i="11"/>
  <c r="L50" i="11"/>
  <c r="N50" i="11"/>
  <c r="P50" i="11"/>
  <c r="R50" i="11"/>
  <c r="T50" i="11"/>
  <c r="V50" i="11"/>
  <c r="C51" i="11"/>
  <c r="E51" i="11"/>
  <c r="G51" i="11"/>
  <c r="I51" i="11"/>
  <c r="K51" i="11"/>
  <c r="M51" i="11"/>
  <c r="O51" i="11"/>
  <c r="Q51" i="11"/>
  <c r="S51" i="11"/>
  <c r="U51" i="11"/>
  <c r="B52" i="11"/>
  <c r="D52" i="11"/>
  <c r="F52" i="11"/>
  <c r="H52" i="11"/>
  <c r="J52" i="11"/>
  <c r="L52" i="11"/>
  <c r="N52" i="11"/>
  <c r="P52" i="11"/>
  <c r="R52" i="11"/>
  <c r="T52" i="11"/>
  <c r="V52" i="11"/>
  <c r="C53" i="11"/>
  <c r="E53" i="11"/>
  <c r="G53" i="11"/>
  <c r="I53" i="11"/>
  <c r="K53" i="11"/>
  <c r="M53" i="11"/>
  <c r="O53" i="11"/>
  <c r="Q53" i="11"/>
  <c r="S53" i="11"/>
  <c r="U53" i="11"/>
  <c r="B54" i="11"/>
  <c r="D54" i="11"/>
  <c r="F54" i="11"/>
  <c r="H54" i="11"/>
  <c r="J54" i="11"/>
  <c r="L54" i="11"/>
  <c r="N54" i="11"/>
  <c r="P54" i="11"/>
  <c r="R54" i="11"/>
  <c r="T54" i="11"/>
  <c r="V54" i="11"/>
  <c r="C55" i="11"/>
  <c r="E55" i="11"/>
  <c r="G55" i="11"/>
  <c r="I55" i="11"/>
  <c r="K55" i="11"/>
  <c r="M55" i="11"/>
  <c r="O55" i="11"/>
  <c r="Q55" i="11"/>
  <c r="S55" i="11"/>
  <c r="U55" i="11"/>
  <c r="B56" i="11"/>
  <c r="D56" i="11"/>
  <c r="F56" i="11"/>
  <c r="H56" i="11"/>
  <c r="J56" i="11"/>
  <c r="L56" i="11"/>
  <c r="N56" i="11"/>
  <c r="P56" i="11"/>
  <c r="R56" i="11"/>
  <c r="T56" i="11"/>
  <c r="V56" i="11"/>
  <c r="C57" i="11"/>
  <c r="E57" i="11"/>
  <c r="G57" i="11"/>
  <c r="I57" i="11"/>
  <c r="K57" i="11"/>
  <c r="M57" i="11"/>
  <c r="O57" i="11"/>
  <c r="Q57" i="11"/>
  <c r="S57" i="11"/>
  <c r="U57" i="11"/>
  <c r="B58" i="11"/>
  <c r="D58" i="11"/>
  <c r="F58" i="11"/>
  <c r="H58" i="11"/>
  <c r="J58" i="11"/>
  <c r="L58" i="11"/>
  <c r="N58" i="11"/>
  <c r="P58" i="11"/>
  <c r="R58" i="11"/>
  <c r="T58" i="11"/>
  <c r="V58" i="11"/>
  <c r="C59" i="11"/>
  <c r="E59" i="11"/>
  <c r="G59" i="11"/>
  <c r="I59" i="11"/>
  <c r="K59" i="11"/>
  <c r="M59" i="11"/>
  <c r="O59" i="11"/>
  <c r="Q59" i="11"/>
  <c r="S59" i="11"/>
  <c r="U59" i="11"/>
  <c r="B60" i="11"/>
  <c r="D60" i="11"/>
  <c r="F60" i="11"/>
  <c r="H60" i="11"/>
  <c r="J60" i="11"/>
  <c r="L60" i="11"/>
  <c r="N60" i="11"/>
  <c r="P60" i="11"/>
  <c r="R60" i="11"/>
  <c r="T60" i="11"/>
  <c r="V60" i="11"/>
  <c r="C61" i="11"/>
  <c r="E61" i="11"/>
  <c r="G61" i="11"/>
  <c r="I61" i="11"/>
  <c r="K61" i="11"/>
  <c r="M61" i="11"/>
  <c r="O61" i="11"/>
  <c r="Q61" i="11"/>
  <c r="S61" i="11"/>
  <c r="U61" i="11"/>
  <c r="B62" i="11"/>
  <c r="D62" i="11"/>
  <c r="F62" i="11"/>
  <c r="H62" i="11"/>
  <c r="J62" i="11"/>
  <c r="L62" i="11"/>
  <c r="N62" i="11"/>
  <c r="P62" i="11"/>
  <c r="R62" i="11"/>
  <c r="T62" i="11"/>
  <c r="V62" i="11"/>
  <c r="C63" i="11"/>
  <c r="E63" i="11"/>
  <c r="G63" i="11"/>
  <c r="I63" i="11"/>
  <c r="K63" i="11"/>
  <c r="M63" i="11"/>
  <c r="O63" i="11"/>
  <c r="Q63" i="11"/>
  <c r="S63" i="11"/>
  <c r="U63" i="11"/>
  <c r="B64" i="11"/>
  <c r="D64" i="11"/>
  <c r="F64" i="11"/>
  <c r="H64" i="11"/>
  <c r="J64" i="11"/>
  <c r="L64" i="11"/>
  <c r="N64" i="11"/>
  <c r="P64" i="11"/>
  <c r="R64" i="11"/>
  <c r="T64" i="11"/>
  <c r="V64" i="11"/>
  <c r="C65" i="11"/>
  <c r="E65" i="11"/>
  <c r="G65" i="11"/>
  <c r="I65" i="11"/>
  <c r="K65" i="11"/>
  <c r="M65" i="11"/>
  <c r="O65" i="11"/>
  <c r="Q65" i="11"/>
  <c r="S65" i="11"/>
  <c r="U65" i="11"/>
  <c r="B66" i="11"/>
  <c r="D66" i="11"/>
  <c r="F66" i="11"/>
  <c r="H66" i="11"/>
  <c r="J66" i="11"/>
  <c r="L66" i="11"/>
  <c r="N66" i="11"/>
  <c r="P66" i="11"/>
  <c r="R66" i="11"/>
  <c r="T66" i="11"/>
  <c r="V66" i="11"/>
  <c r="C67" i="11"/>
  <c r="E67" i="11"/>
  <c r="G67" i="11"/>
  <c r="I67" i="11"/>
  <c r="K67" i="11"/>
  <c r="M67" i="11"/>
  <c r="O67" i="11"/>
  <c r="Q67" i="11"/>
  <c r="S67" i="11"/>
  <c r="U67" i="11"/>
  <c r="B68" i="11"/>
  <c r="D68" i="11"/>
  <c r="F68" i="11"/>
  <c r="H68" i="11"/>
  <c r="J68" i="11"/>
  <c r="L68" i="11"/>
  <c r="N68" i="11"/>
  <c r="P68" i="11"/>
  <c r="R68" i="11"/>
  <c r="T68" i="11"/>
  <c r="V68" i="11"/>
  <c r="C69" i="11"/>
  <c r="E69" i="11"/>
  <c r="G69" i="11"/>
  <c r="I69" i="11"/>
  <c r="K69" i="11"/>
  <c r="M69" i="11"/>
  <c r="O69" i="11"/>
  <c r="Q69" i="11"/>
  <c r="S69" i="11"/>
  <c r="U69" i="11"/>
  <c r="B70" i="11"/>
  <c r="D70" i="11"/>
  <c r="F70" i="11"/>
  <c r="H70" i="11"/>
  <c r="J70" i="11"/>
  <c r="L70" i="11"/>
  <c r="N70" i="11"/>
  <c r="P70" i="11"/>
  <c r="R70" i="11"/>
  <c r="T70" i="11"/>
  <c r="V70" i="11"/>
  <c r="C71" i="11"/>
  <c r="E71" i="11"/>
  <c r="G71" i="11"/>
  <c r="I71" i="11"/>
  <c r="K71" i="11"/>
  <c r="M71" i="11"/>
  <c r="O71" i="11"/>
  <c r="Q71" i="11"/>
  <c r="S71" i="11"/>
  <c r="U71" i="11"/>
  <c r="B72" i="11"/>
  <c r="D72" i="11"/>
  <c r="F72" i="11"/>
  <c r="H72" i="11"/>
  <c r="J72" i="11"/>
  <c r="L72" i="11"/>
  <c r="N72" i="11"/>
  <c r="P72" i="11"/>
  <c r="R72" i="11"/>
  <c r="T72" i="11"/>
  <c r="V72" i="11"/>
  <c r="C73" i="11"/>
  <c r="E73" i="11"/>
  <c r="G73" i="11"/>
  <c r="I73" i="11"/>
  <c r="K73" i="11"/>
  <c r="M73" i="11"/>
  <c r="O73" i="11"/>
  <c r="Q73" i="11"/>
  <c r="S73" i="11"/>
  <c r="U73" i="11"/>
  <c r="B74" i="11"/>
  <c r="D74" i="11"/>
  <c r="F74" i="11"/>
  <c r="H74" i="11"/>
  <c r="J74" i="11"/>
  <c r="L74" i="11"/>
  <c r="N74" i="11"/>
  <c r="P74" i="11"/>
  <c r="R74" i="11"/>
  <c r="T74" i="11"/>
  <c r="V74" i="11"/>
  <c r="C75" i="11"/>
  <c r="E75" i="11"/>
  <c r="G75" i="11"/>
  <c r="I75" i="11"/>
  <c r="K75" i="11"/>
  <c r="M75" i="11"/>
  <c r="O75" i="11"/>
  <c r="Q75" i="11"/>
  <c r="S75" i="11"/>
  <c r="U75" i="11"/>
  <c r="B76" i="11"/>
  <c r="D76" i="11"/>
  <c r="F76" i="11"/>
  <c r="H76" i="11"/>
  <c r="J76" i="11"/>
  <c r="L76" i="11"/>
  <c r="N76" i="11"/>
  <c r="P76" i="11"/>
  <c r="R76" i="11"/>
  <c r="T76" i="11"/>
  <c r="V76" i="11"/>
  <c r="C77" i="11"/>
  <c r="E77" i="11"/>
  <c r="G77" i="11"/>
  <c r="I77" i="11"/>
  <c r="K77" i="11"/>
  <c r="M77" i="11"/>
  <c r="O77" i="11"/>
  <c r="Q77" i="11"/>
  <c r="S77" i="11"/>
  <c r="U77" i="11"/>
  <c r="B78" i="11"/>
  <c r="D78" i="11"/>
  <c r="F78" i="11"/>
  <c r="H78" i="11"/>
  <c r="J78" i="11"/>
  <c r="L78" i="11"/>
  <c r="N78" i="11"/>
  <c r="P78" i="11"/>
  <c r="R78" i="11"/>
  <c r="T78" i="11"/>
  <c r="V78" i="11"/>
  <c r="C79" i="11"/>
  <c r="C360" i="11" s="1"/>
  <c r="E79" i="11"/>
  <c r="E360" i="11" s="1"/>
  <c r="G79" i="11"/>
  <c r="G360" i="11" s="1"/>
  <c r="I79" i="11"/>
  <c r="I360" i="11" s="1"/>
  <c r="K79" i="11"/>
  <c r="K360" i="11" s="1"/>
  <c r="M79" i="11"/>
  <c r="M360" i="11" s="1"/>
  <c r="O79" i="11"/>
  <c r="O360" i="11" s="1"/>
  <c r="Q79" i="11"/>
  <c r="Q360" i="11" s="1"/>
  <c r="S79" i="11"/>
  <c r="S360" i="11" s="1"/>
  <c r="U79" i="11"/>
  <c r="U360" i="11" s="1"/>
  <c r="B88" i="11"/>
  <c r="D88" i="11"/>
  <c r="F88" i="11"/>
  <c r="H88" i="11"/>
  <c r="J88" i="11"/>
  <c r="L88" i="11"/>
  <c r="N88" i="11"/>
  <c r="P88" i="11"/>
  <c r="R88" i="11"/>
  <c r="T88" i="11"/>
  <c r="V88" i="11"/>
  <c r="C89" i="11"/>
  <c r="E89" i="11"/>
  <c r="G89" i="11"/>
  <c r="I89" i="11"/>
  <c r="K89" i="11"/>
  <c r="M89" i="11"/>
  <c r="O89" i="11"/>
  <c r="Q89" i="11"/>
  <c r="S89" i="11"/>
  <c r="U89" i="11"/>
  <c r="B90" i="11"/>
  <c r="D90" i="11"/>
  <c r="F90" i="11"/>
  <c r="H90" i="11"/>
  <c r="J90" i="11"/>
  <c r="L90" i="11"/>
  <c r="N90" i="11"/>
  <c r="P90" i="11"/>
  <c r="R90" i="11"/>
  <c r="T90" i="11"/>
  <c r="V90" i="11"/>
  <c r="C91" i="11"/>
  <c r="E91" i="11"/>
  <c r="G91" i="11"/>
  <c r="I91" i="11"/>
  <c r="K91" i="11"/>
  <c r="M91" i="11"/>
  <c r="O91" i="11"/>
  <c r="Q91" i="11"/>
  <c r="S91" i="11"/>
  <c r="U91" i="11"/>
  <c r="B92" i="11"/>
  <c r="D92" i="11"/>
  <c r="F92" i="11"/>
  <c r="H92" i="11"/>
  <c r="J92" i="11"/>
  <c r="L92" i="11"/>
  <c r="N92" i="11"/>
  <c r="P92" i="11"/>
  <c r="R92" i="11"/>
  <c r="T92" i="11"/>
  <c r="V92" i="11"/>
  <c r="C93" i="11"/>
  <c r="E93" i="11"/>
  <c r="G93" i="11"/>
  <c r="I93" i="11"/>
  <c r="K93" i="11"/>
  <c r="M93" i="11"/>
  <c r="O93" i="11"/>
  <c r="Q93" i="11"/>
  <c r="S93" i="11"/>
  <c r="U93" i="11"/>
  <c r="B94" i="11"/>
  <c r="D94" i="11"/>
  <c r="F94" i="11"/>
  <c r="H94" i="11"/>
  <c r="J94" i="11"/>
  <c r="L94" i="11"/>
  <c r="N94" i="11"/>
  <c r="P94" i="11"/>
  <c r="R94" i="11"/>
  <c r="T94" i="11"/>
  <c r="V94" i="11"/>
  <c r="C95" i="11"/>
  <c r="E95" i="11"/>
  <c r="G95" i="11"/>
  <c r="I95" i="11"/>
  <c r="K95" i="11"/>
  <c r="M95" i="11"/>
  <c r="O95" i="11"/>
  <c r="Q95" i="11"/>
  <c r="S95" i="11"/>
  <c r="U95" i="11"/>
  <c r="B96" i="11"/>
  <c r="D96" i="11"/>
  <c r="F96" i="11"/>
  <c r="H96" i="11"/>
  <c r="J96" i="11"/>
  <c r="L96" i="11"/>
  <c r="N96" i="11"/>
  <c r="P96" i="11"/>
  <c r="R96" i="11"/>
  <c r="T96" i="11"/>
  <c r="V96" i="11"/>
  <c r="C97" i="11"/>
  <c r="E97" i="11"/>
  <c r="G97" i="11"/>
  <c r="I97" i="11"/>
  <c r="K97" i="11"/>
  <c r="M97" i="11"/>
  <c r="O97" i="11"/>
  <c r="Q97" i="11"/>
  <c r="S97" i="11"/>
  <c r="U97" i="11"/>
  <c r="B98" i="11"/>
  <c r="D98" i="11"/>
  <c r="F98" i="11"/>
  <c r="H98" i="11"/>
  <c r="J98" i="11"/>
  <c r="L98" i="11"/>
  <c r="N98" i="11"/>
  <c r="P98" i="11"/>
  <c r="R98" i="11"/>
  <c r="T98" i="11"/>
  <c r="V98" i="11"/>
  <c r="C99" i="11"/>
  <c r="E99" i="11"/>
  <c r="G99" i="11"/>
  <c r="I99" i="11"/>
  <c r="K99" i="11"/>
  <c r="M99" i="11"/>
  <c r="O99" i="11"/>
  <c r="Q99" i="11"/>
  <c r="S99" i="11"/>
  <c r="U99" i="11"/>
  <c r="B100" i="11"/>
  <c r="D100" i="11"/>
  <c r="F100" i="11"/>
  <c r="H100" i="11"/>
  <c r="J100" i="11"/>
  <c r="L100" i="11"/>
  <c r="N100" i="11"/>
  <c r="P100" i="11"/>
  <c r="R100" i="11"/>
  <c r="T100" i="11"/>
  <c r="V100" i="11"/>
  <c r="C101" i="11"/>
  <c r="E101" i="11"/>
  <c r="G101" i="11"/>
  <c r="I101" i="11"/>
  <c r="K101" i="11"/>
  <c r="M101" i="11"/>
  <c r="O101" i="11"/>
  <c r="Q101" i="11"/>
  <c r="S101" i="11"/>
  <c r="U101" i="11"/>
  <c r="B102" i="11"/>
  <c r="D102" i="11"/>
  <c r="F102" i="11"/>
  <c r="H102" i="11"/>
  <c r="J102" i="11"/>
  <c r="L102" i="11"/>
  <c r="N102" i="11"/>
  <c r="P102" i="11"/>
  <c r="R102" i="11"/>
  <c r="T102" i="11"/>
  <c r="V102" i="11"/>
  <c r="C103" i="11"/>
  <c r="E103" i="11"/>
  <c r="G103" i="11"/>
  <c r="I103" i="11"/>
  <c r="K103" i="11"/>
  <c r="M103" i="11"/>
  <c r="O103" i="11"/>
  <c r="Q103" i="11"/>
  <c r="S103" i="11"/>
  <c r="U103" i="11"/>
  <c r="B104" i="11"/>
  <c r="D104" i="11"/>
  <c r="F104" i="11"/>
  <c r="H104" i="11"/>
  <c r="J104" i="11"/>
  <c r="L104" i="11"/>
  <c r="N104" i="11"/>
  <c r="P104" i="11"/>
  <c r="R104" i="11"/>
  <c r="T104" i="11"/>
  <c r="V104" i="11"/>
  <c r="C105" i="11"/>
  <c r="E105" i="11"/>
  <c r="G105" i="11"/>
  <c r="I105" i="11"/>
  <c r="K105" i="11"/>
  <c r="M105" i="11"/>
  <c r="O105" i="11"/>
  <c r="Q105" i="11"/>
  <c r="S105" i="11"/>
  <c r="U105" i="11"/>
  <c r="B106" i="11"/>
  <c r="D106" i="11"/>
  <c r="F106" i="11"/>
  <c r="H106" i="11"/>
  <c r="J106" i="11"/>
  <c r="L106" i="11"/>
  <c r="N106" i="11"/>
  <c r="P106" i="11"/>
  <c r="R106" i="11"/>
  <c r="T106" i="11"/>
  <c r="V106" i="11"/>
  <c r="C107" i="11"/>
  <c r="E107" i="11"/>
  <c r="G107" i="11"/>
  <c r="I107" i="11"/>
  <c r="K107" i="11"/>
  <c r="M107" i="11"/>
  <c r="O107" i="11"/>
  <c r="Q107" i="11"/>
  <c r="S107" i="11"/>
  <c r="U107" i="11"/>
  <c r="B108" i="11"/>
  <c r="D108" i="11"/>
  <c r="F108" i="11"/>
  <c r="H108" i="11"/>
  <c r="J108" i="11"/>
  <c r="L108" i="11"/>
  <c r="N108" i="11"/>
  <c r="P108" i="11"/>
  <c r="R108" i="11"/>
  <c r="T108" i="11"/>
  <c r="V108" i="11"/>
  <c r="C109" i="11"/>
  <c r="E109" i="11"/>
  <c r="G109" i="11"/>
  <c r="I109" i="11"/>
  <c r="K109" i="11"/>
  <c r="M109" i="11"/>
  <c r="O109" i="11"/>
  <c r="Q109" i="11"/>
  <c r="S109" i="11"/>
  <c r="U109" i="11"/>
  <c r="B110" i="11"/>
  <c r="D110" i="11"/>
  <c r="F110" i="11"/>
  <c r="H110" i="11"/>
  <c r="J110" i="11"/>
  <c r="L110" i="11"/>
  <c r="N110" i="11"/>
  <c r="P110" i="11"/>
  <c r="R110" i="11"/>
  <c r="T110" i="11"/>
  <c r="V110" i="11"/>
  <c r="C111" i="11"/>
  <c r="E111" i="11"/>
  <c r="G111" i="11"/>
  <c r="I111" i="11"/>
  <c r="K111" i="11"/>
  <c r="M111" i="11"/>
  <c r="O111" i="11"/>
  <c r="Q111" i="11"/>
  <c r="S111" i="11"/>
  <c r="U111" i="11"/>
  <c r="B112" i="11"/>
  <c r="D112" i="11"/>
  <c r="F112" i="11"/>
  <c r="H112" i="11"/>
  <c r="J112" i="11"/>
  <c r="L112" i="11"/>
  <c r="N112" i="11"/>
  <c r="P112" i="11"/>
  <c r="R112" i="11"/>
  <c r="T112" i="11"/>
  <c r="V112" i="11"/>
  <c r="C113" i="11"/>
  <c r="E113" i="11"/>
  <c r="G113" i="11"/>
  <c r="I113" i="11"/>
  <c r="K113" i="11"/>
  <c r="M113" i="11"/>
  <c r="O113" i="11"/>
  <c r="Q113" i="11"/>
  <c r="S113" i="11"/>
  <c r="U113" i="11"/>
  <c r="B114" i="11"/>
  <c r="D114" i="11"/>
  <c r="C115" i="11"/>
  <c r="E115" i="11"/>
  <c r="G115" i="11"/>
  <c r="I115" i="11"/>
  <c r="K115" i="11"/>
  <c r="M115" i="11"/>
  <c r="O115" i="11"/>
  <c r="Q115" i="11"/>
  <c r="S115" i="11"/>
  <c r="U115" i="11"/>
  <c r="B351" i="11"/>
  <c r="B349" i="11"/>
  <c r="B347" i="11"/>
  <c r="B345" i="11"/>
  <c r="B343" i="11"/>
  <c r="B341" i="11"/>
  <c r="B339" i="11"/>
  <c r="B337" i="11"/>
  <c r="B335" i="11"/>
  <c r="B333" i="11"/>
  <c r="B331" i="11"/>
  <c r="B329" i="11"/>
  <c r="B327" i="11"/>
  <c r="B325" i="11"/>
  <c r="B350" i="11"/>
  <c r="B348" i="11"/>
  <c r="B346" i="11"/>
  <c r="B344" i="11"/>
  <c r="B342" i="11"/>
  <c r="B340" i="11"/>
  <c r="B338" i="11"/>
  <c r="B336" i="11"/>
  <c r="B334" i="11"/>
  <c r="B332" i="11"/>
  <c r="B330" i="11"/>
  <c r="B328" i="11"/>
  <c r="B326" i="11"/>
  <c r="B323" i="11"/>
  <c r="B312" i="11"/>
  <c r="B362" i="11" s="1"/>
  <c r="B310" i="11"/>
  <c r="B308" i="11"/>
  <c r="B306" i="11"/>
  <c r="B304" i="11"/>
  <c r="B302" i="11"/>
  <c r="B300" i="11"/>
  <c r="B298" i="11"/>
  <c r="B296" i="11"/>
  <c r="B294" i="11"/>
  <c r="B292" i="11"/>
  <c r="B290" i="11"/>
  <c r="B288" i="11"/>
  <c r="B286" i="11"/>
  <c r="B324" i="11"/>
  <c r="B322" i="11"/>
  <c r="B311" i="11"/>
  <c r="B309" i="11"/>
  <c r="B307" i="11"/>
  <c r="B305" i="11"/>
  <c r="B303" i="11"/>
  <c r="B301" i="11"/>
  <c r="B299" i="11"/>
  <c r="B297" i="11"/>
  <c r="B295" i="11"/>
  <c r="B293" i="11"/>
  <c r="B291" i="11"/>
  <c r="B289" i="11"/>
  <c r="B287" i="11"/>
  <c r="B285" i="11"/>
  <c r="B283" i="11"/>
  <c r="B271" i="11"/>
  <c r="B269" i="11"/>
  <c r="B267" i="11"/>
  <c r="B265" i="11"/>
  <c r="B263" i="11"/>
  <c r="B261" i="11"/>
  <c r="B259" i="11"/>
  <c r="B257" i="11"/>
  <c r="B255" i="11"/>
  <c r="B253" i="11"/>
  <c r="B251" i="11"/>
  <c r="B249" i="11"/>
  <c r="B247" i="11"/>
  <c r="B245" i="11"/>
  <c r="B243" i="11"/>
  <c r="B232" i="11"/>
  <c r="B230" i="11"/>
  <c r="B228" i="11"/>
  <c r="B226" i="11"/>
  <c r="B224" i="11"/>
  <c r="B222" i="11"/>
  <c r="B220" i="11"/>
  <c r="B218" i="11"/>
  <c r="B216" i="11"/>
  <c r="B214" i="11"/>
  <c r="B212" i="11"/>
  <c r="B210" i="11"/>
  <c r="B208" i="11"/>
  <c r="B284" i="11"/>
  <c r="B272" i="11"/>
  <c r="B364" i="11" s="1"/>
  <c r="B270" i="11"/>
  <c r="B268" i="11"/>
  <c r="B266" i="11"/>
  <c r="B264" i="11"/>
  <c r="B262" i="11"/>
  <c r="B260" i="11"/>
  <c r="B258" i="11"/>
  <c r="B256" i="11"/>
  <c r="B254" i="11"/>
  <c r="B252" i="11"/>
  <c r="B250" i="11"/>
  <c r="B248" i="11"/>
  <c r="B246" i="11"/>
  <c r="B244" i="11"/>
  <c r="B233" i="11"/>
  <c r="B231" i="11"/>
  <c r="B229" i="11"/>
  <c r="B227" i="11"/>
  <c r="B225" i="11"/>
  <c r="B223" i="11"/>
  <c r="B221" i="11"/>
  <c r="B219" i="11"/>
  <c r="B217" i="11"/>
  <c r="B215" i="11"/>
  <c r="B213" i="11"/>
  <c r="B211" i="11"/>
  <c r="B209" i="11"/>
  <c r="B207" i="11"/>
  <c r="B205" i="11"/>
  <c r="B204" i="11"/>
  <c r="B194" i="11"/>
  <c r="B192" i="11"/>
  <c r="B190" i="11"/>
  <c r="B188" i="11"/>
  <c r="B186" i="11"/>
  <c r="B184" i="11"/>
  <c r="B182" i="11"/>
  <c r="B180" i="11"/>
  <c r="B178" i="11"/>
  <c r="B176" i="11"/>
  <c r="B174" i="11"/>
  <c r="B172" i="11"/>
  <c r="B170" i="11"/>
  <c r="B168" i="11"/>
  <c r="B166" i="11"/>
  <c r="B156" i="11"/>
  <c r="B363" i="11" s="1"/>
  <c r="B154" i="11"/>
  <c r="B152" i="11"/>
  <c r="B150" i="11"/>
  <c r="B148" i="11"/>
  <c r="B146" i="11"/>
  <c r="B144" i="11"/>
  <c r="B142" i="11"/>
  <c r="B140" i="11"/>
  <c r="B138" i="11"/>
  <c r="B136" i="11"/>
  <c r="B134" i="11"/>
  <c r="B132" i="11"/>
  <c r="B130" i="11"/>
  <c r="B128" i="11"/>
  <c r="B117" i="11"/>
  <c r="B361" i="11" s="1"/>
  <c r="B206" i="11"/>
  <c r="B193" i="11"/>
  <c r="B191" i="11"/>
  <c r="B189" i="11"/>
  <c r="B187" i="11"/>
  <c r="B185" i="11"/>
  <c r="B183" i="11"/>
  <c r="B181" i="11"/>
  <c r="B179" i="11"/>
  <c r="B177" i="11"/>
  <c r="B175" i="11"/>
  <c r="B173" i="11"/>
  <c r="B171" i="11"/>
  <c r="B169" i="11"/>
  <c r="B167" i="11"/>
  <c r="B165" i="11"/>
  <c r="B196" i="11" s="1"/>
  <c r="B155" i="11"/>
  <c r="B153" i="11"/>
  <c r="B151" i="11"/>
  <c r="B149" i="11"/>
  <c r="B147" i="11"/>
  <c r="B145" i="11"/>
  <c r="B143" i="11"/>
  <c r="B141" i="11"/>
  <c r="B139" i="11"/>
  <c r="B137" i="11"/>
  <c r="B135" i="11"/>
  <c r="B133" i="11"/>
  <c r="B131" i="11"/>
  <c r="B129" i="11"/>
  <c r="B127" i="11"/>
  <c r="D351" i="11"/>
  <c r="D349" i="11"/>
  <c r="D347" i="11"/>
  <c r="D345" i="11"/>
  <c r="D343" i="11"/>
  <c r="D341" i="11"/>
  <c r="D339" i="11"/>
  <c r="D337" i="11"/>
  <c r="D335" i="11"/>
  <c r="D333" i="11"/>
  <c r="D331" i="11"/>
  <c r="D329" i="11"/>
  <c r="D327" i="11"/>
  <c r="D325" i="11"/>
  <c r="D350" i="11"/>
  <c r="D348" i="11"/>
  <c r="D346" i="11"/>
  <c r="D344" i="11"/>
  <c r="D342" i="11"/>
  <c r="D340" i="11"/>
  <c r="D338" i="11"/>
  <c r="D336" i="11"/>
  <c r="D334" i="11"/>
  <c r="D332" i="11"/>
  <c r="D330" i="11"/>
  <c r="D328" i="11"/>
  <c r="D326" i="11"/>
  <c r="D323" i="11"/>
  <c r="D312" i="11"/>
  <c r="D362" i="11" s="1"/>
  <c r="D310" i="11"/>
  <c r="D308" i="11"/>
  <c r="D306" i="11"/>
  <c r="D304" i="11"/>
  <c r="D302" i="11"/>
  <c r="D300" i="11"/>
  <c r="D298" i="11"/>
  <c r="D296" i="11"/>
  <c r="D294" i="11"/>
  <c r="D292" i="11"/>
  <c r="D290" i="11"/>
  <c r="D288" i="11"/>
  <c r="D286" i="11"/>
  <c r="D324" i="11"/>
  <c r="D322" i="11"/>
  <c r="D353" i="11" s="1"/>
  <c r="D311" i="11"/>
  <c r="D309" i="11"/>
  <c r="D307" i="11"/>
  <c r="D305" i="11"/>
  <c r="D303" i="11"/>
  <c r="D301" i="11"/>
  <c r="D299" i="11"/>
  <c r="D297" i="11"/>
  <c r="D295" i="11"/>
  <c r="D293" i="11"/>
  <c r="D291" i="11"/>
  <c r="D289" i="11"/>
  <c r="D287" i="11"/>
  <c r="D285" i="11"/>
  <c r="D283" i="11"/>
  <c r="D271" i="11"/>
  <c r="D269" i="11"/>
  <c r="D267" i="11"/>
  <c r="D265" i="11"/>
  <c r="D263" i="11"/>
  <c r="D261" i="11"/>
  <c r="D259" i="11"/>
  <c r="D257" i="11"/>
  <c r="D255" i="11"/>
  <c r="D253" i="11"/>
  <c r="D251" i="11"/>
  <c r="D249" i="11"/>
  <c r="D247" i="11"/>
  <c r="D245" i="11"/>
  <c r="D243" i="11"/>
  <c r="D232" i="11"/>
  <c r="D230" i="11"/>
  <c r="D228" i="11"/>
  <c r="D226" i="11"/>
  <c r="D224" i="11"/>
  <c r="D222" i="11"/>
  <c r="D220" i="11"/>
  <c r="D218" i="11"/>
  <c r="D216" i="11"/>
  <c r="D214" i="11"/>
  <c r="D212" i="11"/>
  <c r="D210" i="11"/>
  <c r="D208" i="11"/>
  <c r="D206" i="11"/>
  <c r="D284" i="11"/>
  <c r="D272" i="11"/>
  <c r="D364" i="11" s="1"/>
  <c r="D270" i="11"/>
  <c r="D268" i="11"/>
  <c r="D266" i="11"/>
  <c r="D264" i="11"/>
  <c r="D262" i="11"/>
  <c r="D260" i="11"/>
  <c r="D258" i="11"/>
  <c r="D256" i="11"/>
  <c r="D254" i="11"/>
  <c r="D252" i="11"/>
  <c r="D250" i="11"/>
  <c r="D248" i="11"/>
  <c r="D246" i="11"/>
  <c r="D244" i="11"/>
  <c r="D233" i="11"/>
  <c r="D231" i="11"/>
  <c r="D229" i="11"/>
  <c r="D227" i="11"/>
  <c r="D225" i="11"/>
  <c r="D223" i="11"/>
  <c r="D221" i="11"/>
  <c r="D219" i="11"/>
  <c r="D217" i="11"/>
  <c r="D215" i="11"/>
  <c r="D213" i="11"/>
  <c r="D211" i="11"/>
  <c r="D209" i="11"/>
  <c r="D207" i="11"/>
  <c r="D205" i="11"/>
  <c r="D194" i="11"/>
  <c r="D192" i="11"/>
  <c r="D190" i="11"/>
  <c r="D188" i="11"/>
  <c r="D186" i="11"/>
  <c r="D184" i="11"/>
  <c r="D182" i="11"/>
  <c r="D180" i="11"/>
  <c r="D178" i="11"/>
  <c r="D176" i="11"/>
  <c r="D174" i="11"/>
  <c r="D172" i="11"/>
  <c r="D170" i="11"/>
  <c r="D168" i="11"/>
  <c r="D166" i="11"/>
  <c r="D156" i="11"/>
  <c r="D363" i="11" s="1"/>
  <c r="D154" i="11"/>
  <c r="D152" i="11"/>
  <c r="D150" i="11"/>
  <c r="D148" i="11"/>
  <c r="D146" i="11"/>
  <c r="D144" i="11"/>
  <c r="D142" i="11"/>
  <c r="D140" i="11"/>
  <c r="D138" i="11"/>
  <c r="D136" i="11"/>
  <c r="D134" i="11"/>
  <c r="D132" i="11"/>
  <c r="D130" i="11"/>
  <c r="D128" i="11"/>
  <c r="D117" i="11"/>
  <c r="D361" i="11" s="1"/>
  <c r="D204" i="11"/>
  <c r="D235" i="11" s="1"/>
  <c r="D193" i="11"/>
  <c r="D191" i="11"/>
  <c r="D189" i="11"/>
  <c r="D187" i="11"/>
  <c r="D185" i="11"/>
  <c r="D183" i="11"/>
  <c r="D181" i="11"/>
  <c r="D179" i="11"/>
  <c r="D177" i="11"/>
  <c r="D175" i="11"/>
  <c r="D173" i="11"/>
  <c r="D171" i="11"/>
  <c r="D169" i="11"/>
  <c r="D167" i="11"/>
  <c r="D165" i="11"/>
  <c r="D196" i="11" s="1"/>
  <c r="D155" i="11"/>
  <c r="D153" i="11"/>
  <c r="D151" i="11"/>
  <c r="D149" i="11"/>
  <c r="D147" i="11"/>
  <c r="D145" i="11"/>
  <c r="D143" i="11"/>
  <c r="D141" i="11"/>
  <c r="D139" i="11"/>
  <c r="D137" i="11"/>
  <c r="D135" i="11"/>
  <c r="D133" i="11"/>
  <c r="D131" i="11"/>
  <c r="D129" i="11"/>
  <c r="D127" i="11"/>
  <c r="F351" i="11"/>
  <c r="F349" i="11"/>
  <c r="F347" i="11"/>
  <c r="F345" i="11"/>
  <c r="F343" i="11"/>
  <c r="F341" i="11"/>
  <c r="F339" i="11"/>
  <c r="F337" i="11"/>
  <c r="F335" i="11"/>
  <c r="F333" i="11"/>
  <c r="F331" i="11"/>
  <c r="F329" i="11"/>
  <c r="F327" i="11"/>
  <c r="F325" i="11"/>
  <c r="F350" i="11"/>
  <c r="F348" i="11"/>
  <c r="F346" i="11"/>
  <c r="F344" i="11"/>
  <c r="F342" i="11"/>
  <c r="F340" i="11"/>
  <c r="F338" i="11"/>
  <c r="F336" i="11"/>
  <c r="F334" i="11"/>
  <c r="F332" i="11"/>
  <c r="F330" i="11"/>
  <c r="F328" i="11"/>
  <c r="F326" i="11"/>
  <c r="F323" i="11"/>
  <c r="F312" i="11"/>
  <c r="F362" i="11" s="1"/>
  <c r="F310" i="11"/>
  <c r="F308" i="11"/>
  <c r="F306" i="11"/>
  <c r="F304" i="11"/>
  <c r="F302" i="11"/>
  <c r="F300" i="11"/>
  <c r="F298" i="11"/>
  <c r="F296" i="11"/>
  <c r="F294" i="11"/>
  <c r="F292" i="11"/>
  <c r="F290" i="11"/>
  <c r="F288" i="11"/>
  <c r="F286" i="11"/>
  <c r="F324" i="11"/>
  <c r="F322" i="11"/>
  <c r="F353" i="11" s="1"/>
  <c r="F311" i="11"/>
  <c r="F309" i="11"/>
  <c r="F307" i="11"/>
  <c r="F305" i="11"/>
  <c r="F303" i="11"/>
  <c r="F301" i="11"/>
  <c r="F299" i="11"/>
  <c r="F297" i="11"/>
  <c r="F295" i="11"/>
  <c r="F293" i="11"/>
  <c r="F291" i="11"/>
  <c r="F289" i="11"/>
  <c r="F287" i="11"/>
  <c r="F285" i="11"/>
  <c r="F283" i="11"/>
  <c r="F271" i="11"/>
  <c r="F269" i="11"/>
  <c r="F267" i="11"/>
  <c r="F265" i="11"/>
  <c r="F263" i="11"/>
  <c r="F261" i="11"/>
  <c r="F259" i="11"/>
  <c r="F257" i="11"/>
  <c r="F255" i="11"/>
  <c r="F253" i="11"/>
  <c r="F251" i="11"/>
  <c r="F249" i="11"/>
  <c r="F247" i="11"/>
  <c r="F245" i="11"/>
  <c r="F243" i="11"/>
  <c r="F232" i="11"/>
  <c r="F230" i="11"/>
  <c r="F228" i="11"/>
  <c r="F226" i="11"/>
  <c r="F224" i="11"/>
  <c r="F222" i="11"/>
  <c r="F220" i="11"/>
  <c r="F218" i="11"/>
  <c r="F216" i="11"/>
  <c r="F214" i="11"/>
  <c r="F212" i="11"/>
  <c r="F210" i="11"/>
  <c r="F208" i="11"/>
  <c r="F206" i="11"/>
  <c r="F284" i="11"/>
  <c r="F272" i="11"/>
  <c r="F364" i="11" s="1"/>
  <c r="F270" i="11"/>
  <c r="F268" i="11"/>
  <c r="F266" i="11"/>
  <c r="F264" i="11"/>
  <c r="F262" i="11"/>
  <c r="F260" i="11"/>
  <c r="F258" i="11"/>
  <c r="F256" i="11"/>
  <c r="F254" i="11"/>
  <c r="F252" i="11"/>
  <c r="F250" i="11"/>
  <c r="F248" i="11"/>
  <c r="F246" i="11"/>
  <c r="F244" i="11"/>
  <c r="F233" i="11"/>
  <c r="F231" i="11"/>
  <c r="F229" i="11"/>
  <c r="F227" i="11"/>
  <c r="F225" i="11"/>
  <c r="F223" i="11"/>
  <c r="F221" i="11"/>
  <c r="F219" i="11"/>
  <c r="F217" i="11"/>
  <c r="F215" i="11"/>
  <c r="F213" i="11"/>
  <c r="F211" i="11"/>
  <c r="F209" i="11"/>
  <c r="F207" i="11"/>
  <c r="F205" i="11"/>
  <c r="F204" i="11"/>
  <c r="F235" i="11" s="1"/>
  <c r="F194" i="11"/>
  <c r="F192" i="11"/>
  <c r="F190" i="11"/>
  <c r="F188" i="11"/>
  <c r="F186" i="11"/>
  <c r="F184" i="11"/>
  <c r="F182" i="11"/>
  <c r="F180" i="11"/>
  <c r="F178" i="11"/>
  <c r="F176" i="11"/>
  <c r="F174" i="11"/>
  <c r="F172" i="11"/>
  <c r="F170" i="11"/>
  <c r="F168" i="11"/>
  <c r="F166" i="11"/>
  <c r="F156" i="11"/>
  <c r="F363" i="11" s="1"/>
  <c r="F154" i="11"/>
  <c r="F152" i="11"/>
  <c r="F150" i="11"/>
  <c r="F148" i="11"/>
  <c r="F146" i="11"/>
  <c r="F144" i="11"/>
  <c r="F142" i="11"/>
  <c r="F140" i="11"/>
  <c r="F138" i="11"/>
  <c r="F136" i="11"/>
  <c r="F134" i="11"/>
  <c r="F132" i="11"/>
  <c r="F130" i="11"/>
  <c r="F128" i="11"/>
  <c r="F117" i="11"/>
  <c r="F361" i="11" s="1"/>
  <c r="F193" i="11"/>
  <c r="F191" i="11"/>
  <c r="F189" i="11"/>
  <c r="F187" i="11"/>
  <c r="F185" i="11"/>
  <c r="F183" i="11"/>
  <c r="F181" i="11"/>
  <c r="F179" i="11"/>
  <c r="F177" i="11"/>
  <c r="F175" i="11"/>
  <c r="F173" i="11"/>
  <c r="F171" i="11"/>
  <c r="F169" i="11"/>
  <c r="F167" i="11"/>
  <c r="F165" i="11"/>
  <c r="F196" i="11" s="1"/>
  <c r="F155" i="11"/>
  <c r="F153" i="11"/>
  <c r="F151" i="11"/>
  <c r="F149" i="11"/>
  <c r="F147" i="11"/>
  <c r="F145" i="11"/>
  <c r="F143" i="11"/>
  <c r="F141" i="11"/>
  <c r="F139" i="11"/>
  <c r="F137" i="11"/>
  <c r="F135" i="11"/>
  <c r="F133" i="11"/>
  <c r="F131" i="11"/>
  <c r="F129" i="11"/>
  <c r="F127" i="11"/>
  <c r="F158" i="11" s="1"/>
  <c r="F116" i="11"/>
  <c r="H351" i="11"/>
  <c r="H349" i="11"/>
  <c r="H347" i="11"/>
  <c r="H345" i="11"/>
  <c r="H343" i="11"/>
  <c r="H341" i="11"/>
  <c r="H339" i="11"/>
  <c r="H337" i="11"/>
  <c r="H335" i="11"/>
  <c r="H333" i="11"/>
  <c r="H331" i="11"/>
  <c r="H329" i="11"/>
  <c r="H327" i="11"/>
  <c r="H325" i="11"/>
  <c r="H350" i="11"/>
  <c r="H348" i="11"/>
  <c r="H346" i="11"/>
  <c r="H344" i="11"/>
  <c r="H342" i="11"/>
  <c r="H340" i="11"/>
  <c r="H338" i="11"/>
  <c r="H336" i="11"/>
  <c r="H334" i="11"/>
  <c r="H332" i="11"/>
  <c r="H330" i="11"/>
  <c r="H328" i="11"/>
  <c r="H326" i="11"/>
  <c r="H323" i="11"/>
  <c r="H312" i="11"/>
  <c r="H362" i="11" s="1"/>
  <c r="H310" i="11"/>
  <c r="H308" i="11"/>
  <c r="H306" i="11"/>
  <c r="H304" i="11"/>
  <c r="H302" i="11"/>
  <c r="H300" i="11"/>
  <c r="H298" i="11"/>
  <c r="H296" i="11"/>
  <c r="H294" i="11"/>
  <c r="H292" i="11"/>
  <c r="H290" i="11"/>
  <c r="H288" i="11"/>
  <c r="H286" i="11"/>
  <c r="H324" i="11"/>
  <c r="H322" i="11"/>
  <c r="H353" i="11" s="1"/>
  <c r="H311" i="11"/>
  <c r="H309" i="11"/>
  <c r="H307" i="11"/>
  <c r="H305" i="11"/>
  <c r="H303" i="11"/>
  <c r="H301" i="11"/>
  <c r="H299" i="11"/>
  <c r="H297" i="11"/>
  <c r="H295" i="11"/>
  <c r="H293" i="11"/>
  <c r="H291" i="11"/>
  <c r="H289" i="11"/>
  <c r="H287" i="11"/>
  <c r="H285" i="11"/>
  <c r="H283" i="11"/>
  <c r="H271" i="11"/>
  <c r="H269" i="11"/>
  <c r="H267" i="11"/>
  <c r="H265" i="11"/>
  <c r="H263" i="11"/>
  <c r="H261" i="11"/>
  <c r="H259" i="11"/>
  <c r="H257" i="11"/>
  <c r="H255" i="11"/>
  <c r="H253" i="11"/>
  <c r="H251" i="11"/>
  <c r="H249" i="11"/>
  <c r="H247" i="11"/>
  <c r="H245" i="11"/>
  <c r="H243" i="11"/>
  <c r="H232" i="11"/>
  <c r="H230" i="11"/>
  <c r="H228" i="11"/>
  <c r="H226" i="11"/>
  <c r="H224" i="11"/>
  <c r="H222" i="11"/>
  <c r="H220" i="11"/>
  <c r="H218" i="11"/>
  <c r="H216" i="11"/>
  <c r="H214" i="11"/>
  <c r="H212" i="11"/>
  <c r="H210" i="11"/>
  <c r="H208" i="11"/>
  <c r="H206" i="11"/>
  <c r="H284" i="11"/>
  <c r="H272" i="11"/>
  <c r="H364" i="11" s="1"/>
  <c r="H270" i="11"/>
  <c r="H268" i="11"/>
  <c r="H266" i="11"/>
  <c r="H264" i="11"/>
  <c r="H262" i="11"/>
  <c r="H260" i="11"/>
  <c r="H258" i="11"/>
  <c r="H256" i="11"/>
  <c r="H254" i="11"/>
  <c r="H252" i="11"/>
  <c r="H250" i="11"/>
  <c r="H248" i="11"/>
  <c r="H246" i="11"/>
  <c r="H244" i="11"/>
  <c r="H233" i="11"/>
  <c r="H231" i="11"/>
  <c r="H229" i="11"/>
  <c r="H227" i="11"/>
  <c r="H225" i="11"/>
  <c r="H223" i="11"/>
  <c r="H221" i="11"/>
  <c r="H219" i="11"/>
  <c r="H217" i="11"/>
  <c r="H215" i="11"/>
  <c r="H213" i="11"/>
  <c r="H211" i="11"/>
  <c r="H209" i="11"/>
  <c r="H207" i="11"/>
  <c r="H205" i="11"/>
  <c r="H194" i="11"/>
  <c r="H192" i="11"/>
  <c r="H190" i="11"/>
  <c r="H188" i="11"/>
  <c r="H186" i="11"/>
  <c r="H184" i="11"/>
  <c r="H182" i="11"/>
  <c r="H180" i="11"/>
  <c r="H178" i="11"/>
  <c r="H176" i="11"/>
  <c r="H174" i="11"/>
  <c r="H172" i="11"/>
  <c r="H170" i="11"/>
  <c r="H168" i="11"/>
  <c r="H166" i="11"/>
  <c r="H156" i="11"/>
  <c r="H363" i="11" s="1"/>
  <c r="H154" i="11"/>
  <c r="H152" i="11"/>
  <c r="H150" i="11"/>
  <c r="H148" i="11"/>
  <c r="H146" i="11"/>
  <c r="H144" i="11"/>
  <c r="H142" i="11"/>
  <c r="H140" i="11"/>
  <c r="H138" i="11"/>
  <c r="H136" i="11"/>
  <c r="H134" i="11"/>
  <c r="H132" i="11"/>
  <c r="H130" i="11"/>
  <c r="H128" i="11"/>
  <c r="H117" i="11"/>
  <c r="H361" i="11" s="1"/>
  <c r="H204" i="11"/>
  <c r="H235" i="11" s="1"/>
  <c r="H193" i="11"/>
  <c r="H191" i="11"/>
  <c r="H189" i="11"/>
  <c r="H187" i="11"/>
  <c r="H185" i="11"/>
  <c r="H183" i="11"/>
  <c r="H181" i="11"/>
  <c r="H179" i="11"/>
  <c r="H177" i="11"/>
  <c r="H175" i="11"/>
  <c r="H173" i="11"/>
  <c r="H171" i="11"/>
  <c r="H169" i="11"/>
  <c r="H167" i="11"/>
  <c r="H165" i="11"/>
  <c r="H196" i="11" s="1"/>
  <c r="H155" i="11"/>
  <c r="H153" i="11"/>
  <c r="H151" i="11"/>
  <c r="H149" i="11"/>
  <c r="H147" i="11"/>
  <c r="H145" i="11"/>
  <c r="H143" i="11"/>
  <c r="H141" i="11"/>
  <c r="H139" i="11"/>
  <c r="H137" i="11"/>
  <c r="H135" i="11"/>
  <c r="H133" i="11"/>
  <c r="H131" i="11"/>
  <c r="H129" i="11"/>
  <c r="H127" i="11"/>
  <c r="H158" i="11" s="1"/>
  <c r="H116" i="11"/>
  <c r="J351" i="11"/>
  <c r="J349" i="11"/>
  <c r="J347" i="11"/>
  <c r="J345" i="11"/>
  <c r="J343" i="11"/>
  <c r="J341" i="11"/>
  <c r="J339" i="11"/>
  <c r="J337" i="11"/>
  <c r="J335" i="11"/>
  <c r="J333" i="11"/>
  <c r="J331" i="11"/>
  <c r="J329" i="11"/>
  <c r="J327" i="11"/>
  <c r="J325" i="11"/>
  <c r="J350" i="11"/>
  <c r="J348" i="11"/>
  <c r="J346" i="11"/>
  <c r="J344" i="11"/>
  <c r="J342" i="11"/>
  <c r="J340" i="11"/>
  <c r="J338" i="11"/>
  <c r="J336" i="11"/>
  <c r="J334" i="11"/>
  <c r="J332" i="11"/>
  <c r="J330" i="11"/>
  <c r="J328" i="11"/>
  <c r="J326" i="11"/>
  <c r="J323" i="11"/>
  <c r="J312" i="11"/>
  <c r="J362" i="11" s="1"/>
  <c r="J310" i="11"/>
  <c r="J308" i="11"/>
  <c r="J306" i="11"/>
  <c r="J304" i="11"/>
  <c r="J302" i="11"/>
  <c r="J300" i="11"/>
  <c r="J298" i="11"/>
  <c r="J296" i="11"/>
  <c r="J294" i="11"/>
  <c r="J292" i="11"/>
  <c r="J290" i="11"/>
  <c r="J288" i="11"/>
  <c r="J286" i="11"/>
  <c r="J324" i="11"/>
  <c r="J322" i="11"/>
  <c r="J353" i="11" s="1"/>
  <c r="J311" i="11"/>
  <c r="J309" i="11"/>
  <c r="J307" i="11"/>
  <c r="J305" i="11"/>
  <c r="J303" i="11"/>
  <c r="J301" i="11"/>
  <c r="J299" i="11"/>
  <c r="J297" i="11"/>
  <c r="J295" i="11"/>
  <c r="J293" i="11"/>
  <c r="J291" i="11"/>
  <c r="J289" i="11"/>
  <c r="J287" i="11"/>
  <c r="J285" i="11"/>
  <c r="J283" i="11"/>
  <c r="J271" i="11"/>
  <c r="J269" i="11"/>
  <c r="J267" i="11"/>
  <c r="J265" i="11"/>
  <c r="J263" i="11"/>
  <c r="J261" i="11"/>
  <c r="J259" i="11"/>
  <c r="J257" i="11"/>
  <c r="J255" i="11"/>
  <c r="J253" i="11"/>
  <c r="J251" i="11"/>
  <c r="J249" i="11"/>
  <c r="J247" i="11"/>
  <c r="J245" i="11"/>
  <c r="J243" i="11"/>
  <c r="J232" i="11"/>
  <c r="J230" i="11"/>
  <c r="J228" i="11"/>
  <c r="J226" i="11"/>
  <c r="J224" i="11"/>
  <c r="J222" i="11"/>
  <c r="J220" i="11"/>
  <c r="J218" i="11"/>
  <c r="J216" i="11"/>
  <c r="J214" i="11"/>
  <c r="J212" i="11"/>
  <c r="J210" i="11"/>
  <c r="J208" i="11"/>
  <c r="J206" i="11"/>
  <c r="J284" i="11"/>
  <c r="J272" i="11"/>
  <c r="J364" i="11" s="1"/>
  <c r="J270" i="11"/>
  <c r="J268" i="11"/>
  <c r="J266" i="11"/>
  <c r="J264" i="11"/>
  <c r="J262" i="11"/>
  <c r="J260" i="11"/>
  <c r="J258" i="11"/>
  <c r="J256" i="11"/>
  <c r="J254" i="11"/>
  <c r="J252" i="11"/>
  <c r="J250" i="11"/>
  <c r="J248" i="11"/>
  <c r="J246" i="11"/>
  <c r="J244" i="11"/>
  <c r="J233" i="11"/>
  <c r="J231" i="11"/>
  <c r="J229" i="11"/>
  <c r="J227" i="11"/>
  <c r="J225" i="11"/>
  <c r="J223" i="11"/>
  <c r="J221" i="11"/>
  <c r="J219" i="11"/>
  <c r="J217" i="11"/>
  <c r="J215" i="11"/>
  <c r="J213" i="11"/>
  <c r="J211" i="11"/>
  <c r="J209" i="11"/>
  <c r="J207" i="11"/>
  <c r="J205" i="11"/>
  <c r="J194" i="11"/>
  <c r="J204" i="11"/>
  <c r="J235" i="11" s="1"/>
  <c r="J192" i="11"/>
  <c r="J190" i="11"/>
  <c r="J188" i="11"/>
  <c r="J186" i="11"/>
  <c r="J184" i="11"/>
  <c r="J182" i="11"/>
  <c r="J180" i="11"/>
  <c r="J178" i="11"/>
  <c r="J176" i="11"/>
  <c r="J174" i="11"/>
  <c r="J172" i="11"/>
  <c r="J170" i="11"/>
  <c r="J168" i="11"/>
  <c r="J166" i="11"/>
  <c r="J156" i="11"/>
  <c r="J363" i="11" s="1"/>
  <c r="J154" i="11"/>
  <c r="J152" i="11"/>
  <c r="J150" i="11"/>
  <c r="J148" i="11"/>
  <c r="J146" i="11"/>
  <c r="J144" i="11"/>
  <c r="J142" i="11"/>
  <c r="J140" i="11"/>
  <c r="J138" i="11"/>
  <c r="J136" i="11"/>
  <c r="J134" i="11"/>
  <c r="J132" i="11"/>
  <c r="J130" i="11"/>
  <c r="J128" i="11"/>
  <c r="J117" i="11"/>
  <c r="J361" i="11" s="1"/>
  <c r="J193" i="11"/>
  <c r="J191" i="11"/>
  <c r="J189" i="11"/>
  <c r="J187" i="11"/>
  <c r="J185" i="11"/>
  <c r="J183" i="11"/>
  <c r="J181" i="11"/>
  <c r="J179" i="11"/>
  <c r="J177" i="11"/>
  <c r="J175" i="11"/>
  <c r="J173" i="11"/>
  <c r="J171" i="11"/>
  <c r="J169" i="11"/>
  <c r="J167" i="11"/>
  <c r="J165" i="11"/>
  <c r="J155" i="11"/>
  <c r="J153" i="11"/>
  <c r="J151" i="11"/>
  <c r="J149" i="11"/>
  <c r="J147" i="11"/>
  <c r="J145" i="11"/>
  <c r="J143" i="11"/>
  <c r="J141" i="11"/>
  <c r="J139" i="11"/>
  <c r="J137" i="11"/>
  <c r="J135" i="11"/>
  <c r="J133" i="11"/>
  <c r="J131" i="11"/>
  <c r="J129" i="11"/>
  <c r="J127" i="11"/>
  <c r="J158" i="11" s="1"/>
  <c r="J116" i="11"/>
  <c r="L351" i="11"/>
  <c r="L349" i="11"/>
  <c r="L347" i="11"/>
  <c r="L345" i="11"/>
  <c r="L343" i="11"/>
  <c r="L341" i="11"/>
  <c r="L339" i="11"/>
  <c r="L337" i="11"/>
  <c r="L335" i="11"/>
  <c r="L333" i="11"/>
  <c r="L331" i="11"/>
  <c r="L329" i="11"/>
  <c r="L327" i="11"/>
  <c r="L325" i="11"/>
  <c r="L350" i="11"/>
  <c r="L348" i="11"/>
  <c r="L346" i="11"/>
  <c r="L344" i="11"/>
  <c r="L342" i="11"/>
  <c r="L340" i="11"/>
  <c r="L338" i="11"/>
  <c r="L336" i="11"/>
  <c r="L334" i="11"/>
  <c r="L332" i="11"/>
  <c r="L330" i="11"/>
  <c r="L328" i="11"/>
  <c r="L326" i="11"/>
  <c r="L323" i="11"/>
  <c r="L312" i="11"/>
  <c r="L362" i="11" s="1"/>
  <c r="L310" i="11"/>
  <c r="L308" i="11"/>
  <c r="L306" i="11"/>
  <c r="L304" i="11"/>
  <c r="L302" i="11"/>
  <c r="L300" i="11"/>
  <c r="L298" i="11"/>
  <c r="L296" i="11"/>
  <c r="L294" i="11"/>
  <c r="L292" i="11"/>
  <c r="L290" i="11"/>
  <c r="L288" i="11"/>
  <c r="L286" i="11"/>
  <c r="L284" i="11"/>
  <c r="L324" i="11"/>
  <c r="L322" i="11"/>
  <c r="L353" i="11" s="1"/>
  <c r="L311" i="11"/>
  <c r="L309" i="11"/>
  <c r="L307" i="11"/>
  <c r="L305" i="11"/>
  <c r="L303" i="11"/>
  <c r="L301" i="11"/>
  <c r="L299" i="11"/>
  <c r="L297" i="11"/>
  <c r="L295" i="11"/>
  <c r="L293" i="11"/>
  <c r="L291" i="11"/>
  <c r="L289" i="11"/>
  <c r="L287" i="11"/>
  <c r="L285" i="11"/>
  <c r="L283" i="11"/>
  <c r="L314" i="11" s="1"/>
  <c r="L271" i="11"/>
  <c r="L269" i="11"/>
  <c r="L267" i="11"/>
  <c r="L265" i="11"/>
  <c r="L263" i="11"/>
  <c r="L261" i="11"/>
  <c r="L259" i="11"/>
  <c r="L257" i="11"/>
  <c r="L255" i="11"/>
  <c r="L253" i="11"/>
  <c r="L251" i="11"/>
  <c r="L249" i="11"/>
  <c r="L247" i="11"/>
  <c r="L245" i="11"/>
  <c r="L243" i="11"/>
  <c r="L232" i="11"/>
  <c r="L230" i="11"/>
  <c r="L228" i="11"/>
  <c r="L226" i="11"/>
  <c r="L224" i="11"/>
  <c r="L222" i="11"/>
  <c r="L220" i="11"/>
  <c r="L218" i="11"/>
  <c r="L216" i="11"/>
  <c r="L214" i="11"/>
  <c r="L212" i="11"/>
  <c r="L210" i="11"/>
  <c r="L208" i="11"/>
  <c r="L206" i="11"/>
  <c r="L272" i="11"/>
  <c r="L364" i="11" s="1"/>
  <c r="L270" i="11"/>
  <c r="L268" i="11"/>
  <c r="L266" i="11"/>
  <c r="L264" i="11"/>
  <c r="L262" i="11"/>
  <c r="L260" i="11"/>
  <c r="L258" i="11"/>
  <c r="L256" i="11"/>
  <c r="L254" i="11"/>
  <c r="L252" i="11"/>
  <c r="L250" i="11"/>
  <c r="L248" i="11"/>
  <c r="L246" i="11"/>
  <c r="L244" i="11"/>
  <c r="L233" i="11"/>
  <c r="L231" i="11"/>
  <c r="L229" i="11"/>
  <c r="L227" i="11"/>
  <c r="L225" i="11"/>
  <c r="L223" i="11"/>
  <c r="L221" i="11"/>
  <c r="L219" i="11"/>
  <c r="L217" i="11"/>
  <c r="L215" i="11"/>
  <c r="L213" i="11"/>
  <c r="L211" i="11"/>
  <c r="L209" i="11"/>
  <c r="L207" i="11"/>
  <c r="L205" i="11"/>
  <c r="L194" i="11"/>
  <c r="L192" i="11"/>
  <c r="L190" i="11"/>
  <c r="L188" i="11"/>
  <c r="L186" i="11"/>
  <c r="L184" i="11"/>
  <c r="L182" i="11"/>
  <c r="L180" i="11"/>
  <c r="L178" i="11"/>
  <c r="L176" i="11"/>
  <c r="L174" i="11"/>
  <c r="L172" i="11"/>
  <c r="L170" i="11"/>
  <c r="L168" i="11"/>
  <c r="L166" i="11"/>
  <c r="L156" i="11"/>
  <c r="L363" i="11" s="1"/>
  <c r="L154" i="11"/>
  <c r="L152" i="11"/>
  <c r="L150" i="11"/>
  <c r="L148" i="11"/>
  <c r="L146" i="11"/>
  <c r="L144" i="11"/>
  <c r="L142" i="11"/>
  <c r="L140" i="11"/>
  <c r="L138" i="11"/>
  <c r="L136" i="11"/>
  <c r="L134" i="11"/>
  <c r="L132" i="11"/>
  <c r="L130" i="11"/>
  <c r="L128" i="11"/>
  <c r="L117" i="11"/>
  <c r="L361" i="11" s="1"/>
  <c r="L204" i="11"/>
  <c r="L235" i="11" s="1"/>
  <c r="L193" i="11"/>
  <c r="L191" i="11"/>
  <c r="L189" i="11"/>
  <c r="L187" i="11"/>
  <c r="L185" i="11"/>
  <c r="L183" i="11"/>
  <c r="L181" i="11"/>
  <c r="L179" i="11"/>
  <c r="L177" i="11"/>
  <c r="L175" i="11"/>
  <c r="L173" i="11"/>
  <c r="L171" i="11"/>
  <c r="L169" i="11"/>
  <c r="L167" i="11"/>
  <c r="L165" i="11"/>
  <c r="L196" i="11" s="1"/>
  <c r="L155" i="11"/>
  <c r="L153" i="11"/>
  <c r="L151" i="11"/>
  <c r="L149" i="11"/>
  <c r="L147" i="11"/>
  <c r="L145" i="11"/>
  <c r="L143" i="11"/>
  <c r="L141" i="11"/>
  <c r="L139" i="11"/>
  <c r="L137" i="11"/>
  <c r="L135" i="11"/>
  <c r="L133" i="11"/>
  <c r="L131" i="11"/>
  <c r="L129" i="11"/>
  <c r="L127" i="11"/>
  <c r="L158" i="11" s="1"/>
  <c r="L116" i="11"/>
  <c r="N351" i="11"/>
  <c r="N349" i="11"/>
  <c r="N347" i="11"/>
  <c r="N345" i="11"/>
  <c r="N343" i="11"/>
  <c r="N341" i="11"/>
  <c r="N339" i="11"/>
  <c r="N337" i="11"/>
  <c r="N335" i="11"/>
  <c r="N333" i="11"/>
  <c r="N331" i="11"/>
  <c r="N329" i="11"/>
  <c r="N327" i="11"/>
  <c r="N325" i="11"/>
  <c r="N350" i="11"/>
  <c r="N348" i="11"/>
  <c r="N346" i="11"/>
  <c r="N344" i="11"/>
  <c r="N342" i="11"/>
  <c r="N340" i="11"/>
  <c r="N338" i="11"/>
  <c r="N336" i="11"/>
  <c r="N334" i="11"/>
  <c r="N332" i="11"/>
  <c r="N330" i="11"/>
  <c r="N328" i="11"/>
  <c r="N326" i="11"/>
  <c r="N323" i="11"/>
  <c r="N312" i="11"/>
  <c r="N362" i="11" s="1"/>
  <c r="N310" i="11"/>
  <c r="N308" i="11"/>
  <c r="N306" i="11"/>
  <c r="N304" i="11"/>
  <c r="N302" i="11"/>
  <c r="N300" i="11"/>
  <c r="N298" i="11"/>
  <c r="N296" i="11"/>
  <c r="N294" i="11"/>
  <c r="N292" i="11"/>
  <c r="N290" i="11"/>
  <c r="N288" i="11"/>
  <c r="N286" i="11"/>
  <c r="N284" i="11"/>
  <c r="N324" i="11"/>
  <c r="N322" i="11"/>
  <c r="N353" i="11" s="1"/>
  <c r="N311" i="11"/>
  <c r="N309" i="11"/>
  <c r="N307" i="11"/>
  <c r="N305" i="11"/>
  <c r="N303" i="11"/>
  <c r="N301" i="11"/>
  <c r="N299" i="11"/>
  <c r="N297" i="11"/>
  <c r="N295" i="11"/>
  <c r="N293" i="11"/>
  <c r="N291" i="11"/>
  <c r="N289" i="11"/>
  <c r="N287" i="11"/>
  <c r="N285" i="11"/>
  <c r="N283" i="11"/>
  <c r="N314" i="11" s="1"/>
  <c r="N271" i="11"/>
  <c r="N269" i="11"/>
  <c r="N267" i="11"/>
  <c r="N265" i="11"/>
  <c r="N263" i="11"/>
  <c r="N261" i="11"/>
  <c r="N259" i="11"/>
  <c r="N257" i="11"/>
  <c r="N255" i="11"/>
  <c r="N253" i="11"/>
  <c r="N251" i="11"/>
  <c r="N249" i="11"/>
  <c r="N247" i="11"/>
  <c r="N245" i="11"/>
  <c r="N243" i="11"/>
  <c r="N232" i="11"/>
  <c r="N230" i="11"/>
  <c r="N228" i="11"/>
  <c r="N226" i="11"/>
  <c r="N224" i="11"/>
  <c r="N222" i="11"/>
  <c r="N220" i="11"/>
  <c r="N218" i="11"/>
  <c r="N216" i="11"/>
  <c r="N214" i="11"/>
  <c r="N212" i="11"/>
  <c r="N210" i="11"/>
  <c r="N208" i="11"/>
  <c r="N206" i="11"/>
  <c r="N272" i="11"/>
  <c r="N364" i="11" s="1"/>
  <c r="N270" i="11"/>
  <c r="N268" i="11"/>
  <c r="N266" i="11"/>
  <c r="N264" i="11"/>
  <c r="N262" i="11"/>
  <c r="N260" i="11"/>
  <c r="N258" i="11"/>
  <c r="N256" i="11"/>
  <c r="N254" i="11"/>
  <c r="N252" i="11"/>
  <c r="N250" i="11"/>
  <c r="N248" i="11"/>
  <c r="N246" i="11"/>
  <c r="N244" i="11"/>
  <c r="N233" i="11"/>
  <c r="N231" i="11"/>
  <c r="N229" i="11"/>
  <c r="N227" i="11"/>
  <c r="N225" i="11"/>
  <c r="N223" i="11"/>
  <c r="N221" i="11"/>
  <c r="N219" i="11"/>
  <c r="N217" i="11"/>
  <c r="N215" i="11"/>
  <c r="N213" i="11"/>
  <c r="N211" i="11"/>
  <c r="N209" i="11"/>
  <c r="N207" i="11"/>
  <c r="N205" i="11"/>
  <c r="N194" i="11"/>
  <c r="N204" i="11"/>
  <c r="N235" i="11" s="1"/>
  <c r="N192" i="11"/>
  <c r="N190" i="11"/>
  <c r="N188" i="11"/>
  <c r="N186" i="11"/>
  <c r="N184" i="11"/>
  <c r="N182" i="11"/>
  <c r="N180" i="11"/>
  <c r="N178" i="11"/>
  <c r="N176" i="11"/>
  <c r="N174" i="11"/>
  <c r="N172" i="11"/>
  <c r="N170" i="11"/>
  <c r="N168" i="11"/>
  <c r="N166" i="11"/>
  <c r="N156" i="11"/>
  <c r="N363" i="11" s="1"/>
  <c r="N154" i="11"/>
  <c r="N152" i="11"/>
  <c r="N150" i="11"/>
  <c r="N148" i="11"/>
  <c r="N146" i="11"/>
  <c r="N144" i="11"/>
  <c r="N142" i="11"/>
  <c r="N140" i="11"/>
  <c r="N138" i="11"/>
  <c r="N136" i="11"/>
  <c r="N134" i="11"/>
  <c r="N132" i="11"/>
  <c r="N130" i="11"/>
  <c r="N128" i="11"/>
  <c r="N117" i="11"/>
  <c r="N361" i="11" s="1"/>
  <c r="N193" i="11"/>
  <c r="N191" i="11"/>
  <c r="N189" i="11"/>
  <c r="N187" i="11"/>
  <c r="N185" i="11"/>
  <c r="N183" i="11"/>
  <c r="N181" i="11"/>
  <c r="N179" i="11"/>
  <c r="N177" i="11"/>
  <c r="N175" i="11"/>
  <c r="N173" i="11"/>
  <c r="N171" i="11"/>
  <c r="N169" i="11"/>
  <c r="N167" i="11"/>
  <c r="N165" i="11"/>
  <c r="N196" i="11" s="1"/>
  <c r="N155" i="11"/>
  <c r="N153" i="11"/>
  <c r="N151" i="11"/>
  <c r="N149" i="11"/>
  <c r="N147" i="11"/>
  <c r="N145" i="11"/>
  <c r="N143" i="11"/>
  <c r="N141" i="11"/>
  <c r="N139" i="11"/>
  <c r="N137" i="11"/>
  <c r="N135" i="11"/>
  <c r="N133" i="11"/>
  <c r="N131" i="11"/>
  <c r="N129" i="11"/>
  <c r="N127" i="11"/>
  <c r="N158" i="11" s="1"/>
  <c r="N116" i="11"/>
  <c r="P351" i="11"/>
  <c r="P349" i="11"/>
  <c r="P347" i="11"/>
  <c r="P345" i="11"/>
  <c r="P343" i="11"/>
  <c r="P341" i="11"/>
  <c r="P339" i="11"/>
  <c r="P337" i="11"/>
  <c r="P335" i="11"/>
  <c r="P333" i="11"/>
  <c r="P331" i="11"/>
  <c r="P329" i="11"/>
  <c r="P327" i="11"/>
  <c r="P325" i="11"/>
  <c r="P350" i="11"/>
  <c r="P348" i="11"/>
  <c r="P346" i="11"/>
  <c r="P344" i="11"/>
  <c r="P342" i="11"/>
  <c r="P340" i="11"/>
  <c r="P338" i="11"/>
  <c r="P336" i="11"/>
  <c r="P334" i="11"/>
  <c r="P332" i="11"/>
  <c r="P330" i="11"/>
  <c r="P328" i="11"/>
  <c r="P326" i="11"/>
  <c r="P323" i="11"/>
  <c r="P312" i="11"/>
  <c r="P362" i="11" s="1"/>
  <c r="P310" i="11"/>
  <c r="P308" i="11"/>
  <c r="P306" i="11"/>
  <c r="P304" i="11"/>
  <c r="P302" i="11"/>
  <c r="P300" i="11"/>
  <c r="P298" i="11"/>
  <c r="P296" i="11"/>
  <c r="P294" i="11"/>
  <c r="P292" i="11"/>
  <c r="P290" i="11"/>
  <c r="P288" i="11"/>
  <c r="P286" i="11"/>
  <c r="P284" i="11"/>
  <c r="P324" i="11"/>
  <c r="P322" i="11"/>
  <c r="P353" i="11" s="1"/>
  <c r="P311" i="11"/>
  <c r="P309" i="11"/>
  <c r="P307" i="11"/>
  <c r="P305" i="11"/>
  <c r="P303" i="11"/>
  <c r="P301" i="11"/>
  <c r="P299" i="11"/>
  <c r="P297" i="11"/>
  <c r="P295" i="11"/>
  <c r="P293" i="11"/>
  <c r="P291" i="11"/>
  <c r="P289" i="11"/>
  <c r="P287" i="11"/>
  <c r="P285" i="11"/>
  <c r="P283" i="11"/>
  <c r="P271" i="11"/>
  <c r="P269" i="11"/>
  <c r="P267" i="11"/>
  <c r="P265" i="11"/>
  <c r="P263" i="11"/>
  <c r="P261" i="11"/>
  <c r="P259" i="11"/>
  <c r="P257" i="11"/>
  <c r="P255" i="11"/>
  <c r="P253" i="11"/>
  <c r="P251" i="11"/>
  <c r="P249" i="11"/>
  <c r="P247" i="11"/>
  <c r="P245" i="11"/>
  <c r="P243" i="11"/>
  <c r="P232" i="11"/>
  <c r="P230" i="11"/>
  <c r="P228" i="11"/>
  <c r="P226" i="11"/>
  <c r="P224" i="11"/>
  <c r="P222" i="11"/>
  <c r="P220" i="11"/>
  <c r="P218" i="11"/>
  <c r="P216" i="11"/>
  <c r="P214" i="11"/>
  <c r="P212" i="11"/>
  <c r="P210" i="11"/>
  <c r="P208" i="11"/>
  <c r="P206" i="11"/>
  <c r="P272" i="11"/>
  <c r="P364" i="11" s="1"/>
  <c r="P270" i="11"/>
  <c r="P268" i="11"/>
  <c r="P266" i="11"/>
  <c r="P264" i="11"/>
  <c r="P262" i="11"/>
  <c r="P260" i="11"/>
  <c r="P258" i="11"/>
  <c r="P256" i="11"/>
  <c r="P254" i="11"/>
  <c r="P252" i="11"/>
  <c r="P250" i="11"/>
  <c r="P248" i="11"/>
  <c r="P246" i="11"/>
  <c r="P244" i="11"/>
  <c r="P233" i="11"/>
  <c r="P231" i="11"/>
  <c r="P229" i="11"/>
  <c r="P227" i="11"/>
  <c r="P225" i="11"/>
  <c r="P223" i="11"/>
  <c r="P221" i="11"/>
  <c r="P219" i="11"/>
  <c r="P217" i="11"/>
  <c r="P215" i="11"/>
  <c r="P213" i="11"/>
  <c r="P211" i="11"/>
  <c r="P209" i="11"/>
  <c r="P207" i="11"/>
  <c r="P205" i="11"/>
  <c r="P194" i="11"/>
  <c r="P192" i="11"/>
  <c r="P190" i="11"/>
  <c r="P188" i="11"/>
  <c r="P186" i="11"/>
  <c r="P184" i="11"/>
  <c r="P182" i="11"/>
  <c r="P180" i="11"/>
  <c r="P178" i="11"/>
  <c r="P176" i="11"/>
  <c r="P174" i="11"/>
  <c r="P172" i="11"/>
  <c r="P170" i="11"/>
  <c r="P168" i="11"/>
  <c r="P166" i="11"/>
  <c r="P156" i="11"/>
  <c r="P363" i="11" s="1"/>
  <c r="P154" i="11"/>
  <c r="P152" i="11"/>
  <c r="P150" i="11"/>
  <c r="P148" i="11"/>
  <c r="P146" i="11"/>
  <c r="P144" i="11"/>
  <c r="P142" i="11"/>
  <c r="P140" i="11"/>
  <c r="P138" i="11"/>
  <c r="P136" i="11"/>
  <c r="P134" i="11"/>
  <c r="P132" i="11"/>
  <c r="P130" i="11"/>
  <c r="P128" i="11"/>
  <c r="P117" i="11"/>
  <c r="P361" i="11" s="1"/>
  <c r="P204" i="11"/>
  <c r="P235" i="11" s="1"/>
  <c r="P193" i="11"/>
  <c r="P191" i="11"/>
  <c r="P189" i="11"/>
  <c r="P187" i="11"/>
  <c r="P185" i="11"/>
  <c r="P183" i="11"/>
  <c r="P181" i="11"/>
  <c r="P179" i="11"/>
  <c r="P177" i="11"/>
  <c r="P175" i="11"/>
  <c r="P173" i="11"/>
  <c r="P171" i="11"/>
  <c r="P169" i="11"/>
  <c r="P167" i="11"/>
  <c r="P165" i="11"/>
  <c r="P196" i="11" s="1"/>
  <c r="P155" i="11"/>
  <c r="P153" i="11"/>
  <c r="P151" i="11"/>
  <c r="P149" i="11"/>
  <c r="P147" i="11"/>
  <c r="P145" i="11"/>
  <c r="P143" i="11"/>
  <c r="P141" i="11"/>
  <c r="P139" i="11"/>
  <c r="P137" i="11"/>
  <c r="P135" i="11"/>
  <c r="P133" i="11"/>
  <c r="P131" i="11"/>
  <c r="P129" i="11"/>
  <c r="P127" i="11"/>
  <c r="P158" i="11" s="1"/>
  <c r="P116" i="11"/>
  <c r="R351" i="11"/>
  <c r="R349" i="11"/>
  <c r="R347" i="11"/>
  <c r="R345" i="11"/>
  <c r="R343" i="11"/>
  <c r="R341" i="11"/>
  <c r="R339" i="11"/>
  <c r="R337" i="11"/>
  <c r="R335" i="11"/>
  <c r="R333" i="11"/>
  <c r="R331" i="11"/>
  <c r="R329" i="11"/>
  <c r="R327" i="11"/>
  <c r="R325" i="11"/>
  <c r="R350" i="11"/>
  <c r="R348" i="11"/>
  <c r="R346" i="11"/>
  <c r="R344" i="11"/>
  <c r="R342" i="11"/>
  <c r="R340" i="11"/>
  <c r="R338" i="11"/>
  <c r="R336" i="11"/>
  <c r="R334" i="11"/>
  <c r="R332" i="11"/>
  <c r="R330" i="11"/>
  <c r="R328" i="11"/>
  <c r="R326" i="11"/>
  <c r="R323" i="11"/>
  <c r="R312" i="11"/>
  <c r="R362" i="11" s="1"/>
  <c r="R310" i="11"/>
  <c r="R308" i="11"/>
  <c r="R306" i="11"/>
  <c r="R304" i="11"/>
  <c r="R302" i="11"/>
  <c r="R300" i="11"/>
  <c r="R298" i="11"/>
  <c r="R296" i="11"/>
  <c r="R294" i="11"/>
  <c r="R292" i="11"/>
  <c r="R290" i="11"/>
  <c r="R288" i="11"/>
  <c r="R286" i="11"/>
  <c r="R284" i="11"/>
  <c r="R324" i="11"/>
  <c r="R322" i="11"/>
  <c r="R353" i="11" s="1"/>
  <c r="R311" i="11"/>
  <c r="R309" i="11"/>
  <c r="R307" i="11"/>
  <c r="R305" i="11"/>
  <c r="R303" i="11"/>
  <c r="R301" i="11"/>
  <c r="R299" i="11"/>
  <c r="R297" i="11"/>
  <c r="R295" i="11"/>
  <c r="R293" i="11"/>
  <c r="R291" i="11"/>
  <c r="R289" i="11"/>
  <c r="R287" i="11"/>
  <c r="R285" i="11"/>
  <c r="R283" i="11"/>
  <c r="R314" i="11" s="1"/>
  <c r="R271" i="11"/>
  <c r="R269" i="11"/>
  <c r="R267" i="11"/>
  <c r="R265" i="11"/>
  <c r="R263" i="11"/>
  <c r="R261" i="11"/>
  <c r="R259" i="11"/>
  <c r="R257" i="11"/>
  <c r="R255" i="11"/>
  <c r="R253" i="11"/>
  <c r="R251" i="11"/>
  <c r="R249" i="11"/>
  <c r="R247" i="11"/>
  <c r="R245" i="11"/>
  <c r="R243" i="11"/>
  <c r="R232" i="11"/>
  <c r="R230" i="11"/>
  <c r="R228" i="11"/>
  <c r="R226" i="11"/>
  <c r="R224" i="11"/>
  <c r="R222" i="11"/>
  <c r="R220" i="11"/>
  <c r="R218" i="11"/>
  <c r="R216" i="11"/>
  <c r="R214" i="11"/>
  <c r="R212" i="11"/>
  <c r="R210" i="11"/>
  <c r="R208" i="11"/>
  <c r="R206" i="11"/>
  <c r="R272" i="11"/>
  <c r="R364" i="11" s="1"/>
  <c r="R270" i="11"/>
  <c r="R268" i="11"/>
  <c r="R266" i="11"/>
  <c r="R264" i="11"/>
  <c r="R262" i="11"/>
  <c r="R260" i="11"/>
  <c r="R258" i="11"/>
  <c r="R256" i="11"/>
  <c r="R254" i="11"/>
  <c r="R252" i="11"/>
  <c r="R250" i="11"/>
  <c r="R248" i="11"/>
  <c r="R246" i="11"/>
  <c r="R244" i="11"/>
  <c r="R233" i="11"/>
  <c r="R231" i="11"/>
  <c r="R229" i="11"/>
  <c r="R227" i="11"/>
  <c r="R225" i="11"/>
  <c r="R223" i="11"/>
  <c r="R221" i="11"/>
  <c r="R219" i="11"/>
  <c r="R217" i="11"/>
  <c r="R215" i="11"/>
  <c r="R213" i="11"/>
  <c r="R211" i="11"/>
  <c r="R209" i="11"/>
  <c r="R207" i="11"/>
  <c r="R205" i="11"/>
  <c r="R194" i="11"/>
  <c r="R204" i="11"/>
  <c r="R235" i="11" s="1"/>
  <c r="R192" i="11"/>
  <c r="R190" i="11"/>
  <c r="R188" i="11"/>
  <c r="R186" i="11"/>
  <c r="R184" i="11"/>
  <c r="R182" i="11"/>
  <c r="R180" i="11"/>
  <c r="R178" i="11"/>
  <c r="R176" i="11"/>
  <c r="R174" i="11"/>
  <c r="R172" i="11"/>
  <c r="R170" i="11"/>
  <c r="R168" i="11"/>
  <c r="R166" i="11"/>
  <c r="R156" i="11"/>
  <c r="R363" i="11" s="1"/>
  <c r="R154" i="11"/>
  <c r="R152" i="11"/>
  <c r="R150" i="11"/>
  <c r="R148" i="11"/>
  <c r="R146" i="11"/>
  <c r="R144" i="11"/>
  <c r="R142" i="11"/>
  <c r="R140" i="11"/>
  <c r="R138" i="11"/>
  <c r="R136" i="11"/>
  <c r="R134" i="11"/>
  <c r="R132" i="11"/>
  <c r="R130" i="11"/>
  <c r="R128" i="11"/>
  <c r="R117" i="11"/>
  <c r="R361" i="11" s="1"/>
  <c r="R193" i="11"/>
  <c r="R191" i="11"/>
  <c r="R189" i="11"/>
  <c r="R187" i="11"/>
  <c r="R185" i="11"/>
  <c r="R183" i="11"/>
  <c r="R181" i="11"/>
  <c r="R179" i="11"/>
  <c r="R177" i="11"/>
  <c r="R175" i="11"/>
  <c r="R173" i="11"/>
  <c r="R171" i="11"/>
  <c r="R169" i="11"/>
  <c r="R167" i="11"/>
  <c r="R165" i="11"/>
  <c r="R196" i="11" s="1"/>
  <c r="R155" i="11"/>
  <c r="R153" i="11"/>
  <c r="R151" i="11"/>
  <c r="R149" i="11"/>
  <c r="R147" i="11"/>
  <c r="R145" i="11"/>
  <c r="R143" i="11"/>
  <c r="R141" i="11"/>
  <c r="R139" i="11"/>
  <c r="R137" i="11"/>
  <c r="R135" i="11"/>
  <c r="R133" i="11"/>
  <c r="R131" i="11"/>
  <c r="R129" i="11"/>
  <c r="R127" i="11"/>
  <c r="R158" i="11" s="1"/>
  <c r="R116" i="11"/>
  <c r="T351" i="11"/>
  <c r="T349" i="11"/>
  <c r="T347" i="11"/>
  <c r="T345" i="11"/>
  <c r="T343" i="11"/>
  <c r="T341" i="11"/>
  <c r="T339" i="11"/>
  <c r="T337" i="11"/>
  <c r="T335" i="11"/>
  <c r="T333" i="11"/>
  <c r="T331" i="11"/>
  <c r="T329" i="11"/>
  <c r="T327" i="11"/>
  <c r="T325" i="11"/>
  <c r="T350" i="11"/>
  <c r="T348" i="11"/>
  <c r="T346" i="11"/>
  <c r="T344" i="11"/>
  <c r="T342" i="11"/>
  <c r="T340" i="11"/>
  <c r="T338" i="11"/>
  <c r="T336" i="11"/>
  <c r="T334" i="11"/>
  <c r="T332" i="11"/>
  <c r="T330" i="11"/>
  <c r="T328" i="11"/>
  <c r="T326" i="11"/>
  <c r="T324" i="11"/>
  <c r="T323" i="11"/>
  <c r="T312" i="11"/>
  <c r="T362" i="11" s="1"/>
  <c r="T310" i="11"/>
  <c r="T308" i="11"/>
  <c r="T306" i="11"/>
  <c r="T304" i="11"/>
  <c r="T302" i="11"/>
  <c r="T300" i="11"/>
  <c r="T298" i="11"/>
  <c r="T296" i="11"/>
  <c r="T294" i="11"/>
  <c r="T292" i="11"/>
  <c r="T290" i="11"/>
  <c r="T288" i="11"/>
  <c r="T286" i="11"/>
  <c r="T284" i="11"/>
  <c r="T322" i="11"/>
  <c r="T353" i="11" s="1"/>
  <c r="T311" i="11"/>
  <c r="T309" i="11"/>
  <c r="T307" i="11"/>
  <c r="T305" i="11"/>
  <c r="T303" i="11"/>
  <c r="T301" i="11"/>
  <c r="T299" i="11"/>
  <c r="T297" i="11"/>
  <c r="T295" i="11"/>
  <c r="T293" i="11"/>
  <c r="T291" i="11"/>
  <c r="T289" i="11"/>
  <c r="T287" i="11"/>
  <c r="T285" i="11"/>
  <c r="T283" i="11"/>
  <c r="T314" i="11" s="1"/>
  <c r="T271" i="11"/>
  <c r="T269" i="11"/>
  <c r="T267" i="11"/>
  <c r="T265" i="11"/>
  <c r="T263" i="11"/>
  <c r="T261" i="11"/>
  <c r="T259" i="11"/>
  <c r="T257" i="11"/>
  <c r="T255" i="11"/>
  <c r="T253" i="11"/>
  <c r="T251" i="11"/>
  <c r="T249" i="11"/>
  <c r="T247" i="11"/>
  <c r="T245" i="11"/>
  <c r="T243" i="11"/>
  <c r="T232" i="11"/>
  <c r="T230" i="11"/>
  <c r="T228" i="11"/>
  <c r="T226" i="11"/>
  <c r="T224" i="11"/>
  <c r="T222" i="11"/>
  <c r="T220" i="11"/>
  <c r="T218" i="11"/>
  <c r="T216" i="11"/>
  <c r="T214" i="11"/>
  <c r="T212" i="11"/>
  <c r="T210" i="11"/>
  <c r="T208" i="11"/>
  <c r="T206" i="11"/>
  <c r="T272" i="11"/>
  <c r="T364" i="11" s="1"/>
  <c r="T270" i="11"/>
  <c r="T268" i="11"/>
  <c r="T266" i="11"/>
  <c r="T264" i="11"/>
  <c r="T262" i="11"/>
  <c r="T260" i="11"/>
  <c r="T258" i="11"/>
  <c r="T256" i="11"/>
  <c r="T254" i="11"/>
  <c r="T252" i="11"/>
  <c r="T250" i="11"/>
  <c r="T248" i="11"/>
  <c r="T246" i="11"/>
  <c r="T244" i="11"/>
  <c r="T233" i="11"/>
  <c r="T231" i="11"/>
  <c r="T229" i="11"/>
  <c r="T227" i="11"/>
  <c r="T225" i="11"/>
  <c r="T223" i="11"/>
  <c r="T221" i="11"/>
  <c r="T219" i="11"/>
  <c r="T217" i="11"/>
  <c r="T215" i="11"/>
  <c r="T213" i="11"/>
  <c r="T211" i="11"/>
  <c r="T209" i="11"/>
  <c r="T207" i="11"/>
  <c r="T205" i="11"/>
  <c r="T194" i="11"/>
  <c r="T192" i="11"/>
  <c r="T190" i="11"/>
  <c r="T188" i="11"/>
  <c r="T186" i="11"/>
  <c r="T184" i="11"/>
  <c r="T182" i="11"/>
  <c r="T180" i="11"/>
  <c r="T178" i="11"/>
  <c r="T176" i="11"/>
  <c r="T174" i="11"/>
  <c r="T172" i="11"/>
  <c r="T170" i="11"/>
  <c r="T168" i="11"/>
  <c r="T166" i="11"/>
  <c r="T156" i="11"/>
  <c r="T363" i="11" s="1"/>
  <c r="T154" i="11"/>
  <c r="T152" i="11"/>
  <c r="T150" i="11"/>
  <c r="T148" i="11"/>
  <c r="T146" i="11"/>
  <c r="T144" i="11"/>
  <c r="T142" i="11"/>
  <c r="T140" i="11"/>
  <c r="T138" i="11"/>
  <c r="T136" i="11"/>
  <c r="T134" i="11"/>
  <c r="T132" i="11"/>
  <c r="T130" i="11"/>
  <c r="T128" i="11"/>
  <c r="T117" i="11"/>
  <c r="T361" i="11" s="1"/>
  <c r="T204" i="11"/>
  <c r="T235" i="11" s="1"/>
  <c r="T193" i="11"/>
  <c r="T191" i="11"/>
  <c r="T189" i="11"/>
  <c r="T187" i="11"/>
  <c r="T185" i="11"/>
  <c r="T183" i="11"/>
  <c r="T181" i="11"/>
  <c r="T179" i="11"/>
  <c r="T177" i="11"/>
  <c r="T175" i="11"/>
  <c r="T173" i="11"/>
  <c r="T171" i="11"/>
  <c r="T169" i="11"/>
  <c r="T167" i="11"/>
  <c r="T165" i="11"/>
  <c r="T196" i="11" s="1"/>
  <c r="T155" i="11"/>
  <c r="T153" i="11"/>
  <c r="T151" i="11"/>
  <c r="T149" i="11"/>
  <c r="T147" i="11"/>
  <c r="T145" i="11"/>
  <c r="T143" i="11"/>
  <c r="T141" i="11"/>
  <c r="T139" i="11"/>
  <c r="T137" i="11"/>
  <c r="T135" i="11"/>
  <c r="T133" i="11"/>
  <c r="T131" i="11"/>
  <c r="T129" i="11"/>
  <c r="T127" i="11"/>
  <c r="T158" i="11" s="1"/>
  <c r="T116" i="11"/>
  <c r="V351" i="11"/>
  <c r="V349" i="11"/>
  <c r="V347" i="11"/>
  <c r="V345" i="11"/>
  <c r="V343" i="11"/>
  <c r="V341" i="11"/>
  <c r="V339" i="11"/>
  <c r="V337" i="11"/>
  <c r="V335" i="11"/>
  <c r="V333" i="11"/>
  <c r="V331" i="11"/>
  <c r="V329" i="11"/>
  <c r="V327" i="11"/>
  <c r="V325" i="11"/>
  <c r="V350" i="11"/>
  <c r="V348" i="11"/>
  <c r="V346" i="11"/>
  <c r="V344" i="11"/>
  <c r="V342" i="11"/>
  <c r="V340" i="11"/>
  <c r="V338" i="11"/>
  <c r="V336" i="11"/>
  <c r="V334" i="11"/>
  <c r="V332" i="11"/>
  <c r="V330" i="11"/>
  <c r="V328" i="11"/>
  <c r="V326" i="11"/>
  <c r="V324" i="11"/>
  <c r="V323" i="11"/>
  <c r="V312" i="11"/>
  <c r="V362" i="11" s="1"/>
  <c r="V310" i="11"/>
  <c r="V308" i="11"/>
  <c r="V306" i="11"/>
  <c r="V304" i="11"/>
  <c r="V302" i="11"/>
  <c r="V300" i="11"/>
  <c r="V298" i="11"/>
  <c r="V296" i="11"/>
  <c r="V294" i="11"/>
  <c r="V292" i="11"/>
  <c r="V290" i="11"/>
  <c r="V288" i="11"/>
  <c r="V286" i="11"/>
  <c r="V284" i="11"/>
  <c r="V322" i="11"/>
  <c r="V353" i="11" s="1"/>
  <c r="V311" i="11"/>
  <c r="V309" i="11"/>
  <c r="V307" i="11"/>
  <c r="V305" i="11"/>
  <c r="V303" i="11"/>
  <c r="V301" i="11"/>
  <c r="V299" i="11"/>
  <c r="V297" i="11"/>
  <c r="V295" i="11"/>
  <c r="V293" i="11"/>
  <c r="V291" i="11"/>
  <c r="V289" i="11"/>
  <c r="V287" i="11"/>
  <c r="V285" i="11"/>
  <c r="V283" i="11"/>
  <c r="V314" i="11" s="1"/>
  <c r="V271" i="11"/>
  <c r="V269" i="11"/>
  <c r="V267" i="11"/>
  <c r="V265" i="11"/>
  <c r="V263" i="11"/>
  <c r="V261" i="11"/>
  <c r="V259" i="11"/>
  <c r="V257" i="11"/>
  <c r="V255" i="11"/>
  <c r="V253" i="11"/>
  <c r="V251" i="11"/>
  <c r="V249" i="11"/>
  <c r="V247" i="11"/>
  <c r="V245" i="11"/>
  <c r="V243" i="11"/>
  <c r="V232" i="11"/>
  <c r="V230" i="11"/>
  <c r="V228" i="11"/>
  <c r="V226" i="11"/>
  <c r="V224" i="11"/>
  <c r="V222" i="11"/>
  <c r="V220" i="11"/>
  <c r="V218" i="11"/>
  <c r="V216" i="11"/>
  <c r="V214" i="11"/>
  <c r="V212" i="11"/>
  <c r="V210" i="11"/>
  <c r="V208" i="11"/>
  <c r="V206" i="11"/>
  <c r="V272" i="11"/>
  <c r="V364" i="11" s="1"/>
  <c r="V270" i="11"/>
  <c r="V268" i="11"/>
  <c r="V266" i="11"/>
  <c r="V264" i="11"/>
  <c r="V262" i="11"/>
  <c r="V260" i="11"/>
  <c r="V258" i="11"/>
  <c r="V256" i="11"/>
  <c r="V254" i="11"/>
  <c r="V252" i="11"/>
  <c r="V250" i="11"/>
  <c r="V248" i="11"/>
  <c r="V246" i="11"/>
  <c r="V244" i="11"/>
  <c r="V233" i="11"/>
  <c r="V231" i="11"/>
  <c r="V229" i="11"/>
  <c r="V227" i="11"/>
  <c r="V225" i="11"/>
  <c r="V223" i="11"/>
  <c r="V221" i="11"/>
  <c r="V219" i="11"/>
  <c r="V217" i="11"/>
  <c r="V215" i="11"/>
  <c r="V213" i="11"/>
  <c r="V211" i="11"/>
  <c r="V209" i="11"/>
  <c r="V207" i="11"/>
  <c r="V205" i="11"/>
  <c r="V194" i="11"/>
  <c r="V204" i="11"/>
  <c r="V235" i="11" s="1"/>
  <c r="V192" i="11"/>
  <c r="V190" i="11"/>
  <c r="V188" i="11"/>
  <c r="V186" i="11"/>
  <c r="V184" i="11"/>
  <c r="V182" i="11"/>
  <c r="V180" i="11"/>
  <c r="V178" i="11"/>
  <c r="V176" i="11"/>
  <c r="V174" i="11"/>
  <c r="V172" i="11"/>
  <c r="V170" i="11"/>
  <c r="V168" i="11"/>
  <c r="V166" i="11"/>
  <c r="V156" i="11"/>
  <c r="V363" i="11" s="1"/>
  <c r="V154" i="11"/>
  <c r="V152" i="11"/>
  <c r="V150" i="11"/>
  <c r="V148" i="11"/>
  <c r="V146" i="11"/>
  <c r="V144" i="11"/>
  <c r="V142" i="11"/>
  <c r="V140" i="11"/>
  <c r="V138" i="11"/>
  <c r="V136" i="11"/>
  <c r="V134" i="11"/>
  <c r="V132" i="11"/>
  <c r="V130" i="11"/>
  <c r="V128" i="11"/>
  <c r="V117" i="11"/>
  <c r="V361" i="11" s="1"/>
  <c r="V193" i="11"/>
  <c r="V191" i="11"/>
  <c r="V189" i="11"/>
  <c r="V187" i="11"/>
  <c r="V185" i="11"/>
  <c r="V183" i="11"/>
  <c r="V181" i="11"/>
  <c r="V179" i="11"/>
  <c r="V177" i="11"/>
  <c r="V175" i="11"/>
  <c r="V173" i="11"/>
  <c r="V171" i="11"/>
  <c r="V169" i="11"/>
  <c r="V167" i="11"/>
  <c r="V165" i="11"/>
  <c r="V196" i="11" s="1"/>
  <c r="V155" i="11"/>
  <c r="V153" i="11"/>
  <c r="V151" i="11"/>
  <c r="V149" i="11"/>
  <c r="V147" i="11"/>
  <c r="V145" i="11"/>
  <c r="V143" i="11"/>
  <c r="V141" i="11"/>
  <c r="V139" i="11"/>
  <c r="V137" i="11"/>
  <c r="V135" i="11"/>
  <c r="V133" i="11"/>
  <c r="V131" i="11"/>
  <c r="V129" i="11"/>
  <c r="V127" i="11"/>
  <c r="V158" i="11" s="1"/>
  <c r="AE362" i="11" s="1"/>
  <c r="V116" i="11"/>
  <c r="B12" i="11"/>
  <c r="D12" i="11"/>
  <c r="F12" i="11"/>
  <c r="H12" i="11"/>
  <c r="J12" i="11"/>
  <c r="L12" i="11"/>
  <c r="N12" i="11"/>
  <c r="P12" i="11"/>
  <c r="R12" i="11"/>
  <c r="T12" i="11"/>
  <c r="V12" i="11"/>
  <c r="B13" i="11"/>
  <c r="B399" i="11" s="1"/>
  <c r="D13" i="11"/>
  <c r="F13" i="11"/>
  <c r="H13" i="11"/>
  <c r="J13" i="11"/>
  <c r="L13" i="11"/>
  <c r="D399" i="11" s="1"/>
  <c r="N13" i="11"/>
  <c r="P13" i="11"/>
  <c r="R13" i="11"/>
  <c r="F399" i="11" s="1"/>
  <c r="T13" i="11"/>
  <c r="H399" i="11" s="1"/>
  <c r="V13" i="11"/>
  <c r="B14" i="11"/>
  <c r="B400" i="11" s="1"/>
  <c r="D14" i="11"/>
  <c r="F14" i="11"/>
  <c r="H14" i="11"/>
  <c r="J14" i="11"/>
  <c r="L14" i="11"/>
  <c r="D400" i="11" s="1"/>
  <c r="N14" i="11"/>
  <c r="P14" i="11"/>
  <c r="R14" i="11"/>
  <c r="F400" i="11" s="1"/>
  <c r="T14" i="11"/>
  <c r="H400" i="11" s="1"/>
  <c r="V14" i="11"/>
  <c r="C15" i="11"/>
  <c r="E15" i="11"/>
  <c r="G15" i="11"/>
  <c r="C402" i="11" s="1"/>
  <c r="I15" i="11"/>
  <c r="K15" i="11"/>
  <c r="M15" i="11"/>
  <c r="O15" i="11"/>
  <c r="Q15" i="11"/>
  <c r="E402" i="11" s="1"/>
  <c r="S15" i="11"/>
  <c r="G402" i="11" s="1"/>
  <c r="U15" i="11"/>
  <c r="I402" i="11" s="1"/>
  <c r="B16" i="11"/>
  <c r="B403" i="11" s="1"/>
  <c r="D16" i="11"/>
  <c r="F16" i="11"/>
  <c r="H16" i="11"/>
  <c r="J16" i="11"/>
  <c r="L16" i="11"/>
  <c r="D403" i="11" s="1"/>
  <c r="N16" i="11"/>
  <c r="P16" i="11"/>
  <c r="R16" i="11"/>
  <c r="F403" i="11" s="1"/>
  <c r="T16" i="11"/>
  <c r="H403" i="11" s="1"/>
  <c r="V16" i="11"/>
  <c r="C17" i="11"/>
  <c r="E17" i="11"/>
  <c r="G17" i="11"/>
  <c r="C405" i="11" s="1"/>
  <c r="I17" i="11"/>
  <c r="K17" i="11"/>
  <c r="M17" i="11"/>
  <c r="O17" i="11"/>
  <c r="Q17" i="11"/>
  <c r="E405" i="11" s="1"/>
  <c r="S17" i="11"/>
  <c r="G405" i="11" s="1"/>
  <c r="U17" i="11"/>
  <c r="I405" i="11" s="1"/>
  <c r="B18" i="11"/>
  <c r="B406" i="11" s="1"/>
  <c r="D18" i="11"/>
  <c r="F18" i="11"/>
  <c r="H18" i="11"/>
  <c r="J18" i="11"/>
  <c r="L18" i="11"/>
  <c r="D406" i="11" s="1"/>
  <c r="N18" i="11"/>
  <c r="P18" i="11"/>
  <c r="R18" i="11"/>
  <c r="F406" i="11" s="1"/>
  <c r="T18" i="11"/>
  <c r="H406" i="11" s="1"/>
  <c r="V18" i="11"/>
  <c r="C19" i="11"/>
  <c r="E19" i="11"/>
  <c r="G19" i="11"/>
  <c r="C408" i="11" s="1"/>
  <c r="I19" i="11"/>
  <c r="K19" i="11"/>
  <c r="M19" i="11"/>
  <c r="O19" i="11"/>
  <c r="Q19" i="11"/>
  <c r="E408" i="11" s="1"/>
  <c r="S19" i="11"/>
  <c r="G408" i="11" s="1"/>
  <c r="U19" i="11"/>
  <c r="I408" i="11" s="1"/>
  <c r="B20" i="11"/>
  <c r="B409" i="11" s="1"/>
  <c r="D20" i="11"/>
  <c r="F20" i="11"/>
  <c r="H20" i="11"/>
  <c r="J20" i="11"/>
  <c r="L20" i="11"/>
  <c r="D409" i="11" s="1"/>
  <c r="N20" i="11"/>
  <c r="P20" i="11"/>
  <c r="R20" i="11"/>
  <c r="F409" i="11" s="1"/>
  <c r="T20" i="11"/>
  <c r="H409" i="11" s="1"/>
  <c r="V20" i="11"/>
  <c r="C21" i="11"/>
  <c r="E21" i="11"/>
  <c r="G21" i="11"/>
  <c r="C404" i="11" s="1"/>
  <c r="I21" i="11"/>
  <c r="K21" i="11"/>
  <c r="M21" i="11"/>
  <c r="O21" i="11"/>
  <c r="Q21" i="11"/>
  <c r="E404" i="11" s="1"/>
  <c r="S21" i="11"/>
  <c r="G404" i="11" s="1"/>
  <c r="U21" i="11"/>
  <c r="I404" i="11" s="1"/>
  <c r="B22" i="11"/>
  <c r="B410" i="11" s="1"/>
  <c r="D22" i="11"/>
  <c r="F22" i="11"/>
  <c r="H22" i="11"/>
  <c r="J22" i="11"/>
  <c r="L22" i="11"/>
  <c r="D410" i="11" s="1"/>
  <c r="N22" i="11"/>
  <c r="P22" i="11"/>
  <c r="R22" i="11"/>
  <c r="F410" i="11" s="1"/>
  <c r="T22" i="11"/>
  <c r="H410" i="11" s="1"/>
  <c r="V22" i="11"/>
  <c r="C23" i="11"/>
  <c r="E23" i="11"/>
  <c r="G23" i="11"/>
  <c r="C411" i="11" s="1"/>
  <c r="I23" i="11"/>
  <c r="K23" i="11"/>
  <c r="M23" i="11"/>
  <c r="O23" i="11"/>
  <c r="Q23" i="11"/>
  <c r="E411" i="11" s="1"/>
  <c r="S23" i="11"/>
  <c r="G411" i="11" s="1"/>
  <c r="U23" i="11"/>
  <c r="I411" i="11" s="1"/>
  <c r="B24" i="11"/>
  <c r="B412" i="11" s="1"/>
  <c r="D24" i="11"/>
  <c r="F24" i="11"/>
  <c r="H24" i="11"/>
  <c r="J24" i="11"/>
  <c r="L24" i="11"/>
  <c r="D412" i="11" s="1"/>
  <c r="N24" i="11"/>
  <c r="P24" i="11"/>
  <c r="R24" i="11"/>
  <c r="F412" i="11" s="1"/>
  <c r="T24" i="11"/>
  <c r="H412" i="11" s="1"/>
  <c r="V24" i="11"/>
  <c r="C25" i="11"/>
  <c r="E25" i="11"/>
  <c r="G25" i="11"/>
  <c r="C414" i="11" s="1"/>
  <c r="I25" i="11"/>
  <c r="K25" i="11"/>
  <c r="M25" i="11"/>
  <c r="O25" i="11"/>
  <c r="Q25" i="11"/>
  <c r="E414" i="11" s="1"/>
  <c r="S25" i="11"/>
  <c r="G414" i="11" s="1"/>
  <c r="U25" i="11"/>
  <c r="I414" i="11" s="1"/>
  <c r="B26" i="11"/>
  <c r="B417" i="11" s="1"/>
  <c r="D26" i="11"/>
  <c r="F26" i="11"/>
  <c r="H26" i="11"/>
  <c r="J26" i="11"/>
  <c r="L26" i="11"/>
  <c r="D417" i="11" s="1"/>
  <c r="N26" i="11"/>
  <c r="P26" i="11"/>
  <c r="R26" i="11"/>
  <c r="F417" i="11" s="1"/>
  <c r="T26" i="11"/>
  <c r="H417" i="11" s="1"/>
  <c r="V26" i="11"/>
  <c r="C27" i="11"/>
  <c r="E27" i="11"/>
  <c r="G27" i="11"/>
  <c r="C415" i="11" s="1"/>
  <c r="I27" i="11"/>
  <c r="K27" i="11"/>
  <c r="M27" i="11"/>
  <c r="O27" i="11"/>
  <c r="Q27" i="11"/>
  <c r="E415" i="11" s="1"/>
  <c r="S27" i="11"/>
  <c r="G415" i="11" s="1"/>
  <c r="U27" i="11"/>
  <c r="I415" i="11" s="1"/>
  <c r="B28" i="11"/>
  <c r="B416" i="11" s="1"/>
  <c r="D28" i="11"/>
  <c r="F28" i="11"/>
  <c r="H28" i="11"/>
  <c r="J28" i="11"/>
  <c r="L28" i="11"/>
  <c r="D416" i="11" s="1"/>
  <c r="N28" i="11"/>
  <c r="P28" i="11"/>
  <c r="R28" i="11"/>
  <c r="F416" i="11" s="1"/>
  <c r="T28" i="11"/>
  <c r="H416" i="11" s="1"/>
  <c r="V28" i="11"/>
  <c r="C29" i="11"/>
  <c r="E29" i="11"/>
  <c r="G29" i="11"/>
  <c r="C419" i="11" s="1"/>
  <c r="I29" i="11"/>
  <c r="K29" i="11"/>
  <c r="M29" i="11"/>
  <c r="O29" i="11"/>
  <c r="Q29" i="11"/>
  <c r="E419" i="11" s="1"/>
  <c r="S29" i="11"/>
  <c r="G419" i="11" s="1"/>
  <c r="U29" i="11"/>
  <c r="I419" i="11" s="1"/>
  <c r="B30" i="11"/>
  <c r="B420" i="11" s="1"/>
  <c r="D30" i="11"/>
  <c r="F30" i="11"/>
  <c r="H30" i="11"/>
  <c r="J30" i="11"/>
  <c r="L30" i="11"/>
  <c r="D420" i="11" s="1"/>
  <c r="N30" i="11"/>
  <c r="P30" i="11"/>
  <c r="R30" i="11"/>
  <c r="F420" i="11" s="1"/>
  <c r="T30" i="11"/>
  <c r="H420" i="11" s="1"/>
  <c r="V30" i="11"/>
  <c r="C31" i="11"/>
  <c r="E31" i="11"/>
  <c r="G31" i="11"/>
  <c r="C421" i="11" s="1"/>
  <c r="I31" i="11"/>
  <c r="K31" i="11"/>
  <c r="M31" i="11"/>
  <c r="O31" i="11"/>
  <c r="Q31" i="11"/>
  <c r="E421" i="11" s="1"/>
  <c r="S31" i="11"/>
  <c r="G421" i="11" s="1"/>
  <c r="U31" i="11"/>
  <c r="I421" i="11" s="1"/>
  <c r="B32" i="11"/>
  <c r="B422" i="11" s="1"/>
  <c r="D32" i="11"/>
  <c r="F32" i="11"/>
  <c r="H32" i="11"/>
  <c r="J32" i="11"/>
  <c r="L32" i="11"/>
  <c r="D422" i="11" s="1"/>
  <c r="N32" i="11"/>
  <c r="P32" i="11"/>
  <c r="R32" i="11"/>
  <c r="F422" i="11" s="1"/>
  <c r="T32" i="11"/>
  <c r="H422" i="11" s="1"/>
  <c r="V32" i="11"/>
  <c r="C33" i="11"/>
  <c r="E33" i="11"/>
  <c r="G33" i="11"/>
  <c r="C423" i="11" s="1"/>
  <c r="I33" i="11"/>
  <c r="K33" i="11"/>
  <c r="M33" i="11"/>
  <c r="O33" i="11"/>
  <c r="Q33" i="11"/>
  <c r="E423" i="11" s="1"/>
  <c r="S33" i="11"/>
  <c r="G423" i="11" s="1"/>
  <c r="U33" i="11"/>
  <c r="I423" i="11" s="1"/>
  <c r="B34" i="11"/>
  <c r="B426" i="11" s="1"/>
  <c r="D34" i="11"/>
  <c r="F34" i="11"/>
  <c r="H34" i="11"/>
  <c r="J34" i="11"/>
  <c r="L34" i="11"/>
  <c r="D426" i="11" s="1"/>
  <c r="N34" i="11"/>
  <c r="P34" i="11"/>
  <c r="R34" i="11"/>
  <c r="F426" i="11" s="1"/>
  <c r="T34" i="11"/>
  <c r="H426" i="11" s="1"/>
  <c r="V34" i="11"/>
  <c r="C35" i="11"/>
  <c r="E35" i="11"/>
  <c r="G35" i="11"/>
  <c r="C425" i="11" s="1"/>
  <c r="I35" i="11"/>
  <c r="K35" i="11"/>
  <c r="M35" i="11"/>
  <c r="O35" i="11"/>
  <c r="Q35" i="11"/>
  <c r="E425" i="11" s="1"/>
  <c r="S35" i="11"/>
  <c r="G425" i="11" s="1"/>
  <c r="U35" i="11"/>
  <c r="I425" i="11" s="1"/>
  <c r="B36" i="11"/>
  <c r="B407" i="11" s="1"/>
  <c r="D36" i="11"/>
  <c r="F36" i="11"/>
  <c r="H36" i="11"/>
  <c r="J36" i="11"/>
  <c r="L36" i="11"/>
  <c r="D407" i="11" s="1"/>
  <c r="N36" i="11"/>
  <c r="P36" i="11"/>
  <c r="R36" i="11"/>
  <c r="F407" i="11" s="1"/>
  <c r="T36" i="11"/>
  <c r="H407" i="11" s="1"/>
  <c r="V36" i="11"/>
  <c r="C37" i="11"/>
  <c r="E37" i="11"/>
  <c r="G37" i="11"/>
  <c r="C424" i="11" s="1"/>
  <c r="I37" i="11"/>
  <c r="K37" i="11"/>
  <c r="M37" i="11"/>
  <c r="O37" i="11"/>
  <c r="Q37" i="11"/>
  <c r="E424" i="11" s="1"/>
  <c r="S37" i="11"/>
  <c r="G424" i="11" s="1"/>
  <c r="U37" i="11"/>
  <c r="I424" i="11" s="1"/>
  <c r="B38" i="11"/>
  <c r="B401" i="11" s="1"/>
  <c r="D38" i="11"/>
  <c r="F38" i="11"/>
  <c r="H38" i="11"/>
  <c r="J38" i="11"/>
  <c r="L38" i="11"/>
  <c r="D401" i="11" s="1"/>
  <c r="N38" i="11"/>
  <c r="P38" i="11"/>
  <c r="R38" i="11"/>
  <c r="F401" i="11" s="1"/>
  <c r="T38" i="11"/>
  <c r="H401" i="11" s="1"/>
  <c r="V38" i="11"/>
  <c r="C39" i="11"/>
  <c r="E39" i="11"/>
  <c r="G39" i="11"/>
  <c r="C427" i="11" s="1"/>
  <c r="I39" i="11"/>
  <c r="K39" i="11"/>
  <c r="M39" i="11"/>
  <c r="O39" i="11"/>
  <c r="Q39" i="11"/>
  <c r="E427" i="11" s="1"/>
  <c r="S39" i="11"/>
  <c r="G427" i="11" s="1"/>
  <c r="U39" i="11"/>
  <c r="I427" i="11" s="1"/>
  <c r="B40" i="11"/>
  <c r="B428" i="11" s="1"/>
  <c r="D40" i="11"/>
  <c r="F40" i="11"/>
  <c r="H40" i="11"/>
  <c r="J40" i="11"/>
  <c r="L40" i="11"/>
  <c r="D428" i="11" s="1"/>
  <c r="N40" i="11"/>
  <c r="P40" i="11"/>
  <c r="R40" i="11"/>
  <c r="F428" i="11" s="1"/>
  <c r="T40" i="11"/>
  <c r="H428" i="11" s="1"/>
  <c r="V40" i="11"/>
  <c r="C41" i="11"/>
  <c r="C367" i="11" s="1"/>
  <c r="E41" i="11"/>
  <c r="E367" i="11" s="1"/>
  <c r="G41" i="11"/>
  <c r="I41" i="11"/>
  <c r="I367" i="11" s="1"/>
  <c r="K41" i="11"/>
  <c r="K367" i="11" s="1"/>
  <c r="M41" i="11"/>
  <c r="M367" i="11" s="1"/>
  <c r="O41" i="11"/>
  <c r="O367" i="11" s="1"/>
  <c r="Q41" i="11"/>
  <c r="S41" i="11"/>
  <c r="U41" i="11"/>
  <c r="C50" i="11"/>
  <c r="E50" i="11"/>
  <c r="G50" i="11"/>
  <c r="I50" i="11"/>
  <c r="K50" i="11"/>
  <c r="M50" i="11"/>
  <c r="O50" i="11"/>
  <c r="Q50" i="11"/>
  <c r="S50" i="11"/>
  <c r="U50" i="11"/>
  <c r="B51" i="11"/>
  <c r="D51" i="11"/>
  <c r="F51" i="11"/>
  <c r="H51" i="11"/>
  <c r="J51" i="11"/>
  <c r="L51" i="11"/>
  <c r="N51" i="11"/>
  <c r="P51" i="11"/>
  <c r="R51" i="11"/>
  <c r="T51" i="11"/>
  <c r="V51" i="11"/>
  <c r="C52" i="11"/>
  <c r="E52" i="11"/>
  <c r="G52" i="11"/>
  <c r="I52" i="11"/>
  <c r="K52" i="11"/>
  <c r="M52" i="11"/>
  <c r="O52" i="11"/>
  <c r="Q52" i="11"/>
  <c r="S52" i="11"/>
  <c r="U52" i="11"/>
  <c r="B53" i="11"/>
  <c r="D53" i="11"/>
  <c r="F53" i="11"/>
  <c r="H53" i="11"/>
  <c r="J53" i="11"/>
  <c r="L53" i="11"/>
  <c r="N53" i="11"/>
  <c r="P53" i="11"/>
  <c r="R53" i="11"/>
  <c r="T53" i="11"/>
  <c r="V53" i="11"/>
  <c r="C54" i="11"/>
  <c r="E54" i="11"/>
  <c r="G54" i="11"/>
  <c r="I54" i="11"/>
  <c r="K54" i="11"/>
  <c r="M54" i="11"/>
  <c r="O54" i="11"/>
  <c r="Q54" i="11"/>
  <c r="S54" i="11"/>
  <c r="U54" i="11"/>
  <c r="B55" i="11"/>
  <c r="D55" i="11"/>
  <c r="F55" i="11"/>
  <c r="H55" i="11"/>
  <c r="J55" i="11"/>
  <c r="L55" i="11"/>
  <c r="N55" i="11"/>
  <c r="P55" i="11"/>
  <c r="R55" i="11"/>
  <c r="T55" i="11"/>
  <c r="V55" i="11"/>
  <c r="C56" i="11"/>
  <c r="E56" i="11"/>
  <c r="G56" i="11"/>
  <c r="I56" i="11"/>
  <c r="K56" i="11"/>
  <c r="M56" i="11"/>
  <c r="O56" i="11"/>
  <c r="Q56" i="11"/>
  <c r="S56" i="11"/>
  <c r="U56" i="11"/>
  <c r="B57" i="11"/>
  <c r="D57" i="11"/>
  <c r="F57" i="11"/>
  <c r="H57" i="11"/>
  <c r="J57" i="11"/>
  <c r="L57" i="11"/>
  <c r="N57" i="11"/>
  <c r="P57" i="11"/>
  <c r="R57" i="11"/>
  <c r="T57" i="11"/>
  <c r="V57" i="11"/>
  <c r="C58" i="11"/>
  <c r="E58" i="11"/>
  <c r="G58" i="11"/>
  <c r="I58" i="11"/>
  <c r="K58" i="11"/>
  <c r="M58" i="11"/>
  <c r="O58" i="11"/>
  <c r="Q58" i="11"/>
  <c r="S58" i="11"/>
  <c r="U58" i="11"/>
  <c r="B59" i="11"/>
  <c r="D59" i="11"/>
  <c r="F59" i="11"/>
  <c r="H59" i="11"/>
  <c r="J59" i="11"/>
  <c r="L59" i="11"/>
  <c r="N59" i="11"/>
  <c r="P59" i="11"/>
  <c r="R59" i="11"/>
  <c r="T59" i="11"/>
  <c r="V59" i="11"/>
  <c r="C60" i="11"/>
  <c r="E60" i="11"/>
  <c r="G60" i="11"/>
  <c r="I60" i="11"/>
  <c r="K60" i="11"/>
  <c r="M60" i="11"/>
  <c r="O60" i="11"/>
  <c r="Q60" i="11"/>
  <c r="S60" i="11"/>
  <c r="U60" i="11"/>
  <c r="B61" i="11"/>
  <c r="D61" i="11"/>
  <c r="F61" i="11"/>
  <c r="H61" i="11"/>
  <c r="J61" i="11"/>
  <c r="L61" i="11"/>
  <c r="N61" i="11"/>
  <c r="P61" i="11"/>
  <c r="R61" i="11"/>
  <c r="T61" i="11"/>
  <c r="V61" i="11"/>
  <c r="C62" i="11"/>
  <c r="E62" i="11"/>
  <c r="G62" i="11"/>
  <c r="I62" i="11"/>
  <c r="K62" i="11"/>
  <c r="M62" i="11"/>
  <c r="O62" i="11"/>
  <c r="Q62" i="11"/>
  <c r="S62" i="11"/>
  <c r="U62" i="11"/>
  <c r="B63" i="11"/>
  <c r="D63" i="11"/>
  <c r="F63" i="11"/>
  <c r="H63" i="11"/>
  <c r="J63" i="11"/>
  <c r="L63" i="11"/>
  <c r="N63" i="11"/>
  <c r="P63" i="11"/>
  <c r="R63" i="11"/>
  <c r="T63" i="11"/>
  <c r="V63" i="11"/>
  <c r="C64" i="11"/>
  <c r="E64" i="11"/>
  <c r="G64" i="11"/>
  <c r="I64" i="11"/>
  <c r="K64" i="11"/>
  <c r="M64" i="11"/>
  <c r="O64" i="11"/>
  <c r="Q64" i="11"/>
  <c r="S64" i="11"/>
  <c r="U64" i="11"/>
  <c r="B65" i="11"/>
  <c r="D65" i="11"/>
  <c r="F65" i="11"/>
  <c r="H65" i="11"/>
  <c r="J65" i="11"/>
  <c r="L65" i="11"/>
  <c r="N65" i="11"/>
  <c r="P65" i="11"/>
  <c r="R65" i="11"/>
  <c r="T65" i="11"/>
  <c r="V65" i="11"/>
  <c r="C66" i="11"/>
  <c r="E66" i="11"/>
  <c r="G66" i="11"/>
  <c r="I66" i="11"/>
  <c r="K66" i="11"/>
  <c r="M66" i="11"/>
  <c r="O66" i="11"/>
  <c r="Q66" i="11"/>
  <c r="S66" i="11"/>
  <c r="U66" i="11"/>
  <c r="B67" i="11"/>
  <c r="D67" i="11"/>
  <c r="F67" i="11"/>
  <c r="H67" i="11"/>
  <c r="J67" i="11"/>
  <c r="L67" i="11"/>
  <c r="N67" i="11"/>
  <c r="P67" i="11"/>
  <c r="R67" i="11"/>
  <c r="T67" i="11"/>
  <c r="V67" i="11"/>
  <c r="C68" i="11"/>
  <c r="E68" i="11"/>
  <c r="G68" i="11"/>
  <c r="I68" i="11"/>
  <c r="K68" i="11"/>
  <c r="M68" i="11"/>
  <c r="O68" i="11"/>
  <c r="Q68" i="11"/>
  <c r="S68" i="11"/>
  <c r="U68" i="11"/>
  <c r="B69" i="11"/>
  <c r="D69" i="11"/>
  <c r="F69" i="11"/>
  <c r="H69" i="11"/>
  <c r="J69" i="11"/>
  <c r="L69" i="11"/>
  <c r="N69" i="11"/>
  <c r="P69" i="11"/>
  <c r="R69" i="11"/>
  <c r="T69" i="11"/>
  <c r="V69" i="11"/>
  <c r="C70" i="11"/>
  <c r="E70" i="11"/>
  <c r="G70" i="11"/>
  <c r="I70" i="11"/>
  <c r="K70" i="11"/>
  <c r="M70" i="11"/>
  <c r="O70" i="11"/>
  <c r="Q70" i="11"/>
  <c r="S70" i="11"/>
  <c r="U70" i="11"/>
  <c r="B71" i="11"/>
  <c r="D71" i="11"/>
  <c r="F71" i="11"/>
  <c r="H71" i="11"/>
  <c r="J71" i="11"/>
  <c r="L71" i="11"/>
  <c r="N71" i="11"/>
  <c r="P71" i="11"/>
  <c r="R71" i="11"/>
  <c r="T71" i="11"/>
  <c r="V71" i="11"/>
  <c r="C72" i="11"/>
  <c r="E72" i="11"/>
  <c r="G72" i="11"/>
  <c r="I72" i="11"/>
  <c r="K72" i="11"/>
  <c r="M72" i="11"/>
  <c r="O72" i="11"/>
  <c r="Q72" i="11"/>
  <c r="S72" i="11"/>
  <c r="U72" i="11"/>
  <c r="B73" i="11"/>
  <c r="D73" i="11"/>
  <c r="F73" i="11"/>
  <c r="H73" i="11"/>
  <c r="J73" i="11"/>
  <c r="L73" i="11"/>
  <c r="N73" i="11"/>
  <c r="P73" i="11"/>
  <c r="R73" i="11"/>
  <c r="T73" i="11"/>
  <c r="V73" i="11"/>
  <c r="C74" i="11"/>
  <c r="E74" i="11"/>
  <c r="G74" i="11"/>
  <c r="I74" i="11"/>
  <c r="K74" i="11"/>
  <c r="M74" i="11"/>
  <c r="O74" i="11"/>
  <c r="Q74" i="11"/>
  <c r="S74" i="11"/>
  <c r="U74" i="11"/>
  <c r="B75" i="11"/>
  <c r="D75" i="11"/>
  <c r="F75" i="11"/>
  <c r="H75" i="11"/>
  <c r="J75" i="11"/>
  <c r="L75" i="11"/>
  <c r="N75" i="11"/>
  <c r="P75" i="11"/>
  <c r="R75" i="11"/>
  <c r="T75" i="11"/>
  <c r="V75" i="11"/>
  <c r="C76" i="11"/>
  <c r="E76" i="11"/>
  <c r="G76" i="11"/>
  <c r="I76" i="11"/>
  <c r="K76" i="11"/>
  <c r="M76" i="11"/>
  <c r="O76" i="11"/>
  <c r="Q76" i="11"/>
  <c r="S76" i="11"/>
  <c r="U76" i="11"/>
  <c r="B77" i="11"/>
  <c r="D77" i="11"/>
  <c r="F77" i="11"/>
  <c r="H77" i="11"/>
  <c r="J77" i="11"/>
  <c r="L77" i="11"/>
  <c r="N77" i="11"/>
  <c r="P77" i="11"/>
  <c r="R77" i="11"/>
  <c r="T77" i="11"/>
  <c r="V77" i="11"/>
  <c r="C78" i="11"/>
  <c r="E78" i="11"/>
  <c r="G78" i="11"/>
  <c r="I78" i="11"/>
  <c r="K78" i="11"/>
  <c r="M78" i="11"/>
  <c r="O78" i="11"/>
  <c r="Q78" i="11"/>
  <c r="S78" i="11"/>
  <c r="U78" i="11"/>
  <c r="B79" i="11"/>
  <c r="B360" i="11" s="1"/>
  <c r="D79" i="11"/>
  <c r="D360" i="11" s="1"/>
  <c r="F79" i="11"/>
  <c r="F360" i="11" s="1"/>
  <c r="H79" i="11"/>
  <c r="H360" i="11" s="1"/>
  <c r="J79" i="11"/>
  <c r="J360" i="11" s="1"/>
  <c r="L79" i="11"/>
  <c r="L360" i="11" s="1"/>
  <c r="N79" i="11"/>
  <c r="N360" i="11" s="1"/>
  <c r="P79" i="11"/>
  <c r="P360" i="11" s="1"/>
  <c r="R79" i="11"/>
  <c r="R360" i="11" s="1"/>
  <c r="T79" i="11"/>
  <c r="T360" i="11" s="1"/>
  <c r="V79" i="11"/>
  <c r="V360" i="11" s="1"/>
  <c r="C88" i="11"/>
  <c r="E88" i="11"/>
  <c r="G88" i="11"/>
  <c r="I88" i="11"/>
  <c r="K88" i="11"/>
  <c r="M88" i="11"/>
  <c r="O88" i="11"/>
  <c r="Q88" i="11"/>
  <c r="S88" i="11"/>
  <c r="U88" i="11"/>
  <c r="B89" i="11"/>
  <c r="D89" i="11"/>
  <c r="F89" i="11"/>
  <c r="H89" i="11"/>
  <c r="J89" i="11"/>
  <c r="L89" i="11"/>
  <c r="N89" i="11"/>
  <c r="P89" i="11"/>
  <c r="R89" i="11"/>
  <c r="T89" i="11"/>
  <c r="V89" i="11"/>
  <c r="C90" i="11"/>
  <c r="E90" i="11"/>
  <c r="G90" i="11"/>
  <c r="I90" i="11"/>
  <c r="K90" i="11"/>
  <c r="M90" i="11"/>
  <c r="O90" i="11"/>
  <c r="Q90" i="11"/>
  <c r="S90" i="11"/>
  <c r="U90" i="11"/>
  <c r="B91" i="11"/>
  <c r="D91" i="11"/>
  <c r="F91" i="11"/>
  <c r="H91" i="11"/>
  <c r="J91" i="11"/>
  <c r="L91" i="11"/>
  <c r="N91" i="11"/>
  <c r="P91" i="11"/>
  <c r="R91" i="11"/>
  <c r="T91" i="11"/>
  <c r="V91" i="11"/>
  <c r="C92" i="11"/>
  <c r="E92" i="11"/>
  <c r="G92" i="11"/>
  <c r="I92" i="11"/>
  <c r="K92" i="11"/>
  <c r="M92" i="11"/>
  <c r="O92" i="11"/>
  <c r="Q92" i="11"/>
  <c r="S92" i="11"/>
  <c r="U92" i="11"/>
  <c r="B93" i="11"/>
  <c r="D93" i="11"/>
  <c r="F93" i="11"/>
  <c r="H93" i="11"/>
  <c r="J93" i="11"/>
  <c r="L93" i="11"/>
  <c r="N93" i="11"/>
  <c r="P93" i="11"/>
  <c r="R93" i="11"/>
  <c r="T93" i="11"/>
  <c r="V93" i="11"/>
  <c r="C94" i="11"/>
  <c r="E94" i="11"/>
  <c r="G94" i="11"/>
  <c r="I94" i="11"/>
  <c r="K94" i="11"/>
  <c r="M94" i="11"/>
  <c r="O94" i="11"/>
  <c r="Q94" i="11"/>
  <c r="S94" i="11"/>
  <c r="U94" i="11"/>
  <c r="B95" i="11"/>
  <c r="D95" i="11"/>
  <c r="F95" i="11"/>
  <c r="H95" i="11"/>
  <c r="J95" i="11"/>
  <c r="L95" i="11"/>
  <c r="N95" i="11"/>
  <c r="P95" i="11"/>
  <c r="R95" i="11"/>
  <c r="T95" i="11"/>
  <c r="V95" i="11"/>
  <c r="C96" i="11"/>
  <c r="E96" i="11"/>
  <c r="G96" i="11"/>
  <c r="I96" i="11"/>
  <c r="K96" i="11"/>
  <c r="M96" i="11"/>
  <c r="O96" i="11"/>
  <c r="Q96" i="11"/>
  <c r="S96" i="11"/>
  <c r="U96" i="11"/>
  <c r="B97" i="11"/>
  <c r="D97" i="11"/>
  <c r="F97" i="11"/>
  <c r="H97" i="11"/>
  <c r="J97" i="11"/>
  <c r="L97" i="11"/>
  <c r="N97" i="11"/>
  <c r="P97" i="11"/>
  <c r="R97" i="11"/>
  <c r="T97" i="11"/>
  <c r="V97" i="11"/>
  <c r="C98" i="11"/>
  <c r="E98" i="11"/>
  <c r="G98" i="11"/>
  <c r="I98" i="11"/>
  <c r="K98" i="11"/>
  <c r="M98" i="11"/>
  <c r="O98" i="11"/>
  <c r="Q98" i="11"/>
  <c r="S98" i="11"/>
  <c r="U98" i="11"/>
  <c r="B99" i="11"/>
  <c r="D99" i="11"/>
  <c r="F99" i="11"/>
  <c r="H99" i="11"/>
  <c r="J99" i="11"/>
  <c r="L99" i="11"/>
  <c r="N99" i="11"/>
  <c r="P99" i="11"/>
  <c r="R99" i="11"/>
  <c r="T99" i="11"/>
  <c r="V99" i="11"/>
  <c r="C100" i="11"/>
  <c r="E100" i="11"/>
  <c r="G100" i="11"/>
  <c r="I100" i="11"/>
  <c r="K100" i="11"/>
  <c r="M100" i="11"/>
  <c r="O100" i="11"/>
  <c r="Q100" i="11"/>
  <c r="S100" i="11"/>
  <c r="U100" i="11"/>
  <c r="B101" i="11"/>
  <c r="D101" i="11"/>
  <c r="F101" i="11"/>
  <c r="H101" i="11"/>
  <c r="J101" i="11"/>
  <c r="L101" i="11"/>
  <c r="N101" i="11"/>
  <c r="P101" i="11"/>
  <c r="R101" i="11"/>
  <c r="T101" i="11"/>
  <c r="V101" i="11"/>
  <c r="C102" i="11"/>
  <c r="E102" i="11"/>
  <c r="G102" i="11"/>
  <c r="I102" i="11"/>
  <c r="K102" i="11"/>
  <c r="M102" i="11"/>
  <c r="O102" i="11"/>
  <c r="Q102" i="11"/>
  <c r="S102" i="11"/>
  <c r="U102" i="11"/>
  <c r="B103" i="11"/>
  <c r="D103" i="11"/>
  <c r="F103" i="11"/>
  <c r="H103" i="11"/>
  <c r="J103" i="11"/>
  <c r="L103" i="11"/>
  <c r="N103" i="11"/>
  <c r="P103" i="11"/>
  <c r="R103" i="11"/>
  <c r="T103" i="11"/>
  <c r="V103" i="11"/>
  <c r="C104" i="11"/>
  <c r="E104" i="11"/>
  <c r="G104" i="11"/>
  <c r="I104" i="11"/>
  <c r="K104" i="11"/>
  <c r="M104" i="11"/>
  <c r="O104" i="11"/>
  <c r="Q104" i="11"/>
  <c r="S104" i="11"/>
  <c r="U104" i="11"/>
  <c r="B105" i="11"/>
  <c r="D105" i="11"/>
  <c r="F105" i="11"/>
  <c r="H105" i="11"/>
  <c r="J105" i="11"/>
  <c r="L105" i="11"/>
  <c r="N105" i="11"/>
  <c r="P105" i="11"/>
  <c r="R105" i="11"/>
  <c r="T105" i="11"/>
  <c r="V105" i="11"/>
  <c r="C106" i="11"/>
  <c r="E106" i="11"/>
  <c r="G106" i="11"/>
  <c r="I106" i="11"/>
  <c r="K106" i="11"/>
  <c r="M106" i="11"/>
  <c r="O106" i="11"/>
  <c r="Q106" i="11"/>
  <c r="S106" i="11"/>
  <c r="U106" i="11"/>
  <c r="B107" i="11"/>
  <c r="D107" i="11"/>
  <c r="F107" i="11"/>
  <c r="H107" i="11"/>
  <c r="J107" i="11"/>
  <c r="L107" i="11"/>
  <c r="N107" i="11"/>
  <c r="P107" i="11"/>
  <c r="R107" i="11"/>
  <c r="T107" i="11"/>
  <c r="V107" i="11"/>
  <c r="C108" i="11"/>
  <c r="E108" i="11"/>
  <c r="G108" i="11"/>
  <c r="I108" i="11"/>
  <c r="K108" i="11"/>
  <c r="M108" i="11"/>
  <c r="O108" i="11"/>
  <c r="Q108" i="11"/>
  <c r="S108" i="11"/>
  <c r="U108" i="11"/>
  <c r="B109" i="11"/>
  <c r="D109" i="11"/>
  <c r="F109" i="11"/>
  <c r="H109" i="11"/>
  <c r="J109" i="11"/>
  <c r="L109" i="11"/>
  <c r="N109" i="11"/>
  <c r="P109" i="11"/>
  <c r="R109" i="11"/>
  <c r="T109" i="11"/>
  <c r="V109" i="11"/>
  <c r="C110" i="11"/>
  <c r="E110" i="11"/>
  <c r="G110" i="11"/>
  <c r="I110" i="11"/>
  <c r="K110" i="11"/>
  <c r="M110" i="11"/>
  <c r="O110" i="11"/>
  <c r="Q110" i="11"/>
  <c r="S110" i="11"/>
  <c r="U110" i="11"/>
  <c r="B111" i="11"/>
  <c r="D111" i="11"/>
  <c r="F111" i="11"/>
  <c r="H111" i="11"/>
  <c r="J111" i="11"/>
  <c r="L111" i="11"/>
  <c r="N111" i="11"/>
  <c r="P111" i="11"/>
  <c r="R111" i="11"/>
  <c r="T111" i="11"/>
  <c r="V111" i="11"/>
  <c r="C112" i="11"/>
  <c r="E112" i="11"/>
  <c r="G112" i="11"/>
  <c r="I112" i="11"/>
  <c r="K112" i="11"/>
  <c r="M112" i="11"/>
  <c r="O112" i="11"/>
  <c r="Q112" i="11"/>
  <c r="S112" i="11"/>
  <c r="U112" i="11"/>
  <c r="B113" i="11"/>
  <c r="D113" i="11"/>
  <c r="F113" i="11"/>
  <c r="H113" i="11"/>
  <c r="J113" i="11"/>
  <c r="L113" i="11"/>
  <c r="N113" i="11"/>
  <c r="P113" i="11"/>
  <c r="R113" i="11"/>
  <c r="T113" i="11"/>
  <c r="V113" i="11"/>
  <c r="C114" i="11"/>
  <c r="E114" i="11"/>
  <c r="G114" i="11"/>
  <c r="I114" i="11"/>
  <c r="K114" i="11"/>
  <c r="M114" i="11"/>
  <c r="O114" i="11"/>
  <c r="Q114" i="11"/>
  <c r="S114" i="11"/>
  <c r="U114" i="11"/>
  <c r="B115" i="11"/>
  <c r="D115" i="11"/>
  <c r="F115" i="11"/>
  <c r="H115" i="11"/>
  <c r="J115" i="11"/>
  <c r="L115" i="11"/>
  <c r="N115" i="11"/>
  <c r="P115" i="11"/>
  <c r="R115" i="11"/>
  <c r="T115" i="11"/>
  <c r="V115" i="11"/>
  <c r="C116" i="11"/>
  <c r="E116" i="11"/>
  <c r="L413" i="11"/>
  <c r="K413" i="11"/>
  <c r="L418" i="11"/>
  <c r="K418" i="11"/>
  <c r="U119" i="11" l="1"/>
  <c r="AD361" i="11" s="1"/>
  <c r="Q119" i="11"/>
  <c r="M119" i="11"/>
  <c r="I119" i="11"/>
  <c r="E119" i="11"/>
  <c r="V366" i="11"/>
  <c r="Z360" i="11"/>
  <c r="X360" i="11"/>
  <c r="AC360" i="11"/>
  <c r="AA360" i="11"/>
  <c r="Y360" i="11"/>
  <c r="R366" i="11"/>
  <c r="N366" i="11"/>
  <c r="N368" i="11" s="1"/>
  <c r="J366" i="11"/>
  <c r="J368" i="11" s="1"/>
  <c r="F366" i="11"/>
  <c r="F368" i="11" s="1"/>
  <c r="B366" i="11"/>
  <c r="S81" i="11"/>
  <c r="O81" i="11"/>
  <c r="K81" i="11"/>
  <c r="G81" i="11"/>
  <c r="C81" i="11"/>
  <c r="G389" i="11"/>
  <c r="S367" i="11"/>
  <c r="C389" i="11"/>
  <c r="G367" i="11"/>
  <c r="J401" i="11"/>
  <c r="W38" i="11"/>
  <c r="J426" i="11"/>
  <c r="W34" i="11"/>
  <c r="J420" i="11"/>
  <c r="W30" i="11"/>
  <c r="J417" i="11"/>
  <c r="W26" i="11"/>
  <c r="J410" i="11"/>
  <c r="W22" i="11"/>
  <c r="J406" i="11"/>
  <c r="W18" i="11"/>
  <c r="J400" i="11"/>
  <c r="W14" i="11"/>
  <c r="J398" i="11"/>
  <c r="V43" i="11"/>
  <c r="W12" i="11"/>
  <c r="F398" i="11"/>
  <c r="R43" i="11"/>
  <c r="N43" i="11"/>
  <c r="N44" i="11" s="1"/>
  <c r="J43" i="11"/>
  <c r="J44" i="11" s="1"/>
  <c r="F43" i="11"/>
  <c r="F44" i="11" s="1"/>
  <c r="B398" i="11"/>
  <c r="B43" i="11"/>
  <c r="V372" i="11"/>
  <c r="Z361" i="11"/>
  <c r="X361" i="11"/>
  <c r="AC361" i="11"/>
  <c r="AA361" i="11"/>
  <c r="Y361" i="11"/>
  <c r="V274" i="11"/>
  <c r="AE363" i="11" s="1"/>
  <c r="AF363" i="11" s="1"/>
  <c r="T274" i="11"/>
  <c r="R372" i="11"/>
  <c r="R274" i="11"/>
  <c r="R365" i="11"/>
  <c r="R375" i="11" s="1"/>
  <c r="P274" i="11"/>
  <c r="P365" i="11"/>
  <c r="N372" i="11"/>
  <c r="N274" i="11"/>
  <c r="N365" i="11"/>
  <c r="N375" i="11" s="1"/>
  <c r="L274" i="11"/>
  <c r="L365" i="11"/>
  <c r="J372" i="11"/>
  <c r="J314" i="11"/>
  <c r="J365" i="11"/>
  <c r="J375" i="11" s="1"/>
  <c r="H314" i="11"/>
  <c r="H365" i="11"/>
  <c r="F372" i="11"/>
  <c r="F314" i="11"/>
  <c r="F365" i="11"/>
  <c r="F375" i="11" s="1"/>
  <c r="D274" i="11"/>
  <c r="B158" i="11"/>
  <c r="B373" i="11"/>
  <c r="B235" i="11"/>
  <c r="B374" i="11"/>
  <c r="B314" i="11"/>
  <c r="B365" i="11"/>
  <c r="B375" i="11" s="1"/>
  <c r="T119" i="11"/>
  <c r="P119" i="11"/>
  <c r="L119" i="11"/>
  <c r="H119" i="11"/>
  <c r="D119" i="11"/>
  <c r="U371" i="11"/>
  <c r="U366" i="11"/>
  <c r="Q371" i="11"/>
  <c r="Q366" i="11"/>
  <c r="M371" i="11"/>
  <c r="M366" i="11"/>
  <c r="M368" i="11" s="1"/>
  <c r="I371" i="11"/>
  <c r="I366" i="11"/>
  <c r="I368" i="11" s="1"/>
  <c r="E371" i="11"/>
  <c r="E366" i="11"/>
  <c r="E368" i="11" s="1"/>
  <c r="V81" i="11"/>
  <c r="AE360" i="11" s="1"/>
  <c r="R81" i="11"/>
  <c r="N81" i="11"/>
  <c r="J81" i="11"/>
  <c r="F81" i="11"/>
  <c r="B81" i="11"/>
  <c r="H389" i="11"/>
  <c r="T367" i="11"/>
  <c r="D389" i="11"/>
  <c r="L367" i="11"/>
  <c r="J427" i="11"/>
  <c r="W39" i="11"/>
  <c r="J425" i="11"/>
  <c r="W35" i="11"/>
  <c r="J421" i="11"/>
  <c r="W31" i="11"/>
  <c r="J415" i="11"/>
  <c r="W27" i="11"/>
  <c r="J411" i="11"/>
  <c r="W23" i="11"/>
  <c r="J408" i="11"/>
  <c r="W19" i="11"/>
  <c r="J402" i="11"/>
  <c r="W15" i="11"/>
  <c r="G398" i="11"/>
  <c r="S43" i="11"/>
  <c r="O43" i="11"/>
  <c r="O44" i="11" s="1"/>
  <c r="K43" i="11"/>
  <c r="K44" i="11" s="1"/>
  <c r="C398" i="11"/>
  <c r="G43" i="11"/>
  <c r="C43" i="11"/>
  <c r="C44" i="11" s="1"/>
  <c r="U373" i="11"/>
  <c r="U196" i="11"/>
  <c r="U235" i="11"/>
  <c r="U365" i="11"/>
  <c r="U375" i="11" s="1"/>
  <c r="U353" i="11"/>
  <c r="S196" i="11"/>
  <c r="S235" i="11"/>
  <c r="S365" i="11"/>
  <c r="S353" i="11"/>
  <c r="Q373" i="11"/>
  <c r="Q196" i="11"/>
  <c r="Q235" i="11"/>
  <c r="Q365" i="11"/>
  <c r="Q375" i="11" s="1"/>
  <c r="Q353" i="11"/>
  <c r="O196" i="11"/>
  <c r="O235" i="11"/>
  <c r="O365" i="11"/>
  <c r="O353" i="11"/>
  <c r="M373" i="11"/>
  <c r="M196" i="11"/>
  <c r="M365" i="11"/>
  <c r="M375" i="11" s="1"/>
  <c r="M353" i="11"/>
  <c r="K196" i="11"/>
  <c r="K235" i="11"/>
  <c r="K365" i="11"/>
  <c r="K353" i="11"/>
  <c r="I373" i="11"/>
  <c r="I196" i="11"/>
  <c r="I235" i="11"/>
  <c r="I365" i="11"/>
  <c r="I375" i="11" s="1"/>
  <c r="I353" i="11"/>
  <c r="G158" i="11"/>
  <c r="G235" i="11"/>
  <c r="G365" i="11"/>
  <c r="G353" i="11"/>
  <c r="E373" i="11"/>
  <c r="E158" i="11"/>
  <c r="E374" i="11"/>
  <c r="C158" i="11"/>
  <c r="C235" i="11"/>
  <c r="C365" i="11"/>
  <c r="C353" i="11"/>
  <c r="L389" i="9"/>
  <c r="M389" i="9"/>
  <c r="K389" i="9"/>
  <c r="AB364" i="9"/>
  <c r="P9" i="10" s="1"/>
  <c r="Z364" i="9"/>
  <c r="X364" i="9"/>
  <c r="V375" i="9"/>
  <c r="AC364" i="9"/>
  <c r="AA364" i="9"/>
  <c r="Y364" i="9"/>
  <c r="M388" i="9"/>
  <c r="M437" i="7"/>
  <c r="K437" i="7"/>
  <c r="L437" i="7"/>
  <c r="M435" i="7"/>
  <c r="K435" i="7"/>
  <c r="L435" i="7"/>
  <c r="M433" i="7"/>
  <c r="K433" i="7"/>
  <c r="L433" i="7"/>
  <c r="M431" i="7"/>
  <c r="K431" i="7"/>
  <c r="L431" i="7"/>
  <c r="M429" i="7"/>
  <c r="K429" i="7"/>
  <c r="L429" i="7"/>
  <c r="M427" i="7"/>
  <c r="K427" i="7"/>
  <c r="L427" i="7"/>
  <c r="M416" i="7"/>
  <c r="K416" i="7"/>
  <c r="L416" i="7"/>
  <c r="V386" i="7"/>
  <c r="AC376" i="7"/>
  <c r="Z376" i="7"/>
  <c r="X376" i="7"/>
  <c r="AA376" i="7"/>
  <c r="V70" i="7"/>
  <c r="V83" i="7" s="1"/>
  <c r="AF369" i="7" s="1"/>
  <c r="T70" i="7"/>
  <c r="T83" i="7" s="1"/>
  <c r="R70" i="7"/>
  <c r="R83" i="7" s="1"/>
  <c r="P70" i="7"/>
  <c r="P83" i="7" s="1"/>
  <c r="N70" i="7"/>
  <c r="N83" i="7" s="1"/>
  <c r="L70" i="7"/>
  <c r="L83" i="7" s="1"/>
  <c r="J70" i="7"/>
  <c r="J83" i="7" s="1"/>
  <c r="H70" i="7"/>
  <c r="H83" i="7" s="1"/>
  <c r="F70" i="7"/>
  <c r="F83" i="7" s="1"/>
  <c r="D70" i="7"/>
  <c r="D83" i="7" s="1"/>
  <c r="B70" i="7"/>
  <c r="B83" i="7" s="1"/>
  <c r="A109" i="7"/>
  <c r="U70" i="7"/>
  <c r="U83" i="7" s="1"/>
  <c r="AE369" i="7" s="1"/>
  <c r="S70" i="7"/>
  <c r="S83" i="7" s="1"/>
  <c r="Q70" i="7"/>
  <c r="Q83" i="7" s="1"/>
  <c r="O70" i="7"/>
  <c r="O83" i="7" s="1"/>
  <c r="M70" i="7"/>
  <c r="M83" i="7" s="1"/>
  <c r="K70" i="7"/>
  <c r="K83" i="7" s="1"/>
  <c r="I70" i="7"/>
  <c r="I83" i="7" s="1"/>
  <c r="G70" i="7"/>
  <c r="G83" i="7" s="1"/>
  <c r="E70" i="7"/>
  <c r="E83" i="7" s="1"/>
  <c r="C70" i="7"/>
  <c r="C83" i="7" s="1"/>
  <c r="V376" i="9"/>
  <c r="T376" i="9"/>
  <c r="R376" i="9"/>
  <c r="P376" i="9"/>
  <c r="N376" i="9"/>
  <c r="L376" i="9"/>
  <c r="J376" i="9"/>
  <c r="H376" i="9"/>
  <c r="F376" i="9"/>
  <c r="D376" i="9"/>
  <c r="B376" i="9"/>
  <c r="S385" i="7"/>
  <c r="O385" i="7"/>
  <c r="G385" i="7"/>
  <c r="C385" i="7"/>
  <c r="V377" i="5"/>
  <c r="Z375" i="5"/>
  <c r="X375" i="5"/>
  <c r="AC375" i="5"/>
  <c r="Y375" i="5"/>
  <c r="T377" i="5"/>
  <c r="R377" i="5"/>
  <c r="L377" i="5"/>
  <c r="B377" i="5"/>
  <c r="AB383" i="3"/>
  <c r="C391" i="3"/>
  <c r="C397" i="3"/>
  <c r="C246" i="3"/>
  <c r="AA384" i="3"/>
  <c r="Y384" i="3"/>
  <c r="Z383" i="3"/>
  <c r="Z384" i="3"/>
  <c r="AC384" i="3"/>
  <c r="X384" i="3"/>
  <c r="U376" i="9"/>
  <c r="S376" i="9"/>
  <c r="Q376" i="9"/>
  <c r="O376" i="9"/>
  <c r="M376" i="9"/>
  <c r="K376" i="9"/>
  <c r="I376" i="9"/>
  <c r="G376" i="9"/>
  <c r="E376" i="9"/>
  <c r="C376" i="9"/>
  <c r="AC372" i="7"/>
  <c r="P8" i="8" s="1"/>
  <c r="AC371" i="7"/>
  <c r="P7" i="8" s="1"/>
  <c r="O381" i="7"/>
  <c r="K381" i="7"/>
  <c r="K385" i="7" s="1"/>
  <c r="C381" i="7"/>
  <c r="AC369" i="7"/>
  <c r="P5" i="8" s="1"/>
  <c r="T385" i="7"/>
  <c r="R385" i="7"/>
  <c r="P385" i="7"/>
  <c r="N385" i="7"/>
  <c r="L385" i="7"/>
  <c r="J385" i="7"/>
  <c r="H385" i="7"/>
  <c r="F385" i="7"/>
  <c r="D385" i="7"/>
  <c r="B385" i="7"/>
  <c r="AA373" i="5"/>
  <c r="Y373" i="5"/>
  <c r="V384" i="5"/>
  <c r="AC373" i="5"/>
  <c r="P9" i="6" s="1"/>
  <c r="Z373" i="5"/>
  <c r="X373" i="5"/>
  <c r="R384" i="5"/>
  <c r="N384" i="5"/>
  <c r="J384" i="5"/>
  <c r="F384" i="5"/>
  <c r="B384" i="5"/>
  <c r="T382" i="5"/>
  <c r="P382" i="5"/>
  <c r="L382" i="5"/>
  <c r="H382" i="5"/>
  <c r="D382" i="5"/>
  <c r="U385" i="5"/>
  <c r="S385" i="5"/>
  <c r="Q385" i="5"/>
  <c r="O385" i="5"/>
  <c r="M385" i="5"/>
  <c r="K385" i="5"/>
  <c r="I385" i="5"/>
  <c r="G385" i="5"/>
  <c r="E385" i="5"/>
  <c r="C385" i="5"/>
  <c r="N386" i="5"/>
  <c r="H386" i="5"/>
  <c r="D386" i="5"/>
  <c r="D368" i="3"/>
  <c r="D367" i="3"/>
  <c r="D366" i="3"/>
  <c r="D365" i="3"/>
  <c r="D364" i="3"/>
  <c r="D363" i="3"/>
  <c r="D362" i="3"/>
  <c r="D361" i="3"/>
  <c r="D360" i="3"/>
  <c r="D359" i="3"/>
  <c r="D358" i="3"/>
  <c r="D357" i="3"/>
  <c r="D356" i="3"/>
  <c r="D355" i="3"/>
  <c r="D354" i="3"/>
  <c r="D353" i="3"/>
  <c r="D352" i="3"/>
  <c r="D351" i="3"/>
  <c r="D350" i="3"/>
  <c r="D349" i="3"/>
  <c r="D348" i="3"/>
  <c r="D347" i="3"/>
  <c r="D346" i="3"/>
  <c r="D345" i="3"/>
  <c r="D344" i="3"/>
  <c r="D343" i="3"/>
  <c r="D342" i="3"/>
  <c r="D341" i="3"/>
  <c r="D340" i="3"/>
  <c r="D339" i="3"/>
  <c r="D338" i="3"/>
  <c r="D337" i="3"/>
  <c r="D244" i="3"/>
  <c r="D243" i="3"/>
  <c r="D242" i="3"/>
  <c r="E130" i="3"/>
  <c r="D327" i="3"/>
  <c r="D379" i="3" s="1"/>
  <c r="D326" i="3"/>
  <c r="D325" i="3"/>
  <c r="D324" i="3"/>
  <c r="D323" i="3"/>
  <c r="D322" i="3"/>
  <c r="D321" i="3"/>
  <c r="D320" i="3"/>
  <c r="D319" i="3"/>
  <c r="D318" i="3"/>
  <c r="D317" i="3"/>
  <c r="D316" i="3"/>
  <c r="D315" i="3"/>
  <c r="D314" i="3"/>
  <c r="D313" i="3"/>
  <c r="D312" i="3"/>
  <c r="D311" i="3"/>
  <c r="D310" i="3"/>
  <c r="D309" i="3"/>
  <c r="D308" i="3"/>
  <c r="D307" i="3"/>
  <c r="D306" i="3"/>
  <c r="D305" i="3"/>
  <c r="D304" i="3"/>
  <c r="D303" i="3"/>
  <c r="D302" i="3"/>
  <c r="D301" i="3"/>
  <c r="D300" i="3"/>
  <c r="D299" i="3"/>
  <c r="D298" i="3"/>
  <c r="D297" i="3"/>
  <c r="D296" i="3"/>
  <c r="D285" i="3"/>
  <c r="D381" i="3" s="1"/>
  <c r="D284" i="3"/>
  <c r="D283" i="3"/>
  <c r="D282" i="3"/>
  <c r="D281" i="3"/>
  <c r="D280" i="3"/>
  <c r="D279" i="3"/>
  <c r="D278" i="3"/>
  <c r="D277" i="3"/>
  <c r="D276" i="3"/>
  <c r="D275" i="3"/>
  <c r="D274" i="3"/>
  <c r="D273" i="3"/>
  <c r="D272" i="3"/>
  <c r="D271" i="3"/>
  <c r="D270" i="3"/>
  <c r="D269" i="3"/>
  <c r="D268" i="3"/>
  <c r="D267" i="3"/>
  <c r="D266" i="3"/>
  <c r="D265" i="3"/>
  <c r="D264" i="3"/>
  <c r="D263" i="3"/>
  <c r="D262" i="3"/>
  <c r="D261" i="3"/>
  <c r="D260" i="3"/>
  <c r="D259" i="3"/>
  <c r="D258" i="3"/>
  <c r="D257" i="3"/>
  <c r="D256" i="3"/>
  <c r="D255" i="3"/>
  <c r="D254" i="3"/>
  <c r="D241" i="3"/>
  <c r="D240" i="3"/>
  <c r="D239" i="3"/>
  <c r="D238" i="3"/>
  <c r="D237" i="3"/>
  <c r="D236" i="3"/>
  <c r="D235" i="3"/>
  <c r="D234" i="3"/>
  <c r="D233" i="3"/>
  <c r="D232" i="3"/>
  <c r="D231" i="3"/>
  <c r="D230" i="3"/>
  <c r="D229" i="3"/>
  <c r="D228" i="3"/>
  <c r="D227" i="3"/>
  <c r="D226" i="3"/>
  <c r="D225" i="3"/>
  <c r="D224" i="3"/>
  <c r="D223" i="3"/>
  <c r="D222" i="3"/>
  <c r="D221" i="3"/>
  <c r="D220" i="3"/>
  <c r="D219" i="3"/>
  <c r="D218" i="3"/>
  <c r="D217" i="3"/>
  <c r="D216" i="3"/>
  <c r="D215" i="3"/>
  <c r="D214" i="3"/>
  <c r="D213" i="3"/>
  <c r="D246" i="3" s="1"/>
  <c r="AF377" i="3"/>
  <c r="X84" i="3"/>
  <c r="C388" i="3"/>
  <c r="C394" i="3"/>
  <c r="N444" i="3"/>
  <c r="L444" i="3"/>
  <c r="O444" i="3"/>
  <c r="M444" i="3"/>
  <c r="K444" i="3"/>
  <c r="X438" i="3"/>
  <c r="Q405" i="3"/>
  <c r="V165" i="3"/>
  <c r="X132" i="3"/>
  <c r="Y132" i="3"/>
  <c r="W132" i="3"/>
  <c r="X134" i="3"/>
  <c r="Y134" i="3"/>
  <c r="W134" i="3"/>
  <c r="X136" i="3"/>
  <c r="Y136" i="3"/>
  <c r="W136" i="3"/>
  <c r="X138" i="3"/>
  <c r="Y138" i="3"/>
  <c r="W138" i="3"/>
  <c r="X140" i="3"/>
  <c r="Y140" i="3"/>
  <c r="W140" i="3"/>
  <c r="X142" i="3"/>
  <c r="Y142" i="3"/>
  <c r="W142" i="3"/>
  <c r="X144" i="3"/>
  <c r="Y144" i="3"/>
  <c r="W144" i="3"/>
  <c r="X146" i="3"/>
  <c r="Y146" i="3"/>
  <c r="W146" i="3"/>
  <c r="X148" i="3"/>
  <c r="Y148" i="3"/>
  <c r="W148" i="3"/>
  <c r="X150" i="3"/>
  <c r="Y150" i="3"/>
  <c r="W150" i="3"/>
  <c r="X152" i="3"/>
  <c r="Y152" i="3"/>
  <c r="W152" i="3"/>
  <c r="X154" i="3"/>
  <c r="Y154" i="3"/>
  <c r="W154" i="3"/>
  <c r="X156" i="3"/>
  <c r="Y156" i="3"/>
  <c r="W156" i="3"/>
  <c r="X158" i="3"/>
  <c r="Y158" i="3"/>
  <c r="W158" i="3"/>
  <c r="X160" i="3"/>
  <c r="Y160" i="3"/>
  <c r="W160" i="3"/>
  <c r="X162" i="3"/>
  <c r="Y162" i="3"/>
  <c r="W162" i="3"/>
  <c r="V205" i="3"/>
  <c r="W172" i="3"/>
  <c r="C382" i="3"/>
  <c r="C392" i="3" s="1"/>
  <c r="AJ378" i="3"/>
  <c r="AG378" i="3"/>
  <c r="AC377" i="3"/>
  <c r="Z12" i="7"/>
  <c r="Z44" i="5"/>
  <c r="K397" i="5" s="1"/>
  <c r="N415" i="3"/>
  <c r="L415" i="3"/>
  <c r="M415" i="3"/>
  <c r="O415" i="3"/>
  <c r="K415" i="3"/>
  <c r="AD379" i="3"/>
  <c r="AB379" i="3"/>
  <c r="C390" i="3"/>
  <c r="S119" i="11"/>
  <c r="O119" i="11"/>
  <c r="K119" i="11"/>
  <c r="G119" i="11"/>
  <c r="C119" i="11"/>
  <c r="T366" i="11"/>
  <c r="T368" i="11" s="1"/>
  <c r="P366" i="11"/>
  <c r="P368" i="11" s="1"/>
  <c r="L366" i="11"/>
  <c r="L368" i="11" s="1"/>
  <c r="H366" i="11"/>
  <c r="H368" i="11" s="1"/>
  <c r="D366" i="11"/>
  <c r="D368" i="11" s="1"/>
  <c r="U81" i="11"/>
  <c r="AD360" i="11" s="1"/>
  <c r="Q81" i="11"/>
  <c r="M81" i="11"/>
  <c r="I81" i="11"/>
  <c r="E81" i="11"/>
  <c r="I389" i="11"/>
  <c r="U367" i="11"/>
  <c r="U377" i="11" s="1"/>
  <c r="E389" i="11"/>
  <c r="Q367" i="11"/>
  <c r="Q377" i="11" s="1"/>
  <c r="M377" i="11"/>
  <c r="I377" i="11"/>
  <c r="E377" i="11"/>
  <c r="J428" i="11"/>
  <c r="W40" i="11"/>
  <c r="J407" i="11"/>
  <c r="W36" i="11"/>
  <c r="J422" i="11"/>
  <c r="W32" i="11"/>
  <c r="J416" i="11"/>
  <c r="W28" i="11"/>
  <c r="J412" i="11"/>
  <c r="W24" i="11"/>
  <c r="J409" i="11"/>
  <c r="W20" i="11"/>
  <c r="J403" i="11"/>
  <c r="W16" i="11"/>
  <c r="J399" i="11"/>
  <c r="W13" i="11"/>
  <c r="H398" i="11"/>
  <c r="T43" i="11"/>
  <c r="P43" i="11"/>
  <c r="P44" i="11" s="1"/>
  <c r="D398" i="11"/>
  <c r="L43" i="11"/>
  <c r="H43" i="11"/>
  <c r="H44" i="11" s="1"/>
  <c r="D43" i="11"/>
  <c r="D44" i="11" s="1"/>
  <c r="V373" i="11"/>
  <c r="Z362" i="11"/>
  <c r="X362" i="11"/>
  <c r="AC362" i="11"/>
  <c r="AA362" i="11"/>
  <c r="Y362" i="11"/>
  <c r="V374" i="11"/>
  <c r="Z363" i="11"/>
  <c r="X363" i="11"/>
  <c r="AC363" i="11"/>
  <c r="AA363" i="11"/>
  <c r="Y363" i="11"/>
  <c r="V365" i="11"/>
  <c r="T374" i="11"/>
  <c r="T365" i="11"/>
  <c r="R373" i="11"/>
  <c r="R374" i="11"/>
  <c r="P372" i="11"/>
  <c r="P314" i="11"/>
  <c r="N373" i="11"/>
  <c r="N374" i="11"/>
  <c r="L374" i="11"/>
  <c r="J196" i="11"/>
  <c r="J373" i="11"/>
  <c r="J374" i="11"/>
  <c r="J274" i="11"/>
  <c r="H374" i="11"/>
  <c r="H274" i="11"/>
  <c r="F373" i="11"/>
  <c r="F374" i="11"/>
  <c r="F274" i="11"/>
  <c r="D158" i="11"/>
  <c r="D373" i="11"/>
  <c r="D314" i="11"/>
  <c r="D365" i="11"/>
  <c r="D375" i="11" s="1"/>
  <c r="B372" i="11"/>
  <c r="B274" i="11"/>
  <c r="B353" i="11"/>
  <c r="V119" i="11"/>
  <c r="AE361" i="11" s="1"/>
  <c r="AF361" i="11" s="1"/>
  <c r="R119" i="11"/>
  <c r="N119" i="11"/>
  <c r="J119" i="11"/>
  <c r="F119" i="11"/>
  <c r="B119" i="11"/>
  <c r="S371" i="11"/>
  <c r="S366" i="11"/>
  <c r="S368" i="11" s="1"/>
  <c r="O371" i="11"/>
  <c r="O366" i="11"/>
  <c r="O368" i="11" s="1"/>
  <c r="K371" i="11"/>
  <c r="K366" i="11"/>
  <c r="K368" i="11" s="1"/>
  <c r="G371" i="11"/>
  <c r="G366" i="11"/>
  <c r="G368" i="11" s="1"/>
  <c r="C371" i="11"/>
  <c r="C366" i="11"/>
  <c r="C368" i="11" s="1"/>
  <c r="T81" i="11"/>
  <c r="P81" i="11"/>
  <c r="L81" i="11"/>
  <c r="H81" i="11"/>
  <c r="D81" i="11"/>
  <c r="J389" i="11"/>
  <c r="V367" i="11"/>
  <c r="W41" i="11"/>
  <c r="F389" i="11"/>
  <c r="R367" i="11"/>
  <c r="R377" i="11" s="1"/>
  <c r="N377" i="11"/>
  <c r="J377" i="11"/>
  <c r="F377" i="11"/>
  <c r="B389" i="11"/>
  <c r="B367" i="11"/>
  <c r="B377" i="11" s="1"/>
  <c r="J424" i="11"/>
  <c r="W37" i="11"/>
  <c r="J423" i="11"/>
  <c r="W33" i="11"/>
  <c r="J419" i="11"/>
  <c r="W29" i="11"/>
  <c r="J414" i="11"/>
  <c r="W25" i="11"/>
  <c r="J404" i="11"/>
  <c r="W21" i="11"/>
  <c r="J405" i="11"/>
  <c r="W17" i="11"/>
  <c r="I398" i="11"/>
  <c r="U43" i="11"/>
  <c r="E398" i="11"/>
  <c r="Q43" i="11"/>
  <c r="M43" i="11"/>
  <c r="M44" i="11" s="1"/>
  <c r="I43" i="11"/>
  <c r="I44" i="11" s="1"/>
  <c r="E43" i="11"/>
  <c r="E44" i="11" s="1"/>
  <c r="U372" i="11"/>
  <c r="U158" i="11"/>
  <c r="AD362" i="11" s="1"/>
  <c r="AF362" i="11" s="1"/>
  <c r="U374" i="11"/>
  <c r="S372" i="11"/>
  <c r="S158" i="11"/>
  <c r="S274" i="11"/>
  <c r="S374" i="11"/>
  <c r="Q372" i="11"/>
  <c r="Q158" i="11"/>
  <c r="Q374" i="11"/>
  <c r="O372" i="11"/>
  <c r="O158" i="11"/>
  <c r="O274" i="11"/>
  <c r="O374" i="11"/>
  <c r="M372" i="11"/>
  <c r="M158" i="11"/>
  <c r="M274" i="11"/>
  <c r="M374" i="11"/>
  <c r="K372" i="11"/>
  <c r="K158" i="11"/>
  <c r="K374" i="11"/>
  <c r="I372" i="11"/>
  <c r="I158" i="11"/>
  <c r="I374" i="11"/>
  <c r="G372" i="11"/>
  <c r="G196" i="11"/>
  <c r="G274" i="11"/>
  <c r="G374" i="11"/>
  <c r="E372" i="11"/>
  <c r="E196" i="11"/>
  <c r="E235" i="11"/>
  <c r="E365" i="11"/>
  <c r="E375" i="11" s="1"/>
  <c r="E353" i="11"/>
  <c r="C373" i="11"/>
  <c r="C196" i="11"/>
  <c r="C274" i="11"/>
  <c r="C374" i="11"/>
  <c r="I388" i="9"/>
  <c r="L388" i="9" s="1"/>
  <c r="W43" i="9"/>
  <c r="AB367" i="9"/>
  <c r="Y367" i="9"/>
  <c r="V377" i="9"/>
  <c r="Z367" i="9"/>
  <c r="X367" i="9"/>
  <c r="AA376" i="5"/>
  <c r="V386" i="5"/>
  <c r="AC376" i="5"/>
  <c r="Z376" i="5"/>
  <c r="X376" i="5"/>
  <c r="AB362" i="9"/>
  <c r="P7" i="10" s="1"/>
  <c r="P10" i="10" s="1"/>
  <c r="M436" i="7"/>
  <c r="K436" i="7"/>
  <c r="L436" i="7"/>
  <c r="M434" i="7"/>
  <c r="K434" i="7"/>
  <c r="L434" i="7"/>
  <c r="M432" i="7"/>
  <c r="K432" i="7"/>
  <c r="L432" i="7"/>
  <c r="M430" i="7"/>
  <c r="K430" i="7"/>
  <c r="L430" i="7"/>
  <c r="M428" i="7"/>
  <c r="K428" i="7"/>
  <c r="L428" i="7"/>
  <c r="M422" i="7"/>
  <c r="K422" i="7"/>
  <c r="L422" i="7"/>
  <c r="M410" i="7"/>
  <c r="K410" i="7"/>
  <c r="L410" i="7"/>
  <c r="V228" i="7"/>
  <c r="V241" i="7" s="1"/>
  <c r="T228" i="7"/>
  <c r="T241" i="7" s="1"/>
  <c r="R228" i="7"/>
  <c r="R241" i="7" s="1"/>
  <c r="P228" i="7"/>
  <c r="P241" i="7" s="1"/>
  <c r="N228" i="7"/>
  <c r="N241" i="7" s="1"/>
  <c r="L228" i="7"/>
  <c r="L241" i="7" s="1"/>
  <c r="J228" i="7"/>
  <c r="J241" i="7" s="1"/>
  <c r="H228" i="7"/>
  <c r="H241" i="7" s="1"/>
  <c r="F228" i="7"/>
  <c r="F241" i="7" s="1"/>
  <c r="D228" i="7"/>
  <c r="D241" i="7" s="1"/>
  <c r="B228" i="7"/>
  <c r="B241" i="7" s="1"/>
  <c r="A268" i="7"/>
  <c r="U228" i="7"/>
  <c r="U241" i="7" s="1"/>
  <c r="S228" i="7"/>
  <c r="S241" i="7" s="1"/>
  <c r="Q228" i="7"/>
  <c r="Q241" i="7" s="1"/>
  <c r="O228" i="7"/>
  <c r="O241" i="7" s="1"/>
  <c r="M228" i="7"/>
  <c r="M241" i="7" s="1"/>
  <c r="K228" i="7"/>
  <c r="K241" i="7" s="1"/>
  <c r="I228" i="7"/>
  <c r="I241" i="7" s="1"/>
  <c r="G228" i="7"/>
  <c r="G241" i="7" s="1"/>
  <c r="E228" i="7"/>
  <c r="E241" i="7" s="1"/>
  <c r="C228" i="7"/>
  <c r="C241" i="7" s="1"/>
  <c r="W44" i="7"/>
  <c r="J397" i="7"/>
  <c r="J397" i="5"/>
  <c r="W44" i="5"/>
  <c r="AA366" i="9"/>
  <c r="X366" i="9"/>
  <c r="V368" i="9"/>
  <c r="AB366" i="9"/>
  <c r="Y366" i="9"/>
  <c r="T368" i="9"/>
  <c r="R368" i="9"/>
  <c r="L368" i="9"/>
  <c r="B368" i="9"/>
  <c r="AC370" i="7"/>
  <c r="P6" i="8" s="1"/>
  <c r="U377" i="7"/>
  <c r="S377" i="7"/>
  <c r="Q377" i="7"/>
  <c r="Y376" i="7" s="1"/>
  <c r="G377" i="7"/>
  <c r="M386" i="7"/>
  <c r="I386" i="7"/>
  <c r="C386" i="7"/>
  <c r="AC372" i="5"/>
  <c r="P8" i="6" s="1"/>
  <c r="T383" i="5"/>
  <c r="P383" i="5"/>
  <c r="L383" i="5"/>
  <c r="H383" i="5"/>
  <c r="D383" i="5"/>
  <c r="AC370" i="5"/>
  <c r="P6" i="6" s="1"/>
  <c r="T381" i="5"/>
  <c r="P381" i="5"/>
  <c r="L381" i="5"/>
  <c r="H381" i="5"/>
  <c r="D381" i="5"/>
  <c r="AC369" i="5"/>
  <c r="P5" i="6" s="1"/>
  <c r="P10" i="6" s="1"/>
  <c r="V380" i="5"/>
  <c r="T380" i="5"/>
  <c r="R380" i="5"/>
  <c r="R385" i="5" s="1"/>
  <c r="P380" i="5"/>
  <c r="N380" i="5"/>
  <c r="L380" i="5"/>
  <c r="J380" i="5"/>
  <c r="J385" i="5" s="1"/>
  <c r="H380" i="5"/>
  <c r="F380" i="5"/>
  <c r="D380" i="5"/>
  <c r="B380" i="5"/>
  <c r="B385" i="5" s="1"/>
  <c r="C329" i="3"/>
  <c r="C287" i="3"/>
  <c r="AD377" i="3"/>
  <c r="N406" i="3"/>
  <c r="L406" i="3"/>
  <c r="M406" i="3"/>
  <c r="O406" i="3"/>
  <c r="K406" i="3"/>
  <c r="U368" i="9"/>
  <c r="S368" i="9"/>
  <c r="Q368" i="9"/>
  <c r="G368" i="9"/>
  <c r="V384" i="7"/>
  <c r="V385" i="7" s="1"/>
  <c r="AC373" i="7"/>
  <c r="P9" i="8" s="1"/>
  <c r="Z373" i="7"/>
  <c r="X373" i="7"/>
  <c r="AA373" i="7"/>
  <c r="Y373" i="7"/>
  <c r="X378" i="7"/>
  <c r="Y378" i="7"/>
  <c r="U381" i="7"/>
  <c r="U385" i="7" s="1"/>
  <c r="Q381" i="7"/>
  <c r="Q385" i="7" s="1"/>
  <c r="M381" i="7"/>
  <c r="M385" i="7" s="1"/>
  <c r="I381" i="7"/>
  <c r="I385" i="7" s="1"/>
  <c r="E381" i="7"/>
  <c r="E385" i="7" s="1"/>
  <c r="AC375" i="7"/>
  <c r="Y375" i="7"/>
  <c r="V377" i="7"/>
  <c r="Z375" i="7"/>
  <c r="X375" i="7"/>
  <c r="T377" i="7"/>
  <c r="R377" i="7"/>
  <c r="L377" i="7"/>
  <c r="B377" i="7"/>
  <c r="N386" i="7"/>
  <c r="H386" i="7"/>
  <c r="D386" i="7"/>
  <c r="T384" i="5"/>
  <c r="P384" i="5"/>
  <c r="L384" i="5"/>
  <c r="H384" i="5"/>
  <c r="D384" i="5"/>
  <c r="V382" i="5"/>
  <c r="R382" i="5"/>
  <c r="N382" i="5"/>
  <c r="J382" i="5"/>
  <c r="F382" i="5"/>
  <c r="B382" i="5"/>
  <c r="U377" i="5"/>
  <c r="S377" i="5"/>
  <c r="Q377" i="5"/>
  <c r="Y376" i="5" s="1"/>
  <c r="G377" i="5"/>
  <c r="P386" i="5"/>
  <c r="J386" i="5"/>
  <c r="F386" i="5"/>
  <c r="AD378" i="3"/>
  <c r="C389" i="3"/>
  <c r="AC378" i="3"/>
  <c r="P6" i="4" s="1"/>
  <c r="X133" i="3"/>
  <c r="Y133" i="3"/>
  <c r="W133" i="3"/>
  <c r="X135" i="3"/>
  <c r="Y135" i="3"/>
  <c r="W135" i="3"/>
  <c r="X137" i="3"/>
  <c r="Y137" i="3"/>
  <c r="W137" i="3"/>
  <c r="X139" i="3"/>
  <c r="Y139" i="3"/>
  <c r="W139" i="3"/>
  <c r="X141" i="3"/>
  <c r="Y141" i="3"/>
  <c r="W141" i="3"/>
  <c r="X143" i="3"/>
  <c r="Y143" i="3"/>
  <c r="W143" i="3"/>
  <c r="X145" i="3"/>
  <c r="Y145" i="3"/>
  <c r="W145" i="3"/>
  <c r="X147" i="3"/>
  <c r="Y147" i="3"/>
  <c r="W147" i="3"/>
  <c r="X149" i="3"/>
  <c r="Y149" i="3"/>
  <c r="W149" i="3"/>
  <c r="X151" i="3"/>
  <c r="Y151" i="3"/>
  <c r="W151" i="3"/>
  <c r="X153" i="3"/>
  <c r="Y153" i="3"/>
  <c r="W153" i="3"/>
  <c r="X155" i="3"/>
  <c r="Y155" i="3"/>
  <c r="W155" i="3"/>
  <c r="X157" i="3"/>
  <c r="Y157" i="3"/>
  <c r="W157" i="3"/>
  <c r="X159" i="3"/>
  <c r="Y159" i="3"/>
  <c r="W159" i="3"/>
  <c r="X161" i="3"/>
  <c r="Y161" i="3"/>
  <c r="W161" i="3"/>
  <c r="V380" i="3"/>
  <c r="X163" i="3"/>
  <c r="Y163" i="3"/>
  <c r="W163" i="3"/>
  <c r="B390" i="3"/>
  <c r="B388" i="3"/>
  <c r="B393" i="3" s="1"/>
  <c r="B394" i="3"/>
  <c r="N441" i="3"/>
  <c r="L441" i="3"/>
  <c r="O441" i="3"/>
  <c r="M441" i="3"/>
  <c r="K441" i="3"/>
  <c r="AA44" i="3"/>
  <c r="W44" i="3"/>
  <c r="J405" i="3"/>
  <c r="W438" i="3"/>
  <c r="U438" i="3"/>
  <c r="S438" i="3"/>
  <c r="Q438" i="3"/>
  <c r="U165" i="3"/>
  <c r="AE379" i="3" s="1"/>
  <c r="AI379" i="3" s="1"/>
  <c r="U205" i="3"/>
  <c r="S165" i="3"/>
  <c r="S205" i="3"/>
  <c r="Q165" i="3"/>
  <c r="Q205" i="3"/>
  <c r="O165" i="3"/>
  <c r="O205" i="3"/>
  <c r="M165" i="3"/>
  <c r="M205" i="3"/>
  <c r="K165" i="3"/>
  <c r="K205" i="3"/>
  <c r="I165" i="3"/>
  <c r="I205" i="3"/>
  <c r="G165" i="3"/>
  <c r="G205" i="3"/>
  <c r="E165" i="3"/>
  <c r="E205" i="3"/>
  <c r="C165" i="3"/>
  <c r="C205" i="3"/>
  <c r="F385" i="5" l="1"/>
  <c r="N385" i="5"/>
  <c r="V385" i="5"/>
  <c r="L397" i="5"/>
  <c r="M397" i="5"/>
  <c r="E388" i="11"/>
  <c r="Q44" i="11"/>
  <c r="I388" i="11"/>
  <c r="U44" i="11"/>
  <c r="AB367" i="11"/>
  <c r="Y367" i="11"/>
  <c r="V377" i="11"/>
  <c r="Z367" i="11"/>
  <c r="X367" i="11"/>
  <c r="AC366" i="11"/>
  <c r="AB364" i="11"/>
  <c r="P9" i="12" s="1"/>
  <c r="Z364" i="11"/>
  <c r="X364" i="11"/>
  <c r="V375" i="11"/>
  <c r="AC364" i="11"/>
  <c r="AA364" i="11"/>
  <c r="Y364" i="11"/>
  <c r="AB363" i="11"/>
  <c r="P8" i="12" s="1"/>
  <c r="H388" i="11"/>
  <c r="T44" i="11"/>
  <c r="P5" i="4"/>
  <c r="AF379" i="3"/>
  <c r="X165" i="3"/>
  <c r="Y165" i="3"/>
  <c r="W165" i="3"/>
  <c r="D397" i="3"/>
  <c r="D382" i="3"/>
  <c r="D392" i="3" s="1"/>
  <c r="D383" i="3"/>
  <c r="P10" i="8"/>
  <c r="AG369" i="7"/>
  <c r="C375" i="11"/>
  <c r="G375" i="11"/>
  <c r="K375" i="11"/>
  <c r="O373" i="11"/>
  <c r="S373" i="11"/>
  <c r="S376" i="11" s="1"/>
  <c r="M402" i="11"/>
  <c r="K402" i="11"/>
  <c r="L402" i="11"/>
  <c r="M408" i="11"/>
  <c r="K408" i="11"/>
  <c r="L408" i="11"/>
  <c r="M411" i="11"/>
  <c r="K411" i="11"/>
  <c r="L411" i="11"/>
  <c r="M415" i="11"/>
  <c r="K415" i="11"/>
  <c r="L415" i="11"/>
  <c r="M421" i="11"/>
  <c r="K421" i="11"/>
  <c r="L421" i="11"/>
  <c r="M425" i="11"/>
  <c r="K425" i="11"/>
  <c r="L425" i="11"/>
  <c r="M427" i="11"/>
  <c r="K427" i="11"/>
  <c r="L427" i="11"/>
  <c r="H377" i="11"/>
  <c r="T377" i="11"/>
  <c r="Q368" i="11"/>
  <c r="U368" i="11"/>
  <c r="D374" i="11"/>
  <c r="T373" i="11"/>
  <c r="B388" i="11"/>
  <c r="B44" i="11"/>
  <c r="J388" i="11"/>
  <c r="V44" i="11"/>
  <c r="W43" i="11"/>
  <c r="C377" i="11"/>
  <c r="O377" i="11"/>
  <c r="B368" i="11"/>
  <c r="R368" i="11"/>
  <c r="AB366" i="11"/>
  <c r="X366" i="11"/>
  <c r="V368" i="11"/>
  <c r="Y366" i="11"/>
  <c r="AL379" i="3"/>
  <c r="Z379" i="3"/>
  <c r="X379" i="3"/>
  <c r="AA379" i="3"/>
  <c r="AK379" i="3"/>
  <c r="Y379" i="3"/>
  <c r="O405" i="3"/>
  <c r="M405" i="3"/>
  <c r="K405" i="3"/>
  <c r="L405" i="3"/>
  <c r="Y438" i="3"/>
  <c r="Z438" i="3" s="1"/>
  <c r="N405" i="3"/>
  <c r="D385" i="5"/>
  <c r="H385" i="5"/>
  <c r="L385" i="5"/>
  <c r="P385" i="5"/>
  <c r="T385" i="5"/>
  <c r="M397" i="7"/>
  <c r="L397" i="7"/>
  <c r="V268" i="7"/>
  <c r="V281" i="7" s="1"/>
  <c r="AF372" i="7" s="1"/>
  <c r="T268" i="7"/>
  <c r="T281" i="7" s="1"/>
  <c r="R268" i="7"/>
  <c r="R281" i="7" s="1"/>
  <c r="P268" i="7"/>
  <c r="P281" i="7" s="1"/>
  <c r="N268" i="7"/>
  <c r="N281" i="7" s="1"/>
  <c r="L268" i="7"/>
  <c r="L281" i="7" s="1"/>
  <c r="J268" i="7"/>
  <c r="J281" i="7" s="1"/>
  <c r="H268" i="7"/>
  <c r="H281" i="7" s="1"/>
  <c r="F268" i="7"/>
  <c r="F281" i="7" s="1"/>
  <c r="D268" i="7"/>
  <c r="D281" i="7" s="1"/>
  <c r="B268" i="7"/>
  <c r="B281" i="7" s="1"/>
  <c r="A309" i="7"/>
  <c r="U268" i="7"/>
  <c r="U281" i="7" s="1"/>
  <c r="AE372" i="7" s="1"/>
  <c r="S268" i="7"/>
  <c r="S281" i="7" s="1"/>
  <c r="Q268" i="7"/>
  <c r="Q281" i="7" s="1"/>
  <c r="O268" i="7"/>
  <c r="O281" i="7" s="1"/>
  <c r="M268" i="7"/>
  <c r="M281" i="7" s="1"/>
  <c r="K268" i="7"/>
  <c r="K281" i="7" s="1"/>
  <c r="I268" i="7"/>
  <c r="I281" i="7" s="1"/>
  <c r="G268" i="7"/>
  <c r="G281" i="7" s="1"/>
  <c r="E268" i="7"/>
  <c r="E281" i="7" s="1"/>
  <c r="C268" i="7"/>
  <c r="C281" i="7" s="1"/>
  <c r="M405" i="11"/>
  <c r="K405" i="11"/>
  <c r="L405" i="11"/>
  <c r="M404" i="11"/>
  <c r="K404" i="11"/>
  <c r="L404" i="11"/>
  <c r="M414" i="11"/>
  <c r="K414" i="11"/>
  <c r="L414" i="11"/>
  <c r="M419" i="11"/>
  <c r="K419" i="11"/>
  <c r="L419" i="11"/>
  <c r="M423" i="11"/>
  <c r="K423" i="11"/>
  <c r="L423" i="11"/>
  <c r="M424" i="11"/>
  <c r="K424" i="11"/>
  <c r="L424" i="11"/>
  <c r="L389" i="11"/>
  <c r="M389" i="11"/>
  <c r="K389" i="11"/>
  <c r="H372" i="11"/>
  <c r="L372" i="11"/>
  <c r="P374" i="11"/>
  <c r="T375" i="11"/>
  <c r="T372" i="11"/>
  <c r="AB362" i="11"/>
  <c r="P7" i="12" s="1"/>
  <c r="D388" i="11"/>
  <c r="L44" i="11"/>
  <c r="M399" i="11"/>
  <c r="K399" i="11"/>
  <c r="L399" i="11"/>
  <c r="M403" i="11"/>
  <c r="K403" i="11"/>
  <c r="L403" i="11"/>
  <c r="M409" i="11"/>
  <c r="K409" i="11"/>
  <c r="L409" i="11"/>
  <c r="M412" i="11"/>
  <c r="K412" i="11"/>
  <c r="L412" i="11"/>
  <c r="M416" i="11"/>
  <c r="K416" i="11"/>
  <c r="L416" i="11"/>
  <c r="M422" i="11"/>
  <c r="K422" i="11"/>
  <c r="L422" i="11"/>
  <c r="M407" i="11"/>
  <c r="K407" i="11"/>
  <c r="L407" i="11"/>
  <c r="M428" i="11"/>
  <c r="K428" i="11"/>
  <c r="L428" i="11"/>
  <c r="D371" i="11"/>
  <c r="H371" i="11"/>
  <c r="L371" i="11"/>
  <c r="P371" i="11"/>
  <c r="T371" i="11"/>
  <c r="T376" i="11" s="1"/>
  <c r="Y12" i="9"/>
  <c r="Z44" i="7"/>
  <c r="K397" i="7" s="1"/>
  <c r="K407" i="7"/>
  <c r="W205" i="3"/>
  <c r="C393" i="3"/>
  <c r="AJ377" i="3"/>
  <c r="AG377" i="3"/>
  <c r="D287" i="3"/>
  <c r="D329" i="3"/>
  <c r="E327" i="3"/>
  <c r="E379" i="3" s="1"/>
  <c r="E326" i="3"/>
  <c r="E325" i="3"/>
  <c r="E324" i="3"/>
  <c r="E323" i="3"/>
  <c r="E322" i="3"/>
  <c r="E321" i="3"/>
  <c r="E320" i="3"/>
  <c r="E319" i="3"/>
  <c r="E318" i="3"/>
  <c r="E317" i="3"/>
  <c r="E316" i="3"/>
  <c r="E315" i="3"/>
  <c r="E314" i="3"/>
  <c r="E313" i="3"/>
  <c r="E312" i="3"/>
  <c r="E311" i="3"/>
  <c r="E310" i="3"/>
  <c r="E309" i="3"/>
  <c r="E308" i="3"/>
  <c r="E307" i="3"/>
  <c r="E306" i="3"/>
  <c r="E305" i="3"/>
  <c r="E304" i="3"/>
  <c r="E303" i="3"/>
  <c r="E302" i="3"/>
  <c r="E301" i="3"/>
  <c r="E300" i="3"/>
  <c r="E299" i="3"/>
  <c r="E298" i="3"/>
  <c r="E297" i="3"/>
  <c r="E296" i="3"/>
  <c r="E285" i="3"/>
  <c r="E381" i="3" s="1"/>
  <c r="E284" i="3"/>
  <c r="E283" i="3"/>
  <c r="E282" i="3"/>
  <c r="E281" i="3"/>
  <c r="E280" i="3"/>
  <c r="E279" i="3"/>
  <c r="E278" i="3"/>
  <c r="E277" i="3"/>
  <c r="E276" i="3"/>
  <c r="E275" i="3"/>
  <c r="E274" i="3"/>
  <c r="E273" i="3"/>
  <c r="E272" i="3"/>
  <c r="E271" i="3"/>
  <c r="E270" i="3"/>
  <c r="E269" i="3"/>
  <c r="E268" i="3"/>
  <c r="E267" i="3"/>
  <c r="E266" i="3"/>
  <c r="E265" i="3"/>
  <c r="E264" i="3"/>
  <c r="E263" i="3"/>
  <c r="E262" i="3"/>
  <c r="E261" i="3"/>
  <c r="E260" i="3"/>
  <c r="E259" i="3"/>
  <c r="E258" i="3"/>
  <c r="E257" i="3"/>
  <c r="E256" i="3"/>
  <c r="E255" i="3"/>
  <c r="E254"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368" i="3"/>
  <c r="E367" i="3"/>
  <c r="E366" i="3"/>
  <c r="E365" i="3"/>
  <c r="E364" i="3"/>
  <c r="E363" i="3"/>
  <c r="E362" i="3"/>
  <c r="E361" i="3"/>
  <c r="E360" i="3"/>
  <c r="E359" i="3"/>
  <c r="E358" i="3"/>
  <c r="E357" i="3"/>
  <c r="E356" i="3"/>
  <c r="E355" i="3"/>
  <c r="E354" i="3"/>
  <c r="E353" i="3"/>
  <c r="E352" i="3"/>
  <c r="E351" i="3"/>
  <c r="E350" i="3"/>
  <c r="E349" i="3"/>
  <c r="E348" i="3"/>
  <c r="E347" i="3"/>
  <c r="E346" i="3"/>
  <c r="E345" i="3"/>
  <c r="E344" i="3"/>
  <c r="E343" i="3"/>
  <c r="E342" i="3"/>
  <c r="E341" i="3"/>
  <c r="E340" i="3"/>
  <c r="E339" i="3"/>
  <c r="E338" i="3"/>
  <c r="E337" i="3"/>
  <c r="E244" i="3"/>
  <c r="E243" i="3"/>
  <c r="E242" i="3"/>
  <c r="F130" i="3"/>
  <c r="V109" i="7"/>
  <c r="V122" i="7" s="1"/>
  <c r="AF370" i="7" s="1"/>
  <c r="T109" i="7"/>
  <c r="T122" i="7" s="1"/>
  <c r="R109" i="7"/>
  <c r="R122" i="7" s="1"/>
  <c r="P109" i="7"/>
  <c r="P122" i="7" s="1"/>
  <c r="N109" i="7"/>
  <c r="N122" i="7" s="1"/>
  <c r="L109" i="7"/>
  <c r="L122" i="7" s="1"/>
  <c r="J109" i="7"/>
  <c r="J122" i="7" s="1"/>
  <c r="H109" i="7"/>
  <c r="H122" i="7" s="1"/>
  <c r="F109" i="7"/>
  <c r="F122" i="7" s="1"/>
  <c r="D109" i="7"/>
  <c r="D122" i="7" s="1"/>
  <c r="B109" i="7"/>
  <c r="B122" i="7" s="1"/>
  <c r="U109" i="7"/>
  <c r="U122" i="7" s="1"/>
  <c r="AE370" i="7" s="1"/>
  <c r="S109" i="7"/>
  <c r="S122" i="7" s="1"/>
  <c r="Q109" i="7"/>
  <c r="Q122" i="7" s="1"/>
  <c r="O109" i="7"/>
  <c r="O122" i="7" s="1"/>
  <c r="M109" i="7"/>
  <c r="M122" i="7" s="1"/>
  <c r="K109" i="7"/>
  <c r="K122" i="7" s="1"/>
  <c r="I109" i="7"/>
  <c r="I122" i="7" s="1"/>
  <c r="G109" i="7"/>
  <c r="G122" i="7" s="1"/>
  <c r="E109" i="7"/>
  <c r="E122" i="7" s="1"/>
  <c r="C109" i="7"/>
  <c r="C122" i="7" s="1"/>
  <c r="C372" i="11"/>
  <c r="C376" i="11" s="1"/>
  <c r="G373" i="11"/>
  <c r="G376" i="11" s="1"/>
  <c r="K373" i="11"/>
  <c r="K376" i="11" s="1"/>
  <c r="O375" i="11"/>
  <c r="O376" i="11" s="1"/>
  <c r="S375" i="11"/>
  <c r="C388" i="11"/>
  <c r="G44" i="11"/>
  <c r="G388" i="11"/>
  <c r="S44" i="11"/>
  <c r="D377" i="11"/>
  <c r="L377" i="11"/>
  <c r="P377" i="11"/>
  <c r="AF360" i="11"/>
  <c r="E376" i="11"/>
  <c r="I376" i="11"/>
  <c r="M376" i="11"/>
  <c r="Q376" i="11"/>
  <c r="U376" i="11"/>
  <c r="D372" i="11"/>
  <c r="H375" i="11"/>
  <c r="H373" i="11"/>
  <c r="L375" i="11"/>
  <c r="L373" i="11"/>
  <c r="P375" i="11"/>
  <c r="P373" i="11"/>
  <c r="AB361" i="11"/>
  <c r="P6" i="12" s="1"/>
  <c r="F388" i="11"/>
  <c r="R44" i="11"/>
  <c r="L398" i="11"/>
  <c r="M398" i="11"/>
  <c r="M400" i="11"/>
  <c r="K400" i="11"/>
  <c r="L400" i="11"/>
  <c r="M406" i="11"/>
  <c r="K406" i="11"/>
  <c r="L406" i="11"/>
  <c r="M410" i="11"/>
  <c r="K410" i="11"/>
  <c r="L410" i="11"/>
  <c r="M417" i="11"/>
  <c r="K417" i="11"/>
  <c r="L417" i="11"/>
  <c r="M420" i="11"/>
  <c r="K420" i="11"/>
  <c r="L420" i="11"/>
  <c r="M426" i="11"/>
  <c r="K426" i="11"/>
  <c r="L426" i="11"/>
  <c r="M401" i="11"/>
  <c r="K401" i="11"/>
  <c r="L401" i="11"/>
  <c r="G377" i="11"/>
  <c r="K377" i="11"/>
  <c r="S377" i="11"/>
  <c r="B371" i="11"/>
  <c r="B376" i="11" s="1"/>
  <c r="F371" i="11"/>
  <c r="F376" i="11" s="1"/>
  <c r="J371" i="11"/>
  <c r="J376" i="11" s="1"/>
  <c r="N371" i="11"/>
  <c r="N376" i="11" s="1"/>
  <c r="R371" i="11"/>
  <c r="R376" i="11" s="1"/>
  <c r="AB360" i="11"/>
  <c r="P5" i="12" s="1"/>
  <c r="P10" i="12" s="1"/>
  <c r="V371" i="11"/>
  <c r="V376" i="11" s="1"/>
  <c r="F368" i="3" l="1"/>
  <c r="F367" i="3"/>
  <c r="F366" i="3"/>
  <c r="F365" i="3"/>
  <c r="F364" i="3"/>
  <c r="F363" i="3"/>
  <c r="F362" i="3"/>
  <c r="F361" i="3"/>
  <c r="F360" i="3"/>
  <c r="F359" i="3"/>
  <c r="F358" i="3"/>
  <c r="F357" i="3"/>
  <c r="F356" i="3"/>
  <c r="F355" i="3"/>
  <c r="F354" i="3"/>
  <c r="F353" i="3"/>
  <c r="F352" i="3"/>
  <c r="F351" i="3"/>
  <c r="F350" i="3"/>
  <c r="F349" i="3"/>
  <c r="F348" i="3"/>
  <c r="F347" i="3"/>
  <c r="F346" i="3"/>
  <c r="F345" i="3"/>
  <c r="F344" i="3"/>
  <c r="F343" i="3"/>
  <c r="F342" i="3"/>
  <c r="F341" i="3"/>
  <c r="F340" i="3"/>
  <c r="F339" i="3"/>
  <c r="F338" i="3"/>
  <c r="F337" i="3"/>
  <c r="F244" i="3"/>
  <c r="F243" i="3"/>
  <c r="F242" i="3"/>
  <c r="G130" i="3"/>
  <c r="F327" i="3"/>
  <c r="F379" i="3" s="1"/>
  <c r="F326" i="3"/>
  <c r="F325" i="3"/>
  <c r="F324" i="3"/>
  <c r="F323" i="3"/>
  <c r="F322" i="3"/>
  <c r="F321" i="3"/>
  <c r="F320" i="3"/>
  <c r="F319" i="3"/>
  <c r="F318" i="3"/>
  <c r="F317" i="3"/>
  <c r="F316" i="3"/>
  <c r="F315" i="3"/>
  <c r="F314" i="3"/>
  <c r="F313" i="3"/>
  <c r="F312" i="3"/>
  <c r="F311" i="3"/>
  <c r="F310" i="3"/>
  <c r="F309" i="3"/>
  <c r="F308" i="3"/>
  <c r="F307" i="3"/>
  <c r="F306" i="3"/>
  <c r="F305" i="3"/>
  <c r="F304" i="3"/>
  <c r="F303" i="3"/>
  <c r="F302" i="3"/>
  <c r="F301" i="3"/>
  <c r="F300" i="3"/>
  <c r="F299" i="3"/>
  <c r="F298" i="3"/>
  <c r="F297" i="3"/>
  <c r="F296" i="3"/>
  <c r="F285" i="3"/>
  <c r="F381" i="3" s="1"/>
  <c r="F284" i="3"/>
  <c r="F283" i="3"/>
  <c r="F282" i="3"/>
  <c r="F281" i="3"/>
  <c r="F280" i="3"/>
  <c r="F279" i="3"/>
  <c r="F278" i="3"/>
  <c r="F277" i="3"/>
  <c r="F276" i="3"/>
  <c r="F275" i="3"/>
  <c r="F274" i="3"/>
  <c r="F273" i="3"/>
  <c r="F272" i="3"/>
  <c r="F271" i="3"/>
  <c r="F270" i="3"/>
  <c r="F269" i="3"/>
  <c r="F268" i="3"/>
  <c r="F267" i="3"/>
  <c r="F266" i="3"/>
  <c r="F265" i="3"/>
  <c r="F264" i="3"/>
  <c r="F263" i="3"/>
  <c r="F262" i="3"/>
  <c r="F261" i="3"/>
  <c r="F260" i="3"/>
  <c r="F259" i="3"/>
  <c r="F258" i="3"/>
  <c r="F257" i="3"/>
  <c r="F256" i="3"/>
  <c r="F255" i="3"/>
  <c r="F254" i="3"/>
  <c r="F241" i="3"/>
  <c r="F240" i="3"/>
  <c r="F239" i="3"/>
  <c r="F238" i="3"/>
  <c r="F237" i="3"/>
  <c r="F236" i="3"/>
  <c r="F235" i="3"/>
  <c r="F234" i="3"/>
  <c r="F233" i="3"/>
  <c r="F232" i="3"/>
  <c r="F231" i="3"/>
  <c r="F230" i="3"/>
  <c r="F229" i="3"/>
  <c r="F228" i="3"/>
  <c r="F227" i="3"/>
  <c r="F226" i="3"/>
  <c r="F225" i="3"/>
  <c r="F224" i="3"/>
  <c r="F223" i="3"/>
  <c r="F222" i="3"/>
  <c r="F221" i="3"/>
  <c r="F220" i="3"/>
  <c r="F219" i="3"/>
  <c r="F218" i="3"/>
  <c r="F217" i="3"/>
  <c r="F216" i="3"/>
  <c r="F215" i="3"/>
  <c r="F214" i="3"/>
  <c r="F213" i="3"/>
  <c r="F246" i="3" s="1"/>
  <c r="E246" i="3"/>
  <c r="E391" i="3"/>
  <c r="E397" i="3"/>
  <c r="E382" i="3"/>
  <c r="E392" i="3" s="1"/>
  <c r="E383" i="3"/>
  <c r="L376" i="11"/>
  <c r="D376" i="11"/>
  <c r="V309" i="7"/>
  <c r="V322" i="7" s="1"/>
  <c r="T309" i="7"/>
  <c r="T322" i="7" s="1"/>
  <c r="R309" i="7"/>
  <c r="R322" i="7" s="1"/>
  <c r="P309" i="7"/>
  <c r="P322" i="7" s="1"/>
  <c r="N309" i="7"/>
  <c r="N322" i="7" s="1"/>
  <c r="L309" i="7"/>
  <c r="L322" i="7" s="1"/>
  <c r="J309" i="7"/>
  <c r="J322" i="7" s="1"/>
  <c r="H309" i="7"/>
  <c r="H322" i="7" s="1"/>
  <c r="F309" i="7"/>
  <c r="F322" i="7" s="1"/>
  <c r="D309" i="7"/>
  <c r="D322" i="7" s="1"/>
  <c r="B309" i="7"/>
  <c r="B322" i="7" s="1"/>
  <c r="A349" i="7"/>
  <c r="U309" i="7"/>
  <c r="U322" i="7" s="1"/>
  <c r="S309" i="7"/>
  <c r="S322" i="7" s="1"/>
  <c r="Q309" i="7"/>
  <c r="Q322" i="7" s="1"/>
  <c r="O309" i="7"/>
  <c r="O322" i="7" s="1"/>
  <c r="M309" i="7"/>
  <c r="M322" i="7" s="1"/>
  <c r="K309" i="7"/>
  <c r="K322" i="7" s="1"/>
  <c r="I309" i="7"/>
  <c r="I322" i="7" s="1"/>
  <c r="G309" i="7"/>
  <c r="G322" i="7" s="1"/>
  <c r="E309" i="7"/>
  <c r="E322" i="7" s="1"/>
  <c r="C309" i="7"/>
  <c r="C322" i="7" s="1"/>
  <c r="L388" i="11"/>
  <c r="M388" i="11"/>
  <c r="AJ379" i="3"/>
  <c r="AG379" i="3"/>
  <c r="AG370" i="7"/>
  <c r="E287" i="3"/>
  <c r="E329" i="3"/>
  <c r="Y12" i="11"/>
  <c r="Y43" i="9"/>
  <c r="K388" i="9" s="1"/>
  <c r="K398" i="9"/>
  <c r="P376" i="11"/>
  <c r="H376" i="11"/>
  <c r="AG372" i="7"/>
  <c r="W44" i="11"/>
  <c r="W45" i="11"/>
  <c r="D385" i="3"/>
  <c r="D394" i="3"/>
  <c r="D388" i="3"/>
  <c r="D393" i="3" s="1"/>
  <c r="D389" i="3"/>
  <c r="D390" i="3"/>
  <c r="D391" i="3"/>
  <c r="Y43" i="11" l="1"/>
  <c r="K388" i="11" s="1"/>
  <c r="K398" i="11"/>
  <c r="F397" i="3"/>
  <c r="F382" i="3"/>
  <c r="F392" i="3" s="1"/>
  <c r="F383" i="3"/>
  <c r="V349" i="7"/>
  <c r="V362" i="7" s="1"/>
  <c r="T349" i="7"/>
  <c r="T362" i="7" s="1"/>
  <c r="R349" i="7"/>
  <c r="R362" i="7" s="1"/>
  <c r="P349" i="7"/>
  <c r="P362" i="7" s="1"/>
  <c r="N349" i="7"/>
  <c r="N362" i="7" s="1"/>
  <c r="L349" i="7"/>
  <c r="L362" i="7" s="1"/>
  <c r="J349" i="7"/>
  <c r="J362" i="7" s="1"/>
  <c r="H349" i="7"/>
  <c r="H362" i="7" s="1"/>
  <c r="F349" i="7"/>
  <c r="F362" i="7" s="1"/>
  <c r="D349" i="7"/>
  <c r="D362" i="7" s="1"/>
  <c r="B349" i="7"/>
  <c r="B362" i="7" s="1"/>
  <c r="U349" i="7"/>
  <c r="U362" i="7" s="1"/>
  <c r="S349" i="7"/>
  <c r="S362" i="7" s="1"/>
  <c r="Q349" i="7"/>
  <c r="Q362" i="7" s="1"/>
  <c r="O349" i="7"/>
  <c r="O362" i="7" s="1"/>
  <c r="M349" i="7"/>
  <c r="M362" i="7" s="1"/>
  <c r="K349" i="7"/>
  <c r="K362" i="7" s="1"/>
  <c r="I349" i="7"/>
  <c r="I362" i="7" s="1"/>
  <c r="G349" i="7"/>
  <c r="G362" i="7" s="1"/>
  <c r="E349" i="7"/>
  <c r="E362" i="7" s="1"/>
  <c r="C349" i="7"/>
  <c r="C362" i="7" s="1"/>
  <c r="E385" i="3"/>
  <c r="E394" i="3"/>
  <c r="E388" i="3"/>
  <c r="E389" i="3"/>
  <c r="E390" i="3"/>
  <c r="F287" i="3"/>
  <c r="F329" i="3"/>
  <c r="G327" i="3"/>
  <c r="G379" i="3" s="1"/>
  <c r="G326" i="3"/>
  <c r="G325" i="3"/>
  <c r="G324" i="3"/>
  <c r="G323" i="3"/>
  <c r="G322" i="3"/>
  <c r="G321" i="3"/>
  <c r="G320" i="3"/>
  <c r="G319" i="3"/>
  <c r="G318" i="3"/>
  <c r="G317" i="3"/>
  <c r="G316" i="3"/>
  <c r="G315" i="3"/>
  <c r="G314" i="3"/>
  <c r="G313" i="3"/>
  <c r="G312" i="3"/>
  <c r="G311" i="3"/>
  <c r="G310" i="3"/>
  <c r="G309" i="3"/>
  <c r="G308" i="3"/>
  <c r="G307" i="3"/>
  <c r="G306" i="3"/>
  <c r="G305" i="3"/>
  <c r="G304" i="3"/>
  <c r="G303" i="3"/>
  <c r="G302" i="3"/>
  <c r="G301" i="3"/>
  <c r="G300" i="3"/>
  <c r="G299" i="3"/>
  <c r="G298" i="3"/>
  <c r="G297" i="3"/>
  <c r="G296" i="3"/>
  <c r="G285" i="3"/>
  <c r="G381" i="3" s="1"/>
  <c r="G284" i="3"/>
  <c r="G283" i="3"/>
  <c r="G282" i="3"/>
  <c r="G281" i="3"/>
  <c r="G280" i="3"/>
  <c r="G279" i="3"/>
  <c r="G278" i="3"/>
  <c r="G277" i="3"/>
  <c r="G276" i="3"/>
  <c r="G275" i="3"/>
  <c r="G274" i="3"/>
  <c r="G273" i="3"/>
  <c r="G272" i="3"/>
  <c r="G271" i="3"/>
  <c r="G270" i="3"/>
  <c r="G269" i="3"/>
  <c r="G268" i="3"/>
  <c r="G267" i="3"/>
  <c r="G266" i="3"/>
  <c r="G265" i="3"/>
  <c r="G264" i="3"/>
  <c r="G263" i="3"/>
  <c r="G262" i="3"/>
  <c r="G261" i="3"/>
  <c r="G260" i="3"/>
  <c r="G259" i="3"/>
  <c r="G258" i="3"/>
  <c r="G257" i="3"/>
  <c r="G256" i="3"/>
  <c r="G255" i="3"/>
  <c r="G254" i="3"/>
  <c r="G241" i="3"/>
  <c r="G240" i="3"/>
  <c r="G239" i="3"/>
  <c r="G238" i="3"/>
  <c r="G237" i="3"/>
  <c r="G236" i="3"/>
  <c r="G235" i="3"/>
  <c r="G234" i="3"/>
  <c r="G233" i="3"/>
  <c r="G232" i="3"/>
  <c r="G231" i="3"/>
  <c r="G230" i="3"/>
  <c r="G229" i="3"/>
  <c r="G228" i="3"/>
  <c r="G227" i="3"/>
  <c r="G226" i="3"/>
  <c r="G225" i="3"/>
  <c r="G224" i="3"/>
  <c r="G223" i="3"/>
  <c r="G222" i="3"/>
  <c r="G221" i="3"/>
  <c r="G220" i="3"/>
  <c r="G219" i="3"/>
  <c r="G218" i="3"/>
  <c r="G217" i="3"/>
  <c r="G216" i="3"/>
  <c r="G215" i="3"/>
  <c r="G214" i="3"/>
  <c r="G213" i="3"/>
  <c r="G368" i="3"/>
  <c r="G367" i="3"/>
  <c r="G366" i="3"/>
  <c r="G365" i="3"/>
  <c r="G364" i="3"/>
  <c r="G363" i="3"/>
  <c r="G362" i="3"/>
  <c r="G361" i="3"/>
  <c r="G360" i="3"/>
  <c r="G359" i="3"/>
  <c r="G358" i="3"/>
  <c r="G357" i="3"/>
  <c r="G356" i="3"/>
  <c r="G355" i="3"/>
  <c r="G354" i="3"/>
  <c r="G353" i="3"/>
  <c r="G352" i="3"/>
  <c r="G351" i="3"/>
  <c r="G350" i="3"/>
  <c r="G349" i="3"/>
  <c r="G348" i="3"/>
  <c r="G347" i="3"/>
  <c r="G346" i="3"/>
  <c r="G345" i="3"/>
  <c r="G344" i="3"/>
  <c r="G343" i="3"/>
  <c r="G342" i="3"/>
  <c r="G341" i="3"/>
  <c r="G340" i="3"/>
  <c r="G339" i="3"/>
  <c r="G338" i="3"/>
  <c r="G337" i="3"/>
  <c r="G244" i="3"/>
  <c r="G243" i="3"/>
  <c r="G242" i="3"/>
  <c r="H130" i="3"/>
  <c r="G287" i="3" l="1"/>
  <c r="G329" i="3"/>
  <c r="E393" i="3"/>
  <c r="F385" i="3"/>
  <c r="F388" i="3"/>
  <c r="F389" i="3"/>
  <c r="F394" i="3"/>
  <c r="F390" i="3"/>
  <c r="F391" i="3"/>
  <c r="H368" i="3"/>
  <c r="H367" i="3"/>
  <c r="H366" i="3"/>
  <c r="H365" i="3"/>
  <c r="H364" i="3"/>
  <c r="H363" i="3"/>
  <c r="H362" i="3"/>
  <c r="H361" i="3"/>
  <c r="H360" i="3"/>
  <c r="H359" i="3"/>
  <c r="H358" i="3"/>
  <c r="H357" i="3"/>
  <c r="H356" i="3"/>
  <c r="H355" i="3"/>
  <c r="H354" i="3"/>
  <c r="H353" i="3"/>
  <c r="H352" i="3"/>
  <c r="H351" i="3"/>
  <c r="H350" i="3"/>
  <c r="H349" i="3"/>
  <c r="H348" i="3"/>
  <c r="H347" i="3"/>
  <c r="H346" i="3"/>
  <c r="H345" i="3"/>
  <c r="H344" i="3"/>
  <c r="H343" i="3"/>
  <c r="H342" i="3"/>
  <c r="H341" i="3"/>
  <c r="H340" i="3"/>
  <c r="H339" i="3"/>
  <c r="H338" i="3"/>
  <c r="H337" i="3"/>
  <c r="H244" i="3"/>
  <c r="H243" i="3"/>
  <c r="H242" i="3"/>
  <c r="I130" i="3"/>
  <c r="H327" i="3"/>
  <c r="H379" i="3" s="1"/>
  <c r="H326" i="3"/>
  <c r="H325" i="3"/>
  <c r="H324" i="3"/>
  <c r="H323" i="3"/>
  <c r="H322" i="3"/>
  <c r="H321" i="3"/>
  <c r="H320" i="3"/>
  <c r="H319" i="3"/>
  <c r="H318" i="3"/>
  <c r="H317" i="3"/>
  <c r="H316" i="3"/>
  <c r="H315" i="3"/>
  <c r="H314" i="3"/>
  <c r="H313" i="3"/>
  <c r="H312" i="3"/>
  <c r="H311" i="3"/>
  <c r="H310" i="3"/>
  <c r="H309" i="3"/>
  <c r="H308" i="3"/>
  <c r="H307" i="3"/>
  <c r="H306" i="3"/>
  <c r="H305" i="3"/>
  <c r="H304" i="3"/>
  <c r="H303" i="3"/>
  <c r="H302" i="3"/>
  <c r="H301" i="3"/>
  <c r="H300" i="3"/>
  <c r="H299" i="3"/>
  <c r="H298" i="3"/>
  <c r="H297" i="3"/>
  <c r="H296" i="3"/>
  <c r="H285" i="3"/>
  <c r="H381" i="3" s="1"/>
  <c r="H284" i="3"/>
  <c r="H283" i="3"/>
  <c r="H282" i="3"/>
  <c r="H281" i="3"/>
  <c r="H280" i="3"/>
  <c r="H279" i="3"/>
  <c r="H278" i="3"/>
  <c r="H277" i="3"/>
  <c r="H276" i="3"/>
  <c r="H275" i="3"/>
  <c r="H274" i="3"/>
  <c r="H273" i="3"/>
  <c r="H272" i="3"/>
  <c r="H271" i="3"/>
  <c r="H270" i="3"/>
  <c r="H269" i="3"/>
  <c r="H268" i="3"/>
  <c r="H267" i="3"/>
  <c r="H266" i="3"/>
  <c r="H265" i="3"/>
  <c r="H264" i="3"/>
  <c r="H263" i="3"/>
  <c r="H262" i="3"/>
  <c r="H261" i="3"/>
  <c r="H260" i="3"/>
  <c r="H259" i="3"/>
  <c r="H258" i="3"/>
  <c r="H257" i="3"/>
  <c r="H256" i="3"/>
  <c r="H255" i="3"/>
  <c r="H254" i="3"/>
  <c r="H241" i="3"/>
  <c r="H240" i="3"/>
  <c r="H239" i="3"/>
  <c r="H238" i="3"/>
  <c r="H237" i="3"/>
  <c r="H236" i="3"/>
  <c r="H235" i="3"/>
  <c r="H234" i="3"/>
  <c r="H233" i="3"/>
  <c r="H232" i="3"/>
  <c r="H231" i="3"/>
  <c r="H230" i="3"/>
  <c r="H229" i="3"/>
  <c r="H228" i="3"/>
  <c r="H227" i="3"/>
  <c r="H226" i="3"/>
  <c r="H225" i="3"/>
  <c r="H224" i="3"/>
  <c r="H223" i="3"/>
  <c r="H222" i="3"/>
  <c r="H221" i="3"/>
  <c r="H220" i="3"/>
  <c r="H219" i="3"/>
  <c r="H218" i="3"/>
  <c r="H217" i="3"/>
  <c r="H216" i="3"/>
  <c r="H215" i="3"/>
  <c r="H214" i="3"/>
  <c r="H213" i="3"/>
  <c r="H246" i="3" s="1"/>
  <c r="G246" i="3"/>
  <c r="G391" i="3"/>
  <c r="G397" i="3"/>
  <c r="G382" i="3"/>
  <c r="G392" i="3" s="1"/>
  <c r="G383" i="3"/>
  <c r="H397" i="3" l="1"/>
  <c r="H382" i="3"/>
  <c r="H383" i="3"/>
  <c r="G385" i="3"/>
  <c r="G389" i="3"/>
  <c r="G388" i="3"/>
  <c r="G390" i="3"/>
  <c r="G394" i="3"/>
  <c r="H287" i="3"/>
  <c r="H329" i="3"/>
  <c r="I327" i="3"/>
  <c r="I379" i="3" s="1"/>
  <c r="I326" i="3"/>
  <c r="I325" i="3"/>
  <c r="I324" i="3"/>
  <c r="I323" i="3"/>
  <c r="I322" i="3"/>
  <c r="I321" i="3"/>
  <c r="I320" i="3"/>
  <c r="I319" i="3"/>
  <c r="I318" i="3"/>
  <c r="I317" i="3"/>
  <c r="I316" i="3"/>
  <c r="I315" i="3"/>
  <c r="I314" i="3"/>
  <c r="I313" i="3"/>
  <c r="I312" i="3"/>
  <c r="I311" i="3"/>
  <c r="I310" i="3"/>
  <c r="I309" i="3"/>
  <c r="I308" i="3"/>
  <c r="I307" i="3"/>
  <c r="I306" i="3"/>
  <c r="I305" i="3"/>
  <c r="I304" i="3"/>
  <c r="I303" i="3"/>
  <c r="I302" i="3"/>
  <c r="I301" i="3"/>
  <c r="I300" i="3"/>
  <c r="I299" i="3"/>
  <c r="I298" i="3"/>
  <c r="I297" i="3"/>
  <c r="I296" i="3"/>
  <c r="I329" i="3" s="1"/>
  <c r="I285" i="3"/>
  <c r="I381" i="3" s="1"/>
  <c r="I284" i="3"/>
  <c r="I283" i="3"/>
  <c r="I282" i="3"/>
  <c r="I281" i="3"/>
  <c r="I280" i="3"/>
  <c r="I279" i="3"/>
  <c r="I278" i="3"/>
  <c r="I277" i="3"/>
  <c r="I276" i="3"/>
  <c r="I275" i="3"/>
  <c r="I274" i="3"/>
  <c r="I273" i="3"/>
  <c r="I272" i="3"/>
  <c r="I271" i="3"/>
  <c r="I270" i="3"/>
  <c r="I269" i="3"/>
  <c r="I268" i="3"/>
  <c r="I267" i="3"/>
  <c r="I266" i="3"/>
  <c r="I265" i="3"/>
  <c r="I264" i="3"/>
  <c r="I263" i="3"/>
  <c r="I262" i="3"/>
  <c r="I261" i="3"/>
  <c r="I260" i="3"/>
  <c r="I259" i="3"/>
  <c r="I258" i="3"/>
  <c r="I257" i="3"/>
  <c r="I256" i="3"/>
  <c r="I255" i="3"/>
  <c r="I254" i="3"/>
  <c r="I287" i="3" s="1"/>
  <c r="I241" i="3"/>
  <c r="I240" i="3"/>
  <c r="I239" i="3"/>
  <c r="I238" i="3"/>
  <c r="I237" i="3"/>
  <c r="I236" i="3"/>
  <c r="I235" i="3"/>
  <c r="I234" i="3"/>
  <c r="I233" i="3"/>
  <c r="I232" i="3"/>
  <c r="I231" i="3"/>
  <c r="I230" i="3"/>
  <c r="I229" i="3"/>
  <c r="I228" i="3"/>
  <c r="I227" i="3"/>
  <c r="I226" i="3"/>
  <c r="I225" i="3"/>
  <c r="I224" i="3"/>
  <c r="I223" i="3"/>
  <c r="I222" i="3"/>
  <c r="I221" i="3"/>
  <c r="I220" i="3"/>
  <c r="I219" i="3"/>
  <c r="I218" i="3"/>
  <c r="I217" i="3"/>
  <c r="I216" i="3"/>
  <c r="I215" i="3"/>
  <c r="I214" i="3"/>
  <c r="I213" i="3"/>
  <c r="I368" i="3"/>
  <c r="I367" i="3"/>
  <c r="I366" i="3"/>
  <c r="I365" i="3"/>
  <c r="I364" i="3"/>
  <c r="I363" i="3"/>
  <c r="I362" i="3"/>
  <c r="I361" i="3"/>
  <c r="I360" i="3"/>
  <c r="I359" i="3"/>
  <c r="I358" i="3"/>
  <c r="I357" i="3"/>
  <c r="I356" i="3"/>
  <c r="I355" i="3"/>
  <c r="I354" i="3"/>
  <c r="I353" i="3"/>
  <c r="I352" i="3"/>
  <c r="I351" i="3"/>
  <c r="I350" i="3"/>
  <c r="I349" i="3"/>
  <c r="I348" i="3"/>
  <c r="I347" i="3"/>
  <c r="I346" i="3"/>
  <c r="I345" i="3"/>
  <c r="I344" i="3"/>
  <c r="I343" i="3"/>
  <c r="I342" i="3"/>
  <c r="I341" i="3"/>
  <c r="I340" i="3"/>
  <c r="I339" i="3"/>
  <c r="I338" i="3"/>
  <c r="I337" i="3"/>
  <c r="I244" i="3"/>
  <c r="I243" i="3"/>
  <c r="I242" i="3"/>
  <c r="J130" i="3"/>
  <c r="F393" i="3"/>
  <c r="J368" i="3" l="1"/>
  <c r="J367" i="3"/>
  <c r="J366" i="3"/>
  <c r="J365" i="3"/>
  <c r="J364" i="3"/>
  <c r="J363" i="3"/>
  <c r="J362" i="3"/>
  <c r="J361" i="3"/>
  <c r="J360" i="3"/>
  <c r="J359" i="3"/>
  <c r="J358" i="3"/>
  <c r="J357" i="3"/>
  <c r="J356" i="3"/>
  <c r="J355" i="3"/>
  <c r="J354" i="3"/>
  <c r="J353" i="3"/>
  <c r="J352" i="3"/>
  <c r="J351" i="3"/>
  <c r="J350" i="3"/>
  <c r="J349" i="3"/>
  <c r="J348" i="3"/>
  <c r="J347" i="3"/>
  <c r="J346" i="3"/>
  <c r="J345" i="3"/>
  <c r="J344" i="3"/>
  <c r="J343" i="3"/>
  <c r="J342" i="3"/>
  <c r="J341" i="3"/>
  <c r="J340" i="3"/>
  <c r="J339" i="3"/>
  <c r="J338" i="3"/>
  <c r="J337" i="3"/>
  <c r="J244" i="3"/>
  <c r="J243" i="3"/>
  <c r="J242" i="3"/>
  <c r="K130" i="3"/>
  <c r="J327" i="3"/>
  <c r="J379" i="3" s="1"/>
  <c r="J326" i="3"/>
  <c r="J325" i="3"/>
  <c r="J324" i="3"/>
  <c r="J323" i="3"/>
  <c r="J322" i="3"/>
  <c r="J321" i="3"/>
  <c r="J320" i="3"/>
  <c r="J319" i="3"/>
  <c r="J318" i="3"/>
  <c r="J317" i="3"/>
  <c r="J316" i="3"/>
  <c r="J315" i="3"/>
  <c r="J314" i="3"/>
  <c r="J313" i="3"/>
  <c r="J312" i="3"/>
  <c r="J311" i="3"/>
  <c r="J310" i="3"/>
  <c r="J309" i="3"/>
  <c r="J308" i="3"/>
  <c r="J307" i="3"/>
  <c r="J306" i="3"/>
  <c r="J305" i="3"/>
  <c r="J304" i="3"/>
  <c r="J303" i="3"/>
  <c r="J302" i="3"/>
  <c r="J301" i="3"/>
  <c r="J300" i="3"/>
  <c r="J299" i="3"/>
  <c r="J298" i="3"/>
  <c r="J297" i="3"/>
  <c r="J296" i="3"/>
  <c r="J285" i="3"/>
  <c r="J381" i="3" s="1"/>
  <c r="J284" i="3"/>
  <c r="J283" i="3"/>
  <c r="J282" i="3"/>
  <c r="J281" i="3"/>
  <c r="J280" i="3"/>
  <c r="J279" i="3"/>
  <c r="J278" i="3"/>
  <c r="J277" i="3"/>
  <c r="J276" i="3"/>
  <c r="J275" i="3"/>
  <c r="J274" i="3"/>
  <c r="J273" i="3"/>
  <c r="J272" i="3"/>
  <c r="J271" i="3"/>
  <c r="J270" i="3"/>
  <c r="J269" i="3"/>
  <c r="J268" i="3"/>
  <c r="J267" i="3"/>
  <c r="J266" i="3"/>
  <c r="J265" i="3"/>
  <c r="J264" i="3"/>
  <c r="J263" i="3"/>
  <c r="J262" i="3"/>
  <c r="J261" i="3"/>
  <c r="J260" i="3"/>
  <c r="J259" i="3"/>
  <c r="J258" i="3"/>
  <c r="J257" i="3"/>
  <c r="J256" i="3"/>
  <c r="J255" i="3"/>
  <c r="J254" i="3"/>
  <c r="J241" i="3"/>
  <c r="J240" i="3"/>
  <c r="J239" i="3"/>
  <c r="J238" i="3"/>
  <c r="J237" i="3"/>
  <c r="J236" i="3"/>
  <c r="J235" i="3"/>
  <c r="J234" i="3"/>
  <c r="J233" i="3"/>
  <c r="J232" i="3"/>
  <c r="J231" i="3"/>
  <c r="J230" i="3"/>
  <c r="J229" i="3"/>
  <c r="J228" i="3"/>
  <c r="J227" i="3"/>
  <c r="J226" i="3"/>
  <c r="J225" i="3"/>
  <c r="J224" i="3"/>
  <c r="J223" i="3"/>
  <c r="J222" i="3"/>
  <c r="J221" i="3"/>
  <c r="J220" i="3"/>
  <c r="J219" i="3"/>
  <c r="J218" i="3"/>
  <c r="J217" i="3"/>
  <c r="J216" i="3"/>
  <c r="J215" i="3"/>
  <c r="J214" i="3"/>
  <c r="J213" i="3"/>
  <c r="J246" i="3" s="1"/>
  <c r="I246" i="3"/>
  <c r="I391" i="3"/>
  <c r="I397" i="3"/>
  <c r="I382" i="3"/>
  <c r="I392" i="3" s="1"/>
  <c r="I383" i="3"/>
  <c r="H385" i="3"/>
  <c r="H388" i="3"/>
  <c r="H389" i="3"/>
  <c r="H394" i="3"/>
  <c r="H390" i="3"/>
  <c r="H391" i="3"/>
  <c r="G393" i="3"/>
  <c r="H392" i="3"/>
  <c r="H393" i="3" l="1"/>
  <c r="I385" i="3"/>
  <c r="I394" i="3"/>
  <c r="I389" i="3"/>
  <c r="I388" i="3"/>
  <c r="I390" i="3"/>
  <c r="J287" i="3"/>
  <c r="J329" i="3"/>
  <c r="K327" i="3"/>
  <c r="K379" i="3" s="1"/>
  <c r="K326" i="3"/>
  <c r="K325" i="3"/>
  <c r="K324" i="3"/>
  <c r="K323" i="3"/>
  <c r="K322" i="3"/>
  <c r="K321" i="3"/>
  <c r="K320" i="3"/>
  <c r="K319" i="3"/>
  <c r="K318" i="3"/>
  <c r="K317" i="3"/>
  <c r="K316" i="3"/>
  <c r="K315" i="3"/>
  <c r="K314" i="3"/>
  <c r="K313" i="3"/>
  <c r="K312" i="3"/>
  <c r="K311" i="3"/>
  <c r="K310" i="3"/>
  <c r="K309" i="3"/>
  <c r="K308" i="3"/>
  <c r="K307" i="3"/>
  <c r="K306" i="3"/>
  <c r="K305" i="3"/>
  <c r="K304" i="3"/>
  <c r="K303" i="3"/>
  <c r="K302" i="3"/>
  <c r="K301" i="3"/>
  <c r="K300" i="3"/>
  <c r="K299" i="3"/>
  <c r="K298" i="3"/>
  <c r="K297" i="3"/>
  <c r="K296" i="3"/>
  <c r="K285" i="3"/>
  <c r="K381" i="3" s="1"/>
  <c r="K284" i="3"/>
  <c r="K283" i="3"/>
  <c r="K282" i="3"/>
  <c r="K281" i="3"/>
  <c r="K280" i="3"/>
  <c r="K279" i="3"/>
  <c r="K278" i="3"/>
  <c r="K277" i="3"/>
  <c r="K276" i="3"/>
  <c r="K275" i="3"/>
  <c r="K274" i="3"/>
  <c r="K273" i="3"/>
  <c r="K272" i="3"/>
  <c r="K271" i="3"/>
  <c r="K270" i="3"/>
  <c r="K269" i="3"/>
  <c r="K268" i="3"/>
  <c r="K267" i="3"/>
  <c r="K266" i="3"/>
  <c r="K265" i="3"/>
  <c r="K264" i="3"/>
  <c r="K263" i="3"/>
  <c r="K262" i="3"/>
  <c r="K261" i="3"/>
  <c r="K260" i="3"/>
  <c r="K259" i="3"/>
  <c r="K258" i="3"/>
  <c r="K257" i="3"/>
  <c r="K256" i="3"/>
  <c r="K255" i="3"/>
  <c r="K254" i="3"/>
  <c r="K241" i="3"/>
  <c r="K240" i="3"/>
  <c r="K239" i="3"/>
  <c r="K238" i="3"/>
  <c r="K237" i="3"/>
  <c r="K236" i="3"/>
  <c r="K235" i="3"/>
  <c r="K234" i="3"/>
  <c r="K233" i="3"/>
  <c r="K232" i="3"/>
  <c r="K231" i="3"/>
  <c r="K230" i="3"/>
  <c r="K229" i="3"/>
  <c r="K228" i="3"/>
  <c r="K227" i="3"/>
  <c r="K226" i="3"/>
  <c r="K225" i="3"/>
  <c r="K224" i="3"/>
  <c r="K223" i="3"/>
  <c r="K222" i="3"/>
  <c r="K221" i="3"/>
  <c r="K220" i="3"/>
  <c r="K219" i="3"/>
  <c r="K218" i="3"/>
  <c r="K217" i="3"/>
  <c r="K216" i="3"/>
  <c r="K215" i="3"/>
  <c r="K214" i="3"/>
  <c r="K213" i="3"/>
  <c r="K368" i="3"/>
  <c r="K367" i="3"/>
  <c r="K366" i="3"/>
  <c r="K365" i="3"/>
  <c r="K364" i="3"/>
  <c r="K363" i="3"/>
  <c r="K362" i="3"/>
  <c r="K361" i="3"/>
  <c r="K360" i="3"/>
  <c r="K359" i="3"/>
  <c r="K358" i="3"/>
  <c r="K357" i="3"/>
  <c r="K356" i="3"/>
  <c r="K355" i="3"/>
  <c r="K354" i="3"/>
  <c r="K353" i="3"/>
  <c r="K352" i="3"/>
  <c r="K351" i="3"/>
  <c r="K350" i="3"/>
  <c r="K349" i="3"/>
  <c r="K348" i="3"/>
  <c r="K347" i="3"/>
  <c r="K346" i="3"/>
  <c r="K345" i="3"/>
  <c r="K344" i="3"/>
  <c r="K343" i="3"/>
  <c r="K342" i="3"/>
  <c r="K341" i="3"/>
  <c r="K340" i="3"/>
  <c r="K339" i="3"/>
  <c r="K338" i="3"/>
  <c r="K337" i="3"/>
  <c r="K244" i="3"/>
  <c r="K243" i="3"/>
  <c r="K242" i="3"/>
  <c r="L130" i="3"/>
  <c r="J397" i="3"/>
  <c r="J382" i="3"/>
  <c r="J392" i="3" s="1"/>
  <c r="J383" i="3"/>
  <c r="K287" i="3" l="1"/>
  <c r="K329" i="3"/>
  <c r="J385" i="3"/>
  <c r="J388" i="3"/>
  <c r="J389" i="3"/>
  <c r="J394" i="3"/>
  <c r="J390" i="3"/>
  <c r="J391" i="3"/>
  <c r="L368" i="3"/>
  <c r="L367" i="3"/>
  <c r="L366" i="3"/>
  <c r="L365" i="3"/>
  <c r="L364" i="3"/>
  <c r="L363" i="3"/>
  <c r="L362" i="3"/>
  <c r="L361" i="3"/>
  <c r="L360" i="3"/>
  <c r="L359" i="3"/>
  <c r="L358" i="3"/>
  <c r="L357" i="3"/>
  <c r="L356" i="3"/>
  <c r="L355" i="3"/>
  <c r="L354" i="3"/>
  <c r="L353" i="3"/>
  <c r="L352" i="3"/>
  <c r="L351" i="3"/>
  <c r="L350" i="3"/>
  <c r="L349" i="3"/>
  <c r="L348" i="3"/>
  <c r="L347" i="3"/>
  <c r="L346" i="3"/>
  <c r="L345" i="3"/>
  <c r="L344" i="3"/>
  <c r="L343" i="3"/>
  <c r="L342" i="3"/>
  <c r="L341" i="3"/>
  <c r="L340" i="3"/>
  <c r="L339" i="3"/>
  <c r="L338" i="3"/>
  <c r="L337" i="3"/>
  <c r="L244" i="3"/>
  <c r="L243" i="3"/>
  <c r="L242" i="3"/>
  <c r="M130" i="3"/>
  <c r="L327" i="3"/>
  <c r="L379" i="3" s="1"/>
  <c r="L326" i="3"/>
  <c r="L325" i="3"/>
  <c r="L324" i="3"/>
  <c r="L323" i="3"/>
  <c r="L322" i="3"/>
  <c r="L321" i="3"/>
  <c r="L320" i="3"/>
  <c r="L319" i="3"/>
  <c r="L318" i="3"/>
  <c r="L317" i="3"/>
  <c r="L316" i="3"/>
  <c r="L315" i="3"/>
  <c r="L314" i="3"/>
  <c r="L313" i="3"/>
  <c r="L312" i="3"/>
  <c r="L311" i="3"/>
  <c r="L310" i="3"/>
  <c r="L309" i="3"/>
  <c r="L308" i="3"/>
  <c r="L307" i="3"/>
  <c r="L306" i="3"/>
  <c r="L305" i="3"/>
  <c r="L304" i="3"/>
  <c r="L303" i="3"/>
  <c r="L302" i="3"/>
  <c r="L301" i="3"/>
  <c r="L300" i="3"/>
  <c r="L299" i="3"/>
  <c r="L298" i="3"/>
  <c r="L297" i="3"/>
  <c r="L296" i="3"/>
  <c r="L329" i="3" s="1"/>
  <c r="L285" i="3"/>
  <c r="L381" i="3" s="1"/>
  <c r="L284" i="3"/>
  <c r="L283" i="3"/>
  <c r="L282" i="3"/>
  <c r="L281" i="3"/>
  <c r="L280" i="3"/>
  <c r="L279" i="3"/>
  <c r="L278" i="3"/>
  <c r="L277" i="3"/>
  <c r="L276" i="3"/>
  <c r="L275" i="3"/>
  <c r="L274" i="3"/>
  <c r="L273" i="3"/>
  <c r="L272" i="3"/>
  <c r="L271" i="3"/>
  <c r="L270" i="3"/>
  <c r="L269" i="3"/>
  <c r="L268" i="3"/>
  <c r="L267" i="3"/>
  <c r="L266" i="3"/>
  <c r="L265" i="3"/>
  <c r="L264" i="3"/>
  <c r="L263" i="3"/>
  <c r="L262" i="3"/>
  <c r="L261" i="3"/>
  <c r="L260" i="3"/>
  <c r="L259" i="3"/>
  <c r="L258" i="3"/>
  <c r="L257" i="3"/>
  <c r="L256" i="3"/>
  <c r="L255" i="3"/>
  <c r="L254" i="3"/>
  <c r="L287" i="3" s="1"/>
  <c r="L241" i="3"/>
  <c r="L240" i="3"/>
  <c r="L239" i="3"/>
  <c r="L238" i="3"/>
  <c r="L237" i="3"/>
  <c r="L236" i="3"/>
  <c r="L235" i="3"/>
  <c r="L234" i="3"/>
  <c r="L233" i="3"/>
  <c r="L232" i="3"/>
  <c r="L231" i="3"/>
  <c r="L230" i="3"/>
  <c r="L229" i="3"/>
  <c r="L228" i="3"/>
  <c r="L227" i="3"/>
  <c r="L226" i="3"/>
  <c r="L225" i="3"/>
  <c r="L224" i="3"/>
  <c r="L223" i="3"/>
  <c r="L222" i="3"/>
  <c r="L221" i="3"/>
  <c r="L220" i="3"/>
  <c r="L219" i="3"/>
  <c r="L218" i="3"/>
  <c r="L217" i="3"/>
  <c r="L216" i="3"/>
  <c r="L215" i="3"/>
  <c r="L214" i="3"/>
  <c r="L213" i="3"/>
  <c r="K246" i="3"/>
  <c r="K397" i="3"/>
  <c r="K382" i="3"/>
  <c r="K383" i="3"/>
  <c r="I393" i="3"/>
  <c r="K385" i="3" l="1"/>
  <c r="K394" i="3"/>
  <c r="K389" i="3"/>
  <c r="K388" i="3"/>
  <c r="K390" i="3"/>
  <c r="M327" i="3"/>
  <c r="M379" i="3" s="1"/>
  <c r="M326" i="3"/>
  <c r="M325" i="3"/>
  <c r="M324" i="3"/>
  <c r="M323" i="3"/>
  <c r="M322" i="3"/>
  <c r="M321" i="3"/>
  <c r="M320" i="3"/>
  <c r="M319" i="3"/>
  <c r="M318" i="3"/>
  <c r="M317" i="3"/>
  <c r="M316" i="3"/>
  <c r="M315" i="3"/>
  <c r="M314" i="3"/>
  <c r="M313" i="3"/>
  <c r="M312" i="3"/>
  <c r="M311" i="3"/>
  <c r="M310" i="3"/>
  <c r="M309" i="3"/>
  <c r="M308" i="3"/>
  <c r="M307" i="3"/>
  <c r="M306" i="3"/>
  <c r="M305" i="3"/>
  <c r="M304" i="3"/>
  <c r="M303" i="3"/>
  <c r="M302" i="3"/>
  <c r="M301" i="3"/>
  <c r="M300" i="3"/>
  <c r="M299" i="3"/>
  <c r="M298" i="3"/>
  <c r="M297" i="3"/>
  <c r="M296" i="3"/>
  <c r="M285" i="3"/>
  <c r="M381" i="3" s="1"/>
  <c r="M284" i="3"/>
  <c r="M283" i="3"/>
  <c r="M282" i="3"/>
  <c r="M281" i="3"/>
  <c r="M280" i="3"/>
  <c r="M279" i="3"/>
  <c r="M278" i="3"/>
  <c r="M277" i="3"/>
  <c r="M276" i="3"/>
  <c r="M275" i="3"/>
  <c r="M274" i="3"/>
  <c r="M273" i="3"/>
  <c r="M272" i="3"/>
  <c r="M271" i="3"/>
  <c r="M270" i="3"/>
  <c r="M269" i="3"/>
  <c r="M268" i="3"/>
  <c r="M267" i="3"/>
  <c r="M266" i="3"/>
  <c r="M265" i="3"/>
  <c r="M264" i="3"/>
  <c r="M263" i="3"/>
  <c r="M262" i="3"/>
  <c r="M261" i="3"/>
  <c r="M260" i="3"/>
  <c r="M259" i="3"/>
  <c r="M258" i="3"/>
  <c r="M257" i="3"/>
  <c r="M256" i="3"/>
  <c r="M255" i="3"/>
  <c r="M254" i="3"/>
  <c r="M241" i="3"/>
  <c r="M240" i="3"/>
  <c r="M239" i="3"/>
  <c r="M238" i="3"/>
  <c r="M237" i="3"/>
  <c r="M236" i="3"/>
  <c r="M235" i="3"/>
  <c r="M234" i="3"/>
  <c r="M233" i="3"/>
  <c r="M232" i="3"/>
  <c r="M231" i="3"/>
  <c r="M230" i="3"/>
  <c r="M229" i="3"/>
  <c r="M228" i="3"/>
  <c r="M227" i="3"/>
  <c r="M226" i="3"/>
  <c r="M225" i="3"/>
  <c r="M224" i="3"/>
  <c r="M223" i="3"/>
  <c r="M222" i="3"/>
  <c r="M221" i="3"/>
  <c r="M220" i="3"/>
  <c r="M219" i="3"/>
  <c r="M218" i="3"/>
  <c r="M217" i="3"/>
  <c r="M216" i="3"/>
  <c r="M215" i="3"/>
  <c r="M214" i="3"/>
  <c r="M213" i="3"/>
  <c r="M368" i="3"/>
  <c r="M367" i="3"/>
  <c r="M366" i="3"/>
  <c r="M365" i="3"/>
  <c r="M364" i="3"/>
  <c r="M363" i="3"/>
  <c r="M362" i="3"/>
  <c r="M361" i="3"/>
  <c r="M360" i="3"/>
  <c r="M359" i="3"/>
  <c r="M358" i="3"/>
  <c r="M357" i="3"/>
  <c r="M356" i="3"/>
  <c r="M355" i="3"/>
  <c r="M354" i="3"/>
  <c r="M353" i="3"/>
  <c r="M352" i="3"/>
  <c r="M351" i="3"/>
  <c r="M350" i="3"/>
  <c r="M349" i="3"/>
  <c r="M348" i="3"/>
  <c r="M347" i="3"/>
  <c r="M346" i="3"/>
  <c r="M345" i="3"/>
  <c r="M344" i="3"/>
  <c r="M343" i="3"/>
  <c r="M342" i="3"/>
  <c r="M341" i="3"/>
  <c r="M340" i="3"/>
  <c r="M339" i="3"/>
  <c r="M338" i="3"/>
  <c r="M337" i="3"/>
  <c r="M244" i="3"/>
  <c r="M243" i="3"/>
  <c r="M242" i="3"/>
  <c r="N130" i="3"/>
  <c r="J393" i="3"/>
  <c r="K392" i="3"/>
  <c r="K391" i="3"/>
  <c r="L246" i="3"/>
  <c r="L397" i="3"/>
  <c r="L382" i="3"/>
  <c r="L383" i="3"/>
  <c r="L385" i="3" l="1"/>
  <c r="L388" i="3"/>
  <c r="L389" i="3"/>
  <c r="L394" i="3"/>
  <c r="L390" i="3"/>
  <c r="L391" i="3"/>
  <c r="N368" i="3"/>
  <c r="N367" i="3"/>
  <c r="N366" i="3"/>
  <c r="N365" i="3"/>
  <c r="N364" i="3"/>
  <c r="N363" i="3"/>
  <c r="N362" i="3"/>
  <c r="N361" i="3"/>
  <c r="N360" i="3"/>
  <c r="N359" i="3"/>
  <c r="N358" i="3"/>
  <c r="N357" i="3"/>
  <c r="N356" i="3"/>
  <c r="N355" i="3"/>
  <c r="N354" i="3"/>
  <c r="N353" i="3"/>
  <c r="N352" i="3"/>
  <c r="N351" i="3"/>
  <c r="N350" i="3"/>
  <c r="N349" i="3"/>
  <c r="N348" i="3"/>
  <c r="N347" i="3"/>
  <c r="N346" i="3"/>
  <c r="N345" i="3"/>
  <c r="N344" i="3"/>
  <c r="N343" i="3"/>
  <c r="N342" i="3"/>
  <c r="N341" i="3"/>
  <c r="N340" i="3"/>
  <c r="N339" i="3"/>
  <c r="N338" i="3"/>
  <c r="N337" i="3"/>
  <c r="N244" i="3"/>
  <c r="N243" i="3"/>
  <c r="N242" i="3"/>
  <c r="O130" i="3"/>
  <c r="N327" i="3"/>
  <c r="N379" i="3" s="1"/>
  <c r="N326" i="3"/>
  <c r="N325" i="3"/>
  <c r="N324" i="3"/>
  <c r="N323" i="3"/>
  <c r="N322" i="3"/>
  <c r="N321" i="3"/>
  <c r="N320" i="3"/>
  <c r="N319" i="3"/>
  <c r="N318" i="3"/>
  <c r="N317" i="3"/>
  <c r="N316" i="3"/>
  <c r="N315" i="3"/>
  <c r="N314" i="3"/>
  <c r="N313" i="3"/>
  <c r="N312" i="3"/>
  <c r="N311" i="3"/>
  <c r="N310" i="3"/>
  <c r="N309" i="3"/>
  <c r="N308" i="3"/>
  <c r="N307" i="3"/>
  <c r="N306" i="3"/>
  <c r="N305" i="3"/>
  <c r="N304" i="3"/>
  <c r="N303" i="3"/>
  <c r="N302" i="3"/>
  <c r="N301" i="3"/>
  <c r="N300" i="3"/>
  <c r="N299" i="3"/>
  <c r="N298" i="3"/>
  <c r="N297" i="3"/>
  <c r="N296" i="3"/>
  <c r="N285" i="3"/>
  <c r="N381" i="3" s="1"/>
  <c r="N284" i="3"/>
  <c r="N283" i="3"/>
  <c r="N282" i="3"/>
  <c r="N281" i="3"/>
  <c r="N280" i="3"/>
  <c r="N279" i="3"/>
  <c r="N278" i="3"/>
  <c r="N277" i="3"/>
  <c r="N276" i="3"/>
  <c r="N275" i="3"/>
  <c r="N274" i="3"/>
  <c r="N273" i="3"/>
  <c r="N272" i="3"/>
  <c r="N271" i="3"/>
  <c r="N270" i="3"/>
  <c r="N269" i="3"/>
  <c r="N268" i="3"/>
  <c r="N267" i="3"/>
  <c r="N266" i="3"/>
  <c r="N265" i="3"/>
  <c r="N264" i="3"/>
  <c r="N263" i="3"/>
  <c r="N262" i="3"/>
  <c r="N261" i="3"/>
  <c r="N260" i="3"/>
  <c r="N259" i="3"/>
  <c r="N258" i="3"/>
  <c r="N257" i="3"/>
  <c r="N256" i="3"/>
  <c r="N255" i="3"/>
  <c r="N254" i="3"/>
  <c r="N241" i="3"/>
  <c r="N240" i="3"/>
  <c r="N239" i="3"/>
  <c r="N238" i="3"/>
  <c r="N237" i="3"/>
  <c r="N236" i="3"/>
  <c r="N235" i="3"/>
  <c r="N234" i="3"/>
  <c r="N233" i="3"/>
  <c r="N232" i="3"/>
  <c r="N231" i="3"/>
  <c r="N230" i="3"/>
  <c r="N229" i="3"/>
  <c r="N228" i="3"/>
  <c r="N227" i="3"/>
  <c r="N226" i="3"/>
  <c r="N225" i="3"/>
  <c r="N224" i="3"/>
  <c r="N223" i="3"/>
  <c r="N222" i="3"/>
  <c r="N221" i="3"/>
  <c r="N220" i="3"/>
  <c r="N219" i="3"/>
  <c r="N218" i="3"/>
  <c r="N217" i="3"/>
  <c r="N216" i="3"/>
  <c r="N215" i="3"/>
  <c r="N214" i="3"/>
  <c r="N213" i="3"/>
  <c r="N246" i="3" s="1"/>
  <c r="M246" i="3"/>
  <c r="M391" i="3"/>
  <c r="M397" i="3"/>
  <c r="M382" i="3"/>
  <c r="M392" i="3" s="1"/>
  <c r="M383" i="3"/>
  <c r="K393" i="3"/>
  <c r="L392" i="3"/>
  <c r="M287" i="3"/>
  <c r="M329" i="3"/>
  <c r="M385" i="3" l="1"/>
  <c r="M388" i="3"/>
  <c r="M394" i="3"/>
  <c r="M389" i="3"/>
  <c r="M390" i="3"/>
  <c r="N287" i="3"/>
  <c r="N329" i="3"/>
  <c r="O327" i="3"/>
  <c r="O379" i="3" s="1"/>
  <c r="O326" i="3"/>
  <c r="O325" i="3"/>
  <c r="O324" i="3"/>
  <c r="O323" i="3"/>
  <c r="O322" i="3"/>
  <c r="O321" i="3"/>
  <c r="O320" i="3"/>
  <c r="O319" i="3"/>
  <c r="O318" i="3"/>
  <c r="O317" i="3"/>
  <c r="O316" i="3"/>
  <c r="O315" i="3"/>
  <c r="O314" i="3"/>
  <c r="O313" i="3"/>
  <c r="O312" i="3"/>
  <c r="O311" i="3"/>
  <c r="O310" i="3"/>
  <c r="O309" i="3"/>
  <c r="O308" i="3"/>
  <c r="O307" i="3"/>
  <c r="O306" i="3"/>
  <c r="O305" i="3"/>
  <c r="O304" i="3"/>
  <c r="O303" i="3"/>
  <c r="O302" i="3"/>
  <c r="O301" i="3"/>
  <c r="O300" i="3"/>
  <c r="O299" i="3"/>
  <c r="O298" i="3"/>
  <c r="O297" i="3"/>
  <c r="O296" i="3"/>
  <c r="O285" i="3"/>
  <c r="O381" i="3" s="1"/>
  <c r="O284" i="3"/>
  <c r="O283" i="3"/>
  <c r="O282" i="3"/>
  <c r="O281" i="3"/>
  <c r="O280" i="3"/>
  <c r="O279" i="3"/>
  <c r="O278" i="3"/>
  <c r="O277" i="3"/>
  <c r="O276" i="3"/>
  <c r="O275" i="3"/>
  <c r="O274" i="3"/>
  <c r="O273" i="3"/>
  <c r="O272" i="3"/>
  <c r="O271" i="3"/>
  <c r="O270" i="3"/>
  <c r="O269" i="3"/>
  <c r="O268" i="3"/>
  <c r="O267" i="3"/>
  <c r="O266" i="3"/>
  <c r="O265" i="3"/>
  <c r="O264" i="3"/>
  <c r="O263" i="3"/>
  <c r="O262" i="3"/>
  <c r="O261" i="3"/>
  <c r="O260" i="3"/>
  <c r="O259" i="3"/>
  <c r="O258" i="3"/>
  <c r="O257" i="3"/>
  <c r="O256" i="3"/>
  <c r="O255" i="3"/>
  <c r="O254" i="3"/>
  <c r="O241" i="3"/>
  <c r="O240" i="3"/>
  <c r="O239" i="3"/>
  <c r="O238" i="3"/>
  <c r="O237" i="3"/>
  <c r="O236" i="3"/>
  <c r="O235" i="3"/>
  <c r="O234" i="3"/>
  <c r="O233" i="3"/>
  <c r="O232" i="3"/>
  <c r="O231" i="3"/>
  <c r="O230" i="3"/>
  <c r="O229" i="3"/>
  <c r="O228" i="3"/>
  <c r="O227" i="3"/>
  <c r="O226" i="3"/>
  <c r="O225" i="3"/>
  <c r="O224" i="3"/>
  <c r="O223" i="3"/>
  <c r="O222" i="3"/>
  <c r="O221" i="3"/>
  <c r="O220" i="3"/>
  <c r="O219" i="3"/>
  <c r="O218" i="3"/>
  <c r="O217" i="3"/>
  <c r="O216" i="3"/>
  <c r="O215" i="3"/>
  <c r="O214" i="3"/>
  <c r="O213" i="3"/>
  <c r="O368" i="3"/>
  <c r="O367" i="3"/>
  <c r="O366" i="3"/>
  <c r="O365" i="3"/>
  <c r="O364" i="3"/>
  <c r="O363" i="3"/>
  <c r="O362" i="3"/>
  <c r="O361" i="3"/>
  <c r="O360" i="3"/>
  <c r="O359" i="3"/>
  <c r="O358" i="3"/>
  <c r="O357" i="3"/>
  <c r="O356" i="3"/>
  <c r="O355" i="3"/>
  <c r="O354" i="3"/>
  <c r="O353" i="3"/>
  <c r="O352" i="3"/>
  <c r="O351" i="3"/>
  <c r="O350" i="3"/>
  <c r="O349" i="3"/>
  <c r="O348" i="3"/>
  <c r="O347" i="3"/>
  <c r="O346" i="3"/>
  <c r="O345" i="3"/>
  <c r="O344" i="3"/>
  <c r="O343" i="3"/>
  <c r="O342" i="3"/>
  <c r="O341" i="3"/>
  <c r="O340" i="3"/>
  <c r="O339" i="3"/>
  <c r="O338" i="3"/>
  <c r="O337" i="3"/>
  <c r="O244" i="3"/>
  <c r="O243" i="3"/>
  <c r="O242" i="3"/>
  <c r="P130" i="3"/>
  <c r="L393" i="3"/>
  <c r="N397" i="3"/>
  <c r="N382" i="3"/>
  <c r="N392" i="3" s="1"/>
  <c r="N383" i="3"/>
  <c r="P368" i="3" l="1"/>
  <c r="P367" i="3"/>
  <c r="P366" i="3"/>
  <c r="P365" i="3"/>
  <c r="P364" i="3"/>
  <c r="P363" i="3"/>
  <c r="P362" i="3"/>
  <c r="P361" i="3"/>
  <c r="P360" i="3"/>
  <c r="P359" i="3"/>
  <c r="P358" i="3"/>
  <c r="P357" i="3"/>
  <c r="P356" i="3"/>
  <c r="P355" i="3"/>
  <c r="P354" i="3"/>
  <c r="P353" i="3"/>
  <c r="P352" i="3"/>
  <c r="P351" i="3"/>
  <c r="P350" i="3"/>
  <c r="P349" i="3"/>
  <c r="P348" i="3"/>
  <c r="P347" i="3"/>
  <c r="P346" i="3"/>
  <c r="P345" i="3"/>
  <c r="P344" i="3"/>
  <c r="P343" i="3"/>
  <c r="P342" i="3"/>
  <c r="P341" i="3"/>
  <c r="P340" i="3"/>
  <c r="P339" i="3"/>
  <c r="P338" i="3"/>
  <c r="P337" i="3"/>
  <c r="P244" i="3"/>
  <c r="P243" i="3"/>
  <c r="P242" i="3"/>
  <c r="Q130" i="3"/>
  <c r="P327" i="3"/>
  <c r="P379" i="3" s="1"/>
  <c r="P326" i="3"/>
  <c r="P325" i="3"/>
  <c r="P324" i="3"/>
  <c r="P323" i="3"/>
  <c r="P322" i="3"/>
  <c r="P321" i="3"/>
  <c r="P320" i="3"/>
  <c r="P319" i="3"/>
  <c r="P318" i="3"/>
  <c r="P317" i="3"/>
  <c r="P316" i="3"/>
  <c r="P315" i="3"/>
  <c r="P314" i="3"/>
  <c r="P313" i="3"/>
  <c r="P312" i="3"/>
  <c r="P311" i="3"/>
  <c r="P310" i="3"/>
  <c r="P309" i="3"/>
  <c r="P308" i="3"/>
  <c r="P307" i="3"/>
  <c r="P306" i="3"/>
  <c r="P305" i="3"/>
  <c r="P304" i="3"/>
  <c r="P303" i="3"/>
  <c r="P302" i="3"/>
  <c r="P301" i="3"/>
  <c r="P300" i="3"/>
  <c r="P299" i="3"/>
  <c r="P298" i="3"/>
  <c r="P297" i="3"/>
  <c r="P296" i="3"/>
  <c r="P285" i="3"/>
  <c r="P381" i="3" s="1"/>
  <c r="P284" i="3"/>
  <c r="P283" i="3"/>
  <c r="P282" i="3"/>
  <c r="P281" i="3"/>
  <c r="P280" i="3"/>
  <c r="P279" i="3"/>
  <c r="P278" i="3"/>
  <c r="P277" i="3"/>
  <c r="P276" i="3"/>
  <c r="P275" i="3"/>
  <c r="P274" i="3"/>
  <c r="P273" i="3"/>
  <c r="P272" i="3"/>
  <c r="P271" i="3"/>
  <c r="P270" i="3"/>
  <c r="P269" i="3"/>
  <c r="P268" i="3"/>
  <c r="P267" i="3"/>
  <c r="P266" i="3"/>
  <c r="P265" i="3"/>
  <c r="P264" i="3"/>
  <c r="P263" i="3"/>
  <c r="P262" i="3"/>
  <c r="P261" i="3"/>
  <c r="P260" i="3"/>
  <c r="P259" i="3"/>
  <c r="P258" i="3"/>
  <c r="P257" i="3"/>
  <c r="P256" i="3"/>
  <c r="P255" i="3"/>
  <c r="P254" i="3"/>
  <c r="P241" i="3"/>
  <c r="P240" i="3"/>
  <c r="P239" i="3"/>
  <c r="P238" i="3"/>
  <c r="P237" i="3"/>
  <c r="P236" i="3"/>
  <c r="P235" i="3"/>
  <c r="P234" i="3"/>
  <c r="P233" i="3"/>
  <c r="P232" i="3"/>
  <c r="P231" i="3"/>
  <c r="P230" i="3"/>
  <c r="P229" i="3"/>
  <c r="P228" i="3"/>
  <c r="P227" i="3"/>
  <c r="P226" i="3"/>
  <c r="P225" i="3"/>
  <c r="P224" i="3"/>
  <c r="P223" i="3"/>
  <c r="P222" i="3"/>
  <c r="P221" i="3"/>
  <c r="P220" i="3"/>
  <c r="P219" i="3"/>
  <c r="P218" i="3"/>
  <c r="P217" i="3"/>
  <c r="P216" i="3"/>
  <c r="P215" i="3"/>
  <c r="P214" i="3"/>
  <c r="P213" i="3"/>
  <c r="P246" i="3" s="1"/>
  <c r="O246" i="3"/>
  <c r="O391" i="3"/>
  <c r="O397" i="3"/>
  <c r="O382" i="3"/>
  <c r="O392" i="3" s="1"/>
  <c r="O383" i="3"/>
  <c r="M393" i="3"/>
  <c r="N385" i="3"/>
  <c r="N388" i="3"/>
  <c r="N389" i="3"/>
  <c r="N394" i="3"/>
  <c r="N390" i="3"/>
  <c r="N391" i="3"/>
  <c r="O287" i="3"/>
  <c r="O329" i="3"/>
  <c r="O385" i="3" l="1"/>
  <c r="O394" i="3"/>
  <c r="O389" i="3"/>
  <c r="O388" i="3"/>
  <c r="O393" i="3" s="1"/>
  <c r="O390" i="3"/>
  <c r="P287" i="3"/>
  <c r="P329" i="3"/>
  <c r="Q327" i="3"/>
  <c r="Q379" i="3" s="1"/>
  <c r="Q326" i="3"/>
  <c r="Q325" i="3"/>
  <c r="Q324" i="3"/>
  <c r="Q323" i="3"/>
  <c r="Q322" i="3"/>
  <c r="Q321" i="3"/>
  <c r="Q320" i="3"/>
  <c r="Q319" i="3"/>
  <c r="Q318" i="3"/>
  <c r="Q317" i="3"/>
  <c r="Q316" i="3"/>
  <c r="Q315" i="3"/>
  <c r="Q314" i="3"/>
  <c r="Q313" i="3"/>
  <c r="Q312" i="3"/>
  <c r="Q311" i="3"/>
  <c r="Q310" i="3"/>
  <c r="Q309" i="3"/>
  <c r="Q308" i="3"/>
  <c r="Q307" i="3"/>
  <c r="Q306" i="3"/>
  <c r="Q305" i="3"/>
  <c r="Q304" i="3"/>
  <c r="Q303" i="3"/>
  <c r="Q302" i="3"/>
  <c r="Q301" i="3"/>
  <c r="Q300" i="3"/>
  <c r="Q299" i="3"/>
  <c r="Q298" i="3"/>
  <c r="Q297" i="3"/>
  <c r="Q296" i="3"/>
  <c r="Q285" i="3"/>
  <c r="Q381" i="3" s="1"/>
  <c r="Q284" i="3"/>
  <c r="Q283" i="3"/>
  <c r="Q282" i="3"/>
  <c r="Q281" i="3"/>
  <c r="Q280" i="3"/>
  <c r="Q279" i="3"/>
  <c r="Q278" i="3"/>
  <c r="Q277" i="3"/>
  <c r="Q276" i="3"/>
  <c r="Q275" i="3"/>
  <c r="Q274" i="3"/>
  <c r="Q273" i="3"/>
  <c r="Q272" i="3"/>
  <c r="Q271" i="3"/>
  <c r="Q270" i="3"/>
  <c r="Q269" i="3"/>
  <c r="Q268" i="3"/>
  <c r="Q267" i="3"/>
  <c r="Q266" i="3"/>
  <c r="Q265" i="3"/>
  <c r="Q264" i="3"/>
  <c r="Q263" i="3"/>
  <c r="Q262" i="3"/>
  <c r="Q261" i="3"/>
  <c r="Q260" i="3"/>
  <c r="Q259" i="3"/>
  <c r="Q258" i="3"/>
  <c r="Q257" i="3"/>
  <c r="Q256" i="3"/>
  <c r="Q255" i="3"/>
  <c r="Q254" i="3"/>
  <c r="Q241" i="3"/>
  <c r="Q240" i="3"/>
  <c r="Q239" i="3"/>
  <c r="Q238" i="3"/>
  <c r="Q237" i="3"/>
  <c r="Q236" i="3"/>
  <c r="Q235" i="3"/>
  <c r="Q234" i="3"/>
  <c r="Q233" i="3"/>
  <c r="Q232" i="3"/>
  <c r="Q231" i="3"/>
  <c r="Q230" i="3"/>
  <c r="Q229" i="3"/>
  <c r="Q228" i="3"/>
  <c r="Q227" i="3"/>
  <c r="Q226" i="3"/>
  <c r="Q225" i="3"/>
  <c r="Q224" i="3"/>
  <c r="Q223" i="3"/>
  <c r="Q222" i="3"/>
  <c r="Q221" i="3"/>
  <c r="Q220" i="3"/>
  <c r="Q219" i="3"/>
  <c r="Q218" i="3"/>
  <c r="Q217" i="3"/>
  <c r="Q216" i="3"/>
  <c r="Q215" i="3"/>
  <c r="Q214" i="3"/>
  <c r="Q213" i="3"/>
  <c r="Q368" i="3"/>
  <c r="Q367" i="3"/>
  <c r="Q366" i="3"/>
  <c r="Q365" i="3"/>
  <c r="Q364" i="3"/>
  <c r="Q363" i="3"/>
  <c r="Q362" i="3"/>
  <c r="Q361" i="3"/>
  <c r="Q360" i="3"/>
  <c r="Q359" i="3"/>
  <c r="Q358" i="3"/>
  <c r="Q357" i="3"/>
  <c r="Q356" i="3"/>
  <c r="Q355" i="3"/>
  <c r="Q354" i="3"/>
  <c r="Q353" i="3"/>
  <c r="Q352" i="3"/>
  <c r="Q351" i="3"/>
  <c r="Q350" i="3"/>
  <c r="Q349" i="3"/>
  <c r="Q348" i="3"/>
  <c r="Q347" i="3"/>
  <c r="Q346" i="3"/>
  <c r="Q345" i="3"/>
  <c r="Q344" i="3"/>
  <c r="Q343" i="3"/>
  <c r="Q342" i="3"/>
  <c r="Q341" i="3"/>
  <c r="Q340" i="3"/>
  <c r="Q339" i="3"/>
  <c r="Q338" i="3"/>
  <c r="Q337" i="3"/>
  <c r="Q244" i="3"/>
  <c r="Q243" i="3"/>
  <c r="Q242" i="3"/>
  <c r="R130" i="3"/>
  <c r="N393" i="3"/>
  <c r="P397" i="3"/>
  <c r="P382" i="3"/>
  <c r="P392" i="3" s="1"/>
  <c r="P383" i="3"/>
  <c r="Q246" i="3" l="1"/>
  <c r="Q391" i="3"/>
  <c r="Q397" i="3"/>
  <c r="Q382" i="3"/>
  <c r="Q392" i="3" s="1"/>
  <c r="Q383" i="3"/>
  <c r="R368" i="3"/>
  <c r="R367" i="3"/>
  <c r="R366" i="3"/>
  <c r="R365" i="3"/>
  <c r="R364" i="3"/>
  <c r="R363" i="3"/>
  <c r="R362" i="3"/>
  <c r="R361" i="3"/>
  <c r="R360" i="3"/>
  <c r="R359" i="3"/>
  <c r="R358" i="3"/>
  <c r="R357" i="3"/>
  <c r="R356" i="3"/>
  <c r="R355" i="3"/>
  <c r="R354" i="3"/>
  <c r="R353" i="3"/>
  <c r="R352" i="3"/>
  <c r="R351" i="3"/>
  <c r="R350" i="3"/>
  <c r="R349" i="3"/>
  <c r="R348" i="3"/>
  <c r="R347" i="3"/>
  <c r="R346" i="3"/>
  <c r="R345" i="3"/>
  <c r="R344" i="3"/>
  <c r="R343" i="3"/>
  <c r="R342" i="3"/>
  <c r="R341" i="3"/>
  <c r="R340" i="3"/>
  <c r="R339" i="3"/>
  <c r="R338" i="3"/>
  <c r="R337" i="3"/>
  <c r="R244" i="3"/>
  <c r="R243" i="3"/>
  <c r="R242" i="3"/>
  <c r="S130" i="3"/>
  <c r="R327" i="3"/>
  <c r="R379" i="3" s="1"/>
  <c r="R326" i="3"/>
  <c r="R325" i="3"/>
  <c r="R324" i="3"/>
  <c r="R323" i="3"/>
  <c r="R322" i="3"/>
  <c r="R321" i="3"/>
  <c r="R320" i="3"/>
  <c r="R319" i="3"/>
  <c r="R318" i="3"/>
  <c r="R317" i="3"/>
  <c r="R316" i="3"/>
  <c r="R315" i="3"/>
  <c r="R314" i="3"/>
  <c r="R313" i="3"/>
  <c r="R312" i="3"/>
  <c r="R311" i="3"/>
  <c r="R310" i="3"/>
  <c r="R309" i="3"/>
  <c r="R308" i="3"/>
  <c r="R307" i="3"/>
  <c r="R306" i="3"/>
  <c r="R305" i="3"/>
  <c r="R304" i="3"/>
  <c r="R303" i="3"/>
  <c r="R302" i="3"/>
  <c r="R301" i="3"/>
  <c r="R300" i="3"/>
  <c r="R299" i="3"/>
  <c r="R298" i="3"/>
  <c r="R297" i="3"/>
  <c r="R296" i="3"/>
  <c r="R285" i="3"/>
  <c r="R381" i="3" s="1"/>
  <c r="R284" i="3"/>
  <c r="R283" i="3"/>
  <c r="R282" i="3"/>
  <c r="R281" i="3"/>
  <c r="R280" i="3"/>
  <c r="R279" i="3"/>
  <c r="R278" i="3"/>
  <c r="R277" i="3"/>
  <c r="R276" i="3"/>
  <c r="R275" i="3"/>
  <c r="R274" i="3"/>
  <c r="R273" i="3"/>
  <c r="R272" i="3"/>
  <c r="R271" i="3"/>
  <c r="R270" i="3"/>
  <c r="R269" i="3"/>
  <c r="R268" i="3"/>
  <c r="R267" i="3"/>
  <c r="R266" i="3"/>
  <c r="R265" i="3"/>
  <c r="R264" i="3"/>
  <c r="R263" i="3"/>
  <c r="R262" i="3"/>
  <c r="R261" i="3"/>
  <c r="R260" i="3"/>
  <c r="R259" i="3"/>
  <c r="R258" i="3"/>
  <c r="R257" i="3"/>
  <c r="R256" i="3"/>
  <c r="R255" i="3"/>
  <c r="R254" i="3"/>
  <c r="R241" i="3"/>
  <c r="R240" i="3"/>
  <c r="R239" i="3"/>
  <c r="R238" i="3"/>
  <c r="R237" i="3"/>
  <c r="R236" i="3"/>
  <c r="R235" i="3"/>
  <c r="R234" i="3"/>
  <c r="R233" i="3"/>
  <c r="R232" i="3"/>
  <c r="R231" i="3"/>
  <c r="R230" i="3"/>
  <c r="R229" i="3"/>
  <c r="R228" i="3"/>
  <c r="R227" i="3"/>
  <c r="R226" i="3"/>
  <c r="R225" i="3"/>
  <c r="R224" i="3"/>
  <c r="R223" i="3"/>
  <c r="R222" i="3"/>
  <c r="R221" i="3"/>
  <c r="R220" i="3"/>
  <c r="R219" i="3"/>
  <c r="R218" i="3"/>
  <c r="R217" i="3"/>
  <c r="R216" i="3"/>
  <c r="R215" i="3"/>
  <c r="R214" i="3"/>
  <c r="R213" i="3"/>
  <c r="R246" i="3" s="1"/>
  <c r="P385" i="3"/>
  <c r="P388" i="3"/>
  <c r="P389" i="3"/>
  <c r="P394" i="3"/>
  <c r="P390" i="3"/>
  <c r="P391" i="3"/>
  <c r="Q287" i="3"/>
  <c r="Q329" i="3"/>
  <c r="P393" i="3" l="1"/>
  <c r="R397" i="3"/>
  <c r="R382" i="3"/>
  <c r="R392" i="3" s="1"/>
  <c r="R383" i="3"/>
  <c r="R287" i="3"/>
  <c r="R329" i="3"/>
  <c r="S327" i="3"/>
  <c r="S379" i="3" s="1"/>
  <c r="S326" i="3"/>
  <c r="S325" i="3"/>
  <c r="S324" i="3"/>
  <c r="S323" i="3"/>
  <c r="S322" i="3"/>
  <c r="S321" i="3"/>
  <c r="S320" i="3"/>
  <c r="S319" i="3"/>
  <c r="S318" i="3"/>
  <c r="S317" i="3"/>
  <c r="S316" i="3"/>
  <c r="S315" i="3"/>
  <c r="S314" i="3"/>
  <c r="S313" i="3"/>
  <c r="S312" i="3"/>
  <c r="S311" i="3"/>
  <c r="S310" i="3"/>
  <c r="S309" i="3"/>
  <c r="S308" i="3"/>
  <c r="S307" i="3"/>
  <c r="S306" i="3"/>
  <c r="S305" i="3"/>
  <c r="S304" i="3"/>
  <c r="S303" i="3"/>
  <c r="S302" i="3"/>
  <c r="S301" i="3"/>
  <c r="S300" i="3"/>
  <c r="S299" i="3"/>
  <c r="S298" i="3"/>
  <c r="S297" i="3"/>
  <c r="S296" i="3"/>
  <c r="S285" i="3"/>
  <c r="S381" i="3" s="1"/>
  <c r="S284" i="3"/>
  <c r="S283" i="3"/>
  <c r="S282" i="3"/>
  <c r="S281" i="3"/>
  <c r="S280" i="3"/>
  <c r="S279" i="3"/>
  <c r="S278" i="3"/>
  <c r="S277" i="3"/>
  <c r="S276" i="3"/>
  <c r="S275" i="3"/>
  <c r="S274" i="3"/>
  <c r="S273" i="3"/>
  <c r="S272" i="3"/>
  <c r="S271" i="3"/>
  <c r="S270" i="3"/>
  <c r="S269" i="3"/>
  <c r="S268" i="3"/>
  <c r="S267" i="3"/>
  <c r="S266" i="3"/>
  <c r="S265" i="3"/>
  <c r="S264" i="3"/>
  <c r="S263" i="3"/>
  <c r="S262" i="3"/>
  <c r="S261" i="3"/>
  <c r="S260" i="3"/>
  <c r="S259" i="3"/>
  <c r="S258" i="3"/>
  <c r="S257" i="3"/>
  <c r="S256" i="3"/>
  <c r="S255" i="3"/>
  <c r="S254" i="3"/>
  <c r="S241" i="3"/>
  <c r="S240" i="3"/>
  <c r="S239" i="3"/>
  <c r="S238" i="3"/>
  <c r="S237" i="3"/>
  <c r="S236" i="3"/>
  <c r="S235" i="3"/>
  <c r="S234" i="3"/>
  <c r="S233" i="3"/>
  <c r="S232" i="3"/>
  <c r="S231" i="3"/>
  <c r="S230" i="3"/>
  <c r="S229" i="3"/>
  <c r="S228" i="3"/>
  <c r="S227" i="3"/>
  <c r="S226" i="3"/>
  <c r="S225" i="3"/>
  <c r="S224" i="3"/>
  <c r="S223" i="3"/>
  <c r="S222" i="3"/>
  <c r="S221" i="3"/>
  <c r="S220" i="3"/>
  <c r="S219" i="3"/>
  <c r="S218" i="3"/>
  <c r="S217" i="3"/>
  <c r="S216" i="3"/>
  <c r="S215" i="3"/>
  <c r="S214" i="3"/>
  <c r="S213" i="3"/>
  <c r="S368" i="3"/>
  <c r="S367" i="3"/>
  <c r="S366" i="3"/>
  <c r="S365" i="3"/>
  <c r="S364" i="3"/>
  <c r="S363" i="3"/>
  <c r="S362" i="3"/>
  <c r="S361" i="3"/>
  <c r="S360" i="3"/>
  <c r="S359" i="3"/>
  <c r="S358" i="3"/>
  <c r="S357" i="3"/>
  <c r="S356" i="3"/>
  <c r="S355" i="3"/>
  <c r="S354" i="3"/>
  <c r="S353" i="3"/>
  <c r="S352" i="3"/>
  <c r="S351" i="3"/>
  <c r="S350" i="3"/>
  <c r="S349" i="3"/>
  <c r="S348" i="3"/>
  <c r="S347" i="3"/>
  <c r="S346" i="3"/>
  <c r="S345" i="3"/>
  <c r="S344" i="3"/>
  <c r="S343" i="3"/>
  <c r="S342" i="3"/>
  <c r="S341" i="3"/>
  <c r="S340" i="3"/>
  <c r="S339" i="3"/>
  <c r="S338" i="3"/>
  <c r="S337" i="3"/>
  <c r="S244" i="3"/>
  <c r="S243" i="3"/>
  <c r="S242" i="3"/>
  <c r="T130" i="3"/>
  <c r="Q385" i="3"/>
  <c r="Q389" i="3"/>
  <c r="Q388" i="3"/>
  <c r="Q394" i="3"/>
  <c r="Q390" i="3"/>
  <c r="T368" i="3" l="1"/>
  <c r="T367" i="3"/>
  <c r="T366" i="3"/>
  <c r="T365" i="3"/>
  <c r="T364" i="3"/>
  <c r="T363" i="3"/>
  <c r="T362" i="3"/>
  <c r="T361" i="3"/>
  <c r="T360" i="3"/>
  <c r="T359" i="3"/>
  <c r="T358" i="3"/>
  <c r="T357" i="3"/>
  <c r="T356" i="3"/>
  <c r="T355" i="3"/>
  <c r="T354" i="3"/>
  <c r="T353" i="3"/>
  <c r="T352" i="3"/>
  <c r="T351" i="3"/>
  <c r="T350" i="3"/>
  <c r="T349" i="3"/>
  <c r="T348" i="3"/>
  <c r="T347" i="3"/>
  <c r="T346" i="3"/>
  <c r="T345" i="3"/>
  <c r="T344" i="3"/>
  <c r="T343" i="3"/>
  <c r="T342" i="3"/>
  <c r="T341" i="3"/>
  <c r="T340" i="3"/>
  <c r="T339" i="3"/>
  <c r="T338" i="3"/>
  <c r="T337" i="3"/>
  <c r="T244" i="3"/>
  <c r="T243" i="3"/>
  <c r="T242" i="3"/>
  <c r="U130" i="3"/>
  <c r="T327" i="3"/>
  <c r="T379" i="3" s="1"/>
  <c r="T326" i="3"/>
  <c r="T325" i="3"/>
  <c r="T324" i="3"/>
  <c r="T323" i="3"/>
  <c r="T322" i="3"/>
  <c r="T321" i="3"/>
  <c r="T320" i="3"/>
  <c r="T319" i="3"/>
  <c r="T318" i="3"/>
  <c r="T317" i="3"/>
  <c r="T316" i="3"/>
  <c r="T315" i="3"/>
  <c r="T314" i="3"/>
  <c r="T313" i="3"/>
  <c r="T312" i="3"/>
  <c r="T311" i="3"/>
  <c r="T310" i="3"/>
  <c r="T309" i="3"/>
  <c r="T308" i="3"/>
  <c r="T307" i="3"/>
  <c r="T306" i="3"/>
  <c r="T305" i="3"/>
  <c r="T304" i="3"/>
  <c r="T303" i="3"/>
  <c r="T302" i="3"/>
  <c r="T301" i="3"/>
  <c r="T300" i="3"/>
  <c r="T299" i="3"/>
  <c r="T298" i="3"/>
  <c r="T297" i="3"/>
  <c r="T296" i="3"/>
  <c r="T285" i="3"/>
  <c r="T381" i="3" s="1"/>
  <c r="T284" i="3"/>
  <c r="T283" i="3"/>
  <c r="T282" i="3"/>
  <c r="T281" i="3"/>
  <c r="T280" i="3"/>
  <c r="T279" i="3"/>
  <c r="T278" i="3"/>
  <c r="T277" i="3"/>
  <c r="T276" i="3"/>
  <c r="T275" i="3"/>
  <c r="T274" i="3"/>
  <c r="T273" i="3"/>
  <c r="T272" i="3"/>
  <c r="T271" i="3"/>
  <c r="T270" i="3"/>
  <c r="T269" i="3"/>
  <c r="T268" i="3"/>
  <c r="T267" i="3"/>
  <c r="T266" i="3"/>
  <c r="T265" i="3"/>
  <c r="T264" i="3"/>
  <c r="T263" i="3"/>
  <c r="T262" i="3"/>
  <c r="T261" i="3"/>
  <c r="T260" i="3"/>
  <c r="T259" i="3"/>
  <c r="T258" i="3"/>
  <c r="T257" i="3"/>
  <c r="T256" i="3"/>
  <c r="T255" i="3"/>
  <c r="T254" i="3"/>
  <c r="T241" i="3"/>
  <c r="T240" i="3"/>
  <c r="T239" i="3"/>
  <c r="T238" i="3"/>
  <c r="T237" i="3"/>
  <c r="T236" i="3"/>
  <c r="T235" i="3"/>
  <c r="T234" i="3"/>
  <c r="T233" i="3"/>
  <c r="T232" i="3"/>
  <c r="T231" i="3"/>
  <c r="T230" i="3"/>
  <c r="T229" i="3"/>
  <c r="T228" i="3"/>
  <c r="T227" i="3"/>
  <c r="T226" i="3"/>
  <c r="T225" i="3"/>
  <c r="T224" i="3"/>
  <c r="T223" i="3"/>
  <c r="T222" i="3"/>
  <c r="T221" i="3"/>
  <c r="T220" i="3"/>
  <c r="T219" i="3"/>
  <c r="T218" i="3"/>
  <c r="T217" i="3"/>
  <c r="T216" i="3"/>
  <c r="T215" i="3"/>
  <c r="T214" i="3"/>
  <c r="T213" i="3"/>
  <c r="T246" i="3" s="1"/>
  <c r="AH381" i="3" s="1"/>
  <c r="S246" i="3"/>
  <c r="S391" i="3"/>
  <c r="S397" i="3"/>
  <c r="S382" i="3"/>
  <c r="S392" i="3" s="1"/>
  <c r="S383" i="3"/>
  <c r="Q393" i="3"/>
  <c r="S287" i="3"/>
  <c r="S329" i="3"/>
  <c r="R385" i="3"/>
  <c r="R388" i="3"/>
  <c r="R393" i="3" s="1"/>
  <c r="R389" i="3"/>
  <c r="R394" i="3"/>
  <c r="R390" i="3"/>
  <c r="R391" i="3"/>
  <c r="S385" i="3" l="1"/>
  <c r="S389" i="3"/>
  <c r="S388" i="3"/>
  <c r="S394" i="3"/>
  <c r="S390" i="3"/>
  <c r="T287" i="3"/>
  <c r="AH380" i="3" s="1"/>
  <c r="T329" i="3"/>
  <c r="U327" i="3"/>
  <c r="U379" i="3" s="1"/>
  <c r="U326" i="3"/>
  <c r="U325" i="3"/>
  <c r="U324" i="3"/>
  <c r="U323" i="3"/>
  <c r="U322" i="3"/>
  <c r="U321" i="3"/>
  <c r="U320" i="3"/>
  <c r="U319" i="3"/>
  <c r="U318" i="3"/>
  <c r="U317" i="3"/>
  <c r="U316" i="3"/>
  <c r="U315" i="3"/>
  <c r="U314" i="3"/>
  <c r="U313" i="3"/>
  <c r="U312" i="3"/>
  <c r="U311" i="3"/>
  <c r="U310" i="3"/>
  <c r="U309" i="3"/>
  <c r="U308" i="3"/>
  <c r="U307" i="3"/>
  <c r="U306" i="3"/>
  <c r="U305" i="3"/>
  <c r="U304" i="3"/>
  <c r="U303" i="3"/>
  <c r="U302" i="3"/>
  <c r="U301" i="3"/>
  <c r="U300" i="3"/>
  <c r="U299" i="3"/>
  <c r="U298" i="3"/>
  <c r="U297" i="3"/>
  <c r="U296" i="3"/>
  <c r="U285" i="3"/>
  <c r="U381" i="3" s="1"/>
  <c r="U284" i="3"/>
  <c r="U283" i="3"/>
  <c r="U282" i="3"/>
  <c r="U281" i="3"/>
  <c r="U280" i="3"/>
  <c r="U279" i="3"/>
  <c r="U278" i="3"/>
  <c r="U277" i="3"/>
  <c r="U276" i="3"/>
  <c r="U275" i="3"/>
  <c r="U274" i="3"/>
  <c r="U273" i="3"/>
  <c r="U272" i="3"/>
  <c r="U271" i="3"/>
  <c r="U270" i="3"/>
  <c r="U269" i="3"/>
  <c r="U268" i="3"/>
  <c r="U267" i="3"/>
  <c r="U266" i="3"/>
  <c r="U265" i="3"/>
  <c r="U264" i="3"/>
  <c r="U263" i="3"/>
  <c r="U262" i="3"/>
  <c r="U261" i="3"/>
  <c r="U260" i="3"/>
  <c r="U259" i="3"/>
  <c r="U258" i="3"/>
  <c r="U257" i="3"/>
  <c r="U256" i="3"/>
  <c r="U255" i="3"/>
  <c r="U254" i="3"/>
  <c r="U241" i="3"/>
  <c r="U240" i="3"/>
  <c r="U239" i="3"/>
  <c r="U238" i="3"/>
  <c r="U237" i="3"/>
  <c r="U236" i="3"/>
  <c r="U235" i="3"/>
  <c r="U234" i="3"/>
  <c r="U233" i="3"/>
  <c r="U232" i="3"/>
  <c r="U231" i="3"/>
  <c r="U230" i="3"/>
  <c r="U229" i="3"/>
  <c r="U228" i="3"/>
  <c r="U227" i="3"/>
  <c r="U226" i="3"/>
  <c r="U225" i="3"/>
  <c r="U224" i="3"/>
  <c r="U223" i="3"/>
  <c r="U222" i="3"/>
  <c r="U221" i="3"/>
  <c r="U220" i="3"/>
  <c r="U219" i="3"/>
  <c r="U218" i="3"/>
  <c r="U217" i="3"/>
  <c r="U216" i="3"/>
  <c r="U215" i="3"/>
  <c r="U214" i="3"/>
  <c r="U213" i="3"/>
  <c r="U368" i="3"/>
  <c r="U367" i="3"/>
  <c r="U366" i="3"/>
  <c r="U365" i="3"/>
  <c r="U364" i="3"/>
  <c r="U363" i="3"/>
  <c r="U362" i="3"/>
  <c r="U361" i="3"/>
  <c r="U360" i="3"/>
  <c r="U359" i="3"/>
  <c r="U358" i="3"/>
  <c r="U357" i="3"/>
  <c r="U356" i="3"/>
  <c r="U355" i="3"/>
  <c r="U354" i="3"/>
  <c r="U353" i="3"/>
  <c r="U352" i="3"/>
  <c r="U351" i="3"/>
  <c r="U350" i="3"/>
  <c r="U349" i="3"/>
  <c r="U348" i="3"/>
  <c r="U347" i="3"/>
  <c r="U346" i="3"/>
  <c r="U345" i="3"/>
  <c r="U344" i="3"/>
  <c r="U343" i="3"/>
  <c r="U342" i="3"/>
  <c r="U341" i="3"/>
  <c r="U340" i="3"/>
  <c r="U339" i="3"/>
  <c r="U338" i="3"/>
  <c r="U337" i="3"/>
  <c r="U244" i="3"/>
  <c r="U243" i="3"/>
  <c r="U242" i="3"/>
  <c r="V130" i="3"/>
  <c r="T397" i="3"/>
  <c r="T382" i="3"/>
  <c r="T383" i="3"/>
  <c r="U246" i="3" l="1"/>
  <c r="AE381" i="3" s="1"/>
  <c r="AI381" i="3" s="1"/>
  <c r="AD380" i="3"/>
  <c r="AB380" i="3"/>
  <c r="U397" i="3"/>
  <c r="V373" i="3"/>
  <c r="U382" i="3"/>
  <c r="U383" i="3"/>
  <c r="T385" i="3"/>
  <c r="T388" i="3"/>
  <c r="T389" i="3"/>
  <c r="T394" i="3"/>
  <c r="T390" i="3"/>
  <c r="T391" i="3"/>
  <c r="V368" i="3"/>
  <c r="W368" i="3" s="1"/>
  <c r="V367" i="3"/>
  <c r="W367" i="3" s="1"/>
  <c r="V366" i="3"/>
  <c r="W366" i="3" s="1"/>
  <c r="V365" i="3"/>
  <c r="W365" i="3" s="1"/>
  <c r="V364" i="3"/>
  <c r="W364" i="3" s="1"/>
  <c r="V363" i="3"/>
  <c r="W363" i="3" s="1"/>
  <c r="V362" i="3"/>
  <c r="W362" i="3" s="1"/>
  <c r="V361" i="3"/>
  <c r="W361" i="3" s="1"/>
  <c r="V360" i="3"/>
  <c r="W360" i="3" s="1"/>
  <c r="V359" i="3"/>
  <c r="W359" i="3" s="1"/>
  <c r="V358" i="3"/>
  <c r="W358" i="3" s="1"/>
  <c r="V357" i="3"/>
  <c r="W357" i="3" s="1"/>
  <c r="V356" i="3"/>
  <c r="W356" i="3" s="1"/>
  <c r="V355" i="3"/>
  <c r="W355" i="3" s="1"/>
  <c r="V354" i="3"/>
  <c r="W354" i="3" s="1"/>
  <c r="V353" i="3"/>
  <c r="W353" i="3" s="1"/>
  <c r="V352" i="3"/>
  <c r="W352" i="3" s="1"/>
  <c r="V351" i="3"/>
  <c r="W351" i="3" s="1"/>
  <c r="V350" i="3"/>
  <c r="W350" i="3" s="1"/>
  <c r="V349" i="3"/>
  <c r="W349" i="3" s="1"/>
  <c r="V348" i="3"/>
  <c r="W348" i="3" s="1"/>
  <c r="V347" i="3"/>
  <c r="W347" i="3" s="1"/>
  <c r="V346" i="3"/>
  <c r="W346" i="3" s="1"/>
  <c r="V345" i="3"/>
  <c r="W345" i="3" s="1"/>
  <c r="V344" i="3"/>
  <c r="W344" i="3" s="1"/>
  <c r="V343" i="3"/>
  <c r="W343" i="3" s="1"/>
  <c r="V342" i="3"/>
  <c r="W342" i="3" s="1"/>
  <c r="V341" i="3"/>
  <c r="W341" i="3" s="1"/>
  <c r="V340" i="3"/>
  <c r="W340" i="3" s="1"/>
  <c r="V339" i="3"/>
  <c r="W339" i="3" s="1"/>
  <c r="V338" i="3"/>
  <c r="W338" i="3" s="1"/>
  <c r="V337" i="3"/>
  <c r="W337" i="3" s="1"/>
  <c r="V244" i="3"/>
  <c r="W244" i="3" s="1"/>
  <c r="V243" i="3"/>
  <c r="W243" i="3" s="1"/>
  <c r="V242" i="3"/>
  <c r="W242" i="3" s="1"/>
  <c r="V327" i="3"/>
  <c r="V326" i="3"/>
  <c r="W326" i="3" s="1"/>
  <c r="V325" i="3"/>
  <c r="W325" i="3" s="1"/>
  <c r="V324" i="3"/>
  <c r="W324" i="3" s="1"/>
  <c r="V323" i="3"/>
  <c r="W323" i="3" s="1"/>
  <c r="V322" i="3"/>
  <c r="W322" i="3" s="1"/>
  <c r="V321" i="3"/>
  <c r="W321" i="3" s="1"/>
  <c r="V320" i="3"/>
  <c r="W320" i="3" s="1"/>
  <c r="V319" i="3"/>
  <c r="W319" i="3" s="1"/>
  <c r="V318" i="3"/>
  <c r="W318" i="3" s="1"/>
  <c r="V317" i="3"/>
  <c r="W317" i="3" s="1"/>
  <c r="V316" i="3"/>
  <c r="W316" i="3" s="1"/>
  <c r="V315" i="3"/>
  <c r="W315" i="3" s="1"/>
  <c r="V314" i="3"/>
  <c r="W314" i="3" s="1"/>
  <c r="V313" i="3"/>
  <c r="W313" i="3" s="1"/>
  <c r="V312" i="3"/>
  <c r="W312" i="3" s="1"/>
  <c r="V311" i="3"/>
  <c r="W311" i="3" s="1"/>
  <c r="V310" i="3"/>
  <c r="W310" i="3" s="1"/>
  <c r="V309" i="3"/>
  <c r="W309" i="3" s="1"/>
  <c r="V308" i="3"/>
  <c r="W308" i="3" s="1"/>
  <c r="V307" i="3"/>
  <c r="W307" i="3" s="1"/>
  <c r="V306" i="3"/>
  <c r="W306" i="3" s="1"/>
  <c r="V305" i="3"/>
  <c r="W305" i="3" s="1"/>
  <c r="V304" i="3"/>
  <c r="W304" i="3" s="1"/>
  <c r="V303" i="3"/>
  <c r="W303" i="3" s="1"/>
  <c r="V302" i="3"/>
  <c r="W302" i="3" s="1"/>
  <c r="V301" i="3"/>
  <c r="W301" i="3" s="1"/>
  <c r="V300" i="3"/>
  <c r="W300" i="3" s="1"/>
  <c r="V299" i="3"/>
  <c r="W299" i="3" s="1"/>
  <c r="V298" i="3"/>
  <c r="W298" i="3" s="1"/>
  <c r="V297" i="3"/>
  <c r="W297" i="3" s="1"/>
  <c r="V296" i="3"/>
  <c r="V285" i="3"/>
  <c r="V284" i="3"/>
  <c r="V283" i="3"/>
  <c r="V282" i="3"/>
  <c r="V281" i="3"/>
  <c r="V280" i="3"/>
  <c r="V279" i="3"/>
  <c r="V278" i="3"/>
  <c r="V277" i="3"/>
  <c r="V276" i="3"/>
  <c r="V275" i="3"/>
  <c r="V274" i="3"/>
  <c r="V273" i="3"/>
  <c r="V272" i="3"/>
  <c r="V271" i="3"/>
  <c r="V270" i="3"/>
  <c r="V269" i="3"/>
  <c r="V268" i="3"/>
  <c r="V267" i="3"/>
  <c r="V266" i="3"/>
  <c r="V265" i="3"/>
  <c r="V264" i="3"/>
  <c r="V263" i="3"/>
  <c r="V262" i="3"/>
  <c r="V261" i="3"/>
  <c r="V260" i="3"/>
  <c r="V259" i="3"/>
  <c r="V258" i="3"/>
  <c r="V257" i="3"/>
  <c r="V256" i="3"/>
  <c r="V255" i="3"/>
  <c r="V254" i="3"/>
  <c r="V241" i="3"/>
  <c r="V240" i="3"/>
  <c r="W240" i="3" s="1"/>
  <c r="V239" i="3"/>
  <c r="W239" i="3" s="1"/>
  <c r="V238" i="3"/>
  <c r="W238" i="3" s="1"/>
  <c r="V237" i="3"/>
  <c r="W237" i="3" s="1"/>
  <c r="V236" i="3"/>
  <c r="W236" i="3" s="1"/>
  <c r="V235" i="3"/>
  <c r="W235" i="3" s="1"/>
  <c r="V234" i="3"/>
  <c r="W234" i="3" s="1"/>
  <c r="V233" i="3"/>
  <c r="W233" i="3" s="1"/>
  <c r="V232" i="3"/>
  <c r="W232" i="3" s="1"/>
  <c r="V231" i="3"/>
  <c r="W231" i="3" s="1"/>
  <c r="V230" i="3"/>
  <c r="W230" i="3" s="1"/>
  <c r="V229" i="3"/>
  <c r="W229" i="3" s="1"/>
  <c r="V228" i="3"/>
  <c r="W228" i="3" s="1"/>
  <c r="V227" i="3"/>
  <c r="W227" i="3" s="1"/>
  <c r="V226" i="3"/>
  <c r="W226" i="3" s="1"/>
  <c r="V225" i="3"/>
  <c r="W225" i="3" s="1"/>
  <c r="V224" i="3"/>
  <c r="W224" i="3" s="1"/>
  <c r="V223" i="3"/>
  <c r="W223" i="3" s="1"/>
  <c r="V222" i="3"/>
  <c r="W222" i="3" s="1"/>
  <c r="V221" i="3"/>
  <c r="W221" i="3" s="1"/>
  <c r="V220" i="3"/>
  <c r="W220" i="3" s="1"/>
  <c r="V219" i="3"/>
  <c r="W219" i="3" s="1"/>
  <c r="V218" i="3"/>
  <c r="W218" i="3" s="1"/>
  <c r="V217" i="3"/>
  <c r="W217" i="3" s="1"/>
  <c r="V216" i="3"/>
  <c r="W216" i="3" s="1"/>
  <c r="V215" i="3"/>
  <c r="W215" i="3" s="1"/>
  <c r="V214" i="3"/>
  <c r="W214" i="3" s="1"/>
  <c r="V213" i="3"/>
  <c r="T392" i="3"/>
  <c r="U287" i="3"/>
  <c r="AE380" i="3" s="1"/>
  <c r="AI380" i="3" s="1"/>
  <c r="U329" i="3"/>
  <c r="S393" i="3"/>
  <c r="Y255" i="3" l="1"/>
  <c r="W255" i="3"/>
  <c r="X255" i="3"/>
  <c r="Y257" i="3"/>
  <c r="W257" i="3"/>
  <c r="X257" i="3"/>
  <c r="Y259" i="3"/>
  <c r="W259" i="3"/>
  <c r="X259" i="3"/>
  <c r="Y261" i="3"/>
  <c r="W261" i="3"/>
  <c r="X261" i="3"/>
  <c r="Y263" i="3"/>
  <c r="W263" i="3"/>
  <c r="X263" i="3"/>
  <c r="Y265" i="3"/>
  <c r="W265" i="3"/>
  <c r="X265" i="3"/>
  <c r="Y267" i="3"/>
  <c r="W267" i="3"/>
  <c r="X267" i="3"/>
  <c r="Y269" i="3"/>
  <c r="W269" i="3"/>
  <c r="X269" i="3"/>
  <c r="Y271" i="3"/>
  <c r="W271" i="3"/>
  <c r="X271" i="3"/>
  <c r="Y273" i="3"/>
  <c r="W273" i="3"/>
  <c r="X273" i="3"/>
  <c r="Y275" i="3"/>
  <c r="W275" i="3"/>
  <c r="X275" i="3"/>
  <c r="Y277" i="3"/>
  <c r="W277" i="3"/>
  <c r="X277" i="3"/>
  <c r="Y279" i="3"/>
  <c r="W279" i="3"/>
  <c r="X279" i="3"/>
  <c r="Y281" i="3"/>
  <c r="W281" i="3"/>
  <c r="X281" i="3"/>
  <c r="Y283" i="3"/>
  <c r="W283" i="3"/>
  <c r="X283" i="3"/>
  <c r="V381" i="3"/>
  <c r="Y285" i="3"/>
  <c r="W285" i="3"/>
  <c r="X285" i="3"/>
  <c r="V379" i="3"/>
  <c r="W327" i="3"/>
  <c r="T393" i="3"/>
  <c r="U385" i="3"/>
  <c r="U388" i="3"/>
  <c r="U389" i="3"/>
  <c r="U394" i="3"/>
  <c r="U390" i="3"/>
  <c r="U391" i="3"/>
  <c r="V246" i="3"/>
  <c r="W213" i="3"/>
  <c r="Y254" i="3"/>
  <c r="W254" i="3"/>
  <c r="V287" i="3"/>
  <c r="X254" i="3"/>
  <c r="Y256" i="3"/>
  <c r="W256" i="3"/>
  <c r="X256" i="3"/>
  <c r="Y258" i="3"/>
  <c r="W258" i="3"/>
  <c r="X258" i="3"/>
  <c r="Y260" i="3"/>
  <c r="W260" i="3"/>
  <c r="X260" i="3"/>
  <c r="Y262" i="3"/>
  <c r="W262" i="3"/>
  <c r="X262" i="3"/>
  <c r="Y264" i="3"/>
  <c r="W264" i="3"/>
  <c r="X264" i="3"/>
  <c r="Y266" i="3"/>
  <c r="W266" i="3"/>
  <c r="X266" i="3"/>
  <c r="Y268" i="3"/>
  <c r="W268" i="3"/>
  <c r="X268" i="3"/>
  <c r="Y270" i="3"/>
  <c r="W270" i="3"/>
  <c r="X270" i="3"/>
  <c r="Y272" i="3"/>
  <c r="W272" i="3"/>
  <c r="X272" i="3"/>
  <c r="Y274" i="3"/>
  <c r="W274" i="3"/>
  <c r="X274" i="3"/>
  <c r="Y276" i="3"/>
  <c r="W276" i="3"/>
  <c r="X276" i="3"/>
  <c r="Y278" i="3"/>
  <c r="W278" i="3"/>
  <c r="X278" i="3"/>
  <c r="Y280" i="3"/>
  <c r="W280" i="3"/>
  <c r="X280" i="3"/>
  <c r="Y282" i="3"/>
  <c r="W282" i="3"/>
  <c r="X282" i="3"/>
  <c r="Y284" i="3"/>
  <c r="W284" i="3"/>
  <c r="X284" i="3"/>
  <c r="V329" i="3"/>
  <c r="W329" i="3" s="1"/>
  <c r="W296" i="3"/>
  <c r="AD381" i="3"/>
  <c r="AB381" i="3"/>
  <c r="U392" i="3"/>
  <c r="AD383" i="3"/>
  <c r="U393" i="3" l="1"/>
  <c r="V382" i="3"/>
  <c r="V383" i="3"/>
  <c r="V397" i="3"/>
  <c r="AL380" i="3"/>
  <c r="Z380" i="3"/>
  <c r="X380" i="3"/>
  <c r="AA380" i="3"/>
  <c r="V391" i="3"/>
  <c r="AK380" i="3"/>
  <c r="AC380" i="3"/>
  <c r="P8" i="4" s="1"/>
  <c r="Y380" i="3"/>
  <c r="AF380" i="3"/>
  <c r="Y287" i="3"/>
  <c r="W287" i="3"/>
  <c r="X287" i="3"/>
  <c r="AF381" i="3"/>
  <c r="V248" i="3"/>
  <c r="W246" i="3"/>
  <c r="V392" i="3" l="1"/>
  <c r="AL381" i="3"/>
  <c r="Z381" i="3"/>
  <c r="X381" i="3"/>
  <c r="AA381" i="3"/>
  <c r="AK381" i="3"/>
  <c r="AC381" i="3"/>
  <c r="P9" i="4" s="1"/>
  <c r="Y381" i="3"/>
  <c r="AJ381" i="3"/>
  <c r="AG381" i="3"/>
  <c r="AJ380" i="3"/>
  <c r="AG380" i="3"/>
  <c r="V385" i="3"/>
  <c r="AK383" i="3"/>
  <c r="AL383" i="3"/>
  <c r="X383" i="3"/>
  <c r="V388" i="3"/>
  <c r="V393" i="3" s="1"/>
  <c r="V389" i="3"/>
  <c r="V394" i="3"/>
  <c r="V390" i="3"/>
  <c r="AC379" i="3"/>
  <c r="P7" i="4" l="1"/>
  <c r="P10" i="4" s="1"/>
  <c r="AC383" i="3"/>
</calcChain>
</file>

<file path=xl/comments1.xml><?xml version="1.0" encoding="utf-8"?>
<comments xmlns="http://schemas.openxmlformats.org/spreadsheetml/2006/main">
  <authors>
    <author>Shoko Okamura</author>
  </authors>
  <commentList>
    <comment ref="A1" authorId="0">
      <text>
        <r>
          <rPr>
            <b/>
            <sz val="9"/>
            <color indexed="81"/>
            <rFont val="Tahoma"/>
            <family val="2"/>
          </rPr>
          <t>Shoko Okamura:</t>
        </r>
        <r>
          <rPr>
            <sz val="9"/>
            <color indexed="81"/>
            <rFont val="Tahoma"/>
            <family val="2"/>
          </rPr>
          <t xml:space="preserve">
Not updated yet. Waiting for EEA to send data. </t>
        </r>
      </text>
    </comment>
  </commentList>
</comments>
</file>

<file path=xl/comments2.xml><?xml version="1.0" encoding="utf-8"?>
<comments xmlns="http://schemas.openxmlformats.org/spreadsheetml/2006/main">
  <authors>
    <author>Shoko Okamura</author>
  </authors>
  <commentList>
    <comment ref="J407" authorId="0">
      <text>
        <r>
          <rPr>
            <b/>
            <sz val="9"/>
            <color indexed="81"/>
            <rFont val="Tahoma"/>
            <family val="2"/>
          </rPr>
          <t>Shoko Okamura:</t>
        </r>
        <r>
          <rPr>
            <sz val="9"/>
            <color indexed="81"/>
            <rFont val="Tahoma"/>
            <family val="2"/>
          </rPr>
          <t xml:space="preserve">
Yet to fill!</t>
        </r>
      </text>
    </comment>
  </commentList>
</comments>
</file>

<file path=xl/comments3.xml><?xml version="1.0" encoding="utf-8"?>
<comments xmlns="http://schemas.openxmlformats.org/spreadsheetml/2006/main">
  <authors>
    <author>Shoko Okamura</author>
  </authors>
  <commentList>
    <comment ref="B399" authorId="0">
      <text>
        <r>
          <rPr>
            <b/>
            <sz val="9"/>
            <color indexed="81"/>
            <rFont val="Tahoma"/>
            <family val="2"/>
          </rPr>
          <t>Shoko Okamura:</t>
        </r>
        <r>
          <rPr>
            <sz val="9"/>
            <color indexed="81"/>
            <rFont val="Tahoma"/>
            <family val="2"/>
          </rPr>
          <t xml:space="preserve">
Don’t have IEA data broken down by fuel, leave blank</t>
        </r>
      </text>
    </comment>
  </commentList>
</comments>
</file>

<file path=xl/comments4.xml><?xml version="1.0" encoding="utf-8"?>
<comments xmlns="http://schemas.openxmlformats.org/spreadsheetml/2006/main">
  <authors>
    <author>Shoko Okamura</author>
  </authors>
  <commentList>
    <comment ref="B399" authorId="0">
      <text>
        <r>
          <rPr>
            <b/>
            <sz val="9"/>
            <color indexed="81"/>
            <rFont val="Tahoma"/>
            <family val="2"/>
          </rPr>
          <t>Shoko Okamura:</t>
        </r>
        <r>
          <rPr>
            <sz val="9"/>
            <color indexed="81"/>
            <rFont val="Tahoma"/>
            <family val="2"/>
          </rPr>
          <t xml:space="preserve">
Don’t have IEA data broken down by fuel, leave blank</t>
        </r>
      </text>
    </comment>
  </commentList>
</comments>
</file>

<file path=xl/comments5.xml><?xml version="1.0" encoding="utf-8"?>
<comments xmlns="http://schemas.openxmlformats.org/spreadsheetml/2006/main">
  <authors>
    <author>Shoko Okamura</author>
    <author>AnneMisra</author>
  </authors>
  <commentList>
    <comment ref="B15" authorId="0">
      <text>
        <r>
          <rPr>
            <b/>
            <sz val="9"/>
            <color indexed="81"/>
            <rFont val="Tahoma"/>
            <family val="2"/>
          </rPr>
          <t>Shoko Okamura:</t>
        </r>
        <r>
          <rPr>
            <sz val="9"/>
            <color indexed="81"/>
            <rFont val="Tahoma"/>
            <family val="2"/>
          </rPr>
          <t xml:space="preserve">
No data in Eurostat</t>
        </r>
      </text>
    </comment>
    <comment ref="Y41" authorId="0">
      <text>
        <r>
          <rPr>
            <b/>
            <sz val="9"/>
            <color indexed="81"/>
            <rFont val="Tahoma"/>
            <family val="2"/>
          </rPr>
          <t>Shoko Okamura:</t>
        </r>
        <r>
          <rPr>
            <sz val="9"/>
            <color indexed="81"/>
            <rFont val="Tahoma"/>
            <family val="2"/>
          </rPr>
          <t xml:space="preserve">
EU27 population minus Malta minus Cyprus.</t>
        </r>
      </text>
    </comment>
    <comment ref="B247" authorId="0">
      <text>
        <r>
          <rPr>
            <b/>
            <sz val="9"/>
            <color indexed="81"/>
            <rFont val="Tahoma"/>
            <family val="2"/>
          </rPr>
          <t>Shoko Okamura:</t>
        </r>
        <r>
          <rPr>
            <sz val="9"/>
            <color indexed="81"/>
            <rFont val="Tahoma"/>
            <family val="2"/>
          </rPr>
          <t xml:space="preserve">
No data available.</t>
        </r>
      </text>
    </comment>
    <comment ref="V326" authorId="0">
      <text>
        <r>
          <rPr>
            <b/>
            <sz val="9"/>
            <color indexed="81"/>
            <rFont val="Tahoma"/>
            <family val="2"/>
          </rPr>
          <t>Shoko Okamura:</t>
        </r>
        <r>
          <rPr>
            <sz val="9"/>
            <color indexed="81"/>
            <rFont val="Tahoma"/>
            <family val="2"/>
          </rPr>
          <t xml:space="preserve">
No data available.</t>
        </r>
      </text>
    </comment>
    <comment ref="B390" authorId="1">
      <text>
        <r>
          <rPr>
            <b/>
            <sz val="9"/>
            <color indexed="81"/>
            <rFont val="Tahoma"/>
            <family val="2"/>
          </rPr>
          <t>AnneMisra:</t>
        </r>
        <r>
          <rPr>
            <sz val="9"/>
            <color indexed="81"/>
            <rFont val="Tahoma"/>
            <family val="2"/>
          </rPr>
          <t xml:space="preserve">
Don’t have IEA data broken down by fuel, leave blan</t>
        </r>
      </text>
    </comment>
  </commentList>
</comments>
</file>

<file path=xl/comments6.xml><?xml version="1.0" encoding="utf-8"?>
<comments xmlns="http://schemas.openxmlformats.org/spreadsheetml/2006/main">
  <authors>
    <author>Shoko Okamura</author>
  </authors>
  <commentList>
    <comment ref="Y41" authorId="0">
      <text>
        <r>
          <rPr>
            <b/>
            <sz val="9"/>
            <color indexed="81"/>
            <rFont val="Tahoma"/>
            <family val="2"/>
          </rPr>
          <t>Shoko Okamura:</t>
        </r>
        <r>
          <rPr>
            <sz val="9"/>
            <color indexed="81"/>
            <rFont val="Tahoma"/>
            <family val="2"/>
          </rPr>
          <t xml:space="preserve">
Excludes Malta because Eurostat doesn't have solid fuels data for Malta.</t>
        </r>
      </text>
    </comment>
  </commentList>
</comments>
</file>

<file path=xl/sharedStrings.xml><?xml version="1.0" encoding="utf-8"?>
<sst xmlns="http://schemas.openxmlformats.org/spreadsheetml/2006/main" count="3765" uniqueCount="267">
  <si>
    <t>QA_QC</t>
  </si>
  <si>
    <t>Version</t>
  </si>
  <si>
    <t>Text</t>
  </si>
  <si>
    <t>Comment</t>
  </si>
  <si>
    <t>Correction</t>
  </si>
  <si>
    <t>QA SHEET 2012</t>
  </si>
  <si>
    <t>GENERAL</t>
  </si>
  <si>
    <t>KEY</t>
  </si>
  <si>
    <t>SpreadsheetID</t>
  </si>
  <si>
    <t>ENER16</t>
  </si>
  <si>
    <t>completed 2012</t>
  </si>
  <si>
    <t>SpreadsheetName</t>
  </si>
  <si>
    <t>ENER16_2012</t>
  </si>
  <si>
    <t>outstanding</t>
  </si>
  <si>
    <t>Year</t>
  </si>
  <si>
    <t>issue</t>
  </si>
  <si>
    <t>Status</t>
  </si>
  <si>
    <t>final</t>
  </si>
  <si>
    <t>check</t>
  </si>
  <si>
    <t>Completion Date</t>
  </si>
  <si>
    <t>autogenerating</t>
  </si>
  <si>
    <t>Author</t>
  </si>
  <si>
    <t>SO</t>
  </si>
  <si>
    <t>used in factsheet</t>
  </si>
  <si>
    <t>Approved by</t>
  </si>
  <si>
    <t>JMP</t>
  </si>
  <si>
    <t>used in another factsheet</t>
  </si>
  <si>
    <t>Approval date</t>
  </si>
  <si>
    <t>Description</t>
  </si>
  <si>
    <t>…</t>
  </si>
  <si>
    <t>DATA PROCESSING</t>
  </si>
  <si>
    <t>VERSION CONTROL</t>
  </si>
  <si>
    <t>Name</t>
  </si>
  <si>
    <t>Date</t>
  </si>
  <si>
    <t>draft1</t>
  </si>
  <si>
    <t>draft2</t>
  </si>
  <si>
    <t>draft3</t>
  </si>
  <si>
    <t xml:space="preserve">Almost complete. Waiting for EEA to send the IEA data. </t>
  </si>
  <si>
    <t>Final</t>
  </si>
  <si>
    <t>10/1012</t>
  </si>
  <si>
    <t>Feedback from EEA included</t>
  </si>
  <si>
    <t>Reason for change log</t>
  </si>
  <si>
    <t>Version affected</t>
  </si>
  <si>
    <t>Reason for change?</t>
  </si>
  <si>
    <t>By</t>
  </si>
  <si>
    <t>Checked</t>
  </si>
  <si>
    <t>Follow up?</t>
  </si>
  <si>
    <t>List of data sources</t>
  </si>
  <si>
    <t>Sheet Name</t>
  </si>
  <si>
    <t>Data source</t>
  </si>
  <si>
    <t>Date of download</t>
  </si>
  <si>
    <t>EEA to supply this data using http://data.iea.org/IEASTORE/DEFAULT.ASP</t>
  </si>
  <si>
    <t>Last updated :</t>
  </si>
  <si>
    <t>Final  energy consumption corrected with feedstock use</t>
  </si>
  <si>
    <t>TIME</t>
  </si>
  <si>
    <t>1990</t>
  </si>
  <si>
    <t>1991</t>
  </si>
  <si>
    <t>1992</t>
  </si>
  <si>
    <t>1993</t>
  </si>
  <si>
    <t>1994</t>
  </si>
  <si>
    <t>1995</t>
  </si>
  <si>
    <t>1996</t>
  </si>
  <si>
    <t>1997</t>
  </si>
  <si>
    <t>1998</t>
  </si>
  <si>
    <t>1999</t>
  </si>
  <si>
    <t>2000</t>
  </si>
  <si>
    <t>2001</t>
  </si>
  <si>
    <t>2002</t>
  </si>
  <si>
    <t>2003</t>
  </si>
  <si>
    <t>2004</t>
  </si>
  <si>
    <t>2005</t>
  </si>
  <si>
    <t>2006</t>
  </si>
  <si>
    <t>2007</t>
  </si>
  <si>
    <t>Energy Balances</t>
  </si>
  <si>
    <t>2008</t>
  </si>
  <si>
    <t>2009</t>
  </si>
  <si>
    <t>COUNTRY</t>
  </si>
  <si>
    <t>PRODUCT</t>
  </si>
  <si>
    <t>FLOW (ktoe)</t>
  </si>
  <si>
    <t>World</t>
  </si>
  <si>
    <t>Total</t>
  </si>
  <si>
    <t>Total final consumption</t>
  </si>
  <si>
    <t>Africa</t>
  </si>
  <si>
    <t>Middle East</t>
  </si>
  <si>
    <t>China (including Hong Kong)</t>
  </si>
  <si>
    <t>India</t>
  </si>
  <si>
    <t>Russia</t>
  </si>
  <si>
    <t>United States</t>
  </si>
  <si>
    <t xml:space="preserve">   Memo: feedstock use in petrochemical industry</t>
  </si>
  <si>
    <t xml:space="preserve">   Memo: Feedstock use in petrochemical industry</t>
  </si>
  <si>
    <t>Population</t>
  </si>
  <si>
    <t>FLOW</t>
  </si>
  <si>
    <t>Population (millions)</t>
  </si>
  <si>
    <t>Now not in use</t>
  </si>
  <si>
    <t>TPES/population (toe per capita)</t>
  </si>
  <si>
    <t>Russian Federation</t>
  </si>
  <si>
    <t>TPES - total primary energy supply</t>
  </si>
  <si>
    <t>Supply, transformation, consumption - all products - annual data</t>
  </si>
  <si>
    <t>DS-071171-table: demo_pjan - Population by sex and age on 1. January of each year</t>
  </si>
  <si>
    <t>Last update</t>
  </si>
  <si>
    <t>Extracted on</t>
  </si>
  <si>
    <t>Source of Data</t>
  </si>
  <si>
    <t>Eurostat</t>
  </si>
  <si>
    <t>UNIT</t>
  </si>
  <si>
    <t>Thousand tonnes of oil equivalent (TOE)</t>
  </si>
  <si>
    <t>AGE</t>
  </si>
  <si>
    <t>0000 All products</t>
  </si>
  <si>
    <t>SEX</t>
  </si>
  <si>
    <t>INDIC_NRG</t>
  </si>
  <si>
    <t>101700 Final Energy Consumption</t>
  </si>
  <si>
    <t>GEO/TIME</t>
  </si>
  <si>
    <t>Austria</t>
  </si>
  <si>
    <t>Liechtenstein</t>
  </si>
  <si>
    <t>Belgium</t>
  </si>
  <si>
    <t>Iceland</t>
  </si>
  <si>
    <t>Bulgaria</t>
  </si>
  <si>
    <t>These are excluded because there is no FEC for them and it would be inappropriate to use them in the intensity score as it would underestimate the energy per person.</t>
  </si>
  <si>
    <t>Cyprus</t>
  </si>
  <si>
    <t>Czech Republic</t>
  </si>
  <si>
    <t>Denmark</t>
  </si>
  <si>
    <t>Estonia</t>
  </si>
  <si>
    <t>Finland</t>
  </si>
  <si>
    <t>France</t>
  </si>
  <si>
    <t>Germany (including  former GDR from 1991)</t>
  </si>
  <si>
    <t>Greece</t>
  </si>
  <si>
    <t>Hungary</t>
  </si>
  <si>
    <t>Ireland</t>
  </si>
  <si>
    <t>Italy</t>
  </si>
  <si>
    <t>Latvia</t>
  </si>
  <si>
    <t>Lithuania</t>
  </si>
  <si>
    <t>Luxembourg</t>
  </si>
  <si>
    <t>Malta</t>
  </si>
  <si>
    <t>Netherlands</t>
  </si>
  <si>
    <t>Norway</t>
  </si>
  <si>
    <t>Poland</t>
  </si>
  <si>
    <t>Portugal</t>
  </si>
  <si>
    <t>Romania</t>
  </si>
  <si>
    <t>Slovakia</t>
  </si>
  <si>
    <t>Slovenia</t>
  </si>
  <si>
    <t>Spain</t>
  </si>
  <si>
    <t>Sweden</t>
  </si>
  <si>
    <t>Switzerland</t>
  </si>
  <si>
    <t>Turkey</t>
  </si>
  <si>
    <t>United Kingdom</t>
  </si>
  <si>
    <t>European Union (27 countries)</t>
  </si>
  <si>
    <t>Note EU27 data extracted to table for fig below</t>
  </si>
  <si>
    <t>% change 2005-2010</t>
  </si>
  <si>
    <t>EEA (excludes Liechetenstein and Iceland as there is no data)</t>
  </si>
  <si>
    <t>EEA</t>
  </si>
  <si>
    <t>used in ENER 18</t>
  </si>
  <si>
    <t>indic_en</t>
  </si>
  <si>
    <r>
      <t>101800</t>
    </r>
    <r>
      <rPr>
        <b/>
        <sz val="12"/>
        <color indexed="8"/>
        <rFont val="Arial"/>
        <family val="2"/>
      </rPr>
      <t> Final energy consumption - Industry</t>
    </r>
  </si>
  <si>
    <t>unit</t>
  </si>
  <si>
    <r>
      <t>1000toe</t>
    </r>
    <r>
      <rPr>
        <b/>
        <sz val="12"/>
        <color indexed="8"/>
        <rFont val="Arial"/>
        <family val="2"/>
      </rPr>
      <t> Thousands tons of oil equivalent (TOE)</t>
    </r>
  </si>
  <si>
    <t>product</t>
  </si>
  <si>
    <r>
      <t>0000</t>
    </r>
    <r>
      <rPr>
        <b/>
        <sz val="12"/>
        <color indexed="8"/>
        <rFont val="Arial"/>
        <family val="2"/>
      </rPr>
      <t> All Products</t>
    </r>
  </si>
  <si>
    <t>2009-2010</t>
  </si>
  <si>
    <t>2005-2010</t>
  </si>
  <si>
    <t>EEA (excludes Iceland and Lichetenstein due to data availability)</t>
  </si>
  <si>
    <r>
      <t>101900</t>
    </r>
    <r>
      <rPr>
        <b/>
        <sz val="12"/>
        <color indexed="8"/>
        <rFont val="Arial"/>
        <family val="2"/>
      </rPr>
      <t> Final energy consumption - Transport</t>
    </r>
  </si>
  <si>
    <t>1990-2010</t>
  </si>
  <si>
    <r>
      <t>102010</t>
    </r>
    <r>
      <rPr>
        <b/>
        <sz val="12"/>
        <color indexed="8"/>
        <rFont val="Arial"/>
        <family val="2"/>
      </rPr>
      <t> Final energy consumption - Households</t>
    </r>
  </si>
  <si>
    <r>
      <t>102020</t>
    </r>
    <r>
      <rPr>
        <b/>
        <sz val="12"/>
        <color indexed="8"/>
        <rFont val="Arial"/>
        <family val="2"/>
      </rPr>
      <t> Final energy consumption - Fisheries</t>
    </r>
  </si>
  <si>
    <r>
      <t>102030</t>
    </r>
    <r>
      <rPr>
        <b/>
        <sz val="12"/>
        <color indexed="8"/>
        <rFont val="Arial"/>
        <family val="2"/>
      </rPr>
      <t> Final energy consumption - Agriculture/forestry</t>
    </r>
  </si>
  <si>
    <r>
      <t>102035</t>
    </r>
    <r>
      <rPr>
        <b/>
        <sz val="12"/>
        <color indexed="8"/>
        <rFont val="Arial"/>
        <family val="2"/>
      </rPr>
      <t> Final energy consumption - Services</t>
    </r>
  </si>
  <si>
    <t>102000 Final energy consumption - Other Sectors</t>
  </si>
  <si>
    <t>1000toe Thousands tons of oil equivalent (TOE)</t>
  </si>
  <si>
    <t>0000 All Products</t>
  </si>
  <si>
    <t>102200 Statistical difference</t>
  </si>
  <si>
    <r>
      <t>1000toe</t>
    </r>
    <r>
      <rPr>
        <b/>
        <sz val="8"/>
        <color indexed="8"/>
        <rFont val="Arial"/>
        <family val="2"/>
      </rPr>
      <t> Thousands tons of oil equivalent (TOE)</t>
    </r>
  </si>
  <si>
    <r>
      <t>0000</t>
    </r>
    <r>
      <rPr>
        <b/>
        <sz val="8"/>
        <color indexed="8"/>
        <rFont val="Arial"/>
        <family val="2"/>
      </rPr>
      <t> All Products</t>
    </r>
  </si>
  <si>
    <t>Note: The 20 needs updating each year to calculate average annual cumulative % change. See row 367.</t>
  </si>
  <si>
    <t>X</t>
  </si>
  <si>
    <t>EU-27</t>
  </si>
  <si>
    <t>change since 2009 for no, tr, ch, is and li (actually EEA32 figure doesn't contain LI and IS so the statistical difference is for the other countries)</t>
  </si>
  <si>
    <t>Difference between 2008-2009</t>
  </si>
  <si>
    <t>Difference between 2009-2010</t>
  </si>
  <si>
    <t>Unit: Million toe</t>
  </si>
  <si>
    <t>Av.Ann.</t>
  </si>
  <si>
    <t>2008-2009</t>
  </si>
  <si>
    <t>2010 sector %</t>
  </si>
  <si>
    <t xml:space="preserve">2009 sector % </t>
  </si>
  <si>
    <t>difference between EEA and EU27</t>
  </si>
  <si>
    <t>Absolute decline in energy consumption 1990-2010</t>
  </si>
  <si>
    <t>Absolute decline in energy consumption 1990-2005</t>
  </si>
  <si>
    <t>Industry</t>
  </si>
  <si>
    <t>Transport</t>
  </si>
  <si>
    <t xml:space="preserve">Other sectors - includes </t>
  </si>
  <si>
    <t>Households</t>
  </si>
  <si>
    <t>Services</t>
  </si>
  <si>
    <t>Fishing, Agriculture &amp; Forestry and non specified</t>
  </si>
  <si>
    <t>Sum check</t>
  </si>
  <si>
    <t>Final energy consumption</t>
  </si>
  <si>
    <t>aviation growth</t>
  </si>
  <si>
    <t>not sure where the aviation figure comes from</t>
  </si>
  <si>
    <t>Unit: % shares</t>
  </si>
  <si>
    <t>Agriculture, fisheries and other sectors</t>
  </si>
  <si>
    <t>One table and one chart for indicator (see below)</t>
  </si>
  <si>
    <t>Final energy consumption 1990-2010 (million TOE) and per capita intensity in 2010</t>
  </si>
  <si>
    <t>Final energy consumption by sector in the EU-27, 1990-2010</t>
  </si>
  <si>
    <t>Per capita final energy intensity in 2010 (TOE per inhabitant)</t>
  </si>
  <si>
    <t>Difference between 09-10</t>
  </si>
  <si>
    <t>Difference between 1990 and 2010</t>
  </si>
  <si>
    <t>Difference between 2005 and 2010</t>
  </si>
  <si>
    <t>Annual growth 1990-2010</t>
  </si>
  <si>
    <t>Difference between 08-09</t>
  </si>
  <si>
    <t>Difference between 1990 and 2009</t>
  </si>
  <si>
    <t>Change between 2008-2009</t>
  </si>
  <si>
    <t>China</t>
  </si>
  <si>
    <t>Difference between EEA and EU27</t>
  </si>
  <si>
    <t>Note: TOE refers to tonnes of oil equivalents.</t>
  </si>
  <si>
    <t>Data for Iceland and Liechtenstein was not available from EUROSTAT.</t>
  </si>
  <si>
    <t>Source: EEA, Eurostat,IEA.</t>
  </si>
  <si>
    <t>Supply, transformation, consumption  - oil  - annual data [nrg_102a]</t>
  </si>
  <si>
    <t>3000 - Total petroleum products</t>
  </si>
  <si>
    <t>B_101700 - Final Energy Consumption</t>
  </si>
  <si>
    <t>B_101800 - Final Energy Consumption - Industry</t>
  </si>
  <si>
    <t>B_101900 - Final Energy Consumption - Transport</t>
  </si>
  <si>
    <t>B_102010 - Residential</t>
  </si>
  <si>
    <t>B_102020 - Fishing</t>
  </si>
  <si>
    <t>B_102030 - Agriculture/Forestry</t>
  </si>
  <si>
    <t>B_102035 - Services</t>
  </si>
  <si>
    <t>B_102000 - Final Energy Consumption - Other Sectors</t>
  </si>
  <si>
    <t>B_102200 - Statistical Difference</t>
  </si>
  <si>
    <t>Change since 2009 for no, tr and ch (LI and IS are not included because there are no statistics for them in Eurostat).</t>
  </si>
  <si>
    <t>sector % in 2010</t>
  </si>
  <si>
    <t>Final petroleum consumption 1990-2010 (million TOE) and per capita intensity in 2010</t>
  </si>
  <si>
    <t>Final petroleum consumption by sector in the EU-27, 1990-2010</t>
  </si>
  <si>
    <t>Iceland and Liechtenstein missing/no data</t>
  </si>
  <si>
    <t>SUM</t>
  </si>
  <si>
    <t>Supply, transformation, consumption  - electricity - annual data [nrg_105a]</t>
  </si>
  <si>
    <t>6000 Electrical energy</t>
  </si>
  <si>
    <t>Final Energy Consumption B_101700</t>
  </si>
  <si>
    <t>No Natural Gas data for Malta in EUROSTAT</t>
  </si>
  <si>
    <t>Electrical energy</t>
  </si>
  <si>
    <t>Final Energy Consumption - Industry B_101800</t>
  </si>
  <si>
    <t>Final Energy Consumption - Transport B_101900</t>
  </si>
  <si>
    <t>Residential B_102010</t>
  </si>
  <si>
    <t>Fishing B_102020</t>
  </si>
  <si>
    <t>Agriculture/Forestry B_102030</t>
  </si>
  <si>
    <t>Services B_102035</t>
  </si>
  <si>
    <t>Final Energy Consumption - Other Sectors B_102000</t>
  </si>
  <si>
    <t>Statistical Difference B_102200</t>
  </si>
  <si>
    <t>Households &amp; Services</t>
  </si>
  <si>
    <t>Final electricity consumption 1990-2010 (million TOE) and per capita intensity in 2010</t>
  </si>
  <si>
    <t>Final electricity consumption by sector in the EU-27, 1990-2010</t>
  </si>
  <si>
    <t>Supply, transformation, consumption  - gas - annual data [nrg_103a]</t>
  </si>
  <si>
    <t>4100 Natural gas</t>
  </si>
  <si>
    <t>2010</t>
  </si>
  <si>
    <t>Natural gas</t>
  </si>
  <si>
    <t>Change since 2009 for CH, TR and NO. Because, these are added up as total for EEA32 but not in the EU-27 = difference.</t>
  </si>
  <si>
    <t>Absolute 1990-2010</t>
  </si>
  <si>
    <t>2005-2010 (%)</t>
  </si>
  <si>
    <t>Final natural gas consumption 1990-2010 (million TOE) and per capita intensity in 2010</t>
  </si>
  <si>
    <t>Final natural gas consumption by sector in the EU-27, 1990-2010</t>
  </si>
  <si>
    <t>Eurostat does not contain dara for natural gas use for Iceland, Liechtenstein, Malta and Cyprus. Therefore, the EU27 and EEA32 groupings excludes these countries. When population fuel intensity is calculated population statistics excludes these figures too.</t>
  </si>
  <si>
    <t>Supply, transformation, consumption - solid fuels  - annual data [nrg_101a]</t>
  </si>
  <si>
    <t>2000 - Solid fuels</t>
  </si>
  <si>
    <t>No solid fuels data for Malta in EUROSTAT</t>
  </si>
  <si>
    <t>Non EU27 EEA</t>
  </si>
  <si>
    <t>Solid fuels</t>
  </si>
  <si>
    <t xml:space="preserve">Note: The 20 needs updating each year to calculate average annual cumulative % change. </t>
  </si>
  <si>
    <t>Absolute reduction (1990-2010)</t>
  </si>
  <si>
    <t>2005-2010 %</t>
  </si>
  <si>
    <t>Final solid fuel consumption 1990-2010 (million TOE) and per capita intensity in 2010</t>
  </si>
  <si>
    <t>Final solid fuel consumption by sector in the EU-27, 1990-2010</t>
  </si>
  <si>
    <t>Eurostat does not contain data for solid use for Iceland, Liechtenstein and Malta. Therefore, the EU27 and EEA32 groupings excludes these countries. When population fuel intensity is calculated population statistics which excludes these figures too.</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</si>
</sst>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0"/>
    <numFmt numFmtId="165" formatCode="dd\.mm\.yy"/>
    <numFmt numFmtId="166" formatCode="0.0%"/>
    <numFmt numFmtId="167" formatCode="#,##0.000"/>
    <numFmt numFmtId="168" formatCode="#0"/>
    <numFmt numFmtId="169" formatCode="_-* #,##0_-;\-* #,##0_-;_-* &quot;-&quot;??_-;_-@_-"/>
    <numFmt numFmtId="170" formatCode="0.000%"/>
    <numFmt numFmtId="171" formatCode="#,##0.0"/>
  </numFmts>
  <fonts count="42" x14ac:knownFonts="1">
    <font>
      <sz val="10"/>
      <name val="Arial"/>
    </font>
    <font>
      <b/>
      <sz val="10"/>
      <name val="Arial"/>
      <family val="2"/>
    </font>
    <font>
      <sz val="10"/>
      <name val="Arial"/>
      <family val="2"/>
    </font>
    <font>
      <sz val="10"/>
      <color rgb="FFFF0000"/>
      <name val="Arial"/>
      <family val="2"/>
    </font>
    <font>
      <sz val="10"/>
      <color rgb="FF0070C0"/>
      <name val="Arial"/>
      <family val="2"/>
    </font>
    <font>
      <b/>
      <sz val="8"/>
      <name val="Verdana"/>
      <family val="2"/>
    </font>
    <font>
      <b/>
      <sz val="12"/>
      <color indexed="10"/>
      <name val="Verdana"/>
      <family val="2"/>
    </font>
    <font>
      <sz val="8"/>
      <name val="Verdana"/>
      <family val="2"/>
    </font>
    <font>
      <sz val="8"/>
      <color indexed="10"/>
      <name val="Verdana"/>
      <family val="2"/>
    </font>
    <font>
      <sz val="8"/>
      <color rgb="FFFF0000"/>
      <name val="Verdana"/>
      <family val="2"/>
    </font>
    <font>
      <b/>
      <sz val="8"/>
      <color indexed="10"/>
      <name val="Verdana"/>
      <family val="2"/>
    </font>
    <font>
      <sz val="10"/>
      <name val="Times New Roman"/>
      <family val="1"/>
    </font>
    <font>
      <sz val="10"/>
      <color theme="1"/>
      <name val="Arial"/>
      <family val="2"/>
    </font>
    <font>
      <sz val="9"/>
      <name val="Arial"/>
      <family val="2"/>
    </font>
    <font>
      <sz val="11"/>
      <name val="Arial"/>
      <family val="2"/>
    </font>
    <font>
      <sz val="8"/>
      <name val="Arial"/>
      <family val="2"/>
    </font>
    <font>
      <sz val="8"/>
      <name val="Trebuchet MS"/>
      <family val="2"/>
    </font>
    <font>
      <b/>
      <sz val="8"/>
      <color rgb="FFFF0000"/>
      <name val="Arial"/>
      <family val="2"/>
    </font>
    <font>
      <sz val="8"/>
      <color theme="0"/>
      <name val="Arial"/>
      <family val="2"/>
    </font>
    <font>
      <sz val="10"/>
      <color theme="0"/>
      <name val="Arial"/>
      <family val="2"/>
    </font>
    <font>
      <sz val="9"/>
      <color theme="0"/>
      <name val="Arial"/>
      <family val="2"/>
    </font>
    <font>
      <b/>
      <sz val="9"/>
      <color indexed="81"/>
      <name val="Tahoma"/>
      <family val="2"/>
    </font>
    <font>
      <sz val="9"/>
      <color indexed="81"/>
      <name val="Tahoma"/>
      <family val="2"/>
    </font>
    <font>
      <b/>
      <sz val="14"/>
      <color indexed="12"/>
      <name val="Arial"/>
      <family val="2"/>
    </font>
    <font>
      <b/>
      <sz val="10"/>
      <color indexed="12"/>
      <name val="Arial"/>
      <family val="2"/>
    </font>
    <font>
      <b/>
      <i/>
      <sz val="12"/>
      <color indexed="8"/>
      <name val="Arial"/>
      <family val="2"/>
    </font>
    <font>
      <b/>
      <sz val="8"/>
      <color indexed="8"/>
      <name val="Arial"/>
      <family val="2"/>
    </font>
    <font>
      <sz val="8"/>
      <color indexed="8"/>
      <name val="Arial"/>
      <family val="2"/>
    </font>
    <font>
      <sz val="10"/>
      <color indexed="8"/>
      <name val="Arial"/>
      <family val="2"/>
    </font>
    <font>
      <b/>
      <sz val="12"/>
      <color indexed="8"/>
      <name val="Arial"/>
      <family val="2"/>
    </font>
    <font>
      <sz val="12"/>
      <name val="Arial"/>
      <family val="2"/>
    </font>
    <font>
      <b/>
      <i/>
      <sz val="8"/>
      <color indexed="8"/>
      <name val="Arial"/>
      <family val="2"/>
    </font>
    <font>
      <b/>
      <sz val="8"/>
      <name val="Arial"/>
      <family val="2"/>
    </font>
    <font>
      <b/>
      <sz val="8"/>
      <color indexed="12"/>
      <name val="Arial"/>
      <family val="2"/>
    </font>
    <font>
      <b/>
      <i/>
      <sz val="8"/>
      <color indexed="12"/>
      <name val="Arial"/>
      <family val="2"/>
    </font>
    <font>
      <i/>
      <sz val="8"/>
      <color indexed="8"/>
      <name val="Arial"/>
      <family val="2"/>
    </font>
    <font>
      <sz val="12"/>
      <color indexed="9"/>
      <name val="Arial"/>
      <family val="2"/>
    </font>
    <font>
      <b/>
      <sz val="12"/>
      <color indexed="12"/>
      <name val="Arial"/>
      <family val="2"/>
    </font>
    <font>
      <sz val="10"/>
      <color indexed="12"/>
      <name val="Arial"/>
      <family val="2"/>
    </font>
    <font>
      <i/>
      <sz val="10"/>
      <name val="Arial"/>
      <family val="2"/>
    </font>
    <font>
      <sz val="10"/>
      <color rgb="FFFF66FF"/>
      <name val="Arial"/>
      <family val="2"/>
    </font>
    <font>
      <sz val="9"/>
      <name val="Times New Roman"/>
      <family val="1"/>
    </font>
  </fonts>
  <fills count="20">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FF66FF"/>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indexed="9"/>
        <bgColor indexed="64"/>
      </patternFill>
    </fill>
    <fill>
      <patternFill patternType="solid">
        <fgColor theme="6" tint="0.39997558519241921"/>
        <bgColor indexed="64"/>
      </patternFill>
    </fill>
    <fill>
      <patternFill patternType="solid">
        <fgColor theme="0"/>
        <bgColor indexed="64"/>
      </patternFill>
    </fill>
    <fill>
      <patternFill patternType="solid">
        <fgColor indexed="44"/>
        <bgColor indexed="64"/>
      </patternFill>
    </fill>
    <fill>
      <patternFill patternType="solid">
        <fgColor rgb="FFB2A1C7"/>
        <bgColor indexed="64"/>
      </patternFill>
    </fill>
    <fill>
      <patternFill patternType="solid">
        <fgColor theme="0" tint="-0.14999847407452621"/>
        <bgColor indexed="64"/>
      </patternFill>
    </fill>
    <fill>
      <patternFill patternType="solid">
        <fgColor rgb="FFFF66CC"/>
        <bgColor indexed="64"/>
      </patternFill>
    </fill>
    <fill>
      <patternFill patternType="solid">
        <fgColor indexed="17"/>
        <bgColor indexed="64"/>
      </patternFill>
    </fill>
    <fill>
      <patternFill patternType="solid">
        <fgColor theme="4" tint="0.79998168889431442"/>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9"/>
      </left>
      <right/>
      <top style="thick">
        <color indexed="9"/>
      </top>
      <bottom/>
      <diagonal/>
    </border>
    <border>
      <left/>
      <right/>
      <top style="thick">
        <color indexed="9"/>
      </top>
      <bottom/>
      <diagonal/>
    </border>
    <border>
      <left/>
      <right/>
      <top/>
      <bottom style="thick">
        <color indexed="9"/>
      </bottom>
      <diagonal/>
    </border>
    <border>
      <left style="thick">
        <color indexed="9"/>
      </left>
      <right/>
      <top/>
      <bottom/>
      <diagonal/>
    </border>
    <border>
      <left/>
      <right style="thick">
        <color indexed="9"/>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ck">
        <color indexed="9"/>
      </left>
      <right/>
      <top style="thick">
        <color indexed="9"/>
      </top>
      <bottom style="thick">
        <color indexed="9"/>
      </bottom>
      <diagonal/>
    </border>
    <border>
      <left/>
      <right style="thick">
        <color indexed="9"/>
      </right>
      <top style="thick">
        <color indexed="9"/>
      </top>
      <bottom style="thick">
        <color indexe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11" fillId="0" borderId="0"/>
    <xf numFmtId="0" fontId="14" fillId="0" borderId="0"/>
    <xf numFmtId="0" fontId="2" fillId="0" borderId="0"/>
    <xf numFmtId="4" fontId="41" fillId="0" borderId="33" applyFill="0" applyBorder="0" applyProtection="0">
      <alignment horizontal="right" vertical="center"/>
    </xf>
  </cellStyleXfs>
  <cellXfs count="330">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3" applyFont="1"/>
    <xf numFmtId="0" fontId="6" fillId="0" borderId="0" xfId="3" applyFont="1"/>
    <xf numFmtId="0" fontId="7" fillId="0" borderId="0" xfId="3" applyFont="1"/>
    <xf numFmtId="0" fontId="5" fillId="0" borderId="1" xfId="3" applyFont="1" applyBorder="1"/>
    <xf numFmtId="0" fontId="7" fillId="0" borderId="2" xfId="3" applyFont="1" applyBorder="1"/>
    <xf numFmtId="0" fontId="7" fillId="0" borderId="3" xfId="3" applyFont="1" applyBorder="1"/>
    <xf numFmtId="0" fontId="7" fillId="0" borderId="4" xfId="3" applyFont="1" applyBorder="1"/>
    <xf numFmtId="0" fontId="7" fillId="0" borderId="0" xfId="3" applyFont="1" applyBorder="1" applyAlignment="1">
      <alignment horizontal="left"/>
    </xf>
    <xf numFmtId="0" fontId="8" fillId="0" borderId="5" xfId="3" applyFont="1" applyBorder="1"/>
    <xf numFmtId="0" fontId="7" fillId="2" borderId="4" xfId="3" applyFont="1" applyFill="1" applyBorder="1"/>
    <xf numFmtId="0" fontId="7" fillId="0" borderId="0" xfId="3" applyFont="1" applyBorder="1"/>
    <xf numFmtId="0" fontId="7" fillId="0" borderId="5" xfId="3" applyFont="1" applyBorder="1"/>
    <xf numFmtId="0" fontId="7" fillId="3" borderId="4" xfId="3" applyFont="1" applyFill="1" applyBorder="1"/>
    <xf numFmtId="0" fontId="7" fillId="4" borderId="4" xfId="3" applyFont="1" applyFill="1" applyBorder="1"/>
    <xf numFmtId="0" fontId="7" fillId="5" borderId="4" xfId="3" applyFont="1" applyFill="1" applyBorder="1"/>
    <xf numFmtId="0" fontId="9" fillId="0" borderId="4" xfId="3" applyFont="1" applyBorder="1"/>
    <xf numFmtId="14" fontId="7" fillId="0" borderId="0" xfId="3" applyNumberFormat="1" applyFont="1" applyBorder="1" applyAlignment="1">
      <alignment horizontal="left"/>
    </xf>
    <xf numFmtId="0" fontId="7" fillId="6" borderId="4" xfId="3" applyFont="1" applyFill="1" applyBorder="1"/>
    <xf numFmtId="0" fontId="7" fillId="7" borderId="4" xfId="3" applyFont="1" applyFill="1" applyBorder="1"/>
    <xf numFmtId="0" fontId="7" fillId="0" borderId="0" xfId="3" applyFont="1" applyFill="1" applyBorder="1"/>
    <xf numFmtId="0" fontId="7" fillId="8" borderId="6" xfId="3" applyFont="1" applyFill="1" applyBorder="1"/>
    <xf numFmtId="0" fontId="7" fillId="0" borderId="7" xfId="3" applyFont="1" applyBorder="1"/>
    <xf numFmtId="0" fontId="7" fillId="0" borderId="8" xfId="3" applyFont="1" applyBorder="1"/>
    <xf numFmtId="14" fontId="7" fillId="0" borderId="0" xfId="3" applyNumberFormat="1" applyFont="1" applyFill="1" applyBorder="1" applyAlignment="1">
      <alignment horizontal="left"/>
    </xf>
    <xf numFmtId="0" fontId="9" fillId="0" borderId="6" xfId="3" applyFont="1" applyBorder="1"/>
    <xf numFmtId="0" fontId="8" fillId="0" borderId="8" xfId="3" applyFont="1" applyBorder="1" applyAlignment="1">
      <alignment wrapText="1"/>
    </xf>
    <xf numFmtId="0" fontId="5" fillId="0" borderId="0" xfId="3" applyFont="1" applyBorder="1"/>
    <xf numFmtId="0" fontId="5" fillId="0" borderId="4" xfId="3" applyFont="1" applyBorder="1"/>
    <xf numFmtId="14" fontId="5" fillId="0" borderId="0" xfId="3" applyNumberFormat="1" applyFont="1" applyBorder="1"/>
    <xf numFmtId="0" fontId="7" fillId="0" borderId="7" xfId="3" applyFont="1" applyBorder="1" applyAlignment="1">
      <alignment horizontal="left"/>
    </xf>
    <xf numFmtId="0" fontId="5" fillId="0" borderId="0" xfId="3" applyFont="1" applyBorder="1" applyAlignment="1">
      <alignment horizontal="center"/>
    </xf>
    <xf numFmtId="0" fontId="10" fillId="0" borderId="4" xfId="3" applyFont="1" applyBorder="1"/>
    <xf numFmtId="0" fontId="7" fillId="0" borderId="0" xfId="3" applyFont="1" applyBorder="1" applyAlignment="1">
      <alignment wrapText="1"/>
    </xf>
    <xf numFmtId="14" fontId="7" fillId="0" borderId="0" xfId="3" applyNumberFormat="1" applyFont="1" applyBorder="1" applyAlignment="1">
      <alignment horizontal="center"/>
    </xf>
    <xf numFmtId="0" fontId="7" fillId="0" borderId="0" xfId="3" applyFont="1" applyBorder="1" applyAlignment="1">
      <alignment horizontal="center"/>
    </xf>
    <xf numFmtId="0" fontId="7" fillId="0" borderId="0" xfId="3" applyFont="1" applyFill="1"/>
    <xf numFmtId="0" fontId="7" fillId="0" borderId="5" xfId="3" applyFont="1" applyBorder="1" applyAlignment="1">
      <alignment horizontal="center"/>
    </xf>
    <xf numFmtId="0" fontId="5" fillId="0" borderId="0" xfId="3" applyFont="1" applyFill="1"/>
    <xf numFmtId="0" fontId="5" fillId="0" borderId="5" xfId="3" applyFont="1" applyBorder="1" applyAlignment="1">
      <alignment horizontal="center"/>
    </xf>
    <xf numFmtId="14" fontId="7" fillId="0" borderId="0" xfId="3" applyNumberFormat="1" applyFont="1" applyBorder="1"/>
    <xf numFmtId="164" fontId="10" fillId="0" borderId="0" xfId="3" applyNumberFormat="1" applyFont="1" applyBorder="1" applyAlignment="1">
      <alignment horizontal="center"/>
    </xf>
    <xf numFmtId="0" fontId="7" fillId="0" borderId="6" xfId="3" applyFont="1" applyBorder="1"/>
    <xf numFmtId="0" fontId="9" fillId="0" borderId="2" xfId="3" applyFont="1" applyFill="1" applyBorder="1"/>
    <xf numFmtId="14" fontId="7" fillId="0" borderId="2" xfId="3" applyNumberFormat="1" applyFont="1" applyBorder="1" applyAlignment="1">
      <alignment horizontal="center"/>
    </xf>
    <xf numFmtId="0" fontId="7" fillId="0" borderId="2" xfId="3" applyFont="1" applyBorder="1" applyAlignment="1">
      <alignment horizontal="center"/>
    </xf>
    <xf numFmtId="0" fontId="9" fillId="0" borderId="4" xfId="3" applyFont="1" applyFill="1" applyBorder="1" applyAlignment="1">
      <alignment vertical="top"/>
    </xf>
    <xf numFmtId="0" fontId="9" fillId="0" borderId="0" xfId="3" applyFont="1" applyFill="1" applyBorder="1" applyAlignment="1">
      <alignment vertical="top"/>
    </xf>
    <xf numFmtId="0" fontId="9" fillId="0" borderId="0" xfId="3" applyFont="1" applyFill="1" applyBorder="1"/>
    <xf numFmtId="0" fontId="7" fillId="0" borderId="4" xfId="4" applyFont="1" applyFill="1" applyBorder="1"/>
    <xf numFmtId="0" fontId="7" fillId="0" borderId="0" xfId="4" applyFont="1" applyFill="1" applyBorder="1"/>
    <xf numFmtId="0" fontId="5" fillId="0" borderId="4" xfId="3" applyFont="1" applyFill="1" applyBorder="1" applyAlignment="1">
      <alignment vertical="top"/>
    </xf>
    <xf numFmtId="0" fontId="7" fillId="0" borderId="0" xfId="3" applyFont="1" applyFill="1" applyBorder="1" applyAlignment="1">
      <alignment vertical="top"/>
    </xf>
    <xf numFmtId="0" fontId="7" fillId="0" borderId="4" xfId="3" applyFont="1" applyFill="1" applyBorder="1" applyAlignment="1">
      <alignment vertical="top"/>
    </xf>
    <xf numFmtId="0" fontId="5" fillId="0" borderId="6" xfId="3" applyFont="1" applyFill="1" applyBorder="1" applyAlignment="1">
      <alignment vertical="top"/>
    </xf>
    <xf numFmtId="0" fontId="7" fillId="0" borderId="7" xfId="3" applyFont="1" applyFill="1" applyBorder="1" applyAlignment="1">
      <alignment vertical="top"/>
    </xf>
    <xf numFmtId="14" fontId="7" fillId="0" borderId="7" xfId="3" applyNumberFormat="1" applyFont="1" applyBorder="1" applyAlignment="1">
      <alignment horizontal="center"/>
    </xf>
    <xf numFmtId="0" fontId="7" fillId="0" borderId="7" xfId="3" applyFont="1" applyBorder="1" applyAlignment="1">
      <alignment horizontal="center"/>
    </xf>
    <xf numFmtId="0" fontId="5" fillId="0" borderId="0" xfId="3" applyFont="1" applyFill="1" applyBorder="1" applyAlignment="1">
      <alignment vertical="top"/>
    </xf>
    <xf numFmtId="14" fontId="7" fillId="0" borderId="0" xfId="3" applyNumberFormat="1" applyFont="1" applyAlignment="1">
      <alignment horizontal="center"/>
    </xf>
    <xf numFmtId="0" fontId="7" fillId="0" borderId="0" xfId="3" applyFont="1" applyAlignment="1">
      <alignment horizontal="center"/>
    </xf>
    <xf numFmtId="0" fontId="12" fillId="9" borderId="0" xfId="0" applyFont="1" applyFill="1"/>
    <xf numFmtId="0" fontId="0" fillId="0" borderId="0" xfId="0" applyFill="1"/>
    <xf numFmtId="0" fontId="0" fillId="6" borderId="0" xfId="0" applyFill="1"/>
    <xf numFmtId="0" fontId="13" fillId="0" borderId="0" xfId="0" applyFont="1"/>
    <xf numFmtId="0" fontId="2" fillId="9" borderId="0" xfId="5" applyFont="1" applyFill="1"/>
    <xf numFmtId="0" fontId="15" fillId="0" borderId="0" xfId="6" applyFont="1"/>
    <xf numFmtId="0" fontId="16" fillId="0" borderId="0" xfId="0" applyFont="1"/>
    <xf numFmtId="0" fontId="17" fillId="10" borderId="0" xfId="6" applyFont="1" applyFill="1"/>
    <xf numFmtId="0" fontId="18" fillId="10" borderId="0" xfId="6" applyFont="1" applyFill="1"/>
    <xf numFmtId="0" fontId="19" fillId="10" borderId="0" xfId="0" applyFont="1" applyFill="1"/>
    <xf numFmtId="0" fontId="20" fillId="10" borderId="0" xfId="0" applyFont="1" applyFill="1"/>
    <xf numFmtId="0" fontId="19" fillId="10" borderId="0" xfId="5" applyFont="1" applyFill="1"/>
    <xf numFmtId="0" fontId="0" fillId="10" borderId="0" xfId="0" applyFill="1"/>
    <xf numFmtId="0" fontId="23" fillId="11" borderId="9" xfId="0" applyFont="1" applyFill="1" applyBorder="1" applyAlignment="1"/>
    <xf numFmtId="0" fontId="0" fillId="11" borderId="10" xfId="0" applyFill="1" applyBorder="1" applyAlignment="1"/>
    <xf numFmtId="0" fontId="0" fillId="11" borderId="0" xfId="0" applyFill="1" applyBorder="1" applyAlignment="1"/>
    <xf numFmtId="0" fontId="23" fillId="0" borderId="0" xfId="0" applyNumberFormat="1" applyFont="1" applyFill="1" applyBorder="1" applyAlignment="1"/>
    <xf numFmtId="0" fontId="0" fillId="0" borderId="0" xfId="0" applyNumberFormat="1" applyFont="1" applyFill="1" applyBorder="1" applyAlignment="1"/>
    <xf numFmtId="0" fontId="0" fillId="0" borderId="0" xfId="0" applyFill="1" applyBorder="1" applyAlignment="1"/>
    <xf numFmtId="9" fontId="0" fillId="0" borderId="0" xfId="2" applyFont="1"/>
    <xf numFmtId="0" fontId="0" fillId="12" borderId="0" xfId="0" applyFill="1" applyAlignment="1"/>
    <xf numFmtId="14" fontId="0" fillId="12" borderId="0" xfId="0" applyNumberFormat="1" applyFill="1" applyAlignment="1"/>
    <xf numFmtId="0" fontId="0" fillId="11" borderId="0" xfId="0" applyFill="1" applyAlignment="1"/>
    <xf numFmtId="0" fontId="2" fillId="2" borderId="0" xfId="0" applyNumberFormat="1" applyFont="1" applyFill="1" applyBorder="1" applyAlignment="1"/>
    <xf numFmtId="165" fontId="2" fillId="2" borderId="0" xfId="0" applyNumberFormat="1" applyFont="1" applyFill="1" applyBorder="1" applyAlignment="1"/>
    <xf numFmtId="0" fontId="0" fillId="12" borderId="0" xfId="0" applyFill="1" applyBorder="1" applyAlignment="1"/>
    <xf numFmtId="14" fontId="0" fillId="12" borderId="0" xfId="0" applyNumberFormat="1" applyFill="1" applyBorder="1" applyAlignment="1"/>
    <xf numFmtId="0" fontId="0" fillId="11" borderId="11" xfId="0" applyFill="1" applyBorder="1" applyAlignment="1"/>
    <xf numFmtId="0" fontId="0" fillId="13" borderId="0" xfId="0" applyFill="1"/>
    <xf numFmtId="0" fontId="24" fillId="11" borderId="0" xfId="0" applyFont="1" applyFill="1" applyAlignment="1">
      <alignment horizontal="left"/>
    </xf>
    <xf numFmtId="0" fontId="25" fillId="11" borderId="0" xfId="0" applyFont="1" applyFill="1" applyAlignment="1">
      <alignment horizontal="left"/>
    </xf>
    <xf numFmtId="0" fontId="2" fillId="0" borderId="0" xfId="0" applyNumberFormat="1" applyFont="1" applyFill="1" applyBorder="1" applyAlignment="1"/>
    <xf numFmtId="0" fontId="0" fillId="0" borderId="0" xfId="0" applyFill="1" applyBorder="1"/>
    <xf numFmtId="0" fontId="0" fillId="11" borderId="12" xfId="0" applyFill="1" applyBorder="1" applyAlignment="1">
      <alignment wrapText="1"/>
    </xf>
    <xf numFmtId="0" fontId="0" fillId="11" borderId="0" xfId="0" applyFill="1" applyBorder="1" applyAlignment="1">
      <alignment wrapText="1"/>
    </xf>
    <xf numFmtId="0" fontId="0" fillId="11" borderId="13" xfId="0" applyFill="1" applyBorder="1" applyAlignment="1">
      <alignment wrapText="1"/>
    </xf>
    <xf numFmtId="0" fontId="0" fillId="11" borderId="12" xfId="0" applyFill="1" applyBorder="1" applyAlignment="1">
      <alignment wrapText="1"/>
    </xf>
    <xf numFmtId="0" fontId="0" fillId="11" borderId="0" xfId="0" applyFill="1" applyBorder="1" applyAlignment="1">
      <alignment wrapText="1"/>
    </xf>
    <xf numFmtId="0" fontId="26" fillId="0" borderId="0" xfId="0" applyFont="1" applyFill="1" applyBorder="1" applyAlignment="1">
      <alignment horizontal="center" vertical="top" wrapText="1"/>
    </xf>
    <xf numFmtId="9" fontId="0" fillId="0" borderId="0" xfId="2" applyFont="1" applyAlignment="1"/>
    <xf numFmtId="0" fontId="0" fillId="0" borderId="0" xfId="0" applyAlignment="1"/>
    <xf numFmtId="0" fontId="27" fillId="11" borderId="13" xfId="0" applyFont="1" applyFill="1" applyBorder="1" applyAlignment="1">
      <alignment horizontal="right"/>
    </xf>
    <xf numFmtId="0" fontId="2" fillId="14" borderId="14" xfId="0" applyNumberFormat="1" applyFont="1" applyFill="1" applyBorder="1" applyAlignment="1"/>
    <xf numFmtId="0" fontId="27" fillId="0" borderId="0" xfId="0" applyFont="1" applyFill="1" applyBorder="1" applyAlignment="1">
      <alignment horizontal="right"/>
    </xf>
    <xf numFmtId="9" fontId="0" fillId="0" borderId="0" xfId="2" applyFont="1" applyFill="1" applyBorder="1"/>
    <xf numFmtId="3" fontId="2" fillId="0" borderId="14" xfId="0" applyNumberFormat="1" applyFont="1" applyFill="1" applyBorder="1" applyAlignment="1"/>
    <xf numFmtId="10" fontId="0" fillId="2" borderId="0" xfId="0" applyNumberFormat="1" applyFill="1"/>
    <xf numFmtId="0" fontId="2" fillId="0" borderId="0" xfId="0" applyFont="1" applyFill="1" applyBorder="1"/>
    <xf numFmtId="3" fontId="2" fillId="2" borderId="14" xfId="0" applyNumberFormat="1" applyFont="1" applyFill="1" applyBorder="1" applyAlignment="1"/>
    <xf numFmtId="0" fontId="2" fillId="2" borderId="15" xfId="0" applyNumberFormat="1" applyFont="1" applyFill="1" applyBorder="1" applyAlignment="1"/>
    <xf numFmtId="0" fontId="0" fillId="2" borderId="0" xfId="0" applyFill="1"/>
    <xf numFmtId="0" fontId="28" fillId="0" borderId="0" xfId="0" applyFont="1" applyFill="1" applyBorder="1" applyAlignment="1">
      <alignment horizontal="right"/>
    </xf>
    <xf numFmtId="3" fontId="2" fillId="6" borderId="14" xfId="0" applyNumberFormat="1" applyFont="1" applyFill="1" applyBorder="1" applyAlignment="1"/>
    <xf numFmtId="0" fontId="2" fillId="14" borderId="0" xfId="0" applyNumberFormat="1" applyFont="1" applyFill="1" applyBorder="1" applyAlignment="1"/>
    <xf numFmtId="3" fontId="0" fillId="0" borderId="0" xfId="0" applyNumberFormat="1"/>
    <xf numFmtId="10" fontId="0" fillId="2" borderId="0" xfId="0" applyNumberFormat="1" applyFill="1" applyBorder="1"/>
    <xf numFmtId="0" fontId="2" fillId="8" borderId="15" xfId="0" applyNumberFormat="1" applyFont="1" applyFill="1" applyBorder="1" applyAlignment="1"/>
    <xf numFmtId="10" fontId="0" fillId="8" borderId="0" xfId="0" applyNumberFormat="1" applyFill="1"/>
    <xf numFmtId="0" fontId="0" fillId="11" borderId="12" xfId="0" applyFill="1" applyBorder="1" applyAlignment="1"/>
    <xf numFmtId="0" fontId="30" fillId="11" borderId="0" xfId="0" applyFont="1" applyFill="1" applyAlignment="1"/>
    <xf numFmtId="0" fontId="30" fillId="11" borderId="0" xfId="0" applyFont="1" applyFill="1"/>
    <xf numFmtId="0" fontId="0" fillId="11" borderId="0" xfId="0" applyFill="1"/>
    <xf numFmtId="0" fontId="1" fillId="14" borderId="15" xfId="0" applyNumberFormat="1" applyFont="1" applyFill="1" applyBorder="1" applyAlignment="1"/>
    <xf numFmtId="166" fontId="0" fillId="0" borderId="0" xfId="2" applyNumberFormat="1" applyFont="1"/>
    <xf numFmtId="0" fontId="30" fillId="11" borderId="0" xfId="0" applyFont="1" applyFill="1" applyBorder="1" applyAlignment="1">
      <alignment wrapText="1"/>
    </xf>
    <xf numFmtId="0" fontId="1" fillId="8" borderId="0" xfId="0" applyFont="1" applyFill="1"/>
    <xf numFmtId="0" fontId="24" fillId="11" borderId="16" xfId="0" applyFont="1" applyFill="1" applyBorder="1" applyAlignment="1">
      <alignment horizontal="left"/>
    </xf>
    <xf numFmtId="0" fontId="25" fillId="11" borderId="17" xfId="0" applyFont="1" applyFill="1" applyBorder="1" applyAlignment="1">
      <alignment horizontal="left"/>
    </xf>
    <xf numFmtId="0" fontId="2" fillId="14" borderId="15" xfId="0" applyNumberFormat="1" applyFont="1" applyFill="1" applyBorder="1" applyAlignment="1"/>
    <xf numFmtId="0" fontId="0" fillId="14" borderId="15" xfId="0" applyNumberFormat="1" applyFill="1" applyBorder="1" applyAlignment="1">
      <alignment horizontal="left" shrinkToFit="1"/>
    </xf>
    <xf numFmtId="166" fontId="0" fillId="11" borderId="0" xfId="2" applyNumberFormat="1" applyFont="1" applyFill="1" applyBorder="1" applyAlignment="1">
      <alignment wrapText="1"/>
    </xf>
    <xf numFmtId="0" fontId="29" fillId="11" borderId="17" xfId="0" applyFont="1" applyFill="1" applyBorder="1" applyAlignment="1">
      <alignment horizontal="left"/>
    </xf>
    <xf numFmtId="0" fontId="29" fillId="11" borderId="0" xfId="0" applyFont="1" applyFill="1" applyAlignment="1">
      <alignment horizontal="left"/>
    </xf>
    <xf numFmtId="0" fontId="26" fillId="11" borderId="17" xfId="0" applyFont="1" applyFill="1" applyBorder="1" applyAlignment="1">
      <alignment horizontal="left"/>
    </xf>
    <xf numFmtId="0" fontId="31" fillId="11" borderId="0" xfId="0" applyFont="1" applyFill="1" applyAlignment="1">
      <alignment horizontal="left"/>
    </xf>
    <xf numFmtId="0" fontId="2" fillId="4" borderId="0" xfId="0" applyFont="1" applyFill="1" applyAlignment="1">
      <alignment wrapText="1"/>
    </xf>
    <xf numFmtId="0" fontId="0" fillId="4" borderId="0" xfId="0" applyFill="1" applyAlignment="1">
      <alignment wrapText="1"/>
    </xf>
    <xf numFmtId="0" fontId="1" fillId="0" borderId="0" xfId="0" applyFont="1" applyFill="1"/>
    <xf numFmtId="0" fontId="1" fillId="2" borderId="0" xfId="0" applyFont="1" applyFill="1"/>
    <xf numFmtId="0" fontId="32" fillId="0" borderId="0" xfId="0" applyFont="1" applyFill="1" applyBorder="1" applyAlignment="1">
      <alignment horizontal="right"/>
    </xf>
    <xf numFmtId="0" fontId="26" fillId="0" borderId="0" xfId="0" applyFont="1" applyFill="1" applyAlignment="1">
      <alignment horizontal="right"/>
    </xf>
    <xf numFmtId="0" fontId="1" fillId="2" borderId="18" xfId="0" applyFont="1" applyFill="1" applyBorder="1"/>
    <xf numFmtId="0" fontId="1" fillId="2" borderId="19" xfId="0" applyFont="1" applyFill="1" applyBorder="1"/>
    <xf numFmtId="0" fontId="1" fillId="2" borderId="20" xfId="0" applyFont="1" applyFill="1" applyBorder="1"/>
    <xf numFmtId="9" fontId="1" fillId="2" borderId="0" xfId="2" applyFont="1" applyFill="1"/>
    <xf numFmtId="166" fontId="0" fillId="2" borderId="0" xfId="2" applyNumberFormat="1" applyFont="1" applyFill="1"/>
    <xf numFmtId="0" fontId="33" fillId="2" borderId="0" xfId="0" applyFont="1" applyFill="1" applyAlignment="1">
      <alignment horizontal="left"/>
    </xf>
    <xf numFmtId="167" fontId="27" fillId="2" borderId="0" xfId="0" applyNumberFormat="1" applyFont="1" applyFill="1" applyAlignment="1">
      <alignment horizontal="right"/>
    </xf>
    <xf numFmtId="164" fontId="2" fillId="7" borderId="21" xfId="2" applyNumberFormat="1" applyFont="1" applyFill="1" applyBorder="1"/>
    <xf numFmtId="10" fontId="2" fillId="2" borderId="22" xfId="2" applyNumberFormat="1" applyFont="1" applyFill="1" applyBorder="1"/>
    <xf numFmtId="166" fontId="2" fillId="2" borderId="0" xfId="2" applyNumberFormat="1" applyFont="1" applyFill="1"/>
    <xf numFmtId="166" fontId="2" fillId="15" borderId="0" xfId="2" applyNumberFormat="1" applyFont="1" applyFill="1"/>
    <xf numFmtId="168" fontId="0" fillId="2" borderId="0" xfId="0" applyNumberFormat="1" applyFill="1"/>
    <xf numFmtId="166" fontId="0" fillId="2" borderId="0" xfId="0" applyNumberFormat="1" applyFill="1"/>
    <xf numFmtId="169" fontId="0" fillId="2" borderId="0" xfId="1" applyNumberFormat="1" applyFont="1" applyFill="1"/>
    <xf numFmtId="167" fontId="0" fillId="0" borderId="0" xfId="0" applyNumberFormat="1"/>
    <xf numFmtId="2" fontId="2" fillId="7" borderId="21" xfId="2" applyNumberFormat="1" applyFont="1" applyFill="1" applyBorder="1"/>
    <xf numFmtId="0" fontId="33" fillId="16" borderId="0" xfId="0" applyFont="1" applyFill="1" applyAlignment="1">
      <alignment horizontal="left"/>
    </xf>
    <xf numFmtId="167" fontId="27" fillId="16" borderId="0" xfId="0" applyNumberFormat="1" applyFont="1" applyFill="1" applyAlignment="1">
      <alignment horizontal="right"/>
    </xf>
    <xf numFmtId="164" fontId="2" fillId="2" borderId="21" xfId="2" applyNumberFormat="1" applyFont="1" applyFill="1" applyBorder="1"/>
    <xf numFmtId="166" fontId="2" fillId="7" borderId="0" xfId="2" applyNumberFormat="1" applyFont="1" applyFill="1"/>
    <xf numFmtId="0" fontId="33" fillId="2" borderId="0" xfId="0" applyFont="1" applyFill="1" applyAlignment="1">
      <alignment horizontal="right"/>
    </xf>
    <xf numFmtId="166" fontId="2" fillId="2" borderId="22" xfId="2" applyNumberFormat="1" applyFont="1" applyFill="1" applyBorder="1"/>
    <xf numFmtId="2" fontId="2" fillId="2" borderId="0" xfId="2" applyNumberFormat="1" applyFont="1" applyFill="1"/>
    <xf numFmtId="9" fontId="2" fillId="2" borderId="0" xfId="2" applyFont="1" applyFill="1"/>
    <xf numFmtId="0" fontId="0" fillId="3" borderId="0" xfId="0" applyFill="1"/>
    <xf numFmtId="168" fontId="0" fillId="3" borderId="0" xfId="0" applyNumberFormat="1" applyFill="1"/>
    <xf numFmtId="166" fontId="0" fillId="3" borderId="0" xfId="0" applyNumberFormat="1" applyFill="1"/>
    <xf numFmtId="0" fontId="33" fillId="17" borderId="0" xfId="0" applyFont="1" applyFill="1" applyAlignment="1">
      <alignment horizontal="left"/>
    </xf>
    <xf numFmtId="167" fontId="27" fillId="17" borderId="0" xfId="0" applyNumberFormat="1" applyFont="1" applyFill="1" applyAlignment="1">
      <alignment horizontal="right"/>
    </xf>
    <xf numFmtId="0" fontId="34" fillId="2" borderId="0" xfId="0" applyFont="1" applyFill="1" applyAlignment="1">
      <alignment horizontal="left"/>
    </xf>
    <xf numFmtId="166" fontId="2" fillId="7" borderId="22" xfId="2" applyNumberFormat="1" applyFont="1" applyFill="1" applyBorder="1"/>
    <xf numFmtId="0" fontId="33" fillId="3" borderId="0" xfId="0" applyFont="1" applyFill="1" applyAlignment="1">
      <alignment horizontal="left"/>
    </xf>
    <xf numFmtId="164" fontId="2" fillId="3" borderId="23" xfId="2" applyNumberFormat="1" applyFont="1" applyFill="1" applyBorder="1"/>
    <xf numFmtId="164" fontId="2" fillId="3" borderId="24" xfId="2" applyNumberFormat="1" applyFont="1" applyFill="1" applyBorder="1"/>
    <xf numFmtId="0" fontId="0" fillId="3" borderId="24" xfId="0" applyFill="1" applyBorder="1"/>
    <xf numFmtId="166" fontId="2" fillId="3" borderId="25" xfId="2" applyNumberFormat="1" applyFont="1" applyFill="1" applyBorder="1"/>
    <xf numFmtId="166" fontId="2" fillId="3" borderId="0" xfId="2" applyNumberFormat="1" applyFont="1" applyFill="1"/>
    <xf numFmtId="170" fontId="2" fillId="3" borderId="0" xfId="2" applyNumberFormat="1" applyFont="1" applyFill="1"/>
    <xf numFmtId="9" fontId="2" fillId="3" borderId="0" xfId="2" applyFont="1" applyFill="1"/>
    <xf numFmtId="0" fontId="15" fillId="2" borderId="0" xfId="0" applyFont="1" applyFill="1" applyBorder="1" applyAlignment="1">
      <alignment horizontal="right"/>
    </xf>
    <xf numFmtId="0" fontId="27" fillId="2" borderId="0" xfId="0" applyFont="1" applyFill="1" applyAlignment="1">
      <alignment horizontal="right"/>
    </xf>
    <xf numFmtId="171" fontId="27" fillId="2" borderId="0" xfId="0" applyNumberFormat="1" applyFont="1" applyFill="1" applyAlignment="1">
      <alignment horizontal="right"/>
    </xf>
    <xf numFmtId="171" fontId="27" fillId="15" borderId="0" xfId="0" applyNumberFormat="1" applyFont="1" applyFill="1" applyAlignment="1">
      <alignment horizontal="right"/>
    </xf>
    <xf numFmtId="0" fontId="34" fillId="17" borderId="0" xfId="0" applyFont="1" applyFill="1" applyAlignment="1">
      <alignment horizontal="left"/>
    </xf>
    <xf numFmtId="171" fontId="35" fillId="17" borderId="0" xfId="0" applyNumberFormat="1" applyFont="1" applyFill="1" applyAlignment="1">
      <alignment horizontal="right"/>
    </xf>
    <xf numFmtId="0" fontId="34" fillId="3" borderId="0" xfId="0" applyFont="1" applyFill="1" applyAlignment="1">
      <alignment horizontal="left"/>
    </xf>
    <xf numFmtId="171" fontId="27" fillId="17" borderId="0" xfId="0" applyNumberFormat="1" applyFont="1" applyFill="1" applyAlignment="1">
      <alignment horizontal="right"/>
    </xf>
    <xf numFmtId="0" fontId="36" fillId="18" borderId="0" xfId="0" applyFont="1" applyFill="1"/>
    <xf numFmtId="0" fontId="0" fillId="18" borderId="0" xfId="0" applyFill="1"/>
    <xf numFmtId="9" fontId="0" fillId="18" borderId="0" xfId="2" applyFont="1" applyFill="1"/>
    <xf numFmtId="9" fontId="0" fillId="0" borderId="0" xfId="2" applyFont="1" applyFill="1"/>
    <xf numFmtId="0" fontId="37" fillId="0" borderId="0" xfId="0" applyFont="1" applyFill="1" applyBorder="1" applyAlignment="1">
      <alignment horizontal="left" vertical="center" wrapText="1"/>
    </xf>
    <xf numFmtId="0" fontId="37" fillId="0" borderId="0" xfId="0" applyFont="1" applyBorder="1" applyAlignment="1">
      <alignment horizontal="left" vertical="center" wrapText="1"/>
    </xf>
    <xf numFmtId="0" fontId="0" fillId="0" borderId="0" xfId="0" applyAlignment="1"/>
    <xf numFmtId="0" fontId="0" fillId="0" borderId="0" xfId="0" applyAlignment="1">
      <alignment wrapText="1"/>
    </xf>
    <xf numFmtId="0" fontId="0" fillId="0" borderId="0" xfId="0" applyBorder="1"/>
    <xf numFmtId="0" fontId="0" fillId="0" borderId="1" xfId="0" applyBorder="1"/>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14" fillId="0" borderId="4" xfId="0" applyFont="1" applyBorder="1"/>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38" fillId="2" borderId="1" xfId="0" applyFont="1" applyFill="1" applyBorder="1"/>
    <xf numFmtId="3" fontId="38" fillId="2" borderId="30" xfId="0" applyNumberFormat="1" applyFont="1" applyFill="1" applyBorder="1"/>
    <xf numFmtId="3" fontId="38" fillId="2" borderId="2" xfId="0" applyNumberFormat="1" applyFont="1" applyFill="1" applyBorder="1"/>
    <xf numFmtId="3" fontId="38" fillId="2" borderId="26" xfId="0" applyNumberFormat="1" applyFont="1" applyFill="1" applyBorder="1"/>
    <xf numFmtId="2" fontId="38" fillId="7" borderId="3" xfId="0" applyNumberFormat="1" applyFont="1" applyFill="1" applyBorder="1" applyAlignment="1">
      <alignment horizontal="center"/>
    </xf>
    <xf numFmtId="166" fontId="0" fillId="9" borderId="26" xfId="0" applyNumberFormat="1" applyFill="1" applyBorder="1"/>
    <xf numFmtId="170" fontId="2" fillId="2" borderId="26" xfId="2" applyNumberFormat="1" applyFont="1" applyFill="1" applyBorder="1"/>
    <xf numFmtId="9" fontId="38" fillId="2" borderId="27" xfId="2" applyFont="1" applyFill="1" applyBorder="1"/>
    <xf numFmtId="0" fontId="38" fillId="2" borderId="4" xfId="0" applyFont="1" applyFill="1" applyBorder="1"/>
    <xf numFmtId="3" fontId="38" fillId="2" borderId="31" xfId="0" applyNumberFormat="1" applyFont="1" applyFill="1" applyBorder="1"/>
    <xf numFmtId="3" fontId="38" fillId="2" borderId="0" xfId="0" applyNumberFormat="1" applyFont="1" applyFill="1" applyBorder="1"/>
    <xf numFmtId="3" fontId="38" fillId="2" borderId="28" xfId="0" applyNumberFormat="1" applyFont="1" applyFill="1" applyBorder="1"/>
    <xf numFmtId="3" fontId="38" fillId="2" borderId="29" xfId="0" applyNumberFormat="1" applyFont="1" applyFill="1" applyBorder="1"/>
    <xf numFmtId="164" fontId="38" fillId="2" borderId="8" xfId="0" applyNumberFormat="1" applyFont="1" applyFill="1" applyBorder="1" applyAlignment="1">
      <alignment horizontal="center"/>
    </xf>
    <xf numFmtId="166" fontId="0" fillId="9" borderId="29" xfId="0" applyNumberFormat="1" applyFill="1" applyBorder="1"/>
    <xf numFmtId="166" fontId="0" fillId="7" borderId="29" xfId="0" applyNumberFormat="1" applyFill="1" applyBorder="1"/>
    <xf numFmtId="170" fontId="2" fillId="2" borderId="29" xfId="2" applyNumberFormat="1" applyFont="1" applyFill="1" applyBorder="1"/>
    <xf numFmtId="0" fontId="12" fillId="19" borderId="26" xfId="0" applyFont="1" applyFill="1" applyBorder="1"/>
    <xf numFmtId="3" fontId="12" fillId="19" borderId="0" xfId="0" applyNumberFormat="1" applyFont="1" applyFill="1" applyBorder="1"/>
    <xf numFmtId="3" fontId="12" fillId="19" borderId="1" xfId="0" applyNumberFormat="1" applyFont="1" applyFill="1" applyBorder="1"/>
    <xf numFmtId="3" fontId="12" fillId="19" borderId="26" xfId="0" applyNumberFormat="1" applyFont="1" applyFill="1" applyBorder="1"/>
    <xf numFmtId="3" fontId="12" fillId="19" borderId="2" xfId="0" applyNumberFormat="1" applyFont="1" applyFill="1" applyBorder="1"/>
    <xf numFmtId="171" fontId="12" fillId="4" borderId="28" xfId="0" applyNumberFormat="1" applyFont="1" applyFill="1" applyBorder="1"/>
    <xf numFmtId="170" fontId="2" fillId="2" borderId="28" xfId="2" applyNumberFormat="1" applyFont="1" applyFill="1" applyBorder="1"/>
    <xf numFmtId="0" fontId="12" fillId="19" borderId="28" xfId="0" applyFont="1" applyFill="1" applyBorder="1"/>
    <xf numFmtId="3" fontId="12" fillId="19" borderId="4" xfId="0" applyNumberFormat="1" applyFont="1" applyFill="1" applyBorder="1"/>
    <xf numFmtId="3" fontId="12" fillId="19" borderId="28" xfId="0" applyNumberFormat="1" applyFont="1" applyFill="1" applyBorder="1"/>
    <xf numFmtId="166" fontId="0" fillId="9" borderId="28" xfId="0" applyNumberFormat="1" applyFill="1" applyBorder="1"/>
    <xf numFmtId="0" fontId="12" fillId="19" borderId="29" xfId="0" applyFont="1" applyFill="1" applyBorder="1"/>
    <xf numFmtId="3" fontId="12" fillId="19" borderId="7" xfId="0" applyNumberFormat="1" applyFont="1" applyFill="1" applyBorder="1"/>
    <xf numFmtId="3" fontId="12" fillId="19" borderId="6" xfId="0" applyNumberFormat="1" applyFont="1" applyFill="1" applyBorder="1"/>
    <xf numFmtId="3" fontId="12" fillId="19" borderId="29" xfId="0" applyNumberFormat="1" applyFont="1" applyFill="1" applyBorder="1"/>
    <xf numFmtId="171" fontId="12" fillId="4" borderId="29" xfId="0" applyNumberFormat="1" applyFont="1" applyFill="1" applyBorder="1"/>
    <xf numFmtId="0" fontId="0" fillId="0" borderId="28" xfId="0" applyBorder="1"/>
    <xf numFmtId="171" fontId="0" fillId="0" borderId="28" xfId="0" applyNumberFormat="1" applyBorder="1"/>
    <xf numFmtId="0" fontId="0" fillId="0" borderId="3" xfId="0" applyBorder="1"/>
    <xf numFmtId="164" fontId="0" fillId="0" borderId="26" xfId="0" applyNumberFormat="1" applyBorder="1" applyAlignment="1">
      <alignment horizontal="center"/>
    </xf>
    <xf numFmtId="171" fontId="0" fillId="6" borderId="28" xfId="0" applyNumberFormat="1" applyFill="1" applyBorder="1"/>
    <xf numFmtId="164" fontId="0" fillId="9" borderId="28" xfId="0" applyNumberFormat="1" applyFill="1" applyBorder="1" applyAlignment="1">
      <alignment horizontal="center"/>
    </xf>
    <xf numFmtId="10" fontId="2" fillId="2" borderId="28" xfId="2" applyNumberFormat="1" applyFont="1" applyFill="1" applyBorder="1"/>
    <xf numFmtId="0" fontId="2" fillId="0" borderId="28" xfId="0" applyFont="1" applyBorder="1"/>
    <xf numFmtId="0" fontId="39" fillId="0" borderId="28" xfId="0" applyFont="1" applyBorder="1"/>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171" fontId="0" fillId="0" borderId="29" xfId="0" applyNumberFormat="1" applyBorder="1"/>
    <xf numFmtId="171" fontId="0" fillId="0" borderId="0" xfId="0" applyNumberFormat="1"/>
    <xf numFmtId="0" fontId="0" fillId="0" borderId="4" xfId="0" applyBorder="1"/>
    <xf numFmtId="0" fontId="0" fillId="0" borderId="21" xfId="0" applyBorder="1"/>
    <xf numFmtId="0" fontId="0" fillId="0" borderId="32" xfId="0" applyBorder="1"/>
    <xf numFmtId="171" fontId="0" fillId="6" borderId="29" xfId="0" applyNumberFormat="1" applyFill="1" applyBorder="1"/>
    <xf numFmtId="164" fontId="0" fillId="9" borderId="29" xfId="0" applyNumberFormat="1" applyFill="1" applyBorder="1" applyAlignment="1">
      <alignment horizontal="center"/>
    </xf>
    <xf numFmtId="10" fontId="2" fillId="2" borderId="29" xfId="2" applyNumberFormat="1" applyFont="1" applyFill="1" applyBorder="1"/>
    <xf numFmtId="164" fontId="0" fillId="0" borderId="0" xfId="0" applyNumberFormat="1" applyBorder="1" applyAlignment="1">
      <alignment horizontal="center"/>
    </xf>
    <xf numFmtId="0" fontId="0" fillId="0" borderId="0" xfId="0" applyNumberFormat="1" applyFill="1" applyBorder="1" applyAlignment="1">
      <alignment horizontal="left" shrinkToFit="1"/>
    </xf>
    <xf numFmtId="0" fontId="0" fillId="0" borderId="0" xfId="0" applyNumberFormat="1" applyFont="1" applyFill="1" applyBorder="1" applyAlignment="1">
      <alignment horizontal="left" shrinkToFit="1"/>
    </xf>
    <xf numFmtId="164" fontId="0" fillId="0" borderId="0" xfId="0" applyNumberFormat="1"/>
    <xf numFmtId="0" fontId="24" fillId="9" borderId="0" xfId="0" applyFont="1" applyFill="1" applyAlignment="1">
      <alignment horizontal="left"/>
    </xf>
    <xf numFmtId="0" fontId="25" fillId="9" borderId="0" xfId="0" applyFont="1" applyFill="1" applyAlignment="1">
      <alignment horizontal="left"/>
    </xf>
    <xf numFmtId="0" fontId="0" fillId="9" borderId="10" xfId="0" applyFill="1" applyBorder="1" applyAlignment="1"/>
    <xf numFmtId="0" fontId="0" fillId="9" borderId="0" xfId="0" applyFill="1" applyAlignment="1"/>
    <xf numFmtId="0" fontId="30" fillId="9" borderId="0" xfId="0" applyFont="1" applyFill="1" applyAlignment="1"/>
    <xf numFmtId="0" fontId="30" fillId="9" borderId="0" xfId="0" applyFont="1" applyFill="1"/>
    <xf numFmtId="0" fontId="0" fillId="9" borderId="0" xfId="0" applyFill="1"/>
    <xf numFmtId="0" fontId="30" fillId="9" borderId="0" xfId="0" applyFont="1" applyFill="1" applyBorder="1" applyAlignment="1">
      <alignment wrapText="1"/>
    </xf>
    <xf numFmtId="0" fontId="0" fillId="9" borderId="0" xfId="0" applyFill="1" applyBorder="1" applyAlignment="1">
      <alignment wrapText="1"/>
    </xf>
    <xf numFmtId="0" fontId="25" fillId="9" borderId="17" xfId="0" applyFont="1" applyFill="1" applyBorder="1" applyAlignment="1">
      <alignment horizontal="left"/>
    </xf>
    <xf numFmtId="0" fontId="29" fillId="9" borderId="17" xfId="0" applyFont="1" applyFill="1" applyBorder="1" applyAlignment="1">
      <alignment horizontal="left"/>
    </xf>
    <xf numFmtId="0" fontId="29" fillId="9" borderId="0" xfId="0" applyFont="1" applyFill="1" applyAlignment="1">
      <alignment horizontal="left"/>
    </xf>
    <xf numFmtId="0" fontId="1" fillId="3" borderId="0" xfId="0" applyFont="1" applyFill="1"/>
    <xf numFmtId="0" fontId="40" fillId="13" borderId="0" xfId="0" applyFont="1" applyFill="1"/>
    <xf numFmtId="0" fontId="26" fillId="2" borderId="0" xfId="0" applyFont="1" applyFill="1" applyAlignment="1">
      <alignment horizontal="right"/>
    </xf>
    <xf numFmtId="0" fontId="0" fillId="0" borderId="0" xfId="0" applyAlignment="1">
      <alignment wrapText="1"/>
    </xf>
    <xf numFmtId="3" fontId="38" fillId="2" borderId="18" xfId="0" applyNumberFormat="1" applyFont="1" applyFill="1" applyBorder="1"/>
    <xf numFmtId="164" fontId="38" fillId="7" borderId="3" xfId="0" applyNumberFormat="1" applyFont="1" applyFill="1" applyBorder="1" applyAlignment="1">
      <alignment horizontal="center"/>
    </xf>
    <xf numFmtId="166" fontId="0" fillId="9" borderId="0" xfId="0" applyNumberFormat="1" applyFill="1"/>
    <xf numFmtId="166" fontId="0" fillId="9" borderId="3" xfId="0" applyNumberFormat="1" applyFill="1" applyBorder="1"/>
    <xf numFmtId="3" fontId="38" fillId="2" borderId="23" xfId="0" applyNumberFormat="1" applyFont="1" applyFill="1" applyBorder="1"/>
    <xf numFmtId="164" fontId="38" fillId="2" borderId="5" xfId="0" applyNumberFormat="1" applyFont="1" applyFill="1" applyBorder="1" applyAlignment="1">
      <alignment horizontal="center"/>
    </xf>
    <xf numFmtId="166" fontId="0" fillId="7" borderId="8" xfId="0" applyNumberFormat="1" applyFill="1" applyBorder="1"/>
    <xf numFmtId="0" fontId="38" fillId="3" borderId="26" xfId="0" applyFont="1" applyFill="1" applyBorder="1"/>
    <xf numFmtId="3" fontId="38" fillId="3" borderId="0" xfId="0" applyNumberFormat="1" applyFont="1" applyFill="1" applyBorder="1"/>
    <xf numFmtId="3" fontId="38" fillId="3" borderId="1" xfId="0" applyNumberFormat="1" applyFont="1" applyFill="1" applyBorder="1"/>
    <xf numFmtId="3" fontId="38" fillId="3" borderId="26" xfId="0" applyNumberFormat="1" applyFont="1" applyFill="1" applyBorder="1"/>
    <xf numFmtId="3" fontId="38" fillId="3" borderId="2" xfId="0" applyNumberFormat="1" applyFont="1" applyFill="1" applyBorder="1"/>
    <xf numFmtId="171" fontId="38" fillId="3" borderId="26" xfId="0" applyNumberFormat="1" applyFont="1" applyFill="1" applyBorder="1" applyAlignment="1">
      <alignment horizontal="center"/>
    </xf>
    <xf numFmtId="0" fontId="38" fillId="3" borderId="28" xfId="0" applyFont="1" applyFill="1" applyBorder="1"/>
    <xf numFmtId="3" fontId="38" fillId="3" borderId="4" xfId="0" applyNumberFormat="1" applyFont="1" applyFill="1" applyBorder="1"/>
    <xf numFmtId="3" fontId="38" fillId="3" borderId="28" xfId="0" applyNumberFormat="1" applyFont="1" applyFill="1" applyBorder="1"/>
    <xf numFmtId="171" fontId="38" fillId="3" borderId="28" xfId="0" applyNumberFormat="1" applyFont="1" applyFill="1" applyBorder="1" applyAlignment="1">
      <alignment horizontal="center"/>
    </xf>
    <xf numFmtId="0" fontId="38" fillId="3" borderId="29" xfId="0" applyFont="1" applyFill="1" applyBorder="1"/>
    <xf numFmtId="3" fontId="38" fillId="3" borderId="7" xfId="0" applyNumberFormat="1" applyFont="1" applyFill="1" applyBorder="1"/>
    <xf numFmtId="3" fontId="38" fillId="3" borderId="6" xfId="0" applyNumberFormat="1" applyFont="1" applyFill="1" applyBorder="1"/>
    <xf numFmtId="3" fontId="38" fillId="3" borderId="29" xfId="0" applyNumberFormat="1" applyFont="1" applyFill="1" applyBorder="1"/>
    <xf numFmtId="171" fontId="38" fillId="3" borderId="29" xfId="0" applyNumberFormat="1" applyFont="1" applyFill="1" applyBorder="1" applyAlignment="1">
      <alignment horizontal="center"/>
    </xf>
    <xf numFmtId="171" fontId="0" fillId="0" borderId="26" xfId="0" applyNumberFormat="1" applyBorder="1"/>
    <xf numFmtId="0" fontId="0" fillId="0" borderId="26" xfId="0" applyBorder="1"/>
    <xf numFmtId="0" fontId="0" fillId="0" borderId="2" xfId="0" applyBorder="1"/>
    <xf numFmtId="166" fontId="0" fillId="9" borderId="5" xfId="0" applyNumberFormat="1" applyFill="1" applyBorder="1"/>
    <xf numFmtId="1" fontId="0" fillId="0" borderId="0" xfId="0" applyNumberFormat="1"/>
    <xf numFmtId="0" fontId="2" fillId="11" borderId="12" xfId="0" applyFont="1" applyFill="1" applyBorder="1" applyAlignment="1">
      <alignment wrapText="1"/>
    </xf>
    <xf numFmtId="0" fontId="3" fillId="13" borderId="0" xfId="0" applyFont="1" applyFill="1"/>
    <xf numFmtId="0" fontId="2" fillId="13" borderId="0" xfId="0" applyFont="1" applyFill="1"/>
    <xf numFmtId="167" fontId="0" fillId="13" borderId="0" xfId="0" applyNumberFormat="1" applyFill="1"/>
    <xf numFmtId="166" fontId="0" fillId="9" borderId="0" xfId="0" applyNumberFormat="1" applyFill="1" applyBorder="1"/>
    <xf numFmtId="166" fontId="0" fillId="7" borderId="5" xfId="0" applyNumberFormat="1" applyFill="1" applyBorder="1"/>
    <xf numFmtId="0" fontId="0" fillId="0" borderId="5" xfId="0" applyBorder="1"/>
    <xf numFmtId="166" fontId="0" fillId="9" borderId="7" xfId="0" applyNumberFormat="1" applyFill="1" applyBorder="1"/>
    <xf numFmtId="166" fontId="0" fillId="9" borderId="8" xfId="0" applyNumberFormat="1" applyFill="1" applyBorder="1"/>
    <xf numFmtId="3" fontId="2" fillId="4" borderId="14" xfId="0" applyNumberFormat="1" applyFont="1" applyFill="1" applyBorder="1" applyAlignment="1"/>
    <xf numFmtId="164" fontId="2" fillId="15" borderId="21" xfId="2" applyNumberFormat="1" applyFont="1" applyFill="1" applyBorder="1"/>
    <xf numFmtId="10" fontId="2" fillId="15" borderId="22" xfId="2" applyNumberFormat="1" applyFont="1" applyFill="1" applyBorder="1"/>
    <xf numFmtId="166" fontId="0" fillId="9" borderId="1" xfId="0" applyNumberFormat="1" applyFill="1" applyBorder="1"/>
    <xf numFmtId="2" fontId="38" fillId="2" borderId="5" xfId="0" applyNumberFormat="1" applyFont="1" applyFill="1" applyBorder="1" applyAlignment="1">
      <alignment horizontal="center"/>
    </xf>
    <xf numFmtId="166" fontId="0" fillId="9" borderId="6" xfId="0" applyNumberFormat="1" applyFill="1" applyBorder="1"/>
    <xf numFmtId="166" fontId="0" fillId="0" borderId="26" xfId="0" applyNumberFormat="1" applyFill="1" applyBorder="1"/>
    <xf numFmtId="166" fontId="0" fillId="7" borderId="28" xfId="0" applyNumberFormat="1" applyFill="1" applyBorder="1"/>
    <xf numFmtId="171" fontId="0" fillId="4" borderId="28" xfId="0" applyNumberFormat="1" applyFill="1" applyBorder="1"/>
    <xf numFmtId="14" fontId="0" fillId="9" borderId="0" xfId="0" applyNumberFormat="1" applyFill="1" applyAlignment="1"/>
    <xf numFmtId="0" fontId="0" fillId="9" borderId="0" xfId="0" applyFill="1" applyBorder="1" applyAlignment="1"/>
    <xf numFmtId="14" fontId="0" fillId="9" borderId="0" xfId="0" applyNumberFormat="1" applyFill="1" applyBorder="1" applyAlignment="1"/>
    <xf numFmtId="166" fontId="0" fillId="3" borderId="0" xfId="2" applyNumberFormat="1" applyFont="1" applyFill="1"/>
    <xf numFmtId="166" fontId="0" fillId="9" borderId="4" xfId="0" applyNumberFormat="1" applyFill="1" applyBorder="1"/>
  </cellXfs>
  <cellStyles count="8">
    <cellStyle name="Comma" xfId="1" builtinId="3"/>
    <cellStyle name="Normal" xfId="0" builtinId="0"/>
    <cellStyle name="Normal 2" xfId="5"/>
    <cellStyle name="Normal GHG Numbers (0.00)" xfId="7"/>
    <cellStyle name="Normal_drink03draft" xfId="4"/>
    <cellStyle name="Normal_QA development_feedst02" xfId="3"/>
    <cellStyle name="Percent" xfId="2" builtinId="5"/>
    <cellStyle name="Standaard_IEA" xfId="6"/>
  </cellStyles>
  <dxfs count="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strike val="0"/>
        <condense val="0"/>
        <extend val="0"/>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29154201838856"/>
          <c:y val="0.14117305205243721"/>
          <c:w val="0.58769987422039116"/>
          <c:h val="0.74061554999817303"/>
        </c:manualLayout>
      </c:layout>
      <c:areaChart>
        <c:grouping val="stacked"/>
        <c:varyColors val="0"/>
        <c:ser>
          <c:idx val="1"/>
          <c:order val="0"/>
          <c:tx>
            <c:strRef>
              <c:f>'Fig 1a FEC by sector'!$A$378</c:f>
              <c:strCache>
                <c:ptCount val="1"/>
                <c:pt idx="0">
                  <c:v>Transport</c:v>
                </c:pt>
              </c:strCache>
            </c:strRef>
          </c:tx>
          <c:spPr>
            <a:solidFill>
              <a:srgbClr val="0000FF"/>
            </a:solidFill>
            <a:ln w="12700">
              <a:solidFill>
                <a:srgbClr val="000000"/>
              </a:solidFill>
              <a:prstDash val="solid"/>
            </a:ln>
          </c:spPr>
          <c:cat>
            <c:numRef>
              <c:f>'Fig 1a FEC by sector'!$B$376:$V$376</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'Fig 1a FEC by sector'!$B$378:$V$378</c:f>
              <c:numCache>
                <c:formatCode>#,##0.000</c:formatCode>
                <c:ptCount val="21"/>
                <c:pt idx="0">
                  <c:v>281.41000000000003</c:v>
                </c:pt>
                <c:pt idx="1">
                  <c:v>283.75900000000001</c:v>
                </c:pt>
                <c:pt idx="2">
                  <c:v>292.14800000000002</c:v>
                </c:pt>
                <c:pt idx="3">
                  <c:v>295.435</c:v>
                </c:pt>
                <c:pt idx="4">
                  <c:v>298.822</c:v>
                </c:pt>
                <c:pt idx="5">
                  <c:v>302.67399999999998</c:v>
                </c:pt>
                <c:pt idx="6">
                  <c:v>312.92599999999999</c:v>
                </c:pt>
                <c:pt idx="7">
                  <c:v>318.48500000000001</c:v>
                </c:pt>
                <c:pt idx="8">
                  <c:v>330.52600000000001</c:v>
                </c:pt>
                <c:pt idx="9">
                  <c:v>339.80599999999998</c:v>
                </c:pt>
                <c:pt idx="10">
                  <c:v>341.38099999999997</c:v>
                </c:pt>
                <c:pt idx="11">
                  <c:v>344.7</c:v>
                </c:pt>
                <c:pt idx="12">
                  <c:v>347.55200000000002</c:v>
                </c:pt>
                <c:pt idx="13">
                  <c:v>352.70699999999999</c:v>
                </c:pt>
                <c:pt idx="14">
                  <c:v>363.005</c:v>
                </c:pt>
                <c:pt idx="15">
                  <c:v>366.71499999999997</c:v>
                </c:pt>
                <c:pt idx="16">
                  <c:v>374.41399999999999</c:v>
                </c:pt>
                <c:pt idx="17">
                  <c:v>379.75799999999998</c:v>
                </c:pt>
                <c:pt idx="18">
                  <c:v>377.57499999999999</c:v>
                </c:pt>
                <c:pt idx="19">
                  <c:v>366.89499999999998</c:v>
                </c:pt>
                <c:pt idx="20">
                  <c:v>365.21800000000002</c:v>
                </c:pt>
              </c:numCache>
            </c:numRef>
          </c:val>
        </c:ser>
        <c:ser>
          <c:idx val="0"/>
          <c:order val="1"/>
          <c:tx>
            <c:strRef>
              <c:f>'Fig 1a FEC by sector'!$A$377</c:f>
              <c:strCache>
                <c:ptCount val="1"/>
                <c:pt idx="0">
                  <c:v>Industry</c:v>
                </c:pt>
              </c:strCache>
            </c:strRef>
          </c:tx>
          <c:spPr>
            <a:solidFill>
              <a:srgbClr val="3366FF"/>
            </a:solidFill>
            <a:ln w="12700">
              <a:solidFill>
                <a:srgbClr val="000000"/>
              </a:solidFill>
              <a:prstDash val="solid"/>
            </a:ln>
          </c:spPr>
          <c:cat>
            <c:numRef>
              <c:f>'Fig 1a FEC by sector'!$B$376:$V$376</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'Fig 1a FEC by sector'!$B$377:$V$377</c:f>
              <c:numCache>
                <c:formatCode>#,##0.000</c:formatCode>
                <c:ptCount val="21"/>
                <c:pt idx="0">
                  <c:v>366.62900000000002</c:v>
                </c:pt>
                <c:pt idx="1">
                  <c:v>347.39</c:v>
                </c:pt>
                <c:pt idx="2">
                  <c:v>326.79199999999997</c:v>
                </c:pt>
                <c:pt idx="3">
                  <c:v>317.94499999999999</c:v>
                </c:pt>
                <c:pt idx="4">
                  <c:v>321.09300000000002</c:v>
                </c:pt>
                <c:pt idx="5">
                  <c:v>328.185</c:v>
                </c:pt>
                <c:pt idx="6">
                  <c:v>329.89400000000001</c:v>
                </c:pt>
                <c:pt idx="7">
                  <c:v>331.33800000000002</c:v>
                </c:pt>
                <c:pt idx="8">
                  <c:v>325.73599999999999</c:v>
                </c:pt>
                <c:pt idx="9">
                  <c:v>318.56900000000002</c:v>
                </c:pt>
                <c:pt idx="10">
                  <c:v>329.673</c:v>
                </c:pt>
                <c:pt idx="11">
                  <c:v>328.92200000000003</c:v>
                </c:pt>
                <c:pt idx="12">
                  <c:v>325.42200000000003</c:v>
                </c:pt>
                <c:pt idx="13">
                  <c:v>338.03199999999998</c:v>
                </c:pt>
                <c:pt idx="14">
                  <c:v>336.13499999999999</c:v>
                </c:pt>
                <c:pt idx="15">
                  <c:v>331.471</c:v>
                </c:pt>
                <c:pt idx="16">
                  <c:v>324.30099999999999</c:v>
                </c:pt>
                <c:pt idx="17">
                  <c:v>323.06700000000001</c:v>
                </c:pt>
                <c:pt idx="18">
                  <c:v>312.67099999999999</c:v>
                </c:pt>
                <c:pt idx="19">
                  <c:v>267.75700000000001</c:v>
                </c:pt>
                <c:pt idx="20">
                  <c:v>291.60399999999998</c:v>
                </c:pt>
              </c:numCache>
            </c:numRef>
          </c:val>
        </c:ser>
        <c:ser>
          <c:idx val="2"/>
          <c:order val="2"/>
          <c:tx>
            <c:strRef>
              <c:f>'Fig 1a FEC by sector'!$A$380</c:f>
              <c:strCache>
                <c:ptCount val="1"/>
                <c:pt idx="0">
                  <c:v>Households</c:v>
                </c:pt>
              </c:strCache>
            </c:strRef>
          </c:tx>
          <c:spPr>
            <a:solidFill>
              <a:srgbClr val="00CCFF"/>
            </a:solidFill>
            <a:ln w="12700">
              <a:solidFill>
                <a:srgbClr val="000000"/>
              </a:solidFill>
              <a:prstDash val="solid"/>
            </a:ln>
          </c:spPr>
          <c:cat>
            <c:numRef>
              <c:f>'Fig 1a FEC by sector'!$B$376:$V$376</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'Fig 1a FEC by sector'!$B$380:$V$380</c:f>
              <c:numCache>
                <c:formatCode>#,##0.000</c:formatCode>
                <c:ptCount val="21"/>
                <c:pt idx="0">
                  <c:v>273.5</c:v>
                </c:pt>
                <c:pt idx="1">
                  <c:v>289.46100000000001</c:v>
                </c:pt>
                <c:pt idx="2">
                  <c:v>279.62200000000001</c:v>
                </c:pt>
                <c:pt idx="3">
                  <c:v>288.45400000000001</c:v>
                </c:pt>
                <c:pt idx="4">
                  <c:v>277.983</c:v>
                </c:pt>
                <c:pt idx="5">
                  <c:v>281.74599999999998</c:v>
                </c:pt>
                <c:pt idx="6">
                  <c:v>306.09100000000001</c:v>
                </c:pt>
                <c:pt idx="7">
                  <c:v>294.47000000000003</c:v>
                </c:pt>
                <c:pt idx="8">
                  <c:v>294.815</c:v>
                </c:pt>
                <c:pt idx="9">
                  <c:v>290.238</c:v>
                </c:pt>
                <c:pt idx="10">
                  <c:v>292.245</c:v>
                </c:pt>
                <c:pt idx="11">
                  <c:v>301.57</c:v>
                </c:pt>
                <c:pt idx="12">
                  <c:v>292.935</c:v>
                </c:pt>
                <c:pt idx="13">
                  <c:v>298.49099999999999</c:v>
                </c:pt>
                <c:pt idx="14">
                  <c:v>302.012</c:v>
                </c:pt>
                <c:pt idx="15">
                  <c:v>302.97699999999998</c:v>
                </c:pt>
                <c:pt idx="16">
                  <c:v>300.24900000000002</c:v>
                </c:pt>
                <c:pt idx="17">
                  <c:v>284.822</c:v>
                </c:pt>
                <c:pt idx="18">
                  <c:v>296.88400000000001</c:v>
                </c:pt>
                <c:pt idx="19">
                  <c:v>294.34100000000001</c:v>
                </c:pt>
                <c:pt idx="20">
                  <c:v>307.32499999999999</c:v>
                </c:pt>
              </c:numCache>
            </c:numRef>
          </c:val>
        </c:ser>
        <c:ser>
          <c:idx val="3"/>
          <c:order val="3"/>
          <c:tx>
            <c:strRef>
              <c:f>'Fig 1a FEC by sector'!$A$381</c:f>
              <c:strCache>
                <c:ptCount val="1"/>
                <c:pt idx="0">
                  <c:v>Services</c:v>
                </c:pt>
              </c:strCache>
            </c:strRef>
          </c:tx>
          <c:spPr>
            <a:solidFill>
              <a:srgbClr val="CCFFFF"/>
            </a:solidFill>
            <a:ln w="12700">
              <a:solidFill>
                <a:srgbClr val="000000"/>
              </a:solidFill>
              <a:prstDash val="solid"/>
            </a:ln>
          </c:spPr>
          <c:cat>
            <c:numRef>
              <c:f>'Fig 1a FEC by sector'!$B$376:$V$376</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'Fig 1a FEC by sector'!$B$381:$V$381</c:f>
              <c:numCache>
                <c:formatCode>#,##0.000</c:formatCode>
                <c:ptCount val="21"/>
                <c:pt idx="0">
                  <c:v>107.75700000000001</c:v>
                </c:pt>
                <c:pt idx="1">
                  <c:v>114.416</c:v>
                </c:pt>
                <c:pt idx="2">
                  <c:v>111.49</c:v>
                </c:pt>
                <c:pt idx="3">
                  <c:v>111.11199999999999</c:v>
                </c:pt>
                <c:pt idx="4">
                  <c:v>111.53</c:v>
                </c:pt>
                <c:pt idx="5">
                  <c:v>114.04900000000001</c:v>
                </c:pt>
                <c:pt idx="6">
                  <c:v>124.09099999999999</c:v>
                </c:pt>
                <c:pt idx="7">
                  <c:v>118.69</c:v>
                </c:pt>
                <c:pt idx="8">
                  <c:v>120.873</c:v>
                </c:pt>
                <c:pt idx="9">
                  <c:v>123.818</c:v>
                </c:pt>
                <c:pt idx="10">
                  <c:v>115.46</c:v>
                </c:pt>
                <c:pt idx="11">
                  <c:v>127.26600000000001</c:v>
                </c:pt>
                <c:pt idx="12">
                  <c:v>125.01900000000001</c:v>
                </c:pt>
                <c:pt idx="13">
                  <c:v>131.33699999999999</c:v>
                </c:pt>
                <c:pt idx="14">
                  <c:v>133.88900000000001</c:v>
                </c:pt>
                <c:pt idx="15">
                  <c:v>135.874</c:v>
                </c:pt>
                <c:pt idx="16">
                  <c:v>138.61500000000001</c:v>
                </c:pt>
                <c:pt idx="17">
                  <c:v>135.66499999999999</c:v>
                </c:pt>
                <c:pt idx="18">
                  <c:v>144.07400000000001</c:v>
                </c:pt>
                <c:pt idx="19">
                  <c:v>143.29499999999999</c:v>
                </c:pt>
                <c:pt idx="20">
                  <c:v>152.41999999999999</c:v>
                </c:pt>
              </c:numCache>
            </c:numRef>
          </c:val>
        </c:ser>
        <c:ser>
          <c:idx val="4"/>
          <c:order val="4"/>
          <c:tx>
            <c:strRef>
              <c:f>'Fig 1a FEC by sector'!$A$382</c:f>
              <c:strCache>
                <c:ptCount val="1"/>
                <c:pt idx="0">
                  <c:v>Fishing, Agriculture &amp; Forestry and non specified</c:v>
                </c:pt>
              </c:strCache>
            </c:strRef>
          </c:tx>
          <c:spPr>
            <a:solidFill>
              <a:srgbClr val="FFFFCC"/>
            </a:solidFill>
            <a:ln w="12700">
              <a:solidFill>
                <a:srgbClr val="000000"/>
              </a:solidFill>
              <a:prstDash val="solid"/>
            </a:ln>
          </c:spPr>
          <c:cat>
            <c:numRef>
              <c:f>'Fig 1a FEC by sector'!$B$376:$V$376</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'Fig 1a FEC by sector'!$B$382:$V$382</c:f>
              <c:numCache>
                <c:formatCode>#,##0.000</c:formatCode>
                <c:ptCount val="21"/>
                <c:pt idx="0">
                  <c:v>47.233000000000004</c:v>
                </c:pt>
                <c:pt idx="1">
                  <c:v>48.413000000000011</c:v>
                </c:pt>
                <c:pt idx="2">
                  <c:v>44.469999999999985</c:v>
                </c:pt>
                <c:pt idx="3">
                  <c:v>44.284999999999997</c:v>
                </c:pt>
                <c:pt idx="4">
                  <c:v>42.582999999999998</c:v>
                </c:pt>
                <c:pt idx="5">
                  <c:v>43.998000000000019</c:v>
                </c:pt>
                <c:pt idx="6">
                  <c:v>44.907999999999973</c:v>
                </c:pt>
                <c:pt idx="7">
                  <c:v>42.883999999999958</c:v>
                </c:pt>
                <c:pt idx="8">
                  <c:v>42.10599999999998</c:v>
                </c:pt>
                <c:pt idx="9">
                  <c:v>39.881999999999991</c:v>
                </c:pt>
                <c:pt idx="10">
                  <c:v>42.143999999999991</c:v>
                </c:pt>
                <c:pt idx="11">
                  <c:v>42.570999999999984</c:v>
                </c:pt>
                <c:pt idx="12">
                  <c:v>41.310999999999979</c:v>
                </c:pt>
                <c:pt idx="13">
                  <c:v>50.916000000000054</c:v>
                </c:pt>
                <c:pt idx="14">
                  <c:v>51.353999999999985</c:v>
                </c:pt>
                <c:pt idx="15">
                  <c:v>54.366000000000014</c:v>
                </c:pt>
                <c:pt idx="16">
                  <c:v>54.390999999999963</c:v>
                </c:pt>
                <c:pt idx="17">
                  <c:v>42.123999999999995</c:v>
                </c:pt>
                <c:pt idx="18">
                  <c:v>42.541999999999973</c:v>
                </c:pt>
                <c:pt idx="19">
                  <c:v>39.92300000000003</c:v>
                </c:pt>
                <c:pt idx="20">
                  <c:v>36.745000000000033</c:v>
                </c:pt>
              </c:numCache>
            </c:numRef>
          </c:val>
        </c:ser>
        <c:dLbls>
          <c:showLegendKey val="0"/>
          <c:showVal val="0"/>
          <c:showCatName val="0"/>
          <c:showSerName val="0"/>
          <c:showPercent val="0"/>
          <c:showBubbleSize val="0"/>
        </c:dLbls>
        <c:axId val="655747584"/>
        <c:axId val="630903872"/>
      </c:areaChart>
      <c:catAx>
        <c:axId val="655747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25" b="0" i="0" u="none" strike="noStrike" baseline="0">
                <a:solidFill>
                  <a:srgbClr val="000000"/>
                </a:solidFill>
                <a:latin typeface="Arial"/>
                <a:ea typeface="Arial"/>
                <a:cs typeface="Arial"/>
              </a:defRPr>
            </a:pPr>
            <a:endParaRPr lang="en-US"/>
          </a:p>
        </c:txPr>
        <c:crossAx val="630903872"/>
        <c:crosses val="autoZero"/>
        <c:auto val="1"/>
        <c:lblAlgn val="ctr"/>
        <c:lblOffset val="100"/>
        <c:tickLblSkip val="1"/>
        <c:tickMarkSkip val="1"/>
        <c:noMultiLvlLbl val="0"/>
      </c:catAx>
      <c:valAx>
        <c:axId val="630903872"/>
        <c:scaling>
          <c:orientation val="minMax"/>
          <c:max val="1200"/>
          <c:min val="0"/>
        </c:scaling>
        <c:delete val="0"/>
        <c:axPos val="l"/>
        <c:majorGridlines>
          <c:spPr>
            <a:ln w="3175">
              <a:solidFill>
                <a:srgbClr val="C0C0C0"/>
              </a:solidFill>
              <a:prstDash val="solid"/>
            </a:ln>
          </c:spPr>
        </c:majorGridlines>
        <c:title>
          <c:tx>
            <c:rich>
              <a:bodyPr/>
              <a:lstStyle/>
              <a:p>
                <a:pPr>
                  <a:defRPr sz="950" b="0" i="0" u="none" strike="noStrike" baseline="0">
                    <a:solidFill>
                      <a:srgbClr val="000000"/>
                    </a:solidFill>
                    <a:latin typeface="Arial"/>
                    <a:ea typeface="Arial"/>
                    <a:cs typeface="Arial"/>
                  </a:defRPr>
                </a:pPr>
                <a:r>
                  <a:rPr lang="en-GB"/>
                  <a:t>Million tonnes of oil equivalent</a:t>
                </a:r>
              </a:p>
            </c:rich>
          </c:tx>
          <c:layout>
            <c:manualLayout>
              <c:xMode val="edge"/>
              <c:yMode val="edge"/>
              <c:x val="7.0806766120815948E-3"/>
              <c:y val="0.3627060570917007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655747584"/>
        <c:crosses val="autoZero"/>
        <c:crossBetween val="midCat"/>
        <c:majorUnit val="100"/>
        <c:minorUnit val="50"/>
      </c:valAx>
      <c:spPr>
        <a:noFill/>
        <a:ln w="25400">
          <a:noFill/>
        </a:ln>
      </c:spPr>
    </c:plotArea>
    <c:legend>
      <c:legendPos val="r"/>
      <c:layout>
        <c:manualLayout>
          <c:xMode val="edge"/>
          <c:yMode val="edge"/>
          <c:x val="0.81593155611332735"/>
          <c:y val="0.12160695029400399"/>
          <c:w val="0.18126645480368941"/>
          <c:h val="0.7953726423731927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pageMargins b="1" l="0.750000000000002" r="0.750000000000002"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29154201838865"/>
          <c:y val="0.14117305205243721"/>
          <c:w val="0.58769987422039183"/>
          <c:h val="0.74061554999817358"/>
        </c:manualLayout>
      </c:layout>
      <c:areaChart>
        <c:grouping val="stacked"/>
        <c:varyColors val="0"/>
        <c:ser>
          <c:idx val="1"/>
          <c:order val="0"/>
          <c:tx>
            <c:strRef>
              <c:f>'Fig 1b Data - Oil'!$A$370</c:f>
              <c:strCache>
                <c:ptCount val="1"/>
                <c:pt idx="0">
                  <c:v>Transport</c:v>
                </c:pt>
              </c:strCache>
            </c:strRef>
          </c:tx>
          <c:spPr>
            <a:solidFill>
              <a:srgbClr val="0000FF"/>
            </a:solidFill>
            <a:ln w="12700">
              <a:solidFill>
                <a:srgbClr val="000000"/>
              </a:solidFill>
              <a:prstDash val="solid"/>
            </a:ln>
          </c:spPr>
          <c:cat>
            <c:strRef>
              <c:f>'Fig 1b Data - Oil'!$B$11:$V$11</c:f>
              <c:strCach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strCache>
            </c:strRef>
          </c:cat>
          <c:val>
            <c:numRef>
              <c:f>'Fig 1b Data - Oil'!$B$370:$V$370</c:f>
              <c:numCache>
                <c:formatCode>#,##0.000</c:formatCode>
                <c:ptCount val="21"/>
                <c:pt idx="0">
                  <c:v>275.43299999999999</c:v>
                </c:pt>
                <c:pt idx="1">
                  <c:v>277.76600000000002</c:v>
                </c:pt>
                <c:pt idx="2">
                  <c:v>286.04500000000002</c:v>
                </c:pt>
                <c:pt idx="3">
                  <c:v>289.24200000000002</c:v>
                </c:pt>
                <c:pt idx="4">
                  <c:v>292.565</c:v>
                </c:pt>
                <c:pt idx="5">
                  <c:v>296.14</c:v>
                </c:pt>
                <c:pt idx="6">
                  <c:v>306.09399999999999</c:v>
                </c:pt>
                <c:pt idx="7">
                  <c:v>311.49200000000002</c:v>
                </c:pt>
                <c:pt idx="8">
                  <c:v>323.44900000000001</c:v>
                </c:pt>
                <c:pt idx="9">
                  <c:v>332.71300000000002</c:v>
                </c:pt>
                <c:pt idx="10">
                  <c:v>333.67099999999999</c:v>
                </c:pt>
                <c:pt idx="11">
                  <c:v>336.06299999999999</c:v>
                </c:pt>
                <c:pt idx="12">
                  <c:v>338.83100000000002</c:v>
                </c:pt>
                <c:pt idx="13">
                  <c:v>343.56900000000002</c:v>
                </c:pt>
                <c:pt idx="14">
                  <c:v>353.40600000000001</c:v>
                </c:pt>
                <c:pt idx="15">
                  <c:v>355.745</c:v>
                </c:pt>
                <c:pt idx="16">
                  <c:v>361.00400000000002</c:v>
                </c:pt>
                <c:pt idx="17">
                  <c:v>365.03300000000002</c:v>
                </c:pt>
                <c:pt idx="18">
                  <c:v>359.66199999999998</c:v>
                </c:pt>
                <c:pt idx="19">
                  <c:v>347.05599999999998</c:v>
                </c:pt>
                <c:pt idx="20">
                  <c:v>343.661</c:v>
                </c:pt>
              </c:numCache>
            </c:numRef>
          </c:val>
        </c:ser>
        <c:ser>
          <c:idx val="0"/>
          <c:order val="1"/>
          <c:tx>
            <c:strRef>
              <c:f>'Fig 1b Data - Oil'!$A$369</c:f>
              <c:strCache>
                <c:ptCount val="1"/>
                <c:pt idx="0">
                  <c:v>Industry</c:v>
                </c:pt>
              </c:strCache>
            </c:strRef>
          </c:tx>
          <c:spPr>
            <a:solidFill>
              <a:schemeClr val="tx2">
                <a:lumMod val="60000"/>
                <a:lumOff val="40000"/>
              </a:schemeClr>
            </a:solidFill>
            <a:ln w="12700">
              <a:solidFill>
                <a:srgbClr val="000000"/>
              </a:solidFill>
              <a:prstDash val="solid"/>
            </a:ln>
          </c:spPr>
          <c:cat>
            <c:strRef>
              <c:f>'Fig 1b Data - Oil'!$B$11:$V$11</c:f>
              <c:strCach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strCache>
            </c:strRef>
          </c:cat>
          <c:val>
            <c:numRef>
              <c:f>'Fig 1b Data - Oil'!$B$369:$V$369</c:f>
              <c:numCache>
                <c:formatCode>#,##0.000</c:formatCode>
                <c:ptCount val="21"/>
                <c:pt idx="0">
                  <c:v>59.505000000000003</c:v>
                </c:pt>
                <c:pt idx="1">
                  <c:v>60.18</c:v>
                </c:pt>
                <c:pt idx="2">
                  <c:v>55.274000000000001</c:v>
                </c:pt>
                <c:pt idx="3">
                  <c:v>55.252000000000002</c:v>
                </c:pt>
                <c:pt idx="4">
                  <c:v>56.713000000000001</c:v>
                </c:pt>
                <c:pt idx="5">
                  <c:v>55.192999999999998</c:v>
                </c:pt>
                <c:pt idx="6">
                  <c:v>54.68</c:v>
                </c:pt>
                <c:pt idx="7">
                  <c:v>55.841000000000001</c:v>
                </c:pt>
                <c:pt idx="8">
                  <c:v>55.165999999999997</c:v>
                </c:pt>
                <c:pt idx="9">
                  <c:v>51.225000000000001</c:v>
                </c:pt>
                <c:pt idx="10">
                  <c:v>51.337000000000003</c:v>
                </c:pt>
                <c:pt idx="11">
                  <c:v>53.097999999999999</c:v>
                </c:pt>
                <c:pt idx="12">
                  <c:v>51.033999999999999</c:v>
                </c:pt>
                <c:pt idx="13">
                  <c:v>51.753</c:v>
                </c:pt>
                <c:pt idx="14">
                  <c:v>49.844000000000001</c:v>
                </c:pt>
                <c:pt idx="15">
                  <c:v>47.863999999999997</c:v>
                </c:pt>
                <c:pt idx="16">
                  <c:v>46.180999999999997</c:v>
                </c:pt>
                <c:pt idx="17">
                  <c:v>44.292999999999999</c:v>
                </c:pt>
                <c:pt idx="18">
                  <c:v>40.881</c:v>
                </c:pt>
                <c:pt idx="19">
                  <c:v>36.195999999999998</c:v>
                </c:pt>
                <c:pt idx="20">
                  <c:v>35.018000000000001</c:v>
                </c:pt>
              </c:numCache>
            </c:numRef>
          </c:val>
        </c:ser>
        <c:ser>
          <c:idx val="2"/>
          <c:order val="2"/>
          <c:tx>
            <c:strRef>
              <c:f>'Fig 1b Data - Oil'!$A$372</c:f>
              <c:strCache>
                <c:ptCount val="1"/>
                <c:pt idx="0">
                  <c:v>Households</c:v>
                </c:pt>
              </c:strCache>
            </c:strRef>
          </c:tx>
          <c:spPr>
            <a:solidFill>
              <a:srgbClr val="00CCFF"/>
            </a:solidFill>
            <a:ln w="12700">
              <a:solidFill>
                <a:srgbClr val="000000"/>
              </a:solidFill>
              <a:prstDash val="solid"/>
            </a:ln>
          </c:spPr>
          <c:cat>
            <c:strRef>
              <c:f>'Fig 1b Data - Oil'!$B$11:$V$11</c:f>
              <c:strCach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strCache>
            </c:strRef>
          </c:cat>
          <c:val>
            <c:numRef>
              <c:f>'Fig 1b Data - Oil'!$B$372:$V$372</c:f>
              <c:numCache>
                <c:formatCode>#,##0.000</c:formatCode>
                <c:ptCount val="21"/>
                <c:pt idx="0">
                  <c:v>59.767000000000003</c:v>
                </c:pt>
                <c:pt idx="1">
                  <c:v>65.665999999999997</c:v>
                </c:pt>
                <c:pt idx="2">
                  <c:v>63.793999999999997</c:v>
                </c:pt>
                <c:pt idx="3">
                  <c:v>63.865000000000002</c:v>
                </c:pt>
                <c:pt idx="4">
                  <c:v>59.847999999999999</c:v>
                </c:pt>
                <c:pt idx="5">
                  <c:v>60.850999999999999</c:v>
                </c:pt>
                <c:pt idx="6">
                  <c:v>64.373999999999995</c:v>
                </c:pt>
                <c:pt idx="7">
                  <c:v>63.069000000000003</c:v>
                </c:pt>
                <c:pt idx="8">
                  <c:v>63.354999999999997</c:v>
                </c:pt>
                <c:pt idx="9">
                  <c:v>58.703000000000003</c:v>
                </c:pt>
                <c:pt idx="10">
                  <c:v>56.65</c:v>
                </c:pt>
                <c:pt idx="11">
                  <c:v>61.265000000000001</c:v>
                </c:pt>
                <c:pt idx="12">
                  <c:v>55.914000000000001</c:v>
                </c:pt>
                <c:pt idx="13">
                  <c:v>56.72</c:v>
                </c:pt>
                <c:pt idx="14">
                  <c:v>54.817999999999998</c:v>
                </c:pt>
                <c:pt idx="15">
                  <c:v>54.363</c:v>
                </c:pt>
                <c:pt idx="16">
                  <c:v>52.271000000000001</c:v>
                </c:pt>
                <c:pt idx="17">
                  <c:v>41.329000000000001</c:v>
                </c:pt>
                <c:pt idx="18">
                  <c:v>47.363</c:v>
                </c:pt>
                <c:pt idx="19">
                  <c:v>43.161000000000001</c:v>
                </c:pt>
                <c:pt idx="20">
                  <c:v>43.015000000000001</c:v>
                </c:pt>
              </c:numCache>
            </c:numRef>
          </c:val>
        </c:ser>
        <c:ser>
          <c:idx val="3"/>
          <c:order val="3"/>
          <c:tx>
            <c:strRef>
              <c:f>'Fig 1b Data - Oil'!$A$373</c:f>
              <c:strCache>
                <c:ptCount val="1"/>
                <c:pt idx="0">
                  <c:v>Services</c:v>
                </c:pt>
              </c:strCache>
            </c:strRef>
          </c:tx>
          <c:spPr>
            <a:solidFill>
              <a:srgbClr val="CCFFFF"/>
            </a:solidFill>
            <a:ln w="12700">
              <a:solidFill>
                <a:srgbClr val="000000"/>
              </a:solidFill>
              <a:prstDash val="solid"/>
            </a:ln>
          </c:spPr>
          <c:cat>
            <c:strRef>
              <c:f>'Fig 1b Data - Oil'!$B$11:$V$11</c:f>
              <c:strCach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strCache>
            </c:strRef>
          </c:cat>
          <c:val>
            <c:numRef>
              <c:f>'Fig 1b Data - Oil'!$B$373:$V$373</c:f>
              <c:numCache>
                <c:formatCode>#,##0.000</c:formatCode>
                <c:ptCount val="21"/>
                <c:pt idx="0">
                  <c:v>26.306999999999999</c:v>
                </c:pt>
                <c:pt idx="1">
                  <c:v>28.686</c:v>
                </c:pt>
                <c:pt idx="2">
                  <c:v>28.149000000000001</c:v>
                </c:pt>
                <c:pt idx="3">
                  <c:v>27.23</c:v>
                </c:pt>
                <c:pt idx="4">
                  <c:v>26.132000000000001</c:v>
                </c:pt>
                <c:pt idx="5">
                  <c:v>24.77</c:v>
                </c:pt>
                <c:pt idx="6">
                  <c:v>28.486000000000001</c:v>
                </c:pt>
                <c:pt idx="7">
                  <c:v>25.068999999999999</c:v>
                </c:pt>
                <c:pt idx="8">
                  <c:v>24.399000000000001</c:v>
                </c:pt>
                <c:pt idx="9">
                  <c:v>25.032</c:v>
                </c:pt>
                <c:pt idx="10">
                  <c:v>22.49</c:v>
                </c:pt>
                <c:pt idx="11">
                  <c:v>25.527999999999999</c:v>
                </c:pt>
                <c:pt idx="12">
                  <c:v>23.635000000000002</c:v>
                </c:pt>
                <c:pt idx="13">
                  <c:v>23.646999999999998</c:v>
                </c:pt>
                <c:pt idx="14">
                  <c:v>22.643999999999998</c:v>
                </c:pt>
                <c:pt idx="15">
                  <c:v>22.388000000000002</c:v>
                </c:pt>
                <c:pt idx="16">
                  <c:v>21.265999999999998</c:v>
                </c:pt>
                <c:pt idx="17">
                  <c:v>18.161999999999999</c:v>
                </c:pt>
                <c:pt idx="18">
                  <c:v>21.231000000000002</c:v>
                </c:pt>
                <c:pt idx="19">
                  <c:v>19.672999999999998</c:v>
                </c:pt>
                <c:pt idx="20">
                  <c:v>19.731999999999999</c:v>
                </c:pt>
              </c:numCache>
            </c:numRef>
          </c:val>
        </c:ser>
        <c:ser>
          <c:idx val="4"/>
          <c:order val="4"/>
          <c:tx>
            <c:strRef>
              <c:f>'Fig 1b Data - Oil'!$A$374</c:f>
              <c:strCache>
                <c:ptCount val="1"/>
                <c:pt idx="0">
                  <c:v>Fishing, Agriculture &amp; Forestry and non specified</c:v>
                </c:pt>
              </c:strCache>
            </c:strRef>
          </c:tx>
          <c:spPr>
            <a:solidFill>
              <a:srgbClr val="FFFFCC"/>
            </a:solidFill>
            <a:ln w="12700">
              <a:solidFill>
                <a:srgbClr val="000000"/>
              </a:solidFill>
              <a:prstDash val="solid"/>
            </a:ln>
          </c:spPr>
          <c:cat>
            <c:strRef>
              <c:f>'Fig 1b Data - Oil'!$B$11:$V$11</c:f>
              <c:strCach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strCache>
            </c:strRef>
          </c:cat>
          <c:val>
            <c:numRef>
              <c:f>'Fig 1b Data - Oil'!$B$374:$V$374</c:f>
              <c:numCache>
                <c:formatCode>#,##0.000</c:formatCode>
                <c:ptCount val="21"/>
                <c:pt idx="0">
                  <c:v>23.561999999999994</c:v>
                </c:pt>
                <c:pt idx="1">
                  <c:v>22.345000000000006</c:v>
                </c:pt>
                <c:pt idx="2">
                  <c:v>21.427000000000007</c:v>
                </c:pt>
                <c:pt idx="3">
                  <c:v>21.281000000000002</c:v>
                </c:pt>
                <c:pt idx="4">
                  <c:v>21.870999999999999</c:v>
                </c:pt>
                <c:pt idx="5">
                  <c:v>21.971</c:v>
                </c:pt>
                <c:pt idx="6">
                  <c:v>21.257000000000009</c:v>
                </c:pt>
                <c:pt idx="7">
                  <c:v>21.060999999999996</c:v>
                </c:pt>
                <c:pt idx="8">
                  <c:v>20.687999999999995</c:v>
                </c:pt>
                <c:pt idx="9">
                  <c:v>18.865999999999996</c:v>
                </c:pt>
                <c:pt idx="10">
                  <c:v>19.062000000000001</c:v>
                </c:pt>
                <c:pt idx="11">
                  <c:v>18.585000000000001</c:v>
                </c:pt>
                <c:pt idx="12">
                  <c:v>18.363000000000003</c:v>
                </c:pt>
                <c:pt idx="13">
                  <c:v>19.045999999999999</c:v>
                </c:pt>
                <c:pt idx="14">
                  <c:v>18.789000000000009</c:v>
                </c:pt>
                <c:pt idx="15">
                  <c:v>19.277999999999995</c:v>
                </c:pt>
                <c:pt idx="16">
                  <c:v>17.404999999999994</c:v>
                </c:pt>
                <c:pt idx="17">
                  <c:v>16.834000000000003</c:v>
                </c:pt>
                <c:pt idx="18">
                  <c:v>16.874999999999993</c:v>
                </c:pt>
                <c:pt idx="19">
                  <c:v>15.682999999999996</c:v>
                </c:pt>
                <c:pt idx="20">
                  <c:v>15.241</c:v>
                </c:pt>
              </c:numCache>
            </c:numRef>
          </c:val>
        </c:ser>
        <c:dLbls>
          <c:showLegendKey val="0"/>
          <c:showVal val="0"/>
          <c:showCatName val="0"/>
          <c:showSerName val="0"/>
          <c:showPercent val="0"/>
          <c:showBubbleSize val="0"/>
        </c:dLbls>
        <c:axId val="655953920"/>
        <c:axId val="626257280"/>
      </c:areaChart>
      <c:catAx>
        <c:axId val="655953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a:pPr>
            <a:endParaRPr lang="en-US"/>
          </a:p>
        </c:txPr>
        <c:crossAx val="626257280"/>
        <c:crosses val="autoZero"/>
        <c:auto val="1"/>
        <c:lblAlgn val="ctr"/>
        <c:lblOffset val="100"/>
        <c:tickLblSkip val="1"/>
        <c:tickMarkSkip val="1"/>
        <c:noMultiLvlLbl val="0"/>
      </c:catAx>
      <c:valAx>
        <c:axId val="626257280"/>
        <c:scaling>
          <c:orientation val="minMax"/>
          <c:max val="500"/>
          <c:min val="0"/>
        </c:scaling>
        <c:delete val="0"/>
        <c:axPos val="l"/>
        <c:majorGridlines>
          <c:spPr>
            <a:ln w="3175">
              <a:solidFill>
                <a:srgbClr val="C0C0C0"/>
              </a:solidFill>
              <a:prstDash val="solid"/>
            </a:ln>
          </c:spPr>
        </c:majorGridlines>
        <c:minorGridlines/>
        <c:title>
          <c:tx>
            <c:rich>
              <a:bodyPr/>
              <a:lstStyle/>
              <a:p>
                <a:pPr>
                  <a:defRPr/>
                </a:pPr>
                <a:r>
                  <a:rPr lang="en-GB"/>
                  <a:t>Million tonnes of oil equivalent</a:t>
                </a:r>
              </a:p>
            </c:rich>
          </c:tx>
          <c:layout>
            <c:manualLayout>
              <c:xMode val="edge"/>
              <c:yMode val="edge"/>
              <c:x val="7.0806766120815948E-3"/>
              <c:y val="0.36270605709170078"/>
            </c:manualLayout>
          </c:layout>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a:pPr>
            <a:endParaRPr lang="en-US"/>
          </a:p>
        </c:txPr>
        <c:crossAx val="655953920"/>
        <c:crosses val="autoZero"/>
        <c:crossBetween val="midCat"/>
      </c:valAx>
      <c:spPr>
        <a:noFill/>
        <a:ln w="25400">
          <a:noFill/>
        </a:ln>
      </c:spPr>
    </c:plotArea>
    <c:legend>
      <c:legendPos val="r"/>
      <c:layout>
        <c:manualLayout>
          <c:xMode val="edge"/>
          <c:yMode val="edge"/>
          <c:x val="0.81593155611332735"/>
          <c:y val="0.12160695029400399"/>
          <c:w val="0.18126645480368941"/>
          <c:h val="0.79537264237319272"/>
        </c:manualLayout>
      </c:layout>
      <c:overlay val="0"/>
      <c:spPr>
        <a:noFill/>
        <a:ln w="25400">
          <a:noFill/>
        </a:ln>
      </c:spPr>
    </c:legend>
    <c:plotVisOnly val="1"/>
    <c:dispBlanksAs val="zero"/>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244" r="0.75000000000000244"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29154201838869"/>
          <c:y val="0.14117305205243721"/>
          <c:w val="0.58769987422039205"/>
          <c:h val="0.74061554999817392"/>
        </c:manualLayout>
      </c:layout>
      <c:areaChart>
        <c:grouping val="stacked"/>
        <c:varyColors val="0"/>
        <c:ser>
          <c:idx val="1"/>
          <c:order val="0"/>
          <c:tx>
            <c:strRef>
              <c:f>'Fig 1c Data - electricity'!$A$370</c:f>
              <c:strCache>
                <c:ptCount val="1"/>
                <c:pt idx="0">
                  <c:v>Transport</c:v>
                </c:pt>
              </c:strCache>
            </c:strRef>
          </c:tx>
          <c:spPr>
            <a:solidFill>
              <a:srgbClr val="0000FF"/>
            </a:solidFill>
            <a:ln w="12700">
              <a:solidFill>
                <a:srgbClr val="000000"/>
              </a:solidFill>
              <a:prstDash val="solid"/>
            </a:ln>
          </c:spPr>
          <c:cat>
            <c:strRef>
              <c:f>'Fig 1c Data - electricity'!$B$329:$V$329</c:f>
              <c:strCach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strCache>
            </c:strRef>
          </c:cat>
          <c:val>
            <c:numRef>
              <c:f>'Fig 1c Data - electricity'!$B$370:$V$370</c:f>
              <c:numCache>
                <c:formatCode>#,##0.000</c:formatCode>
                <c:ptCount val="21"/>
                <c:pt idx="0">
                  <c:v>5.4139999999999997</c:v>
                </c:pt>
                <c:pt idx="1">
                  <c:v>5.4770000000000003</c:v>
                </c:pt>
                <c:pt idx="2">
                  <c:v>5.5449999999999999</c:v>
                </c:pt>
                <c:pt idx="3">
                  <c:v>5.65</c:v>
                </c:pt>
                <c:pt idx="4">
                  <c:v>5.77</c:v>
                </c:pt>
                <c:pt idx="5">
                  <c:v>5.9219999999999997</c:v>
                </c:pt>
                <c:pt idx="6">
                  <c:v>6.0709999999999997</c:v>
                </c:pt>
                <c:pt idx="7">
                  <c:v>6.0890000000000004</c:v>
                </c:pt>
                <c:pt idx="8">
                  <c:v>6.0579999999999998</c:v>
                </c:pt>
                <c:pt idx="9">
                  <c:v>6</c:v>
                </c:pt>
                <c:pt idx="10">
                  <c:v>6.202</c:v>
                </c:pt>
                <c:pt idx="11">
                  <c:v>6.2229999999999999</c:v>
                </c:pt>
                <c:pt idx="12">
                  <c:v>6.2549999999999999</c:v>
                </c:pt>
                <c:pt idx="13">
                  <c:v>6.335</c:v>
                </c:pt>
                <c:pt idx="14">
                  <c:v>6.0119999999999996</c:v>
                </c:pt>
                <c:pt idx="15">
                  <c:v>5.9930000000000003</c:v>
                </c:pt>
                <c:pt idx="16">
                  <c:v>5.875</c:v>
                </c:pt>
                <c:pt idx="17">
                  <c:v>5.835</c:v>
                </c:pt>
                <c:pt idx="18">
                  <c:v>5.891</c:v>
                </c:pt>
                <c:pt idx="19">
                  <c:v>5.7119999999999997</c:v>
                </c:pt>
                <c:pt idx="20">
                  <c:v>5.8070000000000004</c:v>
                </c:pt>
              </c:numCache>
            </c:numRef>
          </c:val>
        </c:ser>
        <c:ser>
          <c:idx val="0"/>
          <c:order val="1"/>
          <c:tx>
            <c:strRef>
              <c:f>'Fig 1c Data - electricity'!$A$369</c:f>
              <c:strCache>
                <c:ptCount val="1"/>
                <c:pt idx="0">
                  <c:v>Industry</c:v>
                </c:pt>
              </c:strCache>
            </c:strRef>
          </c:tx>
          <c:spPr>
            <a:solidFill>
              <a:schemeClr val="tx2">
                <a:lumMod val="60000"/>
                <a:lumOff val="40000"/>
              </a:schemeClr>
            </a:solidFill>
            <a:ln w="12700">
              <a:solidFill>
                <a:srgbClr val="000000"/>
              </a:solidFill>
              <a:prstDash val="solid"/>
            </a:ln>
          </c:spPr>
          <c:cat>
            <c:strRef>
              <c:f>'Fig 1c Data - electricity'!$B$329:$V$329</c:f>
              <c:strCach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strCache>
            </c:strRef>
          </c:cat>
          <c:val>
            <c:numRef>
              <c:f>'Fig 1c Data - electricity'!$B$369:$V$369</c:f>
              <c:numCache>
                <c:formatCode>#,##0.000</c:formatCode>
                <c:ptCount val="21"/>
                <c:pt idx="0">
                  <c:v>84.927000000000007</c:v>
                </c:pt>
                <c:pt idx="1">
                  <c:v>82.311000000000007</c:v>
                </c:pt>
                <c:pt idx="2">
                  <c:v>80.707999999999998</c:v>
                </c:pt>
                <c:pt idx="3">
                  <c:v>78.924000000000007</c:v>
                </c:pt>
                <c:pt idx="4">
                  <c:v>80.054000000000002</c:v>
                </c:pt>
                <c:pt idx="5">
                  <c:v>82.423000000000002</c:v>
                </c:pt>
                <c:pt idx="6">
                  <c:v>83.393000000000001</c:v>
                </c:pt>
                <c:pt idx="7">
                  <c:v>86.128</c:v>
                </c:pt>
                <c:pt idx="8">
                  <c:v>86.891000000000005</c:v>
                </c:pt>
                <c:pt idx="9">
                  <c:v>88.26</c:v>
                </c:pt>
                <c:pt idx="10">
                  <c:v>90.971999999999994</c:v>
                </c:pt>
                <c:pt idx="11">
                  <c:v>92.155000000000001</c:v>
                </c:pt>
                <c:pt idx="12">
                  <c:v>92.704999999999998</c:v>
                </c:pt>
                <c:pt idx="13">
                  <c:v>93.37</c:v>
                </c:pt>
                <c:pt idx="14">
                  <c:v>96.072999999999993</c:v>
                </c:pt>
                <c:pt idx="15">
                  <c:v>97.143000000000001</c:v>
                </c:pt>
                <c:pt idx="16">
                  <c:v>97.054000000000002</c:v>
                </c:pt>
                <c:pt idx="17">
                  <c:v>98.644000000000005</c:v>
                </c:pt>
                <c:pt idx="18">
                  <c:v>96.947999999999993</c:v>
                </c:pt>
                <c:pt idx="19">
                  <c:v>83.322999999999993</c:v>
                </c:pt>
                <c:pt idx="20">
                  <c:v>88.963999999999999</c:v>
                </c:pt>
              </c:numCache>
            </c:numRef>
          </c:val>
        </c:ser>
        <c:ser>
          <c:idx val="2"/>
          <c:order val="2"/>
          <c:tx>
            <c:strRef>
              <c:f>'Fig 1c Data - electricity'!$A$372</c:f>
              <c:strCache>
                <c:ptCount val="1"/>
                <c:pt idx="0">
                  <c:v>Households</c:v>
                </c:pt>
              </c:strCache>
            </c:strRef>
          </c:tx>
          <c:spPr>
            <a:solidFill>
              <a:srgbClr val="00CCFF"/>
            </a:solidFill>
            <a:ln w="12700">
              <a:solidFill>
                <a:srgbClr val="000000"/>
              </a:solidFill>
              <a:prstDash val="solid"/>
            </a:ln>
          </c:spPr>
          <c:cat>
            <c:strRef>
              <c:f>'Fig 1c Data - electricity'!$B$329:$V$329</c:f>
              <c:strCach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strCache>
            </c:strRef>
          </c:cat>
          <c:val>
            <c:numRef>
              <c:f>'Fig 1c Data - electricity'!$B$372:$V$372</c:f>
              <c:numCache>
                <c:formatCode>#,##0.000</c:formatCode>
                <c:ptCount val="21"/>
                <c:pt idx="0">
                  <c:v>52.021999999999998</c:v>
                </c:pt>
                <c:pt idx="1">
                  <c:v>53.225000000000001</c:v>
                </c:pt>
                <c:pt idx="2">
                  <c:v>53.914999999999999</c:v>
                </c:pt>
                <c:pt idx="3">
                  <c:v>54.838999999999999</c:v>
                </c:pt>
                <c:pt idx="4">
                  <c:v>55.469000000000001</c:v>
                </c:pt>
                <c:pt idx="5">
                  <c:v>56.238999999999997</c:v>
                </c:pt>
                <c:pt idx="6">
                  <c:v>59.415999999999997</c:v>
                </c:pt>
                <c:pt idx="7">
                  <c:v>58.783999999999999</c:v>
                </c:pt>
                <c:pt idx="8">
                  <c:v>60.011000000000003</c:v>
                </c:pt>
                <c:pt idx="9">
                  <c:v>60.993000000000002</c:v>
                </c:pt>
                <c:pt idx="10">
                  <c:v>61.42</c:v>
                </c:pt>
                <c:pt idx="11">
                  <c:v>63.536999999999999</c:v>
                </c:pt>
                <c:pt idx="12">
                  <c:v>64.215999999999994</c:v>
                </c:pt>
                <c:pt idx="13">
                  <c:v>67.167000000000002</c:v>
                </c:pt>
                <c:pt idx="14">
                  <c:v>68.427999999999997</c:v>
                </c:pt>
                <c:pt idx="15">
                  <c:v>69.260000000000005</c:v>
                </c:pt>
                <c:pt idx="16">
                  <c:v>70.343000000000004</c:v>
                </c:pt>
                <c:pt idx="17">
                  <c:v>69.742999999999995</c:v>
                </c:pt>
                <c:pt idx="18">
                  <c:v>70.134</c:v>
                </c:pt>
                <c:pt idx="19">
                  <c:v>70.635999999999996</c:v>
                </c:pt>
                <c:pt idx="20">
                  <c:v>72.456000000000003</c:v>
                </c:pt>
              </c:numCache>
            </c:numRef>
          </c:val>
        </c:ser>
        <c:ser>
          <c:idx val="3"/>
          <c:order val="3"/>
          <c:tx>
            <c:strRef>
              <c:f>'Fig 1c Data - electricity'!$A$373</c:f>
              <c:strCache>
                <c:ptCount val="1"/>
                <c:pt idx="0">
                  <c:v>Services</c:v>
                </c:pt>
              </c:strCache>
            </c:strRef>
          </c:tx>
          <c:spPr>
            <a:solidFill>
              <a:srgbClr val="CCFFFF"/>
            </a:solidFill>
            <a:ln w="12700">
              <a:solidFill>
                <a:srgbClr val="000000"/>
              </a:solidFill>
              <a:prstDash val="solid"/>
            </a:ln>
          </c:spPr>
          <c:cat>
            <c:strRef>
              <c:f>'Fig 1c Data - electricity'!$B$329:$V$329</c:f>
              <c:strCach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strCache>
            </c:strRef>
          </c:cat>
          <c:val>
            <c:numRef>
              <c:f>'Fig 1c Data - electricity'!$B$373:$V$373</c:f>
              <c:numCache>
                <c:formatCode>#,##0.000</c:formatCode>
                <c:ptCount val="21"/>
                <c:pt idx="0">
                  <c:v>37.122</c:v>
                </c:pt>
                <c:pt idx="1">
                  <c:v>39.738999999999997</c:v>
                </c:pt>
                <c:pt idx="2">
                  <c:v>41.000999999999998</c:v>
                </c:pt>
                <c:pt idx="3">
                  <c:v>41.88</c:v>
                </c:pt>
                <c:pt idx="4">
                  <c:v>42.582000000000001</c:v>
                </c:pt>
                <c:pt idx="5">
                  <c:v>43.393000000000001</c:v>
                </c:pt>
                <c:pt idx="6">
                  <c:v>45.662999999999997</c:v>
                </c:pt>
                <c:pt idx="7">
                  <c:v>46.728000000000002</c:v>
                </c:pt>
                <c:pt idx="8">
                  <c:v>48.539000000000001</c:v>
                </c:pt>
                <c:pt idx="9">
                  <c:v>50.56</c:v>
                </c:pt>
                <c:pt idx="10">
                  <c:v>53.539000000000001</c:v>
                </c:pt>
                <c:pt idx="11">
                  <c:v>55.481999999999999</c:v>
                </c:pt>
                <c:pt idx="12">
                  <c:v>56.609000000000002</c:v>
                </c:pt>
                <c:pt idx="13">
                  <c:v>58.569000000000003</c:v>
                </c:pt>
                <c:pt idx="14">
                  <c:v>60.017000000000003</c:v>
                </c:pt>
                <c:pt idx="15">
                  <c:v>61.271999999999998</c:v>
                </c:pt>
                <c:pt idx="16">
                  <c:v>65.292000000000002</c:v>
                </c:pt>
                <c:pt idx="17">
                  <c:v>65.929000000000002</c:v>
                </c:pt>
                <c:pt idx="18">
                  <c:v>67.997</c:v>
                </c:pt>
                <c:pt idx="19">
                  <c:v>68.554000000000002</c:v>
                </c:pt>
                <c:pt idx="20">
                  <c:v>71.721000000000004</c:v>
                </c:pt>
              </c:numCache>
            </c:numRef>
          </c:val>
        </c:ser>
        <c:ser>
          <c:idx val="4"/>
          <c:order val="4"/>
          <c:tx>
            <c:strRef>
              <c:f>'Fig 1c Data - electricity'!$A$374</c:f>
              <c:strCache>
                <c:ptCount val="1"/>
                <c:pt idx="0">
                  <c:v>Fishing, Agriculture &amp; Forestry and non specified</c:v>
                </c:pt>
              </c:strCache>
            </c:strRef>
          </c:tx>
          <c:spPr>
            <a:solidFill>
              <a:srgbClr val="FFFFCC"/>
            </a:solidFill>
            <a:ln w="12700">
              <a:solidFill>
                <a:srgbClr val="000000"/>
              </a:solidFill>
              <a:prstDash val="solid"/>
            </a:ln>
          </c:spPr>
          <c:cat>
            <c:strRef>
              <c:f>'Fig 1c Data - electricity'!$B$329:$V$329</c:f>
              <c:strCach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strCache>
            </c:strRef>
          </c:cat>
          <c:val>
            <c:numRef>
              <c:f>'Fig 1c Data - electricity'!$B$374:$V$374</c:f>
              <c:numCache>
                <c:formatCode>#,##0.000</c:formatCode>
                <c:ptCount val="21"/>
                <c:pt idx="0">
                  <c:v>5.4100000000000037</c:v>
                </c:pt>
                <c:pt idx="1">
                  <c:v>5.6490000000000009</c:v>
                </c:pt>
                <c:pt idx="2">
                  <c:v>4.8310000000000031</c:v>
                </c:pt>
                <c:pt idx="3">
                  <c:v>4.6769999999999996</c:v>
                </c:pt>
                <c:pt idx="4">
                  <c:v>4.539999999999992</c:v>
                </c:pt>
                <c:pt idx="5">
                  <c:v>5.4660000000000011</c:v>
                </c:pt>
                <c:pt idx="6">
                  <c:v>5.1189999999999998</c:v>
                </c:pt>
                <c:pt idx="7">
                  <c:v>4.972999999999999</c:v>
                </c:pt>
                <c:pt idx="8">
                  <c:v>5.0859999999999914</c:v>
                </c:pt>
                <c:pt idx="9">
                  <c:v>4.6779999999999902</c:v>
                </c:pt>
                <c:pt idx="10">
                  <c:v>4.4569999999999936</c:v>
                </c:pt>
                <c:pt idx="11">
                  <c:v>4.7269999999999968</c:v>
                </c:pt>
                <c:pt idx="12">
                  <c:v>4.6750000000000043</c:v>
                </c:pt>
                <c:pt idx="13">
                  <c:v>4.3469999999999942</c:v>
                </c:pt>
                <c:pt idx="14">
                  <c:v>4.4210000000000136</c:v>
                </c:pt>
                <c:pt idx="15">
                  <c:v>4.5110000000000028</c:v>
                </c:pt>
                <c:pt idx="16">
                  <c:v>4.7029999999999887</c:v>
                </c:pt>
                <c:pt idx="17">
                  <c:v>4.7620000000000005</c:v>
                </c:pt>
                <c:pt idx="18">
                  <c:v>5.0689999999999884</c:v>
                </c:pt>
                <c:pt idx="19">
                  <c:v>4.9770000000000039</c:v>
                </c:pt>
                <c:pt idx="20">
                  <c:v>4.9599999999999937</c:v>
                </c:pt>
              </c:numCache>
            </c:numRef>
          </c:val>
        </c:ser>
        <c:dLbls>
          <c:showLegendKey val="0"/>
          <c:showVal val="0"/>
          <c:showCatName val="0"/>
          <c:showSerName val="0"/>
          <c:showPercent val="0"/>
          <c:showBubbleSize val="0"/>
        </c:dLbls>
        <c:axId val="655748096"/>
        <c:axId val="630900992"/>
      </c:areaChart>
      <c:catAx>
        <c:axId val="655748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a:pPr>
            <a:endParaRPr lang="en-US"/>
          </a:p>
        </c:txPr>
        <c:crossAx val="630900992"/>
        <c:crosses val="autoZero"/>
        <c:auto val="1"/>
        <c:lblAlgn val="ctr"/>
        <c:lblOffset val="100"/>
        <c:tickLblSkip val="1"/>
        <c:tickMarkSkip val="1"/>
        <c:noMultiLvlLbl val="0"/>
      </c:catAx>
      <c:valAx>
        <c:axId val="630900992"/>
        <c:scaling>
          <c:orientation val="minMax"/>
          <c:max val="250"/>
          <c:min val="0"/>
        </c:scaling>
        <c:delete val="0"/>
        <c:axPos val="l"/>
        <c:majorGridlines>
          <c:spPr>
            <a:ln w="3175">
              <a:solidFill>
                <a:srgbClr val="C0C0C0"/>
              </a:solidFill>
              <a:prstDash val="solid"/>
            </a:ln>
          </c:spPr>
        </c:majorGridlines>
        <c:minorGridlines/>
        <c:title>
          <c:tx>
            <c:rich>
              <a:bodyPr/>
              <a:lstStyle/>
              <a:p>
                <a:pPr>
                  <a:defRPr/>
                </a:pPr>
                <a:r>
                  <a:rPr lang="en-GB"/>
                  <a:t>Million tonnes of oil equivalent</a:t>
                </a:r>
              </a:p>
            </c:rich>
          </c:tx>
          <c:layout>
            <c:manualLayout>
              <c:xMode val="edge"/>
              <c:yMode val="edge"/>
              <c:x val="7.0806766120815948E-3"/>
              <c:y val="0.36270605709170078"/>
            </c:manualLayout>
          </c:layout>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a:pPr>
            <a:endParaRPr lang="en-US"/>
          </a:p>
        </c:txPr>
        <c:crossAx val="655748096"/>
        <c:crosses val="autoZero"/>
        <c:crossBetween val="midCat"/>
      </c:valAx>
      <c:spPr>
        <a:noFill/>
        <a:ln w="25400">
          <a:noFill/>
        </a:ln>
      </c:spPr>
    </c:plotArea>
    <c:legend>
      <c:legendPos val="r"/>
      <c:layout>
        <c:manualLayout>
          <c:xMode val="edge"/>
          <c:yMode val="edge"/>
          <c:x val="0.81593155611332735"/>
          <c:y val="0.12160695029400399"/>
          <c:w val="0.18126645480368922"/>
          <c:h val="0.79537264237319272"/>
        </c:manualLayout>
      </c:layout>
      <c:overlay val="0"/>
      <c:spPr>
        <a:noFill/>
        <a:ln w="25400">
          <a:noFill/>
        </a:ln>
      </c:spPr>
    </c:legend>
    <c:plotVisOnly val="1"/>
    <c:dispBlanksAs val="zero"/>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266" r="0.75000000000000266"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29154201838869"/>
          <c:y val="0.14117305205243721"/>
          <c:w val="0.58769987422039205"/>
          <c:h val="0.74061554999817392"/>
        </c:manualLayout>
      </c:layout>
      <c:areaChart>
        <c:grouping val="stacked"/>
        <c:varyColors val="0"/>
        <c:ser>
          <c:idx val="1"/>
          <c:order val="0"/>
          <c:tx>
            <c:strRef>
              <c:f>'Fig 1d Data - NG'!$A$361</c:f>
              <c:strCache>
                <c:ptCount val="1"/>
                <c:pt idx="0">
                  <c:v>Transport</c:v>
                </c:pt>
              </c:strCache>
            </c:strRef>
          </c:tx>
          <c:spPr>
            <a:solidFill>
              <a:srgbClr val="0000FF"/>
            </a:solidFill>
            <a:ln w="12700">
              <a:solidFill>
                <a:srgbClr val="000000"/>
              </a:solidFill>
              <a:prstDash val="solid"/>
            </a:ln>
          </c:spPr>
          <c:cat>
            <c:numRef>
              <c:f>'Fig 1b Data - Oil'!$B$368:$V$368</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'Fig 1d Data - NG'!$B$361:$V$361</c:f>
              <c:numCache>
                <c:formatCode>#,##0.000</c:formatCode>
                <c:ptCount val="21"/>
                <c:pt idx="0">
                  <c:v>0.33800000000000002</c:v>
                </c:pt>
                <c:pt idx="1">
                  <c:v>0.33900000000000002</c:v>
                </c:pt>
                <c:pt idx="2">
                  <c:v>0.41699999999999998</c:v>
                </c:pt>
                <c:pt idx="3">
                  <c:v>0.39900000000000002</c:v>
                </c:pt>
                <c:pt idx="4">
                  <c:v>0.34599999999999997</c:v>
                </c:pt>
                <c:pt idx="5">
                  <c:v>0.374</c:v>
                </c:pt>
                <c:pt idx="6">
                  <c:v>0.42399999999999999</c:v>
                </c:pt>
                <c:pt idx="7">
                  <c:v>0.45700000000000002</c:v>
                </c:pt>
                <c:pt idx="8">
                  <c:v>0.61499999999999999</c:v>
                </c:pt>
                <c:pt idx="9">
                  <c:v>0.63800000000000001</c:v>
                </c:pt>
                <c:pt idx="10">
                  <c:v>0.79300000000000004</c:v>
                </c:pt>
                <c:pt idx="11">
                  <c:v>1.56</c:v>
                </c:pt>
                <c:pt idx="12">
                  <c:v>1.337</c:v>
                </c:pt>
                <c:pt idx="13">
                  <c:v>1.3720000000000001</c:v>
                </c:pt>
                <c:pt idx="14">
                  <c:v>1.605</c:v>
                </c:pt>
                <c:pt idx="15">
                  <c:v>1.8680000000000001</c:v>
                </c:pt>
                <c:pt idx="16">
                  <c:v>2.0270000000000001</c:v>
                </c:pt>
                <c:pt idx="17">
                  <c:v>2.1320000000000001</c:v>
                </c:pt>
                <c:pt idx="18">
                  <c:v>2.431</c:v>
                </c:pt>
                <c:pt idx="19">
                  <c:v>2.1859999999999999</c:v>
                </c:pt>
                <c:pt idx="20">
                  <c:v>2.4460000000000002</c:v>
                </c:pt>
              </c:numCache>
            </c:numRef>
          </c:val>
        </c:ser>
        <c:ser>
          <c:idx val="0"/>
          <c:order val="1"/>
          <c:tx>
            <c:strRef>
              <c:f>'Fig 1d Data - NG'!$A$360</c:f>
              <c:strCache>
                <c:ptCount val="1"/>
                <c:pt idx="0">
                  <c:v>Industry</c:v>
                </c:pt>
              </c:strCache>
            </c:strRef>
          </c:tx>
          <c:spPr>
            <a:solidFill>
              <a:schemeClr val="tx2">
                <a:lumMod val="60000"/>
                <a:lumOff val="40000"/>
              </a:schemeClr>
            </a:solidFill>
            <a:ln w="12700">
              <a:solidFill>
                <a:srgbClr val="000000"/>
              </a:solidFill>
              <a:prstDash val="solid"/>
            </a:ln>
          </c:spPr>
          <c:cat>
            <c:numRef>
              <c:f>'Fig 1b Data - Oil'!$B$368:$V$368</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'Fig 1d Data - NG'!$B$360:$V$360</c:f>
              <c:numCache>
                <c:formatCode>#,##0.000</c:formatCode>
                <c:ptCount val="21"/>
                <c:pt idx="0">
                  <c:v>96.62</c:v>
                </c:pt>
                <c:pt idx="1">
                  <c:v>90.234999999999999</c:v>
                </c:pt>
                <c:pt idx="2">
                  <c:v>82.099000000000004</c:v>
                </c:pt>
                <c:pt idx="3">
                  <c:v>82.375</c:v>
                </c:pt>
                <c:pt idx="4">
                  <c:v>85.31</c:v>
                </c:pt>
                <c:pt idx="5">
                  <c:v>91.481999999999999</c:v>
                </c:pt>
                <c:pt idx="6">
                  <c:v>94.137</c:v>
                </c:pt>
                <c:pt idx="7">
                  <c:v>94.388999999999996</c:v>
                </c:pt>
                <c:pt idx="8">
                  <c:v>94.69</c:v>
                </c:pt>
                <c:pt idx="9">
                  <c:v>96.555999999999997</c:v>
                </c:pt>
                <c:pt idx="10">
                  <c:v>101.38200000000001</c:v>
                </c:pt>
                <c:pt idx="11">
                  <c:v>101.949</c:v>
                </c:pt>
                <c:pt idx="12">
                  <c:v>101.59699999999999</c:v>
                </c:pt>
                <c:pt idx="13">
                  <c:v>104.129</c:v>
                </c:pt>
                <c:pt idx="14">
                  <c:v>98.12</c:v>
                </c:pt>
                <c:pt idx="15">
                  <c:v>95.620999999999995</c:v>
                </c:pt>
                <c:pt idx="16">
                  <c:v>89.974999999999994</c:v>
                </c:pt>
                <c:pt idx="17">
                  <c:v>89.748999999999995</c:v>
                </c:pt>
                <c:pt idx="18">
                  <c:v>87.631</c:v>
                </c:pt>
                <c:pt idx="19">
                  <c:v>75.341999999999999</c:v>
                </c:pt>
                <c:pt idx="20">
                  <c:v>84.744</c:v>
                </c:pt>
              </c:numCache>
            </c:numRef>
          </c:val>
        </c:ser>
        <c:ser>
          <c:idx val="2"/>
          <c:order val="2"/>
          <c:tx>
            <c:strRef>
              <c:f>'Fig 1d Data - NG'!$A$363</c:f>
              <c:strCache>
                <c:ptCount val="1"/>
                <c:pt idx="0">
                  <c:v>Households</c:v>
                </c:pt>
              </c:strCache>
            </c:strRef>
          </c:tx>
          <c:spPr>
            <a:solidFill>
              <a:srgbClr val="00CCFF"/>
            </a:solidFill>
            <a:ln w="12700">
              <a:solidFill>
                <a:srgbClr val="000000"/>
              </a:solidFill>
              <a:prstDash val="solid"/>
            </a:ln>
          </c:spPr>
          <c:cat>
            <c:numRef>
              <c:f>'Fig 1b Data - Oil'!$B$368:$V$368</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'Fig 1d Data - NG'!$B$363:$V$363</c:f>
              <c:numCache>
                <c:formatCode>#,##0.000</c:formatCode>
                <c:ptCount val="21"/>
                <c:pt idx="0">
                  <c:v>75.989000000000004</c:v>
                </c:pt>
                <c:pt idx="1">
                  <c:v>87.44</c:v>
                </c:pt>
                <c:pt idx="2">
                  <c:v>85.471000000000004</c:v>
                </c:pt>
                <c:pt idx="3">
                  <c:v>90.549000000000007</c:v>
                </c:pt>
                <c:pt idx="4">
                  <c:v>89.111000000000004</c:v>
                </c:pt>
                <c:pt idx="5">
                  <c:v>93.828000000000003</c:v>
                </c:pt>
                <c:pt idx="6">
                  <c:v>106.38</c:v>
                </c:pt>
                <c:pt idx="7">
                  <c:v>99.876999999999995</c:v>
                </c:pt>
                <c:pt idx="8">
                  <c:v>101.986</c:v>
                </c:pt>
                <c:pt idx="9">
                  <c:v>103.41800000000001</c:v>
                </c:pt>
                <c:pt idx="10">
                  <c:v>112.229</c:v>
                </c:pt>
                <c:pt idx="11">
                  <c:v>112.521</c:v>
                </c:pt>
                <c:pt idx="12">
                  <c:v>111.809</c:v>
                </c:pt>
                <c:pt idx="13">
                  <c:v>118.6</c:v>
                </c:pt>
                <c:pt idx="14">
                  <c:v>122.76600000000001</c:v>
                </c:pt>
                <c:pt idx="15">
                  <c:v>122.893</c:v>
                </c:pt>
                <c:pt idx="16">
                  <c:v>119.901</c:v>
                </c:pt>
                <c:pt idx="17">
                  <c:v>113.03400000000001</c:v>
                </c:pt>
                <c:pt idx="18">
                  <c:v>116.369</c:v>
                </c:pt>
                <c:pt idx="19">
                  <c:v>115.56100000000001</c:v>
                </c:pt>
                <c:pt idx="20">
                  <c:v>119.053</c:v>
                </c:pt>
              </c:numCache>
            </c:numRef>
          </c:val>
        </c:ser>
        <c:ser>
          <c:idx val="3"/>
          <c:order val="3"/>
          <c:tx>
            <c:strRef>
              <c:f>'Fig 1d Data - NG'!$A$364</c:f>
              <c:strCache>
                <c:ptCount val="1"/>
                <c:pt idx="0">
                  <c:v>Services</c:v>
                </c:pt>
              </c:strCache>
            </c:strRef>
          </c:tx>
          <c:spPr>
            <a:solidFill>
              <a:srgbClr val="CCFFFF"/>
            </a:solidFill>
            <a:ln w="12700">
              <a:solidFill>
                <a:srgbClr val="000000"/>
              </a:solidFill>
              <a:prstDash val="solid"/>
            </a:ln>
          </c:spPr>
          <c:cat>
            <c:numRef>
              <c:f>'Fig 1b Data - Oil'!$B$368:$V$368</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'Fig 1d Data - NG'!$B$364:$V$364</c:f>
              <c:numCache>
                <c:formatCode>#,##0.000</c:formatCode>
                <c:ptCount val="21"/>
                <c:pt idx="0">
                  <c:v>26.167000000000002</c:v>
                </c:pt>
                <c:pt idx="1">
                  <c:v>30.148</c:v>
                </c:pt>
                <c:pt idx="2">
                  <c:v>29.367999999999999</c:v>
                </c:pt>
                <c:pt idx="3">
                  <c:v>30.137</c:v>
                </c:pt>
                <c:pt idx="4">
                  <c:v>32.409999999999997</c:v>
                </c:pt>
                <c:pt idx="5">
                  <c:v>35.948</c:v>
                </c:pt>
                <c:pt idx="6">
                  <c:v>39.853999999999999</c:v>
                </c:pt>
                <c:pt idx="7">
                  <c:v>37.698999999999998</c:v>
                </c:pt>
                <c:pt idx="8">
                  <c:v>39.569000000000003</c:v>
                </c:pt>
                <c:pt idx="9">
                  <c:v>38.683</c:v>
                </c:pt>
                <c:pt idx="10">
                  <c:v>30.332000000000001</c:v>
                </c:pt>
                <c:pt idx="11">
                  <c:v>37.067999999999998</c:v>
                </c:pt>
                <c:pt idx="12">
                  <c:v>35.487000000000002</c:v>
                </c:pt>
                <c:pt idx="13">
                  <c:v>39.709000000000003</c:v>
                </c:pt>
                <c:pt idx="14">
                  <c:v>41.575000000000003</c:v>
                </c:pt>
                <c:pt idx="15">
                  <c:v>42.890999999999998</c:v>
                </c:pt>
                <c:pt idx="16">
                  <c:v>42.850999999999999</c:v>
                </c:pt>
                <c:pt idx="17">
                  <c:v>39.667000000000002</c:v>
                </c:pt>
                <c:pt idx="18">
                  <c:v>42.280999999999999</c:v>
                </c:pt>
                <c:pt idx="19">
                  <c:v>42.747</c:v>
                </c:pt>
                <c:pt idx="20">
                  <c:v>47.091000000000001</c:v>
                </c:pt>
              </c:numCache>
            </c:numRef>
          </c:val>
        </c:ser>
        <c:ser>
          <c:idx val="4"/>
          <c:order val="4"/>
          <c:tx>
            <c:strRef>
              <c:f>'Fig 1d Data - NG'!$A$365</c:f>
              <c:strCache>
                <c:ptCount val="1"/>
                <c:pt idx="0">
                  <c:v>Fishing, Agriculture &amp; Forestry and non specified</c:v>
                </c:pt>
              </c:strCache>
            </c:strRef>
          </c:tx>
          <c:spPr>
            <a:solidFill>
              <a:srgbClr val="FFFFCC"/>
            </a:solidFill>
            <a:ln w="12700">
              <a:solidFill>
                <a:srgbClr val="000000"/>
              </a:solidFill>
              <a:prstDash val="solid"/>
            </a:ln>
          </c:spPr>
          <c:cat>
            <c:numRef>
              <c:f>'Fig 1b Data - Oil'!$B$368:$V$368</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'Fig 1d Data - NG'!$B$365:$V$365</c:f>
              <c:numCache>
                <c:formatCode>#,##0.000</c:formatCode>
                <c:ptCount val="21"/>
                <c:pt idx="0">
                  <c:v>10.039999999999992</c:v>
                </c:pt>
                <c:pt idx="1">
                  <c:v>11.70699999999999</c:v>
                </c:pt>
                <c:pt idx="2">
                  <c:v>10.001000000000001</c:v>
                </c:pt>
                <c:pt idx="3">
                  <c:v>10.463999999999999</c:v>
                </c:pt>
                <c:pt idx="4">
                  <c:v>9.1089999999999947</c:v>
                </c:pt>
                <c:pt idx="5">
                  <c:v>9.6529999999999987</c:v>
                </c:pt>
                <c:pt idx="6">
                  <c:v>11.535000000000011</c:v>
                </c:pt>
                <c:pt idx="7">
                  <c:v>10.823000000000008</c:v>
                </c:pt>
                <c:pt idx="8">
                  <c:v>10.641999999999996</c:v>
                </c:pt>
                <c:pt idx="9">
                  <c:v>10.634000000000007</c:v>
                </c:pt>
                <c:pt idx="10">
                  <c:v>10.513000000000012</c:v>
                </c:pt>
                <c:pt idx="11">
                  <c:v>10.542000000000002</c:v>
                </c:pt>
                <c:pt idx="12">
                  <c:v>9.7830000000000084</c:v>
                </c:pt>
                <c:pt idx="13">
                  <c:v>11.265000000000015</c:v>
                </c:pt>
                <c:pt idx="14">
                  <c:v>11.407999999999987</c:v>
                </c:pt>
                <c:pt idx="15">
                  <c:v>11.829000000000001</c:v>
                </c:pt>
                <c:pt idx="16">
                  <c:v>13.548999999999992</c:v>
                </c:pt>
                <c:pt idx="17">
                  <c:v>12.207999999999984</c:v>
                </c:pt>
                <c:pt idx="18">
                  <c:v>12.205999999999996</c:v>
                </c:pt>
                <c:pt idx="19">
                  <c:v>10.414000000000001</c:v>
                </c:pt>
                <c:pt idx="20">
                  <c:v>7.6240000000000023</c:v>
                </c:pt>
              </c:numCache>
            </c:numRef>
          </c:val>
        </c:ser>
        <c:dLbls>
          <c:showLegendKey val="0"/>
          <c:showVal val="0"/>
          <c:showCatName val="0"/>
          <c:showSerName val="0"/>
          <c:showPercent val="0"/>
          <c:showBubbleSize val="0"/>
        </c:dLbls>
        <c:axId val="658336768"/>
        <c:axId val="658100160"/>
      </c:areaChart>
      <c:catAx>
        <c:axId val="658336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Arial"/>
                <a:ea typeface="Arial"/>
                <a:cs typeface="Arial"/>
              </a:defRPr>
            </a:pPr>
            <a:endParaRPr lang="en-US"/>
          </a:p>
        </c:txPr>
        <c:crossAx val="658100160"/>
        <c:crosses val="autoZero"/>
        <c:auto val="1"/>
        <c:lblAlgn val="ctr"/>
        <c:lblOffset val="100"/>
        <c:tickLblSkip val="1"/>
        <c:tickMarkSkip val="1"/>
        <c:noMultiLvlLbl val="0"/>
      </c:catAx>
      <c:valAx>
        <c:axId val="658100160"/>
        <c:scaling>
          <c:orientation val="minMax"/>
          <c:min val="0"/>
        </c:scaling>
        <c:delete val="0"/>
        <c:axPos val="l"/>
        <c:majorGridlines>
          <c:spPr>
            <a:ln w="3175">
              <a:solidFill>
                <a:srgbClr val="C0C0C0"/>
              </a:solidFill>
              <a:prstDash val="solid"/>
            </a:ln>
          </c:spPr>
        </c:majorGridlines>
        <c:minorGridlines/>
        <c:title>
          <c:tx>
            <c:rich>
              <a:bodyPr/>
              <a:lstStyle/>
              <a:p>
                <a:pPr>
                  <a:defRPr sz="1200" b="0" i="0" u="none" strike="noStrike" baseline="0">
                    <a:solidFill>
                      <a:srgbClr val="000000"/>
                    </a:solidFill>
                    <a:latin typeface="Arial"/>
                    <a:ea typeface="Arial"/>
                    <a:cs typeface="Arial"/>
                  </a:defRPr>
                </a:pPr>
                <a:r>
                  <a:rPr lang="en-GB" sz="1200"/>
                  <a:t>Million tonnes of oil equivalent</a:t>
                </a:r>
              </a:p>
            </c:rich>
          </c:tx>
          <c:layout>
            <c:manualLayout>
              <c:xMode val="edge"/>
              <c:yMode val="edge"/>
              <c:x val="7.0806766120815948E-3"/>
              <c:y val="0.36270605709170078"/>
            </c:manualLayout>
          </c:layout>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658336768"/>
        <c:crosses val="autoZero"/>
        <c:crossBetween val="midCat"/>
      </c:valAx>
      <c:spPr>
        <a:noFill/>
        <a:ln w="25400">
          <a:noFill/>
        </a:ln>
      </c:spPr>
    </c:plotArea>
    <c:legend>
      <c:legendPos val="r"/>
      <c:layout>
        <c:manualLayout>
          <c:xMode val="edge"/>
          <c:yMode val="edge"/>
          <c:x val="0.81593155611332735"/>
          <c:y val="0.12160695029400399"/>
          <c:w val="0.18126645480368941"/>
          <c:h val="0.79537264237319272"/>
        </c:manualLayout>
      </c:layout>
      <c:overlay val="0"/>
      <c:spPr>
        <a:noFill/>
        <a:ln w="25400">
          <a:noFill/>
        </a:ln>
      </c:spPr>
      <c:txPr>
        <a:bodyPr/>
        <a:lstStyle/>
        <a:p>
          <a:pPr>
            <a:defRPr sz="120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pageMargins b="1" l="0.75000000000000266" r="0.75000000000000266"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29154201838861"/>
          <c:y val="0.14117305205243721"/>
          <c:w val="0.5876998742203916"/>
          <c:h val="0.74061554999817325"/>
        </c:manualLayout>
      </c:layout>
      <c:areaChart>
        <c:grouping val="stacked"/>
        <c:varyColors val="0"/>
        <c:ser>
          <c:idx val="1"/>
          <c:order val="0"/>
          <c:tx>
            <c:strRef>
              <c:f>'Fig 1e Data - solid fuel'!$A$361</c:f>
              <c:strCache>
                <c:ptCount val="1"/>
                <c:pt idx="0">
                  <c:v>Transport</c:v>
                </c:pt>
              </c:strCache>
            </c:strRef>
          </c:tx>
          <c:spPr>
            <a:solidFill>
              <a:srgbClr val="0000FF"/>
            </a:solidFill>
            <a:ln w="12700">
              <a:solidFill>
                <a:srgbClr val="000000"/>
              </a:solidFill>
              <a:prstDash val="solid"/>
            </a:ln>
          </c:spPr>
          <c:cat>
            <c:numRef>
              <c:f>'Fig 1e Data - solid fuel'!$B$359:$V$359</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'Fig 1e Data - solid fuel'!$B$361:$V$361</c:f>
              <c:numCache>
                <c:formatCode>#,##0.000</c:formatCode>
                <c:ptCount val="21"/>
                <c:pt idx="0">
                  <c:v>0.20699999999999999</c:v>
                </c:pt>
                <c:pt idx="1">
                  <c:v>0.152</c:v>
                </c:pt>
                <c:pt idx="2">
                  <c:v>0.11799999999999999</c:v>
                </c:pt>
                <c:pt idx="3">
                  <c:v>9.7000000000000003E-2</c:v>
                </c:pt>
                <c:pt idx="4">
                  <c:v>1.7999999999999999E-2</c:v>
                </c:pt>
                <c:pt idx="5">
                  <c:v>1.7000000000000001E-2</c:v>
                </c:pt>
                <c:pt idx="6">
                  <c:v>1.4E-2</c:v>
                </c:pt>
                <c:pt idx="7">
                  <c:v>1.4E-2</c:v>
                </c:pt>
                <c:pt idx="8">
                  <c:v>7.0000000000000001E-3</c:v>
                </c:pt>
                <c:pt idx="9">
                  <c:v>4.0000000000000001E-3</c:v>
                </c:pt>
                <c:pt idx="10">
                  <c:v>0.01</c:v>
                </c:pt>
                <c:pt idx="11">
                  <c:v>3.2000000000000001E-2</c:v>
                </c:pt>
                <c:pt idx="12">
                  <c:v>0.03</c:v>
                </c:pt>
                <c:pt idx="13">
                  <c:v>6.0000000000000001E-3</c:v>
                </c:pt>
                <c:pt idx="14">
                  <c:v>6.0000000000000001E-3</c:v>
                </c:pt>
                <c:pt idx="15">
                  <c:v>8.0000000000000002E-3</c:v>
                </c:pt>
                <c:pt idx="16">
                  <c:v>1.2E-2</c:v>
                </c:pt>
                <c:pt idx="17">
                  <c:v>1.2E-2</c:v>
                </c:pt>
                <c:pt idx="18">
                  <c:v>1.2E-2</c:v>
                </c:pt>
                <c:pt idx="19">
                  <c:v>1.0999999999999999E-2</c:v>
                </c:pt>
                <c:pt idx="20">
                  <c:v>1.0999999999999999E-2</c:v>
                </c:pt>
              </c:numCache>
            </c:numRef>
          </c:val>
        </c:ser>
        <c:ser>
          <c:idx val="0"/>
          <c:order val="1"/>
          <c:tx>
            <c:strRef>
              <c:f>'Fig 1e Data - solid fuel'!$A$360</c:f>
              <c:strCache>
                <c:ptCount val="1"/>
                <c:pt idx="0">
                  <c:v>Industry</c:v>
                </c:pt>
              </c:strCache>
            </c:strRef>
          </c:tx>
          <c:spPr>
            <a:solidFill>
              <a:schemeClr val="tx2">
                <a:lumMod val="60000"/>
                <a:lumOff val="40000"/>
              </a:schemeClr>
            </a:solidFill>
            <a:ln w="12700">
              <a:solidFill>
                <a:srgbClr val="000000"/>
              </a:solidFill>
              <a:prstDash val="solid"/>
            </a:ln>
          </c:spPr>
          <c:cat>
            <c:numRef>
              <c:f>'Fig 1e Data - solid fuel'!$B$359:$V$359</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'Fig 1e Data - solid fuel'!$B$360:$V$360</c:f>
              <c:numCache>
                <c:formatCode>#,##0.000</c:formatCode>
                <c:ptCount val="21"/>
                <c:pt idx="0">
                  <c:v>75.835999999999999</c:v>
                </c:pt>
                <c:pt idx="1">
                  <c:v>66.703000000000003</c:v>
                </c:pt>
                <c:pt idx="2">
                  <c:v>61.759</c:v>
                </c:pt>
                <c:pt idx="3">
                  <c:v>56.604999999999997</c:v>
                </c:pt>
                <c:pt idx="4">
                  <c:v>56.890999999999998</c:v>
                </c:pt>
                <c:pt idx="5">
                  <c:v>57.322000000000003</c:v>
                </c:pt>
                <c:pt idx="6">
                  <c:v>56.387999999999998</c:v>
                </c:pt>
                <c:pt idx="7">
                  <c:v>55.901000000000003</c:v>
                </c:pt>
                <c:pt idx="8">
                  <c:v>50.99</c:v>
                </c:pt>
                <c:pt idx="9">
                  <c:v>46.817999999999998</c:v>
                </c:pt>
                <c:pt idx="10">
                  <c:v>48.776000000000003</c:v>
                </c:pt>
                <c:pt idx="11">
                  <c:v>46.045999999999999</c:v>
                </c:pt>
                <c:pt idx="12">
                  <c:v>43.42</c:v>
                </c:pt>
                <c:pt idx="13">
                  <c:v>43.904000000000003</c:v>
                </c:pt>
                <c:pt idx="14">
                  <c:v>43.826000000000001</c:v>
                </c:pt>
                <c:pt idx="15">
                  <c:v>43.174999999999997</c:v>
                </c:pt>
                <c:pt idx="16">
                  <c:v>42.392000000000003</c:v>
                </c:pt>
                <c:pt idx="17">
                  <c:v>43.207000000000001</c:v>
                </c:pt>
                <c:pt idx="18">
                  <c:v>41.057000000000002</c:v>
                </c:pt>
                <c:pt idx="19">
                  <c:v>30.516999999999999</c:v>
                </c:pt>
                <c:pt idx="20">
                  <c:v>35.414000000000001</c:v>
                </c:pt>
              </c:numCache>
            </c:numRef>
          </c:val>
        </c:ser>
        <c:ser>
          <c:idx val="2"/>
          <c:order val="2"/>
          <c:tx>
            <c:strRef>
              <c:f>'Fig 1e Data - solid fuel'!$A$363</c:f>
              <c:strCache>
                <c:ptCount val="1"/>
                <c:pt idx="0">
                  <c:v>Households</c:v>
                </c:pt>
              </c:strCache>
            </c:strRef>
          </c:tx>
          <c:spPr>
            <a:solidFill>
              <a:srgbClr val="00CCFF"/>
            </a:solidFill>
            <a:ln w="12700">
              <a:solidFill>
                <a:srgbClr val="000000"/>
              </a:solidFill>
              <a:prstDash val="solid"/>
            </a:ln>
          </c:spPr>
          <c:cat>
            <c:numRef>
              <c:f>'Fig 1e Data - solid fuel'!$B$359:$V$359</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'Fig 1e Data - solid fuel'!$B$363:$V$363</c:f>
              <c:numCache>
                <c:formatCode>#,##0.000</c:formatCode>
                <c:ptCount val="21"/>
                <c:pt idx="0">
                  <c:v>34.073999999999998</c:v>
                </c:pt>
                <c:pt idx="1">
                  <c:v>32.36</c:v>
                </c:pt>
                <c:pt idx="2">
                  <c:v>25.734999999999999</c:v>
                </c:pt>
                <c:pt idx="3">
                  <c:v>25.428999999999998</c:v>
                </c:pt>
                <c:pt idx="4">
                  <c:v>21.268000000000001</c:v>
                </c:pt>
                <c:pt idx="5">
                  <c:v>18.672000000000001</c:v>
                </c:pt>
                <c:pt idx="6">
                  <c:v>19.707000000000001</c:v>
                </c:pt>
                <c:pt idx="7">
                  <c:v>16.747</c:v>
                </c:pt>
                <c:pt idx="8">
                  <c:v>13.234</c:v>
                </c:pt>
                <c:pt idx="9">
                  <c:v>12.378</c:v>
                </c:pt>
                <c:pt idx="10">
                  <c:v>10.052</c:v>
                </c:pt>
                <c:pt idx="11">
                  <c:v>10.211</c:v>
                </c:pt>
                <c:pt idx="12">
                  <c:v>9.1120000000000001</c:v>
                </c:pt>
                <c:pt idx="13">
                  <c:v>8.5619999999999994</c:v>
                </c:pt>
                <c:pt idx="14">
                  <c:v>8.5280000000000005</c:v>
                </c:pt>
                <c:pt idx="15">
                  <c:v>8.577</c:v>
                </c:pt>
                <c:pt idx="16">
                  <c:v>9.6460000000000008</c:v>
                </c:pt>
                <c:pt idx="17">
                  <c:v>8.9049999999999994</c:v>
                </c:pt>
                <c:pt idx="18">
                  <c:v>9.5850000000000009</c:v>
                </c:pt>
                <c:pt idx="19">
                  <c:v>9.7240000000000002</c:v>
                </c:pt>
                <c:pt idx="20">
                  <c:v>11.106</c:v>
                </c:pt>
              </c:numCache>
            </c:numRef>
          </c:val>
        </c:ser>
        <c:ser>
          <c:idx val="3"/>
          <c:order val="3"/>
          <c:tx>
            <c:strRef>
              <c:f>'Fig 1e Data - solid fuel'!$A$364</c:f>
              <c:strCache>
                <c:ptCount val="1"/>
                <c:pt idx="0">
                  <c:v>Services</c:v>
                </c:pt>
              </c:strCache>
            </c:strRef>
          </c:tx>
          <c:spPr>
            <a:solidFill>
              <a:srgbClr val="CCFFFF"/>
            </a:solidFill>
            <a:ln w="12700">
              <a:solidFill>
                <a:srgbClr val="000000"/>
              </a:solidFill>
              <a:prstDash val="solid"/>
            </a:ln>
          </c:spPr>
          <c:cat>
            <c:numRef>
              <c:f>'Fig 1e Data - solid fuel'!$B$359:$V$359</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'Fig 1e Data - solid fuel'!$B$364:$V$364</c:f>
              <c:numCache>
                <c:formatCode>#,##0.000</c:formatCode>
                <c:ptCount val="21"/>
                <c:pt idx="0">
                  <c:v>12.247</c:v>
                </c:pt>
                <c:pt idx="1">
                  <c:v>9.4589999999999996</c:v>
                </c:pt>
                <c:pt idx="2">
                  <c:v>6.6909999999999998</c:v>
                </c:pt>
                <c:pt idx="3">
                  <c:v>5.984</c:v>
                </c:pt>
                <c:pt idx="4">
                  <c:v>4.3140000000000001</c:v>
                </c:pt>
                <c:pt idx="5">
                  <c:v>3.9359999999999999</c:v>
                </c:pt>
                <c:pt idx="6">
                  <c:v>3.3260000000000001</c:v>
                </c:pt>
                <c:pt idx="7">
                  <c:v>2.8860000000000001</c:v>
                </c:pt>
                <c:pt idx="8">
                  <c:v>2.0790000000000002</c:v>
                </c:pt>
                <c:pt idx="9">
                  <c:v>1.8069999999999999</c:v>
                </c:pt>
                <c:pt idx="10">
                  <c:v>1.5</c:v>
                </c:pt>
                <c:pt idx="11">
                  <c:v>1.3220000000000001</c:v>
                </c:pt>
                <c:pt idx="12">
                  <c:v>1.5589999999999999</c:v>
                </c:pt>
                <c:pt idx="13">
                  <c:v>1.698</c:v>
                </c:pt>
                <c:pt idx="14">
                  <c:v>2.04</c:v>
                </c:pt>
                <c:pt idx="15">
                  <c:v>1.36</c:v>
                </c:pt>
                <c:pt idx="16">
                  <c:v>1.472</c:v>
                </c:pt>
                <c:pt idx="17">
                  <c:v>1.343</c:v>
                </c:pt>
                <c:pt idx="18">
                  <c:v>1.4490000000000001</c:v>
                </c:pt>
                <c:pt idx="19">
                  <c:v>1.7210000000000001</c:v>
                </c:pt>
                <c:pt idx="20">
                  <c:v>1.552</c:v>
                </c:pt>
              </c:numCache>
            </c:numRef>
          </c:val>
        </c:ser>
        <c:ser>
          <c:idx val="4"/>
          <c:order val="4"/>
          <c:tx>
            <c:strRef>
              <c:f>'Fig 1e Data - solid fuel'!$A$365</c:f>
              <c:strCache>
                <c:ptCount val="1"/>
                <c:pt idx="0">
                  <c:v>Fishing, Agriculture &amp; Forestry and non specified</c:v>
                </c:pt>
              </c:strCache>
            </c:strRef>
          </c:tx>
          <c:spPr>
            <a:solidFill>
              <a:srgbClr val="FFFFCC"/>
            </a:solidFill>
            <a:ln w="12700">
              <a:solidFill>
                <a:srgbClr val="000000"/>
              </a:solidFill>
              <a:prstDash val="solid"/>
            </a:ln>
          </c:spPr>
          <c:cat>
            <c:numRef>
              <c:f>'Fig 1e Data - solid fuel'!$B$359:$V$359</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'Fig 1e Data - solid fuel'!$B$365:$V$365</c:f>
              <c:numCache>
                <c:formatCode>#,##0.000</c:formatCode>
                <c:ptCount val="21"/>
                <c:pt idx="0">
                  <c:v>3.1720000000000041</c:v>
                </c:pt>
                <c:pt idx="1">
                  <c:v>3.5629999999999988</c:v>
                </c:pt>
                <c:pt idx="2">
                  <c:v>2.9390000000000027</c:v>
                </c:pt>
                <c:pt idx="3">
                  <c:v>3.3130000000000006</c:v>
                </c:pt>
                <c:pt idx="4">
                  <c:v>2.843</c:v>
                </c:pt>
                <c:pt idx="5">
                  <c:v>2.4699999999999989</c:v>
                </c:pt>
                <c:pt idx="6">
                  <c:v>2.0640000000000005</c:v>
                </c:pt>
                <c:pt idx="7">
                  <c:v>1.9099999999999993</c:v>
                </c:pt>
                <c:pt idx="8">
                  <c:v>1.5989999999999989</c:v>
                </c:pt>
                <c:pt idx="9">
                  <c:v>1.7649999999999992</c:v>
                </c:pt>
                <c:pt idx="10">
                  <c:v>1.3659999999999997</c:v>
                </c:pt>
                <c:pt idx="11">
                  <c:v>1.1870000000000003</c:v>
                </c:pt>
                <c:pt idx="12">
                  <c:v>1.0300000000000005</c:v>
                </c:pt>
                <c:pt idx="13">
                  <c:v>1.0160000000000005</c:v>
                </c:pt>
                <c:pt idx="14">
                  <c:v>1.1159999999999988</c:v>
                </c:pt>
                <c:pt idx="15">
                  <c:v>1.159</c:v>
                </c:pt>
                <c:pt idx="16">
                  <c:v>1.3429999999999995</c:v>
                </c:pt>
                <c:pt idx="17">
                  <c:v>1.1610000000000014</c:v>
                </c:pt>
                <c:pt idx="18">
                  <c:v>1.2679999999999987</c:v>
                </c:pt>
                <c:pt idx="19">
                  <c:v>1.2349999999999994</c:v>
                </c:pt>
                <c:pt idx="20">
                  <c:v>1.4560000000000008</c:v>
                </c:pt>
              </c:numCache>
            </c:numRef>
          </c:val>
        </c:ser>
        <c:dLbls>
          <c:showLegendKey val="0"/>
          <c:showVal val="0"/>
          <c:showCatName val="0"/>
          <c:showSerName val="0"/>
          <c:showPercent val="0"/>
          <c:showBubbleSize val="0"/>
        </c:dLbls>
        <c:axId val="655956480"/>
        <c:axId val="720504512"/>
      </c:areaChart>
      <c:catAx>
        <c:axId val="655956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Arial"/>
                <a:ea typeface="Arial"/>
                <a:cs typeface="Arial"/>
              </a:defRPr>
            </a:pPr>
            <a:endParaRPr lang="en-US"/>
          </a:p>
        </c:txPr>
        <c:crossAx val="720504512"/>
        <c:crosses val="autoZero"/>
        <c:auto val="1"/>
        <c:lblAlgn val="ctr"/>
        <c:lblOffset val="100"/>
        <c:tickLblSkip val="1"/>
        <c:tickMarkSkip val="1"/>
        <c:noMultiLvlLbl val="0"/>
      </c:catAx>
      <c:valAx>
        <c:axId val="720504512"/>
        <c:scaling>
          <c:orientation val="minMax"/>
          <c:max val="130"/>
          <c:min val="0"/>
        </c:scaling>
        <c:delete val="0"/>
        <c:axPos val="l"/>
        <c:majorGridlines>
          <c:spPr>
            <a:ln w="3175">
              <a:solidFill>
                <a:srgbClr val="C0C0C0"/>
              </a:solidFill>
              <a:prstDash val="solid"/>
            </a:ln>
          </c:spPr>
        </c:majorGridlines>
        <c:minorGridlines/>
        <c:title>
          <c:tx>
            <c:rich>
              <a:bodyPr/>
              <a:lstStyle/>
              <a:p>
                <a:pPr>
                  <a:defRPr sz="1200" b="0" i="0" u="none" strike="noStrike" baseline="0">
                    <a:solidFill>
                      <a:srgbClr val="000000"/>
                    </a:solidFill>
                    <a:latin typeface="Arial"/>
                    <a:ea typeface="Arial"/>
                    <a:cs typeface="Arial"/>
                  </a:defRPr>
                </a:pPr>
                <a:r>
                  <a:rPr lang="en-GB" sz="1200"/>
                  <a:t>Million tonnes of oil equivalent</a:t>
                </a:r>
              </a:p>
            </c:rich>
          </c:tx>
          <c:layout>
            <c:manualLayout>
              <c:xMode val="edge"/>
              <c:yMode val="edge"/>
              <c:x val="1.7363452961695985E-2"/>
              <c:y val="0.29552259455940127"/>
            </c:manualLayout>
          </c:layout>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655956480"/>
        <c:crosses val="autoZero"/>
        <c:crossBetween val="midCat"/>
      </c:valAx>
      <c:spPr>
        <a:noFill/>
        <a:ln w="25400">
          <a:noFill/>
        </a:ln>
      </c:spPr>
    </c:plotArea>
    <c:legend>
      <c:legendPos val="r"/>
      <c:layout>
        <c:manualLayout>
          <c:xMode val="edge"/>
          <c:yMode val="edge"/>
          <c:x val="0.81593155611332735"/>
          <c:y val="0.12160695029400399"/>
          <c:w val="0.18126645480368941"/>
          <c:h val="0.79537264237319272"/>
        </c:manualLayout>
      </c:layout>
      <c:overlay val="0"/>
      <c:spPr>
        <a:noFill/>
        <a:ln w="25400">
          <a:noFill/>
        </a:ln>
      </c:spPr>
      <c:txPr>
        <a:bodyPr/>
        <a:lstStyle/>
        <a:p>
          <a:pPr>
            <a:defRPr sz="120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76200</xdr:colOff>
      <xdr:row>1</xdr:row>
      <xdr:rowOff>152400</xdr:rowOff>
    </xdr:from>
    <xdr:to>
      <xdr:col>13</xdr:col>
      <xdr:colOff>171450</xdr:colOff>
      <xdr:row>32</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0.69654</cdr:x>
      <cdr:y>0.01597</cdr:y>
    </cdr:from>
    <cdr:to>
      <cdr:x>0.94271</cdr:x>
      <cdr:y>0.87193</cdr:y>
    </cdr:to>
    <cdr:grpSp>
      <cdr:nvGrpSpPr>
        <cdr:cNvPr id="30" name="Group 1"/>
        <cdr:cNvGrpSpPr>
          <a:grpSpLocks xmlns:a="http://schemas.openxmlformats.org/drawingml/2006/main"/>
        </cdr:cNvGrpSpPr>
      </cdr:nvGrpSpPr>
      <cdr:grpSpPr bwMode="auto">
        <a:xfrm xmlns:a="http://schemas.openxmlformats.org/drawingml/2006/main">
          <a:off x="5161675" y="78491"/>
          <a:ext cx="1824230" cy="4206958"/>
          <a:chOff x="4562816" y="22203"/>
          <a:chExt cx="1678352" cy="4333241"/>
        </a:xfrm>
      </cdr:grpSpPr>
      <cdr:sp macro="" textlink="">
        <cdr:nvSpPr>
          <cdr:cNvPr id="13314" name="Text Box 2"/>
          <cdr:cNvSpPr txBox="1">
            <a:spLocks xmlns:a="http://schemas.openxmlformats.org/drawingml/2006/main" noChangeArrowheads="1"/>
          </cdr:cNvSpPr>
        </cdr:nvSpPr>
        <cdr:spPr bwMode="auto">
          <a:xfrm xmlns:a="http://schemas.openxmlformats.org/drawingml/2006/main">
            <a:off x="4904533" y="3077568"/>
            <a:ext cx="582487" cy="30343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75" b="0" i="0" u="none" strike="noStrike" baseline="0">
                <a:solidFill>
                  <a:srgbClr val="000000"/>
                </a:solidFill>
                <a:latin typeface="Arial"/>
                <a:cs typeface="Arial"/>
              </a:rPr>
              <a:t>22.4%</a:t>
            </a:r>
          </a:p>
        </cdr:txBody>
      </cdr:sp>
      <cdr:sp macro="" textlink="">
        <cdr:nvSpPr>
          <cdr:cNvPr id="13315" name="Text Box 3"/>
          <cdr:cNvSpPr txBox="1">
            <a:spLocks xmlns:a="http://schemas.openxmlformats.org/drawingml/2006/main" noChangeArrowheads="1"/>
          </cdr:cNvSpPr>
        </cdr:nvSpPr>
        <cdr:spPr bwMode="auto">
          <a:xfrm xmlns:a="http://schemas.openxmlformats.org/drawingml/2006/main">
            <a:off x="4907250" y="3852504"/>
            <a:ext cx="584133" cy="3022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75" b="0" i="0" u="none" strike="noStrike" baseline="0">
                <a:solidFill>
                  <a:srgbClr val="000000"/>
                </a:solidFill>
                <a:latin typeface="Arial"/>
                <a:cs typeface="Arial"/>
              </a:rPr>
              <a:t>71.5%</a:t>
            </a:r>
          </a:p>
        </cdr:txBody>
      </cdr:sp>
      <cdr:sp macro="" textlink="">
        <cdr:nvSpPr>
          <cdr:cNvPr id="13320" name="AutoShape 8"/>
          <cdr:cNvSpPr>
            <a:spLocks xmlns:a="http://schemas.openxmlformats.org/drawingml/2006/main"/>
          </cdr:cNvSpPr>
        </cdr:nvSpPr>
        <cdr:spPr bwMode="auto">
          <a:xfrm xmlns:a="http://schemas.openxmlformats.org/drawingml/2006/main">
            <a:off x="4773969" y="3080850"/>
            <a:ext cx="70079" cy="304138"/>
          </a:xfrm>
          <a:prstGeom xmlns:a="http://schemas.openxmlformats.org/drawingml/2006/main" prst="rightBrace">
            <a:avLst>
              <a:gd name="adj1" fmla="val 58151"/>
              <a:gd name="adj2" fmla="val 50000"/>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en-GB"/>
          </a:p>
        </cdr:txBody>
      </cdr:sp>
      <cdr:sp macro="" textlink="">
        <cdr:nvSpPr>
          <cdr:cNvPr id="13321" name="AutoShape 9"/>
          <cdr:cNvSpPr>
            <a:spLocks xmlns:a="http://schemas.openxmlformats.org/drawingml/2006/main"/>
          </cdr:cNvSpPr>
        </cdr:nvSpPr>
        <cdr:spPr bwMode="auto">
          <a:xfrm xmlns:a="http://schemas.openxmlformats.org/drawingml/2006/main">
            <a:off x="4765204" y="3424232"/>
            <a:ext cx="122660" cy="931212"/>
          </a:xfrm>
          <a:prstGeom xmlns:a="http://schemas.openxmlformats.org/drawingml/2006/main" prst="rightBrace">
            <a:avLst>
              <a:gd name="adj1" fmla="val 58960"/>
              <a:gd name="adj2" fmla="val 50000"/>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en-GB"/>
          </a:p>
        </cdr:txBody>
      </cdr:sp>
      <cdr:sp macro="" textlink="">
        <cdr:nvSpPr>
          <cdr:cNvPr id="13322" name="Text Box 10"/>
          <cdr:cNvSpPr txBox="1">
            <a:spLocks xmlns:a="http://schemas.openxmlformats.org/drawingml/2006/main" noChangeArrowheads="1"/>
          </cdr:cNvSpPr>
        </cdr:nvSpPr>
        <cdr:spPr bwMode="auto">
          <a:xfrm xmlns:a="http://schemas.openxmlformats.org/drawingml/2006/main">
            <a:off x="4562816" y="22203"/>
            <a:ext cx="1678352" cy="21709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75" b="0" i="0" u="none" strike="noStrike" baseline="0">
                <a:solidFill>
                  <a:srgbClr val="000000"/>
                </a:solidFill>
                <a:latin typeface="Arial"/>
                <a:cs typeface="Arial"/>
              </a:rPr>
              <a:t>Shares in 2010</a:t>
            </a:r>
          </a:p>
        </cdr:txBody>
      </cdr:sp>
      <cdr:sp macro="" textlink="">
        <cdr:nvSpPr>
          <cdr:cNvPr id="13323" name="AutoShape 11"/>
          <cdr:cNvSpPr>
            <a:spLocks xmlns:a="http://schemas.openxmlformats.org/drawingml/2006/main" noChangeArrowheads="1"/>
          </cdr:cNvSpPr>
        </cdr:nvSpPr>
        <cdr:spPr bwMode="auto">
          <a:xfrm xmlns:a="http://schemas.openxmlformats.org/drawingml/2006/main">
            <a:off x="4910004" y="210926"/>
            <a:ext cx="82272" cy="234363"/>
          </a:xfrm>
          <a:prstGeom xmlns:a="http://schemas.openxmlformats.org/drawingml/2006/main" prst="downArrow">
            <a:avLst>
              <a:gd name="adj1" fmla="val 50000"/>
              <a:gd name="adj2" fmla="val 71216"/>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a:lstStyle xmlns:a="http://schemas.openxmlformats.org/drawingml/2006/main"/>
          <a:p xmlns:a="http://schemas.openxmlformats.org/drawingml/2006/main">
            <a:endParaRPr lang="en-GB"/>
          </a:p>
        </cdr:txBody>
      </cdr:sp>
    </cdr:grpSp>
  </cdr:relSizeAnchor>
  <cdr:relSizeAnchor xmlns:cdr="http://schemas.openxmlformats.org/drawingml/2006/chartDrawing">
    <cdr:from>
      <cdr:x>0.72562</cdr:x>
      <cdr:y>0.59109</cdr:y>
    </cdr:from>
    <cdr:to>
      <cdr:x>0.73179</cdr:x>
      <cdr:y>0.61305</cdr:y>
    </cdr:to>
    <cdr:sp macro="" textlink="">
      <cdr:nvSpPr>
        <cdr:cNvPr id="9" name="AutoShape 8"/>
        <cdr:cNvSpPr>
          <a:spLocks xmlns:a="http://schemas.openxmlformats.org/drawingml/2006/main"/>
        </cdr:cNvSpPr>
      </cdr:nvSpPr>
      <cdr:spPr bwMode="auto">
        <a:xfrm xmlns:a="http://schemas.openxmlformats.org/drawingml/2006/main">
          <a:off x="5377150" y="2905125"/>
          <a:ext cx="45719" cy="107950"/>
        </a:xfrm>
        <a:prstGeom xmlns:a="http://schemas.openxmlformats.org/drawingml/2006/main" prst="rightBrace">
          <a:avLst>
            <a:gd name="adj1" fmla="val 58151"/>
            <a:gd name="adj2" fmla="val 50000"/>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0.74079</cdr:x>
      <cdr:y>0.58398</cdr:y>
    </cdr:from>
    <cdr:to>
      <cdr:x>0.82622</cdr:x>
      <cdr:y>0.64392</cdr:y>
    </cdr:to>
    <cdr:sp macro="" textlink="">
      <cdr:nvSpPr>
        <cdr:cNvPr id="10" name="Text Box 2"/>
        <cdr:cNvSpPr txBox="1">
          <a:spLocks xmlns:a="http://schemas.openxmlformats.org/drawingml/2006/main" noChangeArrowheads="1"/>
        </cdr:cNvSpPr>
      </cdr:nvSpPr>
      <cdr:spPr bwMode="auto">
        <a:xfrm xmlns:a="http://schemas.openxmlformats.org/drawingml/2006/main">
          <a:off x="5489575" y="2870200"/>
          <a:ext cx="633115" cy="29459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875" b="0" i="0" u="none" strike="noStrike" baseline="0">
              <a:solidFill>
                <a:srgbClr val="000000"/>
              </a:solidFill>
              <a:latin typeface="Arial"/>
              <a:cs typeface="Arial"/>
            </a:rPr>
            <a:t>6.1%</a:t>
          </a:r>
        </a:p>
      </cdr:txBody>
    </cdr:sp>
  </cdr:relSizeAnchor>
</c:userShapes>
</file>

<file path=xl/drawings/drawing2.xml><?xml version="1.0" encoding="utf-8"?>
<c:userShapes xmlns:c="http://schemas.openxmlformats.org/drawingml/2006/chart">
  <cdr:relSizeAnchor xmlns:cdr="http://schemas.openxmlformats.org/drawingml/2006/chartDrawing">
    <cdr:from>
      <cdr:x>0.69654</cdr:x>
      <cdr:y>0.02132</cdr:y>
    </cdr:from>
    <cdr:to>
      <cdr:x>0.94271</cdr:x>
      <cdr:y>0.86759</cdr:y>
    </cdr:to>
    <cdr:grpSp>
      <cdr:nvGrpSpPr>
        <cdr:cNvPr id="36" name="Group 1"/>
        <cdr:cNvGrpSpPr>
          <a:grpSpLocks xmlns:a="http://schemas.openxmlformats.org/drawingml/2006/main"/>
        </cdr:cNvGrpSpPr>
      </cdr:nvGrpSpPr>
      <cdr:grpSpPr bwMode="auto">
        <a:xfrm xmlns:a="http://schemas.openxmlformats.org/drawingml/2006/main">
          <a:off x="5132725" y="106503"/>
          <a:ext cx="1813998" cy="4227481"/>
          <a:chOff x="4562816" y="22203"/>
          <a:chExt cx="1678352" cy="4284187"/>
        </a:xfrm>
      </cdr:grpSpPr>
      <cdr:sp macro="" textlink="">
        <cdr:nvSpPr>
          <cdr:cNvPr id="13314" name="Text Box 2"/>
          <cdr:cNvSpPr txBox="1">
            <a:spLocks xmlns:a="http://schemas.openxmlformats.org/drawingml/2006/main" noChangeArrowheads="1"/>
          </cdr:cNvSpPr>
        </cdr:nvSpPr>
        <cdr:spPr bwMode="auto">
          <a:xfrm xmlns:a="http://schemas.openxmlformats.org/drawingml/2006/main">
            <a:off x="4963915" y="2616455"/>
            <a:ext cx="582487" cy="30343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75" b="0" i="0" u="none" strike="noStrike" baseline="0">
                <a:solidFill>
                  <a:srgbClr val="000000"/>
                </a:solidFill>
                <a:latin typeface="Arial"/>
                <a:cs typeface="Arial"/>
              </a:rPr>
              <a:t>25.3%</a:t>
            </a:r>
          </a:p>
        </cdr:txBody>
      </cdr:sp>
      <cdr:sp macro="" textlink="">
        <cdr:nvSpPr>
          <cdr:cNvPr id="13315" name="Text Box 3"/>
          <cdr:cNvSpPr txBox="1">
            <a:spLocks xmlns:a="http://schemas.openxmlformats.org/drawingml/2006/main" noChangeArrowheads="1"/>
          </cdr:cNvSpPr>
        </cdr:nvSpPr>
        <cdr:spPr bwMode="auto">
          <a:xfrm xmlns:a="http://schemas.openxmlformats.org/drawingml/2006/main">
            <a:off x="4924776" y="3744584"/>
            <a:ext cx="584133" cy="3022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75" b="0" i="0" u="none" strike="noStrike" baseline="0">
                <a:solidFill>
                  <a:srgbClr val="000000"/>
                </a:solidFill>
                <a:latin typeface="Arial"/>
                <a:cs typeface="Arial"/>
              </a:rPr>
              <a:t>31.7%</a:t>
            </a:r>
          </a:p>
        </cdr:txBody>
      </cdr:sp>
      <cdr:sp macro="" textlink="">
        <cdr:nvSpPr>
          <cdr:cNvPr id="13316" name="Text Box 4"/>
          <cdr:cNvSpPr txBox="1">
            <a:spLocks xmlns:a="http://schemas.openxmlformats.org/drawingml/2006/main" noChangeArrowheads="1"/>
          </cdr:cNvSpPr>
        </cdr:nvSpPr>
        <cdr:spPr bwMode="auto">
          <a:xfrm xmlns:a="http://schemas.openxmlformats.org/drawingml/2006/main">
            <a:off x="4952120" y="1687411"/>
            <a:ext cx="580842" cy="30343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75" b="0" i="0" u="none" strike="noStrike" baseline="0">
                <a:solidFill>
                  <a:srgbClr val="000000"/>
                </a:solidFill>
                <a:latin typeface="Arial"/>
                <a:cs typeface="Arial"/>
              </a:rPr>
              <a:t>26.6%</a:t>
            </a:r>
          </a:p>
        </cdr:txBody>
      </cdr:sp>
      <cdr:sp macro="" textlink="">
        <cdr:nvSpPr>
          <cdr:cNvPr id="13317" name="Text Box 5"/>
          <cdr:cNvSpPr txBox="1">
            <a:spLocks xmlns:a="http://schemas.openxmlformats.org/drawingml/2006/main" noChangeArrowheads="1"/>
          </cdr:cNvSpPr>
        </cdr:nvSpPr>
        <cdr:spPr bwMode="auto">
          <a:xfrm xmlns:a="http://schemas.openxmlformats.org/drawingml/2006/main">
            <a:off x="4886358" y="1013527"/>
            <a:ext cx="580842" cy="29973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75" b="0" i="0" u="none" strike="noStrike" baseline="0">
                <a:solidFill>
                  <a:srgbClr val="000000"/>
                </a:solidFill>
                <a:latin typeface="Arial"/>
                <a:cs typeface="Arial"/>
              </a:rPr>
              <a:t>13.2%</a:t>
            </a:r>
          </a:p>
        </cdr:txBody>
      </cdr:sp>
      <cdr:sp macro="" textlink="">
        <cdr:nvSpPr>
          <cdr:cNvPr id="13318" name="AutoShape 6"/>
          <cdr:cNvSpPr>
            <a:spLocks xmlns:a="http://schemas.openxmlformats.org/drawingml/2006/main"/>
          </cdr:cNvSpPr>
        </cdr:nvSpPr>
        <cdr:spPr bwMode="auto">
          <a:xfrm xmlns:a="http://schemas.openxmlformats.org/drawingml/2006/main">
            <a:off x="4764095" y="929936"/>
            <a:ext cx="87209" cy="334275"/>
          </a:xfrm>
          <a:prstGeom xmlns:a="http://schemas.openxmlformats.org/drawingml/2006/main" prst="rightBrace">
            <a:avLst>
              <a:gd name="adj1" fmla="val 31942"/>
              <a:gd name="adj2" fmla="val 50000"/>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en-GB"/>
          </a:p>
        </cdr:txBody>
      </cdr:sp>
      <cdr:sp macro="" textlink="">
        <cdr:nvSpPr>
          <cdr:cNvPr id="13319" name="AutoShape 7"/>
          <cdr:cNvSpPr>
            <a:spLocks xmlns:a="http://schemas.openxmlformats.org/drawingml/2006/main"/>
          </cdr:cNvSpPr>
        </cdr:nvSpPr>
        <cdr:spPr bwMode="auto">
          <a:xfrm xmlns:a="http://schemas.openxmlformats.org/drawingml/2006/main">
            <a:off x="4765177" y="1334506"/>
            <a:ext cx="105159" cy="973641"/>
          </a:xfrm>
          <a:prstGeom xmlns:a="http://schemas.openxmlformats.org/drawingml/2006/main" prst="rightBrace">
            <a:avLst>
              <a:gd name="adj1" fmla="val 75203"/>
              <a:gd name="adj2" fmla="val 50000"/>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en-GB"/>
          </a:p>
        </cdr:txBody>
      </cdr:sp>
      <cdr:sp macro="" textlink="">
        <cdr:nvSpPr>
          <cdr:cNvPr id="13320" name="AutoShape 8"/>
          <cdr:cNvSpPr>
            <a:spLocks xmlns:a="http://schemas.openxmlformats.org/drawingml/2006/main"/>
          </cdr:cNvSpPr>
        </cdr:nvSpPr>
        <cdr:spPr bwMode="auto">
          <a:xfrm xmlns:a="http://schemas.openxmlformats.org/drawingml/2006/main">
            <a:off x="4756441" y="2337580"/>
            <a:ext cx="113895" cy="834116"/>
          </a:xfrm>
          <a:prstGeom xmlns:a="http://schemas.openxmlformats.org/drawingml/2006/main" prst="rightBrace">
            <a:avLst>
              <a:gd name="adj1" fmla="val 58151"/>
              <a:gd name="adj2" fmla="val 50000"/>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en-GB"/>
          </a:p>
        </cdr:txBody>
      </cdr:sp>
      <cdr:sp macro="" textlink="">
        <cdr:nvSpPr>
          <cdr:cNvPr id="13321" name="AutoShape 9"/>
          <cdr:cNvSpPr>
            <a:spLocks xmlns:a="http://schemas.openxmlformats.org/drawingml/2006/main"/>
          </cdr:cNvSpPr>
        </cdr:nvSpPr>
        <cdr:spPr bwMode="auto">
          <a:xfrm xmlns:a="http://schemas.openxmlformats.org/drawingml/2006/main">
            <a:off x="4765205" y="3270261"/>
            <a:ext cx="146445" cy="1036129"/>
          </a:xfrm>
          <a:prstGeom xmlns:a="http://schemas.openxmlformats.org/drawingml/2006/main" prst="rightBrace">
            <a:avLst>
              <a:gd name="adj1" fmla="val 58960"/>
              <a:gd name="adj2" fmla="val 50000"/>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en-GB"/>
          </a:p>
        </cdr:txBody>
      </cdr:sp>
      <cdr:sp macro="" textlink="">
        <cdr:nvSpPr>
          <cdr:cNvPr id="13322" name="Text Box 10"/>
          <cdr:cNvSpPr txBox="1">
            <a:spLocks xmlns:a="http://schemas.openxmlformats.org/drawingml/2006/main" noChangeArrowheads="1"/>
          </cdr:cNvSpPr>
        </cdr:nvSpPr>
        <cdr:spPr bwMode="auto">
          <a:xfrm xmlns:a="http://schemas.openxmlformats.org/drawingml/2006/main">
            <a:off x="4562816" y="22203"/>
            <a:ext cx="1678352" cy="21709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75" b="0" i="0" u="none" strike="noStrike" baseline="0">
                <a:solidFill>
                  <a:srgbClr val="000000"/>
                </a:solidFill>
                <a:latin typeface="Arial"/>
                <a:cs typeface="Arial"/>
              </a:rPr>
              <a:t>Shares in 2010</a:t>
            </a:r>
          </a:p>
        </cdr:txBody>
      </cdr:sp>
      <cdr:sp macro="" textlink="">
        <cdr:nvSpPr>
          <cdr:cNvPr id="13323" name="AutoShape 11"/>
          <cdr:cNvSpPr>
            <a:spLocks xmlns:a="http://schemas.openxmlformats.org/drawingml/2006/main" noChangeArrowheads="1"/>
          </cdr:cNvSpPr>
        </cdr:nvSpPr>
        <cdr:spPr bwMode="auto">
          <a:xfrm xmlns:a="http://schemas.openxmlformats.org/drawingml/2006/main">
            <a:off x="4910004" y="210926"/>
            <a:ext cx="82272" cy="234363"/>
          </a:xfrm>
          <a:prstGeom xmlns:a="http://schemas.openxmlformats.org/drawingml/2006/main" prst="downArrow">
            <a:avLst>
              <a:gd name="adj1" fmla="val 50000"/>
              <a:gd name="adj2" fmla="val 71216"/>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a:lstStyle xmlns:a="http://schemas.openxmlformats.org/drawingml/2006/main"/>
          <a:p xmlns:a="http://schemas.openxmlformats.org/drawingml/2006/main">
            <a:endParaRPr lang="en-GB"/>
          </a:p>
        </cdr:txBody>
      </cdr:sp>
      <cdr:sp macro="" textlink="">
        <cdr:nvSpPr>
          <cdr:cNvPr id="13324" name="AutoShape 12"/>
          <cdr:cNvSpPr>
            <a:spLocks xmlns:a="http://schemas.openxmlformats.org/drawingml/2006/main"/>
          </cdr:cNvSpPr>
        </cdr:nvSpPr>
        <cdr:spPr bwMode="auto">
          <a:xfrm xmlns:a="http://schemas.openxmlformats.org/drawingml/2006/main">
            <a:off x="4756829" y="756128"/>
            <a:ext cx="95436" cy="157886"/>
          </a:xfrm>
          <a:prstGeom xmlns:a="http://schemas.openxmlformats.org/drawingml/2006/main" prst="rightBrace">
            <a:avLst>
              <a:gd name="adj1" fmla="val 13786"/>
              <a:gd name="adj2" fmla="val 50000"/>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en-GB"/>
          </a:p>
        </cdr:txBody>
      </cdr:sp>
      <cdr:sp macro="" textlink="">
        <cdr:nvSpPr>
          <cdr:cNvPr id="13325" name="Text Box 13"/>
          <cdr:cNvSpPr txBox="1">
            <a:spLocks xmlns:a="http://schemas.openxmlformats.org/drawingml/2006/main" noChangeArrowheads="1"/>
          </cdr:cNvSpPr>
        </cdr:nvSpPr>
        <cdr:spPr bwMode="auto">
          <a:xfrm xmlns:a="http://schemas.openxmlformats.org/drawingml/2006/main">
            <a:off x="4906917" y="739865"/>
            <a:ext cx="579196" cy="20969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75" b="0" i="0" u="none" strike="noStrike" baseline="0">
                <a:solidFill>
                  <a:srgbClr val="000000"/>
                </a:solidFill>
                <a:latin typeface="Arial"/>
                <a:cs typeface="Arial"/>
              </a:rPr>
              <a:t>3.2%</a:t>
            </a:r>
          </a:p>
        </cdr:txBody>
      </cdr:sp>
    </cdr:grpSp>
  </cdr:relSizeAnchor>
</c:userShapes>
</file>

<file path=xl/drawings/drawing3.xml><?xml version="1.0" encoding="utf-8"?>
<xdr:wsDr xmlns:xdr="http://schemas.openxmlformats.org/drawingml/2006/spreadsheetDrawing" xmlns:a="http://schemas.openxmlformats.org/drawingml/2006/main">
  <xdr:twoCellAnchor>
    <xdr:from>
      <xdr:col>0</xdr:col>
      <xdr:colOff>457200</xdr:colOff>
      <xdr:row>1</xdr:row>
      <xdr:rowOff>133350</xdr:rowOff>
    </xdr:from>
    <xdr:to>
      <xdr:col>12</xdr:col>
      <xdr:colOff>552450</xdr:colOff>
      <xdr:row>32</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0.69654</cdr:x>
      <cdr:y>0.01597</cdr:y>
    </cdr:from>
    <cdr:to>
      <cdr:x>0.94271</cdr:x>
      <cdr:y>0.87193</cdr:y>
    </cdr:to>
    <cdr:grpSp>
      <cdr:nvGrpSpPr>
        <cdr:cNvPr id="36" name="Group 1"/>
        <cdr:cNvGrpSpPr>
          <a:grpSpLocks xmlns:a="http://schemas.openxmlformats.org/drawingml/2006/main"/>
        </cdr:cNvGrpSpPr>
      </cdr:nvGrpSpPr>
      <cdr:grpSpPr bwMode="auto">
        <a:xfrm xmlns:a="http://schemas.openxmlformats.org/drawingml/2006/main">
          <a:off x="5161675" y="78491"/>
          <a:ext cx="1824230" cy="4206958"/>
          <a:chOff x="4562816" y="22203"/>
          <a:chExt cx="1678352" cy="4333242"/>
        </a:xfrm>
      </cdr:grpSpPr>
      <cdr:sp macro="" textlink="">
        <cdr:nvSpPr>
          <cdr:cNvPr id="13314" name="Text Box 2"/>
          <cdr:cNvSpPr txBox="1">
            <a:spLocks xmlns:a="http://schemas.openxmlformats.org/drawingml/2006/main" noChangeArrowheads="1"/>
          </cdr:cNvSpPr>
        </cdr:nvSpPr>
        <cdr:spPr bwMode="auto">
          <a:xfrm xmlns:a="http://schemas.openxmlformats.org/drawingml/2006/main">
            <a:off x="4887005" y="1615741"/>
            <a:ext cx="582487" cy="30343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75" b="0" i="0" u="none" strike="noStrike" baseline="0">
                <a:solidFill>
                  <a:srgbClr val="000000"/>
                </a:solidFill>
                <a:latin typeface="Arial"/>
                <a:cs typeface="Arial"/>
              </a:rPr>
              <a:t>7.7%</a:t>
            </a:r>
          </a:p>
        </cdr:txBody>
      </cdr:sp>
      <cdr:sp macro="" textlink="">
        <cdr:nvSpPr>
          <cdr:cNvPr id="13315" name="Text Box 3"/>
          <cdr:cNvSpPr txBox="1">
            <a:spLocks xmlns:a="http://schemas.openxmlformats.org/drawingml/2006/main" noChangeArrowheads="1"/>
          </cdr:cNvSpPr>
        </cdr:nvSpPr>
        <cdr:spPr bwMode="auto">
          <a:xfrm xmlns:a="http://schemas.openxmlformats.org/drawingml/2006/main">
            <a:off x="4916013" y="2979332"/>
            <a:ext cx="584133" cy="3022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75" b="0" i="0" u="none" strike="noStrike" baseline="0">
                <a:solidFill>
                  <a:srgbClr val="000000"/>
                </a:solidFill>
                <a:latin typeface="Arial"/>
                <a:cs typeface="Arial"/>
              </a:rPr>
              <a:t>75.3%</a:t>
            </a:r>
          </a:p>
        </cdr:txBody>
      </cdr:sp>
      <cdr:sp macro="" textlink="">
        <cdr:nvSpPr>
          <cdr:cNvPr id="13320" name="AutoShape 8"/>
          <cdr:cNvSpPr>
            <a:spLocks xmlns:a="http://schemas.openxmlformats.org/drawingml/2006/main"/>
          </cdr:cNvSpPr>
        </cdr:nvSpPr>
        <cdr:spPr bwMode="auto">
          <a:xfrm xmlns:a="http://schemas.openxmlformats.org/drawingml/2006/main">
            <a:off x="4800231" y="1609212"/>
            <a:ext cx="78869" cy="206029"/>
          </a:xfrm>
          <a:prstGeom xmlns:a="http://schemas.openxmlformats.org/drawingml/2006/main" prst="rightBrace">
            <a:avLst>
              <a:gd name="adj1" fmla="val 58151"/>
              <a:gd name="adj2" fmla="val 50000"/>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en-GB"/>
          </a:p>
        </cdr:txBody>
      </cdr:sp>
      <cdr:sp macro="" textlink="">
        <cdr:nvSpPr>
          <cdr:cNvPr id="13321" name="AutoShape 9"/>
          <cdr:cNvSpPr>
            <a:spLocks xmlns:a="http://schemas.openxmlformats.org/drawingml/2006/main"/>
          </cdr:cNvSpPr>
        </cdr:nvSpPr>
        <cdr:spPr bwMode="auto">
          <a:xfrm xmlns:a="http://schemas.openxmlformats.org/drawingml/2006/main">
            <a:off x="4800258" y="1874108"/>
            <a:ext cx="96369" cy="2481337"/>
          </a:xfrm>
          <a:prstGeom xmlns:a="http://schemas.openxmlformats.org/drawingml/2006/main" prst="rightBrace">
            <a:avLst>
              <a:gd name="adj1" fmla="val 58960"/>
              <a:gd name="adj2" fmla="val 50000"/>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en-GB"/>
          </a:p>
        </cdr:txBody>
      </cdr:sp>
      <cdr:sp macro="" textlink="">
        <cdr:nvSpPr>
          <cdr:cNvPr id="13322" name="Text Box 10"/>
          <cdr:cNvSpPr txBox="1">
            <a:spLocks xmlns:a="http://schemas.openxmlformats.org/drawingml/2006/main" noChangeArrowheads="1"/>
          </cdr:cNvSpPr>
        </cdr:nvSpPr>
        <cdr:spPr bwMode="auto">
          <a:xfrm xmlns:a="http://schemas.openxmlformats.org/drawingml/2006/main">
            <a:off x="4562816" y="22203"/>
            <a:ext cx="1678352" cy="21709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75" b="0" i="0" u="none" strike="noStrike" baseline="0">
                <a:solidFill>
                  <a:srgbClr val="000000"/>
                </a:solidFill>
                <a:latin typeface="Arial"/>
                <a:cs typeface="Arial"/>
              </a:rPr>
              <a:t>Shares in 2010</a:t>
            </a:r>
          </a:p>
        </cdr:txBody>
      </cdr:sp>
      <cdr:sp macro="" textlink="">
        <cdr:nvSpPr>
          <cdr:cNvPr id="13323" name="AutoShape 11"/>
          <cdr:cNvSpPr>
            <a:spLocks xmlns:a="http://schemas.openxmlformats.org/drawingml/2006/main" noChangeArrowheads="1"/>
          </cdr:cNvSpPr>
        </cdr:nvSpPr>
        <cdr:spPr bwMode="auto">
          <a:xfrm xmlns:a="http://schemas.openxmlformats.org/drawingml/2006/main">
            <a:off x="4910004" y="210926"/>
            <a:ext cx="82272" cy="234363"/>
          </a:xfrm>
          <a:prstGeom xmlns:a="http://schemas.openxmlformats.org/drawingml/2006/main" prst="downArrow">
            <a:avLst>
              <a:gd name="adj1" fmla="val 50000"/>
              <a:gd name="adj2" fmla="val 71216"/>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a:lstStyle xmlns:a="http://schemas.openxmlformats.org/drawingml/2006/main"/>
          <a:p xmlns:a="http://schemas.openxmlformats.org/drawingml/2006/main">
            <a:endParaRPr lang="en-GB"/>
          </a:p>
        </cdr:txBody>
      </cdr:sp>
    </cdr:grpSp>
  </cdr:relSizeAnchor>
  <cdr:relSizeAnchor xmlns:cdr="http://schemas.openxmlformats.org/drawingml/2006/chartDrawing">
    <cdr:from>
      <cdr:x>0.73007</cdr:x>
      <cdr:y>0.26745</cdr:y>
    </cdr:from>
    <cdr:to>
      <cdr:x>0.73907</cdr:x>
      <cdr:y>0.31396</cdr:y>
    </cdr:to>
    <cdr:sp macro="" textlink="">
      <cdr:nvSpPr>
        <cdr:cNvPr id="9" name="AutoShape 8"/>
        <cdr:cNvSpPr>
          <a:spLocks xmlns:a="http://schemas.openxmlformats.org/drawingml/2006/main"/>
        </cdr:cNvSpPr>
      </cdr:nvSpPr>
      <cdr:spPr bwMode="auto">
        <a:xfrm xmlns:a="http://schemas.openxmlformats.org/drawingml/2006/main">
          <a:off x="5410182" y="1314474"/>
          <a:ext cx="66694" cy="228592"/>
        </a:xfrm>
        <a:prstGeom xmlns:a="http://schemas.openxmlformats.org/drawingml/2006/main" prst="rightBrace">
          <a:avLst>
            <a:gd name="adj1" fmla="val 58151"/>
            <a:gd name="adj2" fmla="val 50000"/>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0.73008</cdr:x>
      <cdr:y>0.23837</cdr:y>
    </cdr:from>
    <cdr:to>
      <cdr:x>0.7365</cdr:x>
      <cdr:y>0.25969</cdr:y>
    </cdr:to>
    <cdr:sp macro="" textlink="">
      <cdr:nvSpPr>
        <cdr:cNvPr id="10" name="AutoShape 8"/>
        <cdr:cNvSpPr>
          <a:spLocks xmlns:a="http://schemas.openxmlformats.org/drawingml/2006/main"/>
        </cdr:cNvSpPr>
      </cdr:nvSpPr>
      <cdr:spPr bwMode="auto">
        <a:xfrm xmlns:a="http://schemas.openxmlformats.org/drawingml/2006/main">
          <a:off x="5410221" y="1171579"/>
          <a:ext cx="47604" cy="104772"/>
        </a:xfrm>
        <a:prstGeom xmlns:a="http://schemas.openxmlformats.org/drawingml/2006/main" prst="rightBrace">
          <a:avLst>
            <a:gd name="adj1" fmla="val 58151"/>
            <a:gd name="adj2" fmla="val 50000"/>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0.72879</cdr:x>
      <cdr:y>0.2093</cdr:y>
    </cdr:from>
    <cdr:to>
      <cdr:x>0.73496</cdr:x>
      <cdr:y>0.23256</cdr:y>
    </cdr:to>
    <cdr:sp macro="" textlink="">
      <cdr:nvSpPr>
        <cdr:cNvPr id="11" name="AutoShape 8"/>
        <cdr:cNvSpPr>
          <a:spLocks xmlns:a="http://schemas.openxmlformats.org/drawingml/2006/main"/>
        </cdr:cNvSpPr>
      </cdr:nvSpPr>
      <cdr:spPr bwMode="auto">
        <a:xfrm xmlns:a="http://schemas.openxmlformats.org/drawingml/2006/main">
          <a:off x="5400662" y="1028682"/>
          <a:ext cx="45719" cy="114317"/>
        </a:xfrm>
        <a:prstGeom xmlns:a="http://schemas.openxmlformats.org/drawingml/2006/main" prst="rightBrace">
          <a:avLst>
            <a:gd name="adj1" fmla="val 58151"/>
            <a:gd name="adj2" fmla="val 50000"/>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0.74679</cdr:x>
      <cdr:y>0.20737</cdr:y>
    </cdr:from>
    <cdr:to>
      <cdr:x>0.83222</cdr:x>
      <cdr:y>0.26731</cdr:y>
    </cdr:to>
    <cdr:sp macro="" textlink="">
      <cdr:nvSpPr>
        <cdr:cNvPr id="12" name="Text Box 2"/>
        <cdr:cNvSpPr txBox="1">
          <a:spLocks xmlns:a="http://schemas.openxmlformats.org/drawingml/2006/main" noChangeArrowheads="1"/>
        </cdr:cNvSpPr>
      </cdr:nvSpPr>
      <cdr:spPr bwMode="auto">
        <a:xfrm xmlns:a="http://schemas.openxmlformats.org/drawingml/2006/main">
          <a:off x="5534060" y="1019187"/>
          <a:ext cx="633075" cy="29459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GB" sz="875" b="0" i="0" u="none" strike="noStrike" baseline="0">
              <a:solidFill>
                <a:srgbClr val="000000"/>
              </a:solidFill>
              <a:latin typeface="Arial"/>
              <a:cs typeface="Arial"/>
            </a:rPr>
            <a:t>3.3%</a:t>
          </a:r>
        </a:p>
      </cdr:txBody>
    </cdr:sp>
  </cdr:relSizeAnchor>
  <cdr:relSizeAnchor xmlns:cdr="http://schemas.openxmlformats.org/drawingml/2006/chartDrawing">
    <cdr:from>
      <cdr:x>0.74551</cdr:x>
      <cdr:y>0.2345</cdr:y>
    </cdr:from>
    <cdr:to>
      <cdr:x>0.83094</cdr:x>
      <cdr:y>0.29444</cdr:y>
    </cdr:to>
    <cdr:sp macro="" textlink="">
      <cdr:nvSpPr>
        <cdr:cNvPr id="13" name="Text Box 2"/>
        <cdr:cNvSpPr txBox="1">
          <a:spLocks xmlns:a="http://schemas.openxmlformats.org/drawingml/2006/main" noChangeArrowheads="1"/>
        </cdr:cNvSpPr>
      </cdr:nvSpPr>
      <cdr:spPr bwMode="auto">
        <a:xfrm xmlns:a="http://schemas.openxmlformats.org/drawingml/2006/main">
          <a:off x="5524535" y="1152528"/>
          <a:ext cx="633075" cy="2946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GB" sz="875" b="0" i="0" u="none" strike="noStrike" baseline="0">
              <a:solidFill>
                <a:srgbClr val="000000"/>
              </a:solidFill>
              <a:latin typeface="Arial"/>
              <a:cs typeface="Arial"/>
            </a:rPr>
            <a:t>4.3%</a:t>
          </a:r>
        </a:p>
      </cdr:txBody>
    </cdr:sp>
  </cdr:relSizeAnchor>
  <cdr:relSizeAnchor xmlns:cdr="http://schemas.openxmlformats.org/drawingml/2006/chartDrawing">
    <cdr:from>
      <cdr:x>0.74551</cdr:x>
      <cdr:y>0.27906</cdr:y>
    </cdr:from>
    <cdr:to>
      <cdr:x>0.83094</cdr:x>
      <cdr:y>0.339</cdr:y>
    </cdr:to>
    <cdr:sp macro="" textlink="">
      <cdr:nvSpPr>
        <cdr:cNvPr id="14" name="Text Box 2"/>
        <cdr:cNvSpPr txBox="1">
          <a:spLocks xmlns:a="http://schemas.openxmlformats.org/drawingml/2006/main" noChangeArrowheads="1"/>
        </cdr:cNvSpPr>
      </cdr:nvSpPr>
      <cdr:spPr bwMode="auto">
        <a:xfrm xmlns:a="http://schemas.openxmlformats.org/drawingml/2006/main">
          <a:off x="5524535" y="1371576"/>
          <a:ext cx="633075" cy="29459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GB" sz="875" b="0" i="0" u="none" strike="noStrike" baseline="0">
              <a:solidFill>
                <a:srgbClr val="000000"/>
              </a:solidFill>
              <a:latin typeface="Arial"/>
              <a:cs typeface="Arial"/>
            </a:rPr>
            <a:t>9.4%</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190500</xdr:colOff>
      <xdr:row>0</xdr:row>
      <xdr:rowOff>142875</xdr:rowOff>
    </xdr:from>
    <xdr:to>
      <xdr:col>12</xdr:col>
      <xdr:colOff>285750</xdr:colOff>
      <xdr:row>31</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0.69654</cdr:x>
      <cdr:y>0.01597</cdr:y>
    </cdr:from>
    <cdr:to>
      <cdr:x>0.94271</cdr:x>
      <cdr:y>0.88954</cdr:y>
    </cdr:to>
    <cdr:grpSp>
      <cdr:nvGrpSpPr>
        <cdr:cNvPr id="22" name="Group 1"/>
        <cdr:cNvGrpSpPr>
          <a:grpSpLocks xmlns:a="http://schemas.openxmlformats.org/drawingml/2006/main"/>
        </cdr:cNvGrpSpPr>
      </cdr:nvGrpSpPr>
      <cdr:grpSpPr bwMode="auto">
        <a:xfrm xmlns:a="http://schemas.openxmlformats.org/drawingml/2006/main">
          <a:off x="5161675" y="78491"/>
          <a:ext cx="1824230" cy="4293509"/>
          <a:chOff x="4562816" y="22203"/>
          <a:chExt cx="1678352" cy="4422365"/>
        </a:xfrm>
      </cdr:grpSpPr>
      <cdr:sp macro="" textlink="">
        <cdr:nvSpPr>
          <cdr:cNvPr id="13314" name="Text Box 2"/>
          <cdr:cNvSpPr txBox="1">
            <a:spLocks xmlns:a="http://schemas.openxmlformats.org/drawingml/2006/main" noChangeArrowheads="1"/>
          </cdr:cNvSpPr>
        </cdr:nvSpPr>
        <cdr:spPr bwMode="auto">
          <a:xfrm xmlns:a="http://schemas.openxmlformats.org/drawingml/2006/main">
            <a:off x="4965875" y="2292697"/>
            <a:ext cx="582487" cy="30343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75" b="0" i="0" u="none" strike="noStrike" baseline="0">
                <a:solidFill>
                  <a:srgbClr val="000000"/>
                </a:solidFill>
                <a:latin typeface="Arial"/>
                <a:cs typeface="Arial"/>
              </a:rPr>
              <a:t>29.7%</a:t>
            </a:r>
          </a:p>
        </cdr:txBody>
      </cdr:sp>
      <cdr:sp macro="" textlink="">
        <cdr:nvSpPr>
          <cdr:cNvPr id="13315" name="Text Box 3"/>
          <cdr:cNvSpPr txBox="1">
            <a:spLocks xmlns:a="http://schemas.openxmlformats.org/drawingml/2006/main" noChangeArrowheads="1"/>
          </cdr:cNvSpPr>
        </cdr:nvSpPr>
        <cdr:spPr bwMode="auto">
          <a:xfrm xmlns:a="http://schemas.openxmlformats.org/drawingml/2006/main">
            <a:off x="4968593" y="3548366"/>
            <a:ext cx="584133" cy="3022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75" b="0" i="0" u="none" strike="noStrike" baseline="0">
                <a:solidFill>
                  <a:srgbClr val="000000"/>
                </a:solidFill>
                <a:latin typeface="Arial"/>
                <a:cs typeface="Arial"/>
              </a:rPr>
              <a:t>36.5%</a:t>
            </a:r>
          </a:p>
        </cdr:txBody>
      </cdr:sp>
      <cdr:sp macro="" textlink="">
        <cdr:nvSpPr>
          <cdr:cNvPr id="13320" name="AutoShape 8"/>
          <cdr:cNvSpPr>
            <a:spLocks xmlns:a="http://schemas.openxmlformats.org/drawingml/2006/main"/>
          </cdr:cNvSpPr>
        </cdr:nvSpPr>
        <cdr:spPr bwMode="auto">
          <a:xfrm xmlns:a="http://schemas.openxmlformats.org/drawingml/2006/main">
            <a:off x="4800231" y="4277782"/>
            <a:ext cx="87632" cy="166786"/>
          </a:xfrm>
          <a:prstGeom xmlns:a="http://schemas.openxmlformats.org/drawingml/2006/main" prst="rightBrace">
            <a:avLst>
              <a:gd name="adj1" fmla="val 58151"/>
              <a:gd name="adj2" fmla="val 50000"/>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en-GB"/>
          </a:p>
        </cdr:txBody>
      </cdr:sp>
      <cdr:sp macro="" textlink="">
        <cdr:nvSpPr>
          <cdr:cNvPr id="13321" name="AutoShape 9"/>
          <cdr:cNvSpPr>
            <a:spLocks xmlns:a="http://schemas.openxmlformats.org/drawingml/2006/main"/>
          </cdr:cNvSpPr>
        </cdr:nvSpPr>
        <cdr:spPr bwMode="auto">
          <a:xfrm xmlns:a="http://schemas.openxmlformats.org/drawingml/2006/main">
            <a:off x="4808996" y="3012175"/>
            <a:ext cx="78869" cy="1236150"/>
          </a:xfrm>
          <a:prstGeom xmlns:a="http://schemas.openxmlformats.org/drawingml/2006/main" prst="rightBrace">
            <a:avLst>
              <a:gd name="adj1" fmla="val 58960"/>
              <a:gd name="adj2" fmla="val 50000"/>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en-GB"/>
          </a:p>
        </cdr:txBody>
      </cdr:sp>
      <cdr:sp macro="" textlink="">
        <cdr:nvSpPr>
          <cdr:cNvPr id="13322" name="Text Box 10"/>
          <cdr:cNvSpPr txBox="1">
            <a:spLocks xmlns:a="http://schemas.openxmlformats.org/drawingml/2006/main" noChangeArrowheads="1"/>
          </cdr:cNvSpPr>
        </cdr:nvSpPr>
        <cdr:spPr bwMode="auto">
          <a:xfrm xmlns:a="http://schemas.openxmlformats.org/drawingml/2006/main">
            <a:off x="4562816" y="22203"/>
            <a:ext cx="1678352" cy="21709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75" b="0" i="0" u="none" strike="noStrike" baseline="0">
                <a:solidFill>
                  <a:srgbClr val="000000"/>
                </a:solidFill>
                <a:latin typeface="Arial"/>
                <a:cs typeface="Arial"/>
              </a:rPr>
              <a:t>Shares in 2010</a:t>
            </a:r>
          </a:p>
        </cdr:txBody>
      </cdr:sp>
      <cdr:sp macro="" textlink="">
        <cdr:nvSpPr>
          <cdr:cNvPr id="13323" name="AutoShape 11"/>
          <cdr:cNvSpPr>
            <a:spLocks xmlns:a="http://schemas.openxmlformats.org/drawingml/2006/main" noChangeArrowheads="1"/>
          </cdr:cNvSpPr>
        </cdr:nvSpPr>
        <cdr:spPr bwMode="auto">
          <a:xfrm xmlns:a="http://schemas.openxmlformats.org/drawingml/2006/main">
            <a:off x="4910004" y="210926"/>
            <a:ext cx="82272" cy="234363"/>
          </a:xfrm>
          <a:prstGeom xmlns:a="http://schemas.openxmlformats.org/drawingml/2006/main" prst="downArrow">
            <a:avLst>
              <a:gd name="adj1" fmla="val 50000"/>
              <a:gd name="adj2" fmla="val 71216"/>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a:lstStyle xmlns:a="http://schemas.openxmlformats.org/drawingml/2006/main"/>
          <a:p xmlns:a="http://schemas.openxmlformats.org/drawingml/2006/main">
            <a:endParaRPr lang="en-GB"/>
          </a:p>
        </cdr:txBody>
      </cdr:sp>
    </cdr:grpSp>
  </cdr:relSizeAnchor>
  <cdr:relSizeAnchor xmlns:cdr="http://schemas.openxmlformats.org/drawingml/2006/chartDrawing">
    <cdr:from>
      <cdr:x>0.73264</cdr:x>
      <cdr:y>0.39341</cdr:y>
    </cdr:from>
    <cdr:to>
      <cdr:x>0.74807</cdr:x>
      <cdr:y>0.59302</cdr:y>
    </cdr:to>
    <cdr:sp macro="" textlink="">
      <cdr:nvSpPr>
        <cdr:cNvPr id="9" name="AutoShape 8"/>
        <cdr:cNvSpPr>
          <a:spLocks xmlns:a="http://schemas.openxmlformats.org/drawingml/2006/main"/>
        </cdr:cNvSpPr>
      </cdr:nvSpPr>
      <cdr:spPr bwMode="auto">
        <a:xfrm xmlns:a="http://schemas.openxmlformats.org/drawingml/2006/main">
          <a:off x="5429203" y="1933574"/>
          <a:ext cx="114348" cy="981076"/>
        </a:xfrm>
        <a:prstGeom xmlns:a="http://schemas.openxmlformats.org/drawingml/2006/main" prst="rightBrace">
          <a:avLst>
            <a:gd name="adj1" fmla="val 58151"/>
            <a:gd name="adj2" fmla="val 50000"/>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0.73265</cdr:x>
      <cdr:y>0.18605</cdr:y>
    </cdr:from>
    <cdr:to>
      <cdr:x>0.74936</cdr:x>
      <cdr:y>0.37597</cdr:y>
    </cdr:to>
    <cdr:sp macro="" textlink="">
      <cdr:nvSpPr>
        <cdr:cNvPr id="10" name="AutoShape 8"/>
        <cdr:cNvSpPr>
          <a:spLocks xmlns:a="http://schemas.openxmlformats.org/drawingml/2006/main"/>
        </cdr:cNvSpPr>
      </cdr:nvSpPr>
      <cdr:spPr bwMode="auto">
        <a:xfrm xmlns:a="http://schemas.openxmlformats.org/drawingml/2006/main">
          <a:off x="5429237" y="914422"/>
          <a:ext cx="123838" cy="933427"/>
        </a:xfrm>
        <a:prstGeom xmlns:a="http://schemas.openxmlformats.org/drawingml/2006/main" prst="rightBrace">
          <a:avLst>
            <a:gd name="adj1" fmla="val 58151"/>
            <a:gd name="adj2" fmla="val 50000"/>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0.73265</cdr:x>
      <cdr:y>0.15698</cdr:y>
    </cdr:from>
    <cdr:to>
      <cdr:x>0.74422</cdr:x>
      <cdr:y>0.1783</cdr:y>
    </cdr:to>
    <cdr:sp macro="" textlink="">
      <cdr:nvSpPr>
        <cdr:cNvPr id="11" name="AutoShape 8"/>
        <cdr:cNvSpPr>
          <a:spLocks xmlns:a="http://schemas.openxmlformats.org/drawingml/2006/main"/>
        </cdr:cNvSpPr>
      </cdr:nvSpPr>
      <cdr:spPr bwMode="auto">
        <a:xfrm xmlns:a="http://schemas.openxmlformats.org/drawingml/2006/main">
          <a:off x="5429237" y="771527"/>
          <a:ext cx="85739" cy="104786"/>
        </a:xfrm>
        <a:prstGeom xmlns:a="http://schemas.openxmlformats.org/drawingml/2006/main" prst="rightBrace">
          <a:avLst>
            <a:gd name="adj1" fmla="val 58151"/>
            <a:gd name="adj2" fmla="val 50000"/>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0.75065</cdr:x>
      <cdr:y>0.14535</cdr:y>
    </cdr:from>
    <cdr:to>
      <cdr:x>0.83608</cdr:x>
      <cdr:y>0.20529</cdr:y>
    </cdr:to>
    <cdr:sp macro="" textlink="">
      <cdr:nvSpPr>
        <cdr:cNvPr id="12" name="Text Box 2"/>
        <cdr:cNvSpPr txBox="1">
          <a:spLocks xmlns:a="http://schemas.openxmlformats.org/drawingml/2006/main" noChangeArrowheads="1"/>
        </cdr:cNvSpPr>
      </cdr:nvSpPr>
      <cdr:spPr bwMode="auto">
        <a:xfrm xmlns:a="http://schemas.openxmlformats.org/drawingml/2006/main">
          <a:off x="5562630" y="714387"/>
          <a:ext cx="633075" cy="29459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GB" sz="875" b="0" i="0" u="none" strike="noStrike" baseline="0">
              <a:solidFill>
                <a:srgbClr val="000000"/>
              </a:solidFill>
              <a:latin typeface="Arial"/>
              <a:cs typeface="Arial"/>
            </a:rPr>
            <a:t>2.0%</a:t>
          </a:r>
        </a:p>
      </cdr:txBody>
    </cdr:sp>
  </cdr:relSizeAnchor>
  <cdr:relSizeAnchor xmlns:cdr="http://schemas.openxmlformats.org/drawingml/2006/chartDrawing">
    <cdr:from>
      <cdr:x>0.75965</cdr:x>
      <cdr:y>0.25388</cdr:y>
    </cdr:from>
    <cdr:to>
      <cdr:x>0.84508</cdr:x>
      <cdr:y>0.31382</cdr:y>
    </cdr:to>
    <cdr:sp macro="" textlink="">
      <cdr:nvSpPr>
        <cdr:cNvPr id="13" name="Text Box 2"/>
        <cdr:cNvSpPr txBox="1">
          <a:spLocks xmlns:a="http://schemas.openxmlformats.org/drawingml/2006/main" noChangeArrowheads="1"/>
        </cdr:cNvSpPr>
      </cdr:nvSpPr>
      <cdr:spPr bwMode="auto">
        <a:xfrm xmlns:a="http://schemas.openxmlformats.org/drawingml/2006/main">
          <a:off x="5629334" y="1247800"/>
          <a:ext cx="633075" cy="29459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GB" sz="875" b="0" i="0" u="none" strike="noStrike" baseline="0">
              <a:solidFill>
                <a:srgbClr val="000000"/>
              </a:solidFill>
              <a:latin typeface="Arial"/>
              <a:cs typeface="Arial"/>
            </a:rPr>
            <a:t>29.4%</a:t>
          </a:r>
        </a:p>
      </cdr:txBody>
    </cdr:sp>
  </cdr:relSizeAnchor>
  <cdr:relSizeAnchor xmlns:cdr="http://schemas.openxmlformats.org/drawingml/2006/chartDrawing">
    <cdr:from>
      <cdr:x>0.76093</cdr:x>
      <cdr:y>0.85658</cdr:y>
    </cdr:from>
    <cdr:to>
      <cdr:x>0.84636</cdr:x>
      <cdr:y>0.91652</cdr:y>
    </cdr:to>
    <cdr:sp macro="" textlink="">
      <cdr:nvSpPr>
        <cdr:cNvPr id="14" name="Text Box 2"/>
        <cdr:cNvSpPr txBox="1">
          <a:spLocks xmlns:a="http://schemas.openxmlformats.org/drawingml/2006/main" noChangeArrowheads="1"/>
        </cdr:cNvSpPr>
      </cdr:nvSpPr>
      <cdr:spPr bwMode="auto">
        <a:xfrm xmlns:a="http://schemas.openxmlformats.org/drawingml/2006/main">
          <a:off x="5638835" y="4210015"/>
          <a:ext cx="633075" cy="29459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GB" sz="875" b="0" i="0" u="none" strike="noStrike" baseline="0">
              <a:solidFill>
                <a:srgbClr val="000000"/>
              </a:solidFill>
              <a:latin typeface="Arial"/>
              <a:cs typeface="Arial"/>
            </a:rPr>
            <a:t>2.4%</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447675</xdr:colOff>
      <xdr:row>1</xdr:row>
      <xdr:rowOff>104775</xdr:rowOff>
    </xdr:from>
    <xdr:to>
      <xdr:col>12</xdr:col>
      <xdr:colOff>542925</xdr:colOff>
      <xdr:row>32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0.69654</cdr:x>
      <cdr:y>0.01597</cdr:y>
    </cdr:from>
    <cdr:to>
      <cdr:x>0.94271</cdr:x>
      <cdr:y>0.92336</cdr:y>
    </cdr:to>
    <cdr:grpSp>
      <cdr:nvGrpSpPr>
        <cdr:cNvPr id="36" name="Group 1"/>
        <cdr:cNvGrpSpPr>
          <a:grpSpLocks xmlns:a="http://schemas.openxmlformats.org/drawingml/2006/main"/>
        </cdr:cNvGrpSpPr>
      </cdr:nvGrpSpPr>
      <cdr:grpSpPr bwMode="auto">
        <a:xfrm xmlns:a="http://schemas.openxmlformats.org/drawingml/2006/main">
          <a:off x="5161675" y="78491"/>
          <a:ext cx="1824230" cy="4459731"/>
          <a:chOff x="4562816" y="22203"/>
          <a:chExt cx="1678352" cy="4593618"/>
        </a:xfrm>
      </cdr:grpSpPr>
      <cdr:sp macro="" textlink="">
        <cdr:nvSpPr>
          <cdr:cNvPr id="13314" name="Text Box 2"/>
          <cdr:cNvSpPr txBox="1">
            <a:spLocks xmlns:a="http://schemas.openxmlformats.org/drawingml/2006/main" noChangeArrowheads="1"/>
          </cdr:cNvSpPr>
        </cdr:nvSpPr>
        <cdr:spPr bwMode="auto">
          <a:xfrm xmlns:a="http://schemas.openxmlformats.org/drawingml/2006/main">
            <a:off x="4860715" y="3695655"/>
            <a:ext cx="582487" cy="30343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75" b="0" i="0" u="none" strike="noStrike" baseline="0">
                <a:solidFill>
                  <a:srgbClr val="000000"/>
                </a:solidFill>
                <a:latin typeface="Arial"/>
                <a:cs typeface="Arial"/>
              </a:rPr>
              <a:t>32.5%</a:t>
            </a:r>
          </a:p>
        </cdr:txBody>
      </cdr:sp>
      <cdr:sp macro="" textlink="">
        <cdr:nvSpPr>
          <cdr:cNvPr id="13315" name="Text Box 3"/>
          <cdr:cNvSpPr txBox="1">
            <a:spLocks xmlns:a="http://schemas.openxmlformats.org/drawingml/2006/main" noChangeArrowheads="1"/>
          </cdr:cNvSpPr>
        </cdr:nvSpPr>
        <cdr:spPr bwMode="auto">
          <a:xfrm xmlns:a="http://schemas.openxmlformats.org/drawingml/2006/main">
            <a:off x="4880960" y="4313617"/>
            <a:ext cx="584133" cy="3022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75" b="0" i="0" u="none" strike="noStrike" baseline="0">
                <a:solidFill>
                  <a:srgbClr val="000000"/>
                </a:solidFill>
                <a:latin typeface="Arial"/>
                <a:cs typeface="Arial"/>
              </a:rPr>
              <a:t>0.9%</a:t>
            </a:r>
          </a:p>
        </cdr:txBody>
      </cdr:sp>
      <cdr:sp macro="" textlink="">
        <cdr:nvSpPr>
          <cdr:cNvPr id="13320" name="AutoShape 8"/>
          <cdr:cNvSpPr>
            <a:spLocks xmlns:a="http://schemas.openxmlformats.org/drawingml/2006/main"/>
          </cdr:cNvSpPr>
        </cdr:nvSpPr>
        <cdr:spPr bwMode="auto">
          <a:xfrm xmlns:a="http://schemas.openxmlformats.org/drawingml/2006/main">
            <a:off x="4756414" y="3365366"/>
            <a:ext cx="42063" cy="961486"/>
          </a:xfrm>
          <a:prstGeom xmlns:a="http://schemas.openxmlformats.org/drawingml/2006/main" prst="rightBrace">
            <a:avLst>
              <a:gd name="adj1" fmla="val 58151"/>
              <a:gd name="adj2" fmla="val 50000"/>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en-GB"/>
          </a:p>
        </cdr:txBody>
      </cdr:sp>
      <cdr:sp macro="" textlink="">
        <cdr:nvSpPr>
          <cdr:cNvPr id="13321" name="AutoShape 9"/>
          <cdr:cNvSpPr>
            <a:spLocks xmlns:a="http://schemas.openxmlformats.org/drawingml/2006/main"/>
          </cdr:cNvSpPr>
        </cdr:nvSpPr>
        <cdr:spPr bwMode="auto">
          <a:xfrm xmlns:a="http://schemas.openxmlformats.org/drawingml/2006/main">
            <a:off x="4765205" y="4366080"/>
            <a:ext cx="78843" cy="68676"/>
          </a:xfrm>
          <a:prstGeom xmlns:a="http://schemas.openxmlformats.org/drawingml/2006/main" prst="rightBrace">
            <a:avLst>
              <a:gd name="adj1" fmla="val 58960"/>
              <a:gd name="adj2" fmla="val 50000"/>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en-GB"/>
          </a:p>
        </cdr:txBody>
      </cdr:sp>
      <cdr:sp macro="" textlink="">
        <cdr:nvSpPr>
          <cdr:cNvPr id="13322" name="Text Box 10"/>
          <cdr:cNvSpPr txBox="1">
            <a:spLocks xmlns:a="http://schemas.openxmlformats.org/drawingml/2006/main" noChangeArrowheads="1"/>
          </cdr:cNvSpPr>
        </cdr:nvSpPr>
        <cdr:spPr bwMode="auto">
          <a:xfrm xmlns:a="http://schemas.openxmlformats.org/drawingml/2006/main">
            <a:off x="4562816" y="22203"/>
            <a:ext cx="1678352" cy="21709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75" b="0" i="0" u="none" strike="noStrike" baseline="0">
                <a:solidFill>
                  <a:srgbClr val="000000"/>
                </a:solidFill>
                <a:latin typeface="Arial"/>
                <a:cs typeface="Arial"/>
              </a:rPr>
              <a:t>Shares in 2010</a:t>
            </a:r>
          </a:p>
        </cdr:txBody>
      </cdr:sp>
      <cdr:sp macro="" textlink="">
        <cdr:nvSpPr>
          <cdr:cNvPr id="13323" name="AutoShape 11"/>
          <cdr:cNvSpPr>
            <a:spLocks xmlns:a="http://schemas.openxmlformats.org/drawingml/2006/main" noChangeArrowheads="1"/>
          </cdr:cNvSpPr>
        </cdr:nvSpPr>
        <cdr:spPr bwMode="auto">
          <a:xfrm xmlns:a="http://schemas.openxmlformats.org/drawingml/2006/main">
            <a:off x="4910004" y="210926"/>
            <a:ext cx="82272" cy="234363"/>
          </a:xfrm>
          <a:prstGeom xmlns:a="http://schemas.openxmlformats.org/drawingml/2006/main" prst="downArrow">
            <a:avLst>
              <a:gd name="adj1" fmla="val 50000"/>
              <a:gd name="adj2" fmla="val 71216"/>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a:lstStyle xmlns:a="http://schemas.openxmlformats.org/drawingml/2006/main"/>
          <a:p xmlns:a="http://schemas.openxmlformats.org/drawingml/2006/main">
            <a:endParaRPr lang="en-GB"/>
          </a:p>
        </cdr:txBody>
      </cdr:sp>
    </cdr:grpSp>
  </cdr:relSizeAnchor>
  <cdr:relSizeAnchor xmlns:cdr="http://schemas.openxmlformats.org/drawingml/2006/chartDrawing">
    <cdr:from>
      <cdr:x>0.72493</cdr:x>
      <cdr:y>0.37209</cdr:y>
    </cdr:from>
    <cdr:to>
      <cdr:x>0.73393</cdr:x>
      <cdr:y>0.6686</cdr:y>
    </cdr:to>
    <cdr:sp macro="" textlink="">
      <cdr:nvSpPr>
        <cdr:cNvPr id="9" name="AutoShape 8"/>
        <cdr:cNvSpPr>
          <a:spLocks xmlns:a="http://schemas.openxmlformats.org/drawingml/2006/main"/>
        </cdr:cNvSpPr>
      </cdr:nvSpPr>
      <cdr:spPr bwMode="auto">
        <a:xfrm xmlns:a="http://schemas.openxmlformats.org/drawingml/2006/main">
          <a:off x="5372092" y="1828798"/>
          <a:ext cx="66683" cy="1457327"/>
        </a:xfrm>
        <a:prstGeom xmlns:a="http://schemas.openxmlformats.org/drawingml/2006/main" prst="rightBrace">
          <a:avLst>
            <a:gd name="adj1" fmla="val 58151"/>
            <a:gd name="adj2" fmla="val 50000"/>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0.72494</cdr:x>
      <cdr:y>0.27519</cdr:y>
    </cdr:from>
    <cdr:to>
      <cdr:x>0.73907</cdr:x>
      <cdr:y>0.36822</cdr:y>
    </cdr:to>
    <cdr:sp macro="" textlink="">
      <cdr:nvSpPr>
        <cdr:cNvPr id="10" name="AutoShape 8"/>
        <cdr:cNvSpPr>
          <a:spLocks xmlns:a="http://schemas.openxmlformats.org/drawingml/2006/main"/>
        </cdr:cNvSpPr>
      </cdr:nvSpPr>
      <cdr:spPr bwMode="auto">
        <a:xfrm xmlns:a="http://schemas.openxmlformats.org/drawingml/2006/main">
          <a:off x="5372132" y="1352553"/>
          <a:ext cx="104743" cy="457197"/>
        </a:xfrm>
        <a:prstGeom xmlns:a="http://schemas.openxmlformats.org/drawingml/2006/main" prst="rightBrace">
          <a:avLst>
            <a:gd name="adj1" fmla="val 58151"/>
            <a:gd name="adj2" fmla="val 50000"/>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0.72622</cdr:x>
      <cdr:y>0.23643</cdr:y>
    </cdr:from>
    <cdr:to>
      <cdr:x>0.73393</cdr:x>
      <cdr:y>0.26938</cdr:y>
    </cdr:to>
    <cdr:sp macro="" textlink="">
      <cdr:nvSpPr>
        <cdr:cNvPr id="11" name="AutoShape 8"/>
        <cdr:cNvSpPr>
          <a:spLocks xmlns:a="http://schemas.openxmlformats.org/drawingml/2006/main"/>
        </cdr:cNvSpPr>
      </cdr:nvSpPr>
      <cdr:spPr bwMode="auto">
        <a:xfrm xmlns:a="http://schemas.openxmlformats.org/drawingml/2006/main">
          <a:off x="5381611" y="1162050"/>
          <a:ext cx="57163" cy="161948"/>
        </a:xfrm>
        <a:prstGeom xmlns:a="http://schemas.openxmlformats.org/drawingml/2006/main" prst="rightBrace">
          <a:avLst>
            <a:gd name="adj1" fmla="val 58151"/>
            <a:gd name="adj2" fmla="val 50000"/>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0.74036</cdr:x>
      <cdr:y>0.23256</cdr:y>
    </cdr:from>
    <cdr:to>
      <cdr:x>0.82579</cdr:x>
      <cdr:y>0.2925</cdr:y>
    </cdr:to>
    <cdr:sp macro="" textlink="">
      <cdr:nvSpPr>
        <cdr:cNvPr id="12" name="Text Box 2"/>
        <cdr:cNvSpPr txBox="1">
          <a:spLocks xmlns:a="http://schemas.openxmlformats.org/drawingml/2006/main" noChangeArrowheads="1"/>
        </cdr:cNvSpPr>
      </cdr:nvSpPr>
      <cdr:spPr bwMode="auto">
        <a:xfrm xmlns:a="http://schemas.openxmlformats.org/drawingml/2006/main">
          <a:off x="5486435" y="1143012"/>
          <a:ext cx="633075" cy="29459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GB" sz="875" b="0" i="0" u="none" strike="noStrike" baseline="0">
              <a:solidFill>
                <a:srgbClr val="000000"/>
              </a:solidFill>
              <a:latin typeface="Arial"/>
              <a:cs typeface="Arial"/>
            </a:rPr>
            <a:t>2.9%</a:t>
          </a:r>
        </a:p>
      </cdr:txBody>
    </cdr:sp>
  </cdr:relSizeAnchor>
  <cdr:relSizeAnchor xmlns:cdr="http://schemas.openxmlformats.org/drawingml/2006/chartDrawing">
    <cdr:from>
      <cdr:x>0.74294</cdr:x>
      <cdr:y>0.30039</cdr:y>
    </cdr:from>
    <cdr:to>
      <cdr:x>0.82837</cdr:x>
      <cdr:y>0.36033</cdr:y>
    </cdr:to>
    <cdr:sp macro="" textlink="">
      <cdr:nvSpPr>
        <cdr:cNvPr id="13" name="Text Box 2"/>
        <cdr:cNvSpPr txBox="1">
          <a:spLocks xmlns:a="http://schemas.openxmlformats.org/drawingml/2006/main" noChangeArrowheads="1"/>
        </cdr:cNvSpPr>
      </cdr:nvSpPr>
      <cdr:spPr bwMode="auto">
        <a:xfrm xmlns:a="http://schemas.openxmlformats.org/drawingml/2006/main">
          <a:off x="5505485" y="1476370"/>
          <a:ext cx="633075" cy="29459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GB" sz="875" b="0" i="0" u="none" strike="noStrike" baseline="0">
              <a:solidFill>
                <a:srgbClr val="000000"/>
              </a:solidFill>
              <a:latin typeface="Arial"/>
              <a:cs typeface="Arial"/>
            </a:rPr>
            <a:t>18.0%</a:t>
          </a:r>
        </a:p>
      </cdr:txBody>
    </cdr:sp>
  </cdr:relSizeAnchor>
  <cdr:relSizeAnchor xmlns:cdr="http://schemas.openxmlformats.org/drawingml/2006/chartDrawing">
    <cdr:from>
      <cdr:x>0.74808</cdr:x>
      <cdr:y>0.49418</cdr:y>
    </cdr:from>
    <cdr:to>
      <cdr:x>0.83351</cdr:x>
      <cdr:y>0.55412</cdr:y>
    </cdr:to>
    <cdr:sp macro="" textlink="">
      <cdr:nvSpPr>
        <cdr:cNvPr id="14" name="Text Box 2"/>
        <cdr:cNvSpPr txBox="1">
          <a:spLocks xmlns:a="http://schemas.openxmlformats.org/drawingml/2006/main" noChangeArrowheads="1"/>
        </cdr:cNvSpPr>
      </cdr:nvSpPr>
      <cdr:spPr bwMode="auto">
        <a:xfrm xmlns:a="http://schemas.openxmlformats.org/drawingml/2006/main">
          <a:off x="5543590" y="2428849"/>
          <a:ext cx="633075" cy="2946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GB" sz="875" b="0" i="0" u="none" strike="noStrike" baseline="0">
              <a:solidFill>
                <a:srgbClr val="000000"/>
              </a:solidFill>
              <a:latin typeface="Arial"/>
              <a:cs typeface="Arial"/>
            </a:rPr>
            <a:t>45.6%</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352425</xdr:colOff>
      <xdr:row>0</xdr:row>
      <xdr:rowOff>133350</xdr:rowOff>
    </xdr:from>
    <xdr:to>
      <xdr:col>12</xdr:col>
      <xdr:colOff>447675</xdr:colOff>
      <xdr:row>31</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les%20&amp;%20Delivery%20Operations/Projects/Current/Energy/ED58064%20EEA%20Indicators%202012_%20Jonathan%20Perks/3%20Project%20Delivery/1%20Reports/Data/iea_DAT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Sales%20&amp;%20Delivery%20Operations/Projects/Current/Energy/ED58064%20EEA%20Indicators%202012_%20Jonathan%20Perks/3%20Project%20Delivery/1%20Reports/AEA/ENER16/Data%20downloaded%20by%20Anne%20Electricity.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Sales%20&amp;%20Delivery%20Operations/Projects/Current/Energy/ED58064%20EEA%20Indicators%202012_%20Jonathan%20Perks/3%20Project%20Delivery/1%20Reports/AEA/ENER16/Data%20downloaded%20by%20Anne%20Gas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Sales%20&amp;%20Delivery%20Operations/Projects/Current/Energy/ED58064%20EEA%20Indicators%202012_%20Jonathan%20Perks/3%20Project%20Delivery/1%20Reports/AEA/ENER16/Data%20downloaded%20by%20Anne%20Solid%20Fuels.xl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EEA%20E&amp;E%20Framework%20Contract/Revised%20Fact%20Sheets/Spreadsheets/EN17%20Total%20energy%20consumption%20intensity%20(20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ESTORAGE\Data\EEA%20E&amp;E%20Framework%20Contract\Revised%20Fact%20Sheets\Spreadsheets\EN17%20Total%20energy%20consumption%20intensity%20(20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EEA%20E&amp;E%20Framework%20Contract/Revised%20Fact%20Sheets/Spreadsheets/EN18%20Electricity%20consumption%20(20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ESTORAGE\Data\EEA%20E&amp;E%20Framework%20Contract\Revised%20Fact%20Sheets\Spreadsheets\EN18%20Electricity%20consumption%20(200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Projects/EEA%20E&amp;E%20Framework%20Contract/Factsheets/European%20Union/Revised%20Fact%20Sheets/Spreadsheets/EN26%20Total%20energy%20consumption%20by%20fuel%20(200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ESTORAGE\Data\Projects\EEA%20E&amp;E%20Framework%20Contract\Factsheets\European%20Union\Revised%20Fact%20Sheets\Spreadsheets\EN26%20Total%20energy%20consumption%20by%20fuel%20(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ales%20&amp;%20Delivery%20Operations/Projects/Current/Energy/ED58064%20EEA%20Indicators%202012_%20Jonathan%20Perks/3%20Project%20Delivery/1%20Reports/AEA/ENER16/nrg_10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ales%20&amp;%20Delivery%20Operations/Projects/Current/Energy/ED58064%20EEA%20Indicators%202012_%20Jonathan%20Perks/3%20Project%20Delivery/1%20Reports/AEA/ENER16/demo_pja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NER16_2012_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ales%20&amp;%20Delivery%20Operations/Projects/Current/Energy/ED58064%20EEA%20Indicators%202012_%20Jonathan%20Perks/3%20Project%20Delivery/1%20Reports/AEA/ENER16/nrg_100a%20industr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ales%20&amp;%20Delivery%20Operations/Projects/Current/Energy/ED58064%20EEA%20Indicators%202012_%20Jonathan%20Perks/3%20Project%20Delivery/1%20Reports/AEA/ENER16/nrg_100a%20Transpor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ales%20&amp;%20Delivery%20Operations/Projects/Current/Energy/ED58064%20EEA%20Indicators%202012_%20Jonathan%20Perks/3%20Project%20Delivery/1%20Reports/AEA/ENER16/Data%20downloaded%20by%20Ann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Sales%20&amp;%20Delivery%20Operations/Projects/Current/Energy/ED58064%20EEA%20Indicators%202012_%20Jonathan%20Perks/3%20Project%20Delivery/1%20Reports/AEA/ENER16/Oil_Data_downloaded_Ann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Sales%20&amp;%20Delivery%20Operations/Projects/Current/Energy/ED58064%20EEA%20Indicators%202012_%20Jonathan%20Perks/3%20Project%20Delivery/1%20Reports/AEA/ENER16/Oil_Data_downloaded_An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16"/>
      <sheetName val="EN17"/>
      <sheetName val="EN29"/>
      <sheetName val="EN30"/>
    </sheetNames>
    <sheetDataSet>
      <sheetData sheetId="0">
        <row r="5">
          <cell r="D5">
            <v>6290706.2319999998</v>
          </cell>
          <cell r="E5">
            <v>6356802.7010000004</v>
          </cell>
          <cell r="F5">
            <v>6339501.4029999999</v>
          </cell>
          <cell r="G5">
            <v>6375960.8839999996</v>
          </cell>
          <cell r="H5">
            <v>6407517.5710000005</v>
          </cell>
          <cell r="I5">
            <v>6559414.7779999999</v>
          </cell>
          <cell r="J5">
            <v>6686013.6720000003</v>
          </cell>
          <cell r="K5">
            <v>6754961.5970000001</v>
          </cell>
          <cell r="L5">
            <v>6772549.1200000001</v>
          </cell>
          <cell r="M5">
            <v>6901048.642</v>
          </cell>
          <cell r="N5">
            <v>7085234.2719999999</v>
          </cell>
          <cell r="O5">
            <v>7110715.7599999998</v>
          </cell>
          <cell r="P5">
            <v>7219569.0650000004</v>
          </cell>
          <cell r="Q5">
            <v>7454425.1579999998</v>
          </cell>
          <cell r="R5">
            <v>7766131.807</v>
          </cell>
          <cell r="S5">
            <v>7943728.1220000004</v>
          </cell>
          <cell r="T5">
            <v>8138216.4189999998</v>
          </cell>
          <cell r="U5">
            <v>8365216.8449999997</v>
          </cell>
          <cell r="V5">
            <v>8411730.5779999997</v>
          </cell>
          <cell r="W5">
            <v>8316559.7980000004</v>
          </cell>
          <cell r="X5">
            <v>8676625.4930000007</v>
          </cell>
        </row>
        <row r="6">
          <cell r="D6">
            <v>290508.32400000002</v>
          </cell>
          <cell r="E6">
            <v>296940.22100000002</v>
          </cell>
          <cell r="F6">
            <v>303139.55699999997</v>
          </cell>
          <cell r="G6">
            <v>306701.26299999998</v>
          </cell>
          <cell r="H6">
            <v>309908.72200000001</v>
          </cell>
          <cell r="I6">
            <v>321129.83600000001</v>
          </cell>
          <cell r="J6">
            <v>333211.40899999999</v>
          </cell>
          <cell r="K6">
            <v>346255.64</v>
          </cell>
          <cell r="L6">
            <v>353219.14799999999</v>
          </cell>
          <cell r="M6">
            <v>363390.446</v>
          </cell>
          <cell r="N6">
            <v>374222.489</v>
          </cell>
          <cell r="O6">
            <v>385543.40600000002</v>
          </cell>
          <cell r="P6">
            <v>399702.51299999998</v>
          </cell>
          <cell r="Q6">
            <v>416498.76500000001</v>
          </cell>
          <cell r="R6">
            <v>421356.31400000001</v>
          </cell>
          <cell r="S6">
            <v>439804.022</v>
          </cell>
          <cell r="T6">
            <v>450973.538</v>
          </cell>
          <cell r="U6">
            <v>483067.147</v>
          </cell>
          <cell r="V6">
            <v>491655.33</v>
          </cell>
          <cell r="W6">
            <v>501125.745</v>
          </cell>
          <cell r="X6">
            <v>503369.99699999997</v>
          </cell>
        </row>
        <row r="7">
          <cell r="D7">
            <v>146111.549</v>
          </cell>
          <cell r="E7">
            <v>154947.02499999999</v>
          </cell>
          <cell r="F7">
            <v>171485.31400000001</v>
          </cell>
          <cell r="G7">
            <v>176668.70600000001</v>
          </cell>
          <cell r="H7">
            <v>191236.54199999999</v>
          </cell>
          <cell r="I7">
            <v>194358.13200000001</v>
          </cell>
          <cell r="J7">
            <v>204775.63</v>
          </cell>
          <cell r="K7">
            <v>208327.14300000001</v>
          </cell>
          <cell r="L7">
            <v>217901.42300000001</v>
          </cell>
          <cell r="M7">
            <v>223654.47700000001</v>
          </cell>
          <cell r="N7">
            <v>231838.326</v>
          </cell>
          <cell r="O7">
            <v>239870.31</v>
          </cell>
          <cell r="P7">
            <v>253557.397</v>
          </cell>
          <cell r="Q7">
            <v>261580.55</v>
          </cell>
          <cell r="R7">
            <v>284566.364</v>
          </cell>
          <cell r="S7">
            <v>302324.83199999999</v>
          </cell>
          <cell r="T7">
            <v>320932.69400000002</v>
          </cell>
          <cell r="U7">
            <v>347738.87099999998</v>
          </cell>
          <cell r="V7">
            <v>365154.87400000001</v>
          </cell>
          <cell r="W7">
            <v>385772.641</v>
          </cell>
          <cell r="X7">
            <v>395636.68400000001</v>
          </cell>
        </row>
        <row r="8">
          <cell r="D8">
            <v>671802.47400000005</v>
          </cell>
          <cell r="E8">
            <v>692319.902</v>
          </cell>
          <cell r="F8">
            <v>707933.82200000004</v>
          </cell>
          <cell r="G8">
            <v>737780.76599999995</v>
          </cell>
          <cell r="H8">
            <v>758959.19799999997</v>
          </cell>
          <cell r="I8">
            <v>798501.24</v>
          </cell>
          <cell r="J8">
            <v>792092.06</v>
          </cell>
          <cell r="K8">
            <v>798533.4</v>
          </cell>
          <cell r="L8">
            <v>807199.19499999995</v>
          </cell>
          <cell r="M8">
            <v>784237.64199999999</v>
          </cell>
          <cell r="N8">
            <v>823757.69</v>
          </cell>
          <cell r="O8">
            <v>835501.83900000004</v>
          </cell>
          <cell r="P8">
            <v>861866.00399999996</v>
          </cell>
          <cell r="Q8">
            <v>948096.40800000005</v>
          </cell>
          <cell r="R8">
            <v>1078737.227</v>
          </cell>
          <cell r="S8">
            <v>1169924.017</v>
          </cell>
          <cell r="T8">
            <v>1256016.6070000001</v>
          </cell>
          <cell r="U8">
            <v>1336736.169</v>
          </cell>
          <cell r="V8">
            <v>1377927.622</v>
          </cell>
          <cell r="W8">
            <v>1440835.6410000001</v>
          </cell>
          <cell r="X8">
            <v>1520537.1029999999</v>
          </cell>
        </row>
        <row r="9">
          <cell r="D9">
            <v>251694.40900000001</v>
          </cell>
          <cell r="E9">
            <v>259438.726</v>
          </cell>
          <cell r="F9">
            <v>265624.40999999997</v>
          </cell>
          <cell r="G9">
            <v>267425.04499999998</v>
          </cell>
          <cell r="H9">
            <v>277800.65899999999</v>
          </cell>
          <cell r="I9">
            <v>285960.13199999998</v>
          </cell>
          <cell r="J9">
            <v>290142.10399999999</v>
          </cell>
          <cell r="K9">
            <v>301798.58899999998</v>
          </cell>
          <cell r="L9">
            <v>302461.96399999998</v>
          </cell>
          <cell r="M9">
            <v>312428.35600000003</v>
          </cell>
          <cell r="N9">
            <v>318579.14199999999</v>
          </cell>
          <cell r="O9">
            <v>317534.55800000002</v>
          </cell>
          <cell r="P9">
            <v>329050.38099999999</v>
          </cell>
          <cell r="Q9">
            <v>335249.71100000001</v>
          </cell>
          <cell r="R9">
            <v>349180.505</v>
          </cell>
          <cell r="S9">
            <v>360226.266</v>
          </cell>
          <cell r="T9">
            <v>379927.09899999999</v>
          </cell>
          <cell r="U9">
            <v>396815.15399999998</v>
          </cell>
          <cell r="V9">
            <v>415234.995</v>
          </cell>
          <cell r="W9">
            <v>441333.58600000001</v>
          </cell>
          <cell r="X9">
            <v>457490.54399999999</v>
          </cell>
        </row>
        <row r="10">
          <cell r="D10">
            <v>625004.26100000006</v>
          </cell>
          <cell r="E10">
            <v>619362.05799999996</v>
          </cell>
          <cell r="F10">
            <v>573469.91500000004</v>
          </cell>
          <cell r="G10">
            <v>557286.31599999999</v>
          </cell>
          <cell r="H10">
            <v>480003.679</v>
          </cell>
          <cell r="I10">
            <v>459918.02</v>
          </cell>
          <cell r="J10">
            <v>414675.67700000003</v>
          </cell>
          <cell r="K10">
            <v>397223.375</v>
          </cell>
          <cell r="L10">
            <v>389708.717</v>
          </cell>
          <cell r="M10">
            <v>406694.73</v>
          </cell>
          <cell r="N10">
            <v>418719.80099999998</v>
          </cell>
          <cell r="O10">
            <v>422439.82500000001</v>
          </cell>
          <cell r="P10">
            <v>408935.38199999998</v>
          </cell>
          <cell r="Q10">
            <v>419848.44300000003</v>
          </cell>
          <cell r="R10">
            <v>420290.576</v>
          </cell>
          <cell r="S10">
            <v>412357.43199999997</v>
          </cell>
          <cell r="T10">
            <v>425049.30599999998</v>
          </cell>
          <cell r="U10">
            <v>428257.10700000002</v>
          </cell>
          <cell r="V10">
            <v>434883.61800000002</v>
          </cell>
          <cell r="W10">
            <v>418151.39600000001</v>
          </cell>
          <cell r="X10">
            <v>445764.03499999997</v>
          </cell>
        </row>
        <row r="11">
          <cell r="D11">
            <v>1293503.635</v>
          </cell>
          <cell r="E11">
            <v>1295073.6429999999</v>
          </cell>
          <cell r="F11">
            <v>1302765.5330000001</v>
          </cell>
          <cell r="G11">
            <v>1325465.6470000001</v>
          </cell>
          <cell r="H11">
            <v>1357098.108</v>
          </cell>
          <cell r="I11">
            <v>1377693.9310000001</v>
          </cell>
          <cell r="J11">
            <v>1421422.9069999999</v>
          </cell>
          <cell r="K11">
            <v>1439293.149</v>
          </cell>
          <cell r="L11">
            <v>1437805.763</v>
          </cell>
          <cell r="M11">
            <v>1490427.5630000001</v>
          </cell>
          <cell r="N11">
            <v>1546229.747</v>
          </cell>
          <cell r="O11">
            <v>1519860.817</v>
          </cell>
          <cell r="P11">
            <v>1532638.39</v>
          </cell>
          <cell r="Q11">
            <v>1548931.9169999999</v>
          </cell>
          <cell r="R11">
            <v>1577258.9240000001</v>
          </cell>
          <cell r="S11">
            <v>1569695.8259999999</v>
          </cell>
          <cell r="T11">
            <v>1563657.7760000001</v>
          </cell>
          <cell r="U11">
            <v>1581622.389</v>
          </cell>
          <cell r="V11">
            <v>1538381.719</v>
          </cell>
          <cell r="W11">
            <v>1458665.675</v>
          </cell>
          <cell r="X11">
            <v>1500184.2760000001</v>
          </cell>
        </row>
        <row r="17">
          <cell r="D17">
            <v>302545.995</v>
          </cell>
          <cell r="E17">
            <v>313073.03399999999</v>
          </cell>
          <cell r="F17">
            <v>326139.89899999998</v>
          </cell>
          <cell r="G17">
            <v>326696.65999999997</v>
          </cell>
          <cell r="H17">
            <v>330613.23700000002</v>
          </cell>
          <cell r="I17">
            <v>355480.75099999999</v>
          </cell>
          <cell r="J17">
            <v>368763.91499999998</v>
          </cell>
          <cell r="K17">
            <v>392293.20500000002</v>
          </cell>
          <cell r="L17">
            <v>382980.00099999999</v>
          </cell>
          <cell r="M17">
            <v>401426.33600000001</v>
          </cell>
          <cell r="N17">
            <v>413135.69400000002</v>
          </cell>
          <cell r="O17">
            <v>408130.47200000001</v>
          </cell>
          <cell r="P17">
            <v>424289.92499999999</v>
          </cell>
          <cell r="Q17">
            <v>436853.99400000001</v>
          </cell>
          <cell r="R17">
            <v>470952.12300000002</v>
          </cell>
          <cell r="S17">
            <v>474004.44</v>
          </cell>
          <cell r="T17">
            <v>481113.44</v>
          </cell>
          <cell r="U17">
            <v>502239.88199999998</v>
          </cell>
          <cell r="V17">
            <v>489505.01199999999</v>
          </cell>
          <cell r="W17">
            <v>507429.17200000002</v>
          </cell>
          <cell r="X17">
            <v>529098.40300000005</v>
          </cell>
        </row>
        <row r="18">
          <cell r="D18">
            <v>7723.866</v>
          </cell>
          <cell r="E18">
            <v>8400.1830000000009</v>
          </cell>
          <cell r="F18">
            <v>8414.8529999999992</v>
          </cell>
          <cell r="G18">
            <v>8102.5429999999997</v>
          </cell>
          <cell r="H18">
            <v>7774.5150000000003</v>
          </cell>
          <cell r="I18">
            <v>9436.1450000000004</v>
          </cell>
          <cell r="J18">
            <v>9477.5149999999994</v>
          </cell>
          <cell r="K18">
            <v>9841.6810000000005</v>
          </cell>
          <cell r="L18">
            <v>9588.7839999999997</v>
          </cell>
          <cell r="M18">
            <v>10841.539000000001</v>
          </cell>
          <cell r="N18">
            <v>11126.308999999999</v>
          </cell>
          <cell r="O18">
            <v>9341.6779999999999</v>
          </cell>
          <cell r="P18">
            <v>11625.081</v>
          </cell>
          <cell r="Q18">
            <v>10823.225</v>
          </cell>
          <cell r="R18">
            <v>10255.156999999999</v>
          </cell>
          <cell r="S18">
            <v>8316.6270000000004</v>
          </cell>
          <cell r="T18">
            <v>8754.8070000000007</v>
          </cell>
          <cell r="U18">
            <v>9113.6959999999999</v>
          </cell>
          <cell r="V18">
            <v>9453.5259999999998</v>
          </cell>
          <cell r="W18">
            <v>9974.8770000000004</v>
          </cell>
          <cell r="X18">
            <v>10311.19</v>
          </cell>
        </row>
        <row r="19">
          <cell r="D19">
            <v>14001.397000000001</v>
          </cell>
          <cell r="E19">
            <v>13602.672</v>
          </cell>
          <cell r="F19">
            <v>16981.686000000002</v>
          </cell>
          <cell r="G19">
            <v>17506.131000000001</v>
          </cell>
          <cell r="H19">
            <v>17007.761999999999</v>
          </cell>
          <cell r="I19">
            <v>15997.505999999999</v>
          </cell>
          <cell r="J19">
            <v>18172.054</v>
          </cell>
          <cell r="K19">
            <v>19743.307000000001</v>
          </cell>
          <cell r="L19">
            <v>23822.138999999999</v>
          </cell>
          <cell r="M19">
            <v>21539.322</v>
          </cell>
          <cell r="N19">
            <v>19873.669999999998</v>
          </cell>
          <cell r="O19">
            <v>20420.406999999999</v>
          </cell>
          <cell r="P19">
            <v>23340.91</v>
          </cell>
          <cell r="Q19">
            <v>22507.278999999999</v>
          </cell>
          <cell r="R19">
            <v>29058.330999999998</v>
          </cell>
          <cell r="S19">
            <v>30513.165000000001</v>
          </cell>
          <cell r="T19">
            <v>35549.898999999998</v>
          </cell>
          <cell r="U19">
            <v>38663.063000000002</v>
          </cell>
          <cell r="V19">
            <v>45164.764000000003</v>
          </cell>
          <cell r="W19">
            <v>48118.218999999997</v>
          </cell>
          <cell r="X19">
            <v>50543.529000000002</v>
          </cell>
        </row>
        <row r="20">
          <cell r="D20">
            <v>14181.449000000001</v>
          </cell>
          <cell r="E20">
            <v>15101.058999999999</v>
          </cell>
          <cell r="F20">
            <v>14984.630999999999</v>
          </cell>
          <cell r="G20">
            <v>13528.067999999999</v>
          </cell>
          <cell r="H20">
            <v>15914.502</v>
          </cell>
          <cell r="I20">
            <v>13815.757</v>
          </cell>
          <cell r="J20">
            <v>16501.906999999999</v>
          </cell>
          <cell r="K20">
            <v>18678.039000000001</v>
          </cell>
          <cell r="L20">
            <v>19716.120999999999</v>
          </cell>
          <cell r="M20">
            <v>18624.170999999998</v>
          </cell>
          <cell r="N20">
            <v>20675.748</v>
          </cell>
          <cell r="O20">
            <v>21563.239000000001</v>
          </cell>
          <cell r="P20">
            <v>23857.226999999999</v>
          </cell>
          <cell r="Q20">
            <v>26498.128000000001</v>
          </cell>
          <cell r="R20">
            <v>30953.069</v>
          </cell>
          <cell r="S20">
            <v>31835.416000000001</v>
          </cell>
          <cell r="T20">
            <v>33547.385999999999</v>
          </cell>
          <cell r="U20">
            <v>36347.692000000003</v>
          </cell>
          <cell r="V20">
            <v>36800.400999999998</v>
          </cell>
          <cell r="W20">
            <v>40432.423000000003</v>
          </cell>
          <cell r="X20">
            <v>30826.781999999999</v>
          </cell>
        </row>
        <row r="21">
          <cell r="D21">
            <v>8093.5249999999996</v>
          </cell>
          <cell r="E21">
            <v>8253.7610000000004</v>
          </cell>
          <cell r="F21">
            <v>9247.0059999999994</v>
          </cell>
          <cell r="G21">
            <v>9361.8490000000002</v>
          </cell>
          <cell r="H21">
            <v>10124.605</v>
          </cell>
          <cell r="I21">
            <v>11593.78</v>
          </cell>
          <cell r="J21">
            <v>12061.814</v>
          </cell>
          <cell r="K21">
            <v>13675.093000000001</v>
          </cell>
          <cell r="L21">
            <v>13571.225</v>
          </cell>
          <cell r="M21">
            <v>14669.833000000001</v>
          </cell>
          <cell r="N21">
            <v>18742.079000000002</v>
          </cell>
          <cell r="O21">
            <v>17039.859</v>
          </cell>
          <cell r="P21">
            <v>18283.636999999999</v>
          </cell>
          <cell r="Q21">
            <v>17971.420999999998</v>
          </cell>
          <cell r="R21">
            <v>20557.7</v>
          </cell>
          <cell r="S21">
            <v>19012.069</v>
          </cell>
          <cell r="T21">
            <v>21434.77</v>
          </cell>
          <cell r="U21">
            <v>22907.338</v>
          </cell>
          <cell r="V21">
            <v>21153.705000000002</v>
          </cell>
          <cell r="W21">
            <v>21520.501</v>
          </cell>
          <cell r="X21">
            <v>22982.080999999998</v>
          </cell>
        </row>
        <row r="22">
          <cell r="D22">
            <v>36878.084000000003</v>
          </cell>
          <cell r="E22">
            <v>39693.457999999999</v>
          </cell>
          <cell r="F22">
            <v>38597.32</v>
          </cell>
          <cell r="G22">
            <v>36997.358</v>
          </cell>
          <cell r="H22">
            <v>26508.17</v>
          </cell>
          <cell r="I22">
            <v>27009.944</v>
          </cell>
          <cell r="J22">
            <v>23307.955999999998</v>
          </cell>
          <cell r="K22">
            <v>25711.788</v>
          </cell>
          <cell r="L22">
            <v>20758.839</v>
          </cell>
          <cell r="M22">
            <v>26158.235000000001</v>
          </cell>
          <cell r="N22">
            <v>28164.991000000002</v>
          </cell>
          <cell r="O22">
            <v>29869.493999999999</v>
          </cell>
          <cell r="P22">
            <v>27367.68</v>
          </cell>
          <cell r="Q22">
            <v>29932.7</v>
          </cell>
          <cell r="R22">
            <v>30334.26</v>
          </cell>
          <cell r="S22">
            <v>35624.483</v>
          </cell>
          <cell r="T22">
            <v>36206.713000000003</v>
          </cell>
          <cell r="U22">
            <v>38856.690999999999</v>
          </cell>
          <cell r="V22">
            <v>38784.894</v>
          </cell>
          <cell r="W22">
            <v>45772.601999999999</v>
          </cell>
          <cell r="X22">
            <v>54112.538</v>
          </cell>
        </row>
        <row r="23">
          <cell r="D23">
            <v>71571.849000000002</v>
          </cell>
          <cell r="E23">
            <v>74919.644</v>
          </cell>
          <cell r="F23">
            <v>74953.058999999994</v>
          </cell>
          <cell r="G23">
            <v>75517.665999999997</v>
          </cell>
          <cell r="H23">
            <v>75927.281000000003</v>
          </cell>
          <cell r="I23">
            <v>88405.544999999998</v>
          </cell>
          <cell r="J23">
            <v>94618.273000000001</v>
          </cell>
          <cell r="K23">
            <v>98540.967999999993</v>
          </cell>
          <cell r="L23">
            <v>91532.456999999995</v>
          </cell>
          <cell r="M23">
            <v>97578.225000000006</v>
          </cell>
          <cell r="N23">
            <v>100959.05499999999</v>
          </cell>
          <cell r="O23">
            <v>93782.578999999998</v>
          </cell>
          <cell r="P23">
            <v>98135.751000000004</v>
          </cell>
          <cell r="Q23">
            <v>96985.762000000002</v>
          </cell>
          <cell r="R23">
            <v>104336.645</v>
          </cell>
          <cell r="S23">
            <v>98725.960999999996</v>
          </cell>
          <cell r="T23">
            <v>93794.112999999998</v>
          </cell>
          <cell r="U23">
            <v>92104.259000000005</v>
          </cell>
          <cell r="V23">
            <v>84895.024999999994</v>
          </cell>
          <cell r="W23">
            <v>85227.660999999993</v>
          </cell>
          <cell r="X23">
            <v>90805.957999999999</v>
          </cell>
        </row>
        <row r="30">
          <cell r="D30">
            <v>5268.69</v>
          </cell>
          <cell r="E30">
            <v>5356</v>
          </cell>
          <cell r="F30">
            <v>5437.57</v>
          </cell>
          <cell r="G30">
            <v>5518.81</v>
          </cell>
          <cell r="H30">
            <v>5598.67</v>
          </cell>
          <cell r="I30">
            <v>5678.34</v>
          </cell>
          <cell r="J30">
            <v>5757.67</v>
          </cell>
          <cell r="K30">
            <v>5837.35</v>
          </cell>
          <cell r="L30">
            <v>5916.12</v>
          </cell>
          <cell r="M30">
            <v>5994.15</v>
          </cell>
          <cell r="N30">
            <v>6073.01</v>
          </cell>
          <cell r="O30">
            <v>6150.25</v>
          </cell>
          <cell r="P30">
            <v>6225.8</v>
          </cell>
          <cell r="Q30">
            <v>6300.77</v>
          </cell>
          <cell r="R30">
            <v>6375.3</v>
          </cell>
          <cell r="S30">
            <v>6447.25</v>
          </cell>
          <cell r="T30">
            <v>6521.9</v>
          </cell>
          <cell r="U30">
            <v>6597.08</v>
          </cell>
          <cell r="V30">
            <v>6672.98</v>
          </cell>
          <cell r="W30">
            <v>6748.65</v>
          </cell>
          <cell r="X30">
            <v>6825.4</v>
          </cell>
        </row>
        <row r="31">
          <cell r="D31">
            <v>633.51</v>
          </cell>
          <cell r="E31">
            <v>650.08000000000004</v>
          </cell>
          <cell r="F31">
            <v>666.87</v>
          </cell>
          <cell r="G31">
            <v>683.87</v>
          </cell>
          <cell r="H31">
            <v>701.08</v>
          </cell>
          <cell r="I31">
            <v>718.51</v>
          </cell>
          <cell r="J31">
            <v>736.19</v>
          </cell>
          <cell r="K31">
            <v>754.15</v>
          </cell>
          <cell r="L31">
            <v>772.43</v>
          </cell>
          <cell r="M31">
            <v>791.13</v>
          </cell>
          <cell r="N31">
            <v>810.27</v>
          </cell>
          <cell r="O31">
            <v>829.68</v>
          </cell>
          <cell r="P31">
            <v>849.25</v>
          </cell>
          <cell r="Q31">
            <v>869.17</v>
          </cell>
          <cell r="R31">
            <v>889.55</v>
          </cell>
          <cell r="S31">
            <v>910.36</v>
          </cell>
          <cell r="T31">
            <v>931.62</v>
          </cell>
          <cell r="U31">
            <v>953.33</v>
          </cell>
          <cell r="V31">
            <v>975.56</v>
          </cell>
          <cell r="W31">
            <v>998.32</v>
          </cell>
          <cell r="X31">
            <v>1021.61</v>
          </cell>
        </row>
        <row r="32">
          <cell r="D32">
            <v>127.03</v>
          </cell>
          <cell r="E32">
            <v>130.83000000000001</v>
          </cell>
          <cell r="F32">
            <v>133.82</v>
          </cell>
          <cell r="G32">
            <v>137.38</v>
          </cell>
          <cell r="H32">
            <v>140.85</v>
          </cell>
          <cell r="I32">
            <v>144.08000000000001</v>
          </cell>
          <cell r="J32">
            <v>147.38999999999999</v>
          </cell>
          <cell r="K32">
            <v>150.72999999999999</v>
          </cell>
          <cell r="L32">
            <v>154.13</v>
          </cell>
          <cell r="M32">
            <v>157.58000000000001</v>
          </cell>
          <cell r="N32">
            <v>161.22</v>
          </cell>
          <cell r="O32">
            <v>164.88</v>
          </cell>
          <cell r="P32">
            <v>168.68</v>
          </cell>
          <cell r="Q32">
            <v>172.65</v>
          </cell>
          <cell r="R32">
            <v>176.81</v>
          </cell>
          <cell r="S32">
            <v>181.16</v>
          </cell>
          <cell r="T32">
            <v>185.66</v>
          </cell>
          <cell r="U32">
            <v>190.39</v>
          </cell>
          <cell r="V32">
            <v>195.23</v>
          </cell>
          <cell r="W32">
            <v>199.98</v>
          </cell>
          <cell r="X32">
            <v>204.57</v>
          </cell>
        </row>
        <row r="33">
          <cell r="D33">
            <v>1140.8900000000001</v>
          </cell>
          <cell r="E33">
            <v>1156.53</v>
          </cell>
          <cell r="F33">
            <v>1170.77</v>
          </cell>
          <cell r="G33">
            <v>1184.3399999999999</v>
          </cell>
          <cell r="H33">
            <v>1197.8699999999999</v>
          </cell>
          <cell r="I33">
            <v>1211.01</v>
          </cell>
          <cell r="J33">
            <v>1223.99</v>
          </cell>
          <cell r="K33">
            <v>1236.56</v>
          </cell>
          <cell r="L33">
            <v>1248.48</v>
          </cell>
          <cell r="M33">
            <v>1259.3399999999999</v>
          </cell>
          <cell r="N33">
            <v>1269.31</v>
          </cell>
          <cell r="O33">
            <v>1278.56</v>
          </cell>
          <cell r="P33">
            <v>1287.1400000000001</v>
          </cell>
          <cell r="Q33">
            <v>1295.1300000000001</v>
          </cell>
          <cell r="R33">
            <v>1302.8599999999999</v>
          </cell>
          <cell r="S33">
            <v>1310.53</v>
          </cell>
          <cell r="T33">
            <v>1317.88</v>
          </cell>
          <cell r="U33">
            <v>1324.81</v>
          </cell>
          <cell r="V33">
            <v>1331.63</v>
          </cell>
          <cell r="W33">
            <v>1338.38</v>
          </cell>
          <cell r="X33">
            <v>1345.37</v>
          </cell>
        </row>
        <row r="34">
          <cell r="D34">
            <v>849.52</v>
          </cell>
          <cell r="E34">
            <v>866.53</v>
          </cell>
          <cell r="F34">
            <v>882.82</v>
          </cell>
          <cell r="G34">
            <v>899.33</v>
          </cell>
          <cell r="H34">
            <v>915.7</v>
          </cell>
          <cell r="I34">
            <v>932.18</v>
          </cell>
          <cell r="J34">
            <v>948.76</v>
          </cell>
          <cell r="K34">
            <v>965.43</v>
          </cell>
          <cell r="L34">
            <v>982.18</v>
          </cell>
          <cell r="M34">
            <v>999.02</v>
          </cell>
          <cell r="N34">
            <v>1015.92</v>
          </cell>
          <cell r="O34">
            <v>1032.47</v>
          </cell>
          <cell r="P34">
            <v>1048.6400000000001</v>
          </cell>
          <cell r="Q34">
            <v>1064.4000000000001</v>
          </cell>
          <cell r="R34">
            <v>1079.72</v>
          </cell>
          <cell r="S34">
            <v>1094.58</v>
          </cell>
          <cell r="T34">
            <v>1109.81</v>
          </cell>
          <cell r="U34">
            <v>1124.79</v>
          </cell>
          <cell r="V34">
            <v>1139.97</v>
          </cell>
          <cell r="W34">
            <v>1155.3499999999999</v>
          </cell>
          <cell r="X34">
            <v>1170.94</v>
          </cell>
        </row>
        <row r="35">
          <cell r="D35">
            <v>148.29</v>
          </cell>
          <cell r="E35">
            <v>148.62</v>
          </cell>
          <cell r="F35">
            <v>148.69</v>
          </cell>
          <cell r="G35">
            <v>148.52000000000001</v>
          </cell>
          <cell r="H35">
            <v>148.34</v>
          </cell>
          <cell r="I35">
            <v>148.13999999999999</v>
          </cell>
          <cell r="J35">
            <v>147.74</v>
          </cell>
          <cell r="K35">
            <v>147.30000000000001</v>
          </cell>
          <cell r="L35">
            <v>146.9</v>
          </cell>
          <cell r="M35">
            <v>146.31</v>
          </cell>
          <cell r="N35">
            <v>146.30000000000001</v>
          </cell>
          <cell r="O35">
            <v>145.94999999999999</v>
          </cell>
          <cell r="P35">
            <v>145.30000000000001</v>
          </cell>
          <cell r="Q35">
            <v>144.6</v>
          </cell>
          <cell r="R35">
            <v>143.85</v>
          </cell>
          <cell r="S35">
            <v>143.15</v>
          </cell>
          <cell r="T35">
            <v>142.5</v>
          </cell>
          <cell r="U35">
            <v>142.1</v>
          </cell>
          <cell r="V35">
            <v>141.94999999999999</v>
          </cell>
          <cell r="W35">
            <v>141.85</v>
          </cell>
          <cell r="X35">
            <v>141.75</v>
          </cell>
        </row>
        <row r="36">
          <cell r="D36">
            <v>250.18</v>
          </cell>
          <cell r="E36">
            <v>253.53</v>
          </cell>
          <cell r="F36">
            <v>256.92</v>
          </cell>
          <cell r="G36">
            <v>260.27999999999997</v>
          </cell>
          <cell r="H36">
            <v>263.45999999999998</v>
          </cell>
          <cell r="I36">
            <v>266.58999999999997</v>
          </cell>
          <cell r="J36">
            <v>269.70999999999998</v>
          </cell>
          <cell r="K36">
            <v>272.95999999999998</v>
          </cell>
          <cell r="L36">
            <v>276.14999999999998</v>
          </cell>
          <cell r="M36">
            <v>279.33</v>
          </cell>
          <cell r="N36">
            <v>282.42</v>
          </cell>
          <cell r="O36">
            <v>285.33999999999997</v>
          </cell>
          <cell r="P36">
            <v>288.13</v>
          </cell>
          <cell r="Q36">
            <v>290.85000000000002</v>
          </cell>
          <cell r="R36">
            <v>293.5</v>
          </cell>
          <cell r="S36">
            <v>296.23</v>
          </cell>
          <cell r="T36">
            <v>299.05</v>
          </cell>
          <cell r="U36">
            <v>302.02999999999997</v>
          </cell>
          <cell r="V36">
            <v>304.83</v>
          </cell>
          <cell r="W36">
            <v>307.48</v>
          </cell>
          <cell r="X36">
            <v>310.11</v>
          </cell>
        </row>
      </sheetData>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y, transformation, consump"/>
      <sheetName val="Supply, transformation, con (2"/>
      <sheetName val="100300"/>
      <sheetName val="100500"/>
      <sheetName val="101300"/>
      <sheetName val="B_101400"/>
      <sheetName val="101700"/>
      <sheetName val="101800"/>
      <sheetName val="101900"/>
      <sheetName val="102010"/>
      <sheetName val="102020"/>
      <sheetName val="102030"/>
      <sheetName val="102035"/>
      <sheetName val="102000"/>
      <sheetName val="102200"/>
      <sheetName val="ENER30"/>
      <sheetName val="Codes Reference"/>
    </sheetNames>
    <sheetDataSet>
      <sheetData sheetId="0"/>
      <sheetData sheetId="1"/>
      <sheetData sheetId="2"/>
      <sheetData sheetId="3"/>
      <sheetData sheetId="4"/>
      <sheetData sheetId="5"/>
      <sheetData sheetId="6">
        <row r="6">
          <cell r="A6" t="str">
            <v>Austria</v>
          </cell>
          <cell r="B6" t="str">
            <v>AT</v>
          </cell>
          <cell r="C6">
            <v>3677</v>
          </cell>
          <cell r="D6">
            <v>3854</v>
          </cell>
          <cell r="E6">
            <v>3812</v>
          </cell>
          <cell r="F6">
            <v>3866</v>
          </cell>
          <cell r="G6">
            <v>3921</v>
          </cell>
          <cell r="H6">
            <v>4017</v>
          </cell>
          <cell r="I6">
            <v>4154</v>
          </cell>
          <cell r="J6">
            <v>4205</v>
          </cell>
          <cell r="K6">
            <v>4274</v>
          </cell>
          <cell r="L6">
            <v>4373</v>
          </cell>
          <cell r="M6">
            <v>4432</v>
          </cell>
          <cell r="N6">
            <v>4610</v>
          </cell>
          <cell r="O6">
            <v>4631</v>
          </cell>
          <cell r="P6">
            <v>4782</v>
          </cell>
          <cell r="Q6">
            <v>4882</v>
          </cell>
          <cell r="R6">
            <v>5013</v>
          </cell>
          <cell r="S6">
            <v>5238</v>
          </cell>
          <cell r="T6">
            <v>5330</v>
          </cell>
          <cell r="U6">
            <v>5273</v>
          </cell>
          <cell r="V6">
            <v>5072</v>
          </cell>
          <cell r="W6">
            <v>5274</v>
          </cell>
        </row>
        <row r="7">
          <cell r="A7" t="str">
            <v>Belgium</v>
          </cell>
          <cell r="B7" t="str">
            <v>BE</v>
          </cell>
          <cell r="C7">
            <v>4986</v>
          </cell>
          <cell r="D7">
            <v>5203</v>
          </cell>
          <cell r="E7">
            <v>5381</v>
          </cell>
          <cell r="F7">
            <v>5443</v>
          </cell>
          <cell r="G7">
            <v>5713</v>
          </cell>
          <cell r="H7">
            <v>5885</v>
          </cell>
          <cell r="I7">
            <v>6008</v>
          </cell>
          <cell r="J7">
            <v>6176</v>
          </cell>
          <cell r="K7">
            <v>6359</v>
          </cell>
          <cell r="L7">
            <v>6407</v>
          </cell>
          <cell r="M7">
            <v>6667</v>
          </cell>
          <cell r="N7">
            <v>6719</v>
          </cell>
          <cell r="O7">
            <v>6745</v>
          </cell>
          <cell r="P7">
            <v>6856</v>
          </cell>
          <cell r="Q7">
            <v>6931</v>
          </cell>
          <cell r="R7">
            <v>6896</v>
          </cell>
          <cell r="S7">
            <v>7103</v>
          </cell>
          <cell r="T7">
            <v>7128</v>
          </cell>
          <cell r="U7">
            <v>7110</v>
          </cell>
          <cell r="V7">
            <v>6643</v>
          </cell>
          <cell r="W7">
            <v>7163</v>
          </cell>
        </row>
        <row r="8">
          <cell r="A8" t="str">
            <v>Bulgaria</v>
          </cell>
          <cell r="B8" t="str">
            <v>BG</v>
          </cell>
          <cell r="C8">
            <v>3033</v>
          </cell>
          <cell r="D8">
            <v>2595</v>
          </cell>
          <cell r="E8">
            <v>2250</v>
          </cell>
          <cell r="F8">
            <v>2254</v>
          </cell>
          <cell r="G8">
            <v>2278</v>
          </cell>
          <cell r="H8">
            <v>2467</v>
          </cell>
          <cell r="I8">
            <v>2570</v>
          </cell>
          <cell r="J8">
            <v>2314</v>
          </cell>
          <cell r="K8">
            <v>2248</v>
          </cell>
          <cell r="L8">
            <v>2046</v>
          </cell>
          <cell r="M8">
            <v>2085</v>
          </cell>
          <cell r="N8">
            <v>2115</v>
          </cell>
          <cell r="O8">
            <v>2071</v>
          </cell>
          <cell r="P8">
            <v>2161</v>
          </cell>
          <cell r="Q8">
            <v>2142</v>
          </cell>
          <cell r="R8">
            <v>2211</v>
          </cell>
          <cell r="S8">
            <v>2312</v>
          </cell>
          <cell r="T8">
            <v>2340</v>
          </cell>
          <cell r="U8">
            <v>2464</v>
          </cell>
          <cell r="V8">
            <v>2308</v>
          </cell>
          <cell r="W8">
            <v>2330</v>
          </cell>
        </row>
        <row r="9">
          <cell r="A9" t="str">
            <v>Switzerland</v>
          </cell>
          <cell r="B9" t="str">
            <v>CH</v>
          </cell>
          <cell r="C9">
            <v>4038</v>
          </cell>
          <cell r="D9">
            <v>4128</v>
          </cell>
          <cell r="E9">
            <v>4154</v>
          </cell>
          <cell r="F9">
            <v>4103</v>
          </cell>
          <cell r="G9">
            <v>4108</v>
          </cell>
          <cell r="H9">
            <v>4187</v>
          </cell>
          <cell r="I9">
            <v>4209</v>
          </cell>
          <cell r="J9">
            <v>4196</v>
          </cell>
          <cell r="K9">
            <v>4267</v>
          </cell>
          <cell r="L9">
            <v>4476</v>
          </cell>
          <cell r="M9">
            <v>4503</v>
          </cell>
          <cell r="N9">
            <v>4646</v>
          </cell>
          <cell r="O9">
            <v>4626</v>
          </cell>
          <cell r="P9">
            <v>4739</v>
          </cell>
          <cell r="Q9">
            <v>4829</v>
          </cell>
          <cell r="R9">
            <v>4929</v>
          </cell>
          <cell r="S9">
            <v>4967</v>
          </cell>
          <cell r="T9">
            <v>4937</v>
          </cell>
          <cell r="U9">
            <v>5049</v>
          </cell>
          <cell r="V9">
            <v>4943</v>
          </cell>
          <cell r="W9">
            <v>5139</v>
          </cell>
        </row>
        <row r="10">
          <cell r="A10" t="str">
            <v>Cyprus</v>
          </cell>
          <cell r="B10" t="str">
            <v>CY</v>
          </cell>
          <cell r="C10">
            <v>154</v>
          </cell>
          <cell r="D10">
            <v>161</v>
          </cell>
          <cell r="E10">
            <v>182</v>
          </cell>
          <cell r="F10">
            <v>199</v>
          </cell>
          <cell r="G10">
            <v>207</v>
          </cell>
          <cell r="H10">
            <v>191</v>
          </cell>
          <cell r="I10">
            <v>198</v>
          </cell>
          <cell r="J10">
            <v>205</v>
          </cell>
          <cell r="K10">
            <v>225</v>
          </cell>
          <cell r="L10">
            <v>238</v>
          </cell>
          <cell r="M10">
            <v>258</v>
          </cell>
          <cell r="N10">
            <v>267</v>
          </cell>
          <cell r="O10">
            <v>291</v>
          </cell>
          <cell r="P10">
            <v>313</v>
          </cell>
          <cell r="Q10">
            <v>322</v>
          </cell>
          <cell r="R10">
            <v>340</v>
          </cell>
          <cell r="S10">
            <v>358</v>
          </cell>
          <cell r="T10">
            <v>377</v>
          </cell>
          <cell r="U10">
            <v>398</v>
          </cell>
          <cell r="V10">
            <v>409</v>
          </cell>
          <cell r="W10">
            <v>420</v>
          </cell>
        </row>
        <row r="11">
          <cell r="A11" t="str">
            <v>Czech Republic</v>
          </cell>
          <cell r="B11" t="str">
            <v>CZ</v>
          </cell>
          <cell r="C11">
            <v>4142</v>
          </cell>
          <cell r="D11">
            <v>3823</v>
          </cell>
          <cell r="E11">
            <v>3730</v>
          </cell>
          <cell r="F11">
            <v>3699</v>
          </cell>
          <cell r="G11">
            <v>3867</v>
          </cell>
          <cell r="H11">
            <v>4134</v>
          </cell>
          <cell r="I11">
            <v>4324</v>
          </cell>
          <cell r="J11">
            <v>4268</v>
          </cell>
          <cell r="K11">
            <v>4202</v>
          </cell>
          <cell r="L11">
            <v>4138</v>
          </cell>
          <cell r="M11">
            <v>4246</v>
          </cell>
          <cell r="N11">
            <v>4375</v>
          </cell>
          <cell r="O11">
            <v>4370</v>
          </cell>
          <cell r="P11">
            <v>4506</v>
          </cell>
          <cell r="Q11">
            <v>4629</v>
          </cell>
          <cell r="R11">
            <v>4754</v>
          </cell>
          <cell r="S11">
            <v>4902</v>
          </cell>
          <cell r="T11">
            <v>4922</v>
          </cell>
          <cell r="U11">
            <v>4991</v>
          </cell>
          <cell r="V11">
            <v>4722</v>
          </cell>
          <cell r="W11">
            <v>4919</v>
          </cell>
        </row>
        <row r="12">
          <cell r="A12" t="str">
            <v>Germany (including  former GDR from 1991)</v>
          </cell>
          <cell r="B12" t="str">
            <v>DE</v>
          </cell>
          <cell r="C12">
            <v>39130</v>
          </cell>
          <cell r="D12">
            <v>39151</v>
          </cell>
          <cell r="E12">
            <v>38773</v>
          </cell>
          <cell r="F12">
            <v>38355</v>
          </cell>
          <cell r="G12">
            <v>38140</v>
          </cell>
          <cell r="H12">
            <v>38797</v>
          </cell>
          <cell r="I12">
            <v>39412</v>
          </cell>
          <cell r="J12">
            <v>39701</v>
          </cell>
          <cell r="K12">
            <v>40080</v>
          </cell>
          <cell r="L12">
            <v>40712</v>
          </cell>
          <cell r="M12">
            <v>41569</v>
          </cell>
          <cell r="N12">
            <v>42585</v>
          </cell>
          <cell r="O12">
            <v>43724</v>
          </cell>
          <cell r="P12">
            <v>44100</v>
          </cell>
          <cell r="Q12">
            <v>44686</v>
          </cell>
          <cell r="R12">
            <v>44794</v>
          </cell>
          <cell r="S12">
            <v>45211</v>
          </cell>
          <cell r="T12">
            <v>45344</v>
          </cell>
          <cell r="U12">
            <v>45189</v>
          </cell>
          <cell r="V12">
            <v>42612</v>
          </cell>
          <cell r="W12">
            <v>45482</v>
          </cell>
        </row>
        <row r="13">
          <cell r="A13" t="str">
            <v>Denmark</v>
          </cell>
          <cell r="B13" t="str">
            <v>DK</v>
          </cell>
          <cell r="C13">
            <v>2439</v>
          </cell>
          <cell r="D13">
            <v>2514</v>
          </cell>
          <cell r="E13">
            <v>2557</v>
          </cell>
          <cell r="F13">
            <v>2593</v>
          </cell>
          <cell r="G13">
            <v>2645</v>
          </cell>
          <cell r="H13">
            <v>2655</v>
          </cell>
          <cell r="I13">
            <v>2724</v>
          </cell>
          <cell r="J13">
            <v>2741</v>
          </cell>
          <cell r="K13">
            <v>2755</v>
          </cell>
          <cell r="L13">
            <v>2767</v>
          </cell>
          <cell r="M13">
            <v>2791</v>
          </cell>
          <cell r="N13">
            <v>2800</v>
          </cell>
          <cell r="O13">
            <v>2796</v>
          </cell>
          <cell r="P13">
            <v>2783</v>
          </cell>
          <cell r="Q13">
            <v>2835</v>
          </cell>
          <cell r="R13">
            <v>2877</v>
          </cell>
          <cell r="S13">
            <v>2906</v>
          </cell>
          <cell r="T13">
            <v>2878</v>
          </cell>
          <cell r="U13">
            <v>2848</v>
          </cell>
          <cell r="V13">
            <v>2699</v>
          </cell>
          <cell r="W13">
            <v>2757</v>
          </cell>
        </row>
        <row r="14">
          <cell r="A14" t="e">
            <v>#N/A</v>
          </cell>
          <cell r="B14" t="str">
            <v>EA</v>
          </cell>
          <cell r="C14">
            <v>117842</v>
          </cell>
          <cell r="D14">
            <v>120923</v>
          </cell>
          <cell r="E14">
            <v>122368</v>
          </cell>
          <cell r="F14">
            <v>122690</v>
          </cell>
          <cell r="G14">
            <v>124999</v>
          </cell>
          <cell r="H14">
            <v>127684</v>
          </cell>
          <cell r="I14">
            <v>131013</v>
          </cell>
          <cell r="J14">
            <v>134028</v>
          </cell>
          <cell r="K14">
            <v>137559</v>
          </cell>
          <cell r="L14">
            <v>141172</v>
          </cell>
          <cell r="M14">
            <v>145896</v>
          </cell>
          <cell r="N14">
            <v>153858</v>
          </cell>
          <cell r="O14">
            <v>156288</v>
          </cell>
          <cell r="P14">
            <v>160641</v>
          </cell>
          <cell r="Q14">
            <v>164671</v>
          </cell>
          <cell r="R14">
            <v>166664</v>
          </cell>
          <cell r="S14">
            <v>170790</v>
          </cell>
          <cell r="T14">
            <v>173204</v>
          </cell>
          <cell r="U14">
            <v>174513</v>
          </cell>
          <cell r="V14">
            <v>167523</v>
          </cell>
          <cell r="W14">
            <v>175862</v>
          </cell>
        </row>
        <row r="15">
          <cell r="A15" t="e">
            <v>#N/A</v>
          </cell>
          <cell r="B15" t="str">
            <v>EA12</v>
          </cell>
          <cell r="C15">
            <v>120290</v>
          </cell>
          <cell r="D15">
            <v>123445</v>
          </cell>
          <cell r="E15">
            <v>125008</v>
          </cell>
          <cell r="F15">
            <v>125371</v>
          </cell>
          <cell r="G15">
            <v>127811</v>
          </cell>
          <cell r="H15">
            <v>130615</v>
          </cell>
          <cell r="I15">
            <v>134071</v>
          </cell>
          <cell r="J15">
            <v>137227</v>
          </cell>
          <cell r="K15">
            <v>140939</v>
          </cell>
          <cell r="L15">
            <v>144664</v>
          </cell>
          <cell r="M15">
            <v>149606</v>
          </cell>
          <cell r="N15">
            <v>153858</v>
          </cell>
          <cell r="O15">
            <v>156288</v>
          </cell>
          <cell r="P15">
            <v>160641</v>
          </cell>
          <cell r="Q15">
            <v>164671</v>
          </cell>
          <cell r="R15">
            <v>166664</v>
          </cell>
          <cell r="S15">
            <v>170790</v>
          </cell>
          <cell r="T15">
            <v>172063</v>
          </cell>
          <cell r="U15">
            <v>172854</v>
          </cell>
          <cell r="V15">
            <v>164011</v>
          </cell>
          <cell r="W15">
            <v>172200</v>
          </cell>
        </row>
        <row r="16">
          <cell r="A16" t="e">
            <v>#N/A</v>
          </cell>
          <cell r="B16" t="str">
            <v>EA13</v>
          </cell>
          <cell r="C16">
            <v>121084</v>
          </cell>
          <cell r="D16">
            <v>124208</v>
          </cell>
          <cell r="E16">
            <v>125736</v>
          </cell>
          <cell r="F16">
            <v>126102</v>
          </cell>
          <cell r="G16">
            <v>128604</v>
          </cell>
          <cell r="H16">
            <v>131419</v>
          </cell>
          <cell r="I16">
            <v>134887</v>
          </cell>
          <cell r="J16">
            <v>138074</v>
          </cell>
          <cell r="K16">
            <v>141807</v>
          </cell>
          <cell r="L16">
            <v>145555</v>
          </cell>
          <cell r="M16">
            <v>150511</v>
          </cell>
          <cell r="N16">
            <v>154799</v>
          </cell>
          <cell r="O16">
            <v>157293</v>
          </cell>
          <cell r="P16">
            <v>161676</v>
          </cell>
          <cell r="Q16">
            <v>165749</v>
          </cell>
          <cell r="R16">
            <v>167760</v>
          </cell>
          <cell r="S16">
            <v>171922</v>
          </cell>
          <cell r="T16">
            <v>173204</v>
          </cell>
          <cell r="U16">
            <v>173955</v>
          </cell>
          <cell r="V16">
            <v>164982</v>
          </cell>
          <cell r="W16">
            <v>173229</v>
          </cell>
        </row>
        <row r="17">
          <cell r="A17" t="e">
            <v>#N/A</v>
          </cell>
          <cell r="B17" t="str">
            <v>EA15</v>
          </cell>
          <cell r="C17">
            <v>121317</v>
          </cell>
          <cell r="D17">
            <v>124473</v>
          </cell>
          <cell r="E17">
            <v>126026</v>
          </cell>
          <cell r="F17">
            <v>126409</v>
          </cell>
          <cell r="G17">
            <v>128916</v>
          </cell>
          <cell r="H17">
            <v>131718</v>
          </cell>
          <cell r="I17">
            <v>135200</v>
          </cell>
          <cell r="J17">
            <v>138396</v>
          </cell>
          <cell r="K17">
            <v>142152</v>
          </cell>
          <cell r="L17">
            <v>145923</v>
          </cell>
          <cell r="M17">
            <v>150903</v>
          </cell>
          <cell r="N17">
            <v>155202</v>
          </cell>
          <cell r="O17">
            <v>157726</v>
          </cell>
          <cell r="P17">
            <v>162145</v>
          </cell>
          <cell r="Q17">
            <v>166226</v>
          </cell>
          <cell r="R17">
            <v>168268</v>
          </cell>
          <cell r="S17">
            <v>172439</v>
          </cell>
          <cell r="T17">
            <v>173740</v>
          </cell>
          <cell r="U17">
            <v>174513</v>
          </cell>
          <cell r="V17">
            <v>165537</v>
          </cell>
          <cell r="W17">
            <v>173788</v>
          </cell>
        </row>
        <row r="18">
          <cell r="A18" t="e">
            <v>#N/A</v>
          </cell>
          <cell r="B18" t="str">
            <v>EA16</v>
          </cell>
          <cell r="C18">
            <v>123330</v>
          </cell>
          <cell r="D18">
            <v>126352</v>
          </cell>
          <cell r="E18">
            <v>127774</v>
          </cell>
          <cell r="F18">
            <v>128148</v>
          </cell>
          <cell r="G18">
            <v>130664</v>
          </cell>
          <cell r="H18">
            <v>133587</v>
          </cell>
          <cell r="I18">
            <v>137219</v>
          </cell>
          <cell r="J18">
            <v>140360</v>
          </cell>
          <cell r="K18">
            <v>143957</v>
          </cell>
          <cell r="L18">
            <v>147879</v>
          </cell>
          <cell r="M18">
            <v>152796</v>
          </cell>
          <cell r="N18">
            <v>157218</v>
          </cell>
          <cell r="O18">
            <v>159683</v>
          </cell>
          <cell r="P18">
            <v>164122</v>
          </cell>
          <cell r="Q18">
            <v>168292</v>
          </cell>
          <cell r="R18">
            <v>170233</v>
          </cell>
          <cell r="S18">
            <v>174473</v>
          </cell>
          <cell r="T18">
            <v>175853</v>
          </cell>
          <cell r="U18">
            <v>176642</v>
          </cell>
          <cell r="V18">
            <v>167523</v>
          </cell>
          <cell r="W18">
            <v>175862</v>
          </cell>
        </row>
        <row r="19">
          <cell r="A19" t="e">
            <v>#N/A</v>
          </cell>
          <cell r="B19" t="str">
            <v>EA17</v>
          </cell>
          <cell r="C19">
            <v>123933</v>
          </cell>
          <cell r="D19">
            <v>126951</v>
          </cell>
          <cell r="E19">
            <v>128241</v>
          </cell>
          <cell r="F19">
            <v>128506</v>
          </cell>
          <cell r="G19">
            <v>131066</v>
          </cell>
          <cell r="H19">
            <v>133981</v>
          </cell>
          <cell r="I19">
            <v>137651</v>
          </cell>
          <cell r="J19">
            <v>140815</v>
          </cell>
          <cell r="K19">
            <v>144404</v>
          </cell>
          <cell r="L19">
            <v>148293</v>
          </cell>
          <cell r="M19">
            <v>153225</v>
          </cell>
          <cell r="N19">
            <v>157663</v>
          </cell>
          <cell r="O19">
            <v>160146</v>
          </cell>
          <cell r="P19">
            <v>164608</v>
          </cell>
          <cell r="Q19">
            <v>168800</v>
          </cell>
          <cell r="R19">
            <v>170753</v>
          </cell>
          <cell r="S19">
            <v>175031</v>
          </cell>
          <cell r="T19">
            <v>176437</v>
          </cell>
          <cell r="U19">
            <v>177245</v>
          </cell>
          <cell r="V19">
            <v>168095</v>
          </cell>
          <cell r="W19">
            <v>176454</v>
          </cell>
        </row>
        <row r="20">
          <cell r="A20" t="str">
            <v>Estonia</v>
          </cell>
          <cell r="B20" t="str">
            <v>EE</v>
          </cell>
          <cell r="C20">
            <v>603</v>
          </cell>
          <cell r="D20">
            <v>600</v>
          </cell>
          <cell r="E20">
            <v>467</v>
          </cell>
          <cell r="F20">
            <v>358</v>
          </cell>
          <cell r="G20">
            <v>402</v>
          </cell>
          <cell r="H20">
            <v>394</v>
          </cell>
          <cell r="I20">
            <v>432</v>
          </cell>
          <cell r="J20">
            <v>455</v>
          </cell>
          <cell r="K20">
            <v>447</v>
          </cell>
          <cell r="L20">
            <v>413</v>
          </cell>
          <cell r="M20">
            <v>429</v>
          </cell>
          <cell r="N20">
            <v>445</v>
          </cell>
          <cell r="O20">
            <v>463</v>
          </cell>
          <cell r="P20">
            <v>486</v>
          </cell>
          <cell r="Q20">
            <v>508</v>
          </cell>
          <cell r="R20">
            <v>519</v>
          </cell>
          <cell r="S20">
            <v>558</v>
          </cell>
          <cell r="T20">
            <v>584</v>
          </cell>
          <cell r="U20">
            <v>602</v>
          </cell>
          <cell r="V20">
            <v>572</v>
          </cell>
          <cell r="W20">
            <v>593</v>
          </cell>
        </row>
        <row r="21">
          <cell r="A21" t="e">
            <v>#N/A</v>
          </cell>
          <cell r="B21" t="str">
            <v>EEA18</v>
          </cell>
          <cell r="C21">
            <v>164997</v>
          </cell>
          <cell r="D21">
            <v>169130</v>
          </cell>
          <cell r="E21">
            <v>170634</v>
          </cell>
          <cell r="F21">
            <v>171650</v>
          </cell>
          <cell r="G21">
            <v>174183</v>
          </cell>
          <cell r="H21">
            <v>178245</v>
          </cell>
          <cell r="I21">
            <v>183099</v>
          </cell>
          <cell r="J21">
            <v>186439</v>
          </cell>
          <cell r="K21">
            <v>191594</v>
          </cell>
          <cell r="L21">
            <v>196013</v>
          </cell>
          <cell r="M21">
            <v>201805</v>
          </cell>
          <cell r="N21">
            <v>206911</v>
          </cell>
          <cell r="O21">
            <v>209043</v>
          </cell>
          <cell r="P21">
            <v>212985</v>
          </cell>
          <cell r="Q21">
            <v>217809</v>
          </cell>
          <cell r="R21">
            <v>220955</v>
          </cell>
          <cell r="S21">
            <v>224639</v>
          </cell>
          <cell r="T21">
            <v>225190</v>
          </cell>
          <cell r="U21">
            <v>225817</v>
          </cell>
          <cell r="V21">
            <v>214292</v>
          </cell>
          <cell r="W21">
            <v>224331</v>
          </cell>
        </row>
        <row r="22">
          <cell r="A22" t="str">
            <v>Greece</v>
          </cell>
          <cell r="B22" t="str">
            <v>EL</v>
          </cell>
          <cell r="C22">
            <v>2448</v>
          </cell>
          <cell r="D22">
            <v>2522</v>
          </cell>
          <cell r="E22">
            <v>2640</v>
          </cell>
          <cell r="F22">
            <v>2681</v>
          </cell>
          <cell r="G22">
            <v>2812</v>
          </cell>
          <cell r="H22">
            <v>2931</v>
          </cell>
          <cell r="I22">
            <v>3058</v>
          </cell>
          <cell r="J22">
            <v>3200</v>
          </cell>
          <cell r="K22">
            <v>3380</v>
          </cell>
          <cell r="L22">
            <v>3492</v>
          </cell>
          <cell r="M22">
            <v>3710</v>
          </cell>
          <cell r="N22">
            <v>3830</v>
          </cell>
          <cell r="O22">
            <v>4007</v>
          </cell>
          <cell r="P22">
            <v>4181</v>
          </cell>
          <cell r="Q22">
            <v>4277</v>
          </cell>
          <cell r="R22">
            <v>4377</v>
          </cell>
          <cell r="S22">
            <v>4516</v>
          </cell>
          <cell r="T22">
            <v>4745</v>
          </cell>
          <cell r="U22">
            <v>4871</v>
          </cell>
          <cell r="V22">
            <v>4704</v>
          </cell>
          <cell r="W22">
            <v>4567</v>
          </cell>
        </row>
        <row r="23">
          <cell r="A23" t="str">
            <v>Spain</v>
          </cell>
          <cell r="B23" t="str">
            <v>ES</v>
          </cell>
          <cell r="C23">
            <v>10817</v>
          </cell>
          <cell r="D23">
            <v>11061</v>
          </cell>
          <cell r="E23">
            <v>11244</v>
          </cell>
          <cell r="F23">
            <v>11237</v>
          </cell>
          <cell r="G23">
            <v>11777</v>
          </cell>
          <cell r="H23">
            <v>12116</v>
          </cell>
          <cell r="I23">
            <v>12655</v>
          </cell>
          <cell r="J23">
            <v>13674</v>
          </cell>
          <cell r="K23">
            <v>14202</v>
          </cell>
          <cell r="L23">
            <v>15241</v>
          </cell>
          <cell r="M23">
            <v>16205</v>
          </cell>
          <cell r="N23">
            <v>17279</v>
          </cell>
          <cell r="O23">
            <v>17671</v>
          </cell>
          <cell r="P23">
            <v>18736</v>
          </cell>
          <cell r="Q23">
            <v>19834</v>
          </cell>
          <cell r="R23">
            <v>20827</v>
          </cell>
          <cell r="S23">
            <v>22052</v>
          </cell>
          <cell r="T23">
            <v>22548</v>
          </cell>
          <cell r="U23">
            <v>23107</v>
          </cell>
          <cell r="V23">
            <v>21753</v>
          </cell>
          <cell r="W23">
            <v>22406</v>
          </cell>
        </row>
        <row r="24">
          <cell r="A24" t="e">
            <v>#N/A</v>
          </cell>
          <cell r="B24" t="str">
            <v>EU15</v>
          </cell>
          <cell r="C24">
            <v>156673</v>
          </cell>
          <cell r="D24">
            <v>160617</v>
          </cell>
          <cell r="E24">
            <v>162089</v>
          </cell>
          <cell r="F24">
            <v>162982</v>
          </cell>
          <cell r="G24">
            <v>165429</v>
          </cell>
          <cell r="H24">
            <v>169323</v>
          </cell>
          <cell r="I24">
            <v>174230</v>
          </cell>
          <cell r="J24">
            <v>177505</v>
          </cell>
          <cell r="K24">
            <v>181709</v>
          </cell>
          <cell r="L24">
            <v>186066</v>
          </cell>
          <cell r="M24">
            <v>191790</v>
          </cell>
          <cell r="N24">
            <v>196643</v>
          </cell>
          <cell r="O24">
            <v>199009</v>
          </cell>
          <cell r="P24">
            <v>203464</v>
          </cell>
          <cell r="Q24">
            <v>207859</v>
          </cell>
          <cell r="R24">
            <v>210760</v>
          </cell>
          <cell r="S24">
            <v>214627</v>
          </cell>
          <cell r="T24">
            <v>215676</v>
          </cell>
          <cell r="U24">
            <v>216185</v>
          </cell>
          <cell r="V24">
            <v>205067</v>
          </cell>
          <cell r="W24">
            <v>214470</v>
          </cell>
        </row>
        <row r="25">
          <cell r="A25" t="e">
            <v>#N/A</v>
          </cell>
          <cell r="B25" t="str">
            <v>EU25</v>
          </cell>
          <cell r="C25">
            <v>177199</v>
          </cell>
          <cell r="D25">
            <v>179883</v>
          </cell>
          <cell r="E25">
            <v>180189</v>
          </cell>
          <cell r="F25">
            <v>180581</v>
          </cell>
          <cell r="G25">
            <v>183196</v>
          </cell>
          <cell r="H25">
            <v>187850</v>
          </cell>
          <cell r="I25">
            <v>193677</v>
          </cell>
          <cell r="J25">
            <v>197084</v>
          </cell>
          <cell r="K25">
            <v>201190</v>
          </cell>
          <cell r="L25">
            <v>205528</v>
          </cell>
          <cell r="M25">
            <v>211586</v>
          </cell>
          <cell r="N25">
            <v>216889</v>
          </cell>
          <cell r="O25">
            <v>219329</v>
          </cell>
          <cell r="P25">
            <v>224402</v>
          </cell>
          <cell r="Q25">
            <v>229475</v>
          </cell>
          <cell r="R25">
            <v>232626</v>
          </cell>
          <cell r="S25">
            <v>237433</v>
          </cell>
          <cell r="T25">
            <v>239050</v>
          </cell>
          <cell r="U25">
            <v>239980</v>
          </cell>
          <cell r="V25">
            <v>227660</v>
          </cell>
          <cell r="W25">
            <v>238024</v>
          </cell>
        </row>
        <row r="26">
          <cell r="A26" t="str">
            <v>European Union (27 countries)</v>
          </cell>
          <cell r="B26" t="str">
            <v>EU27</v>
          </cell>
          <cell r="C26">
            <v>184895</v>
          </cell>
          <cell r="D26">
            <v>186401</v>
          </cell>
          <cell r="E26">
            <v>186000</v>
          </cell>
          <cell r="F26">
            <v>185970</v>
          </cell>
          <cell r="G26">
            <v>188415</v>
          </cell>
          <cell r="H26">
            <v>193443</v>
          </cell>
          <cell r="I26">
            <v>199663</v>
          </cell>
          <cell r="J26">
            <v>202702</v>
          </cell>
          <cell r="K26">
            <v>206584</v>
          </cell>
          <cell r="L26">
            <v>210491</v>
          </cell>
          <cell r="M26">
            <v>216590</v>
          </cell>
          <cell r="N26">
            <v>222125</v>
          </cell>
          <cell r="O26">
            <v>224460</v>
          </cell>
          <cell r="P26">
            <v>229788</v>
          </cell>
          <cell r="Q26">
            <v>234951</v>
          </cell>
          <cell r="R26">
            <v>238178</v>
          </cell>
          <cell r="S26">
            <v>243267</v>
          </cell>
          <cell r="T26">
            <v>244913</v>
          </cell>
          <cell r="U26">
            <v>246039</v>
          </cell>
          <cell r="V26">
            <v>233202</v>
          </cell>
          <cell r="W26">
            <v>243907</v>
          </cell>
        </row>
        <row r="27">
          <cell r="A27" t="str">
            <v>Finland</v>
          </cell>
          <cell r="B27" t="str">
            <v>FI</v>
          </cell>
          <cell r="C27">
            <v>5068</v>
          </cell>
          <cell r="D27">
            <v>5081</v>
          </cell>
          <cell r="E27">
            <v>5138</v>
          </cell>
          <cell r="F27">
            <v>5354</v>
          </cell>
          <cell r="G27">
            <v>5593</v>
          </cell>
          <cell r="H27">
            <v>5608</v>
          </cell>
          <cell r="I27">
            <v>5718</v>
          </cell>
          <cell r="J27">
            <v>6061</v>
          </cell>
          <cell r="K27">
            <v>6263</v>
          </cell>
          <cell r="L27">
            <v>6385</v>
          </cell>
          <cell r="M27">
            <v>6507</v>
          </cell>
          <cell r="N27">
            <v>6653</v>
          </cell>
          <cell r="O27">
            <v>6850</v>
          </cell>
          <cell r="P27">
            <v>6952</v>
          </cell>
          <cell r="Q27">
            <v>7145</v>
          </cell>
          <cell r="R27">
            <v>6942</v>
          </cell>
          <cell r="S27">
            <v>7396</v>
          </cell>
          <cell r="T27">
            <v>7401</v>
          </cell>
          <cell r="U27">
            <v>7097</v>
          </cell>
          <cell r="V27">
            <v>6628</v>
          </cell>
          <cell r="W27">
            <v>7178</v>
          </cell>
        </row>
        <row r="28">
          <cell r="A28" t="str">
            <v>France</v>
          </cell>
          <cell r="B28" t="str">
            <v>FR</v>
          </cell>
          <cell r="C28">
            <v>25987</v>
          </cell>
          <cell r="D28">
            <v>27632</v>
          </cell>
          <cell r="E28">
            <v>28403</v>
          </cell>
          <cell r="F28">
            <v>28598</v>
          </cell>
          <cell r="G28">
            <v>29019</v>
          </cell>
          <cell r="H28">
            <v>29480</v>
          </cell>
          <cell r="I28">
            <v>30596</v>
          </cell>
          <cell r="J28">
            <v>30564</v>
          </cell>
          <cell r="K28">
            <v>31594</v>
          </cell>
          <cell r="L28">
            <v>32241</v>
          </cell>
          <cell r="M28">
            <v>33096</v>
          </cell>
          <cell r="N28">
            <v>34031</v>
          </cell>
          <cell r="O28">
            <v>33834</v>
          </cell>
          <cell r="P28">
            <v>35116</v>
          </cell>
          <cell r="Q28">
            <v>36127</v>
          </cell>
          <cell r="R28">
            <v>36352</v>
          </cell>
          <cell r="S28">
            <v>36709</v>
          </cell>
          <cell r="T28">
            <v>36631</v>
          </cell>
          <cell r="U28">
            <v>37209</v>
          </cell>
          <cell r="V28">
            <v>35938</v>
          </cell>
          <cell r="W28">
            <v>38185</v>
          </cell>
        </row>
        <row r="29">
          <cell r="A29" t="str">
            <v>Croatia</v>
          </cell>
          <cell r="B29" t="str">
            <v>HR</v>
          </cell>
          <cell r="C29">
            <v>1139</v>
          </cell>
          <cell r="D29">
            <v>975</v>
          </cell>
          <cell r="E29">
            <v>811</v>
          </cell>
          <cell r="F29">
            <v>805</v>
          </cell>
          <cell r="G29">
            <v>825</v>
          </cell>
          <cell r="H29">
            <v>853</v>
          </cell>
          <cell r="I29">
            <v>883</v>
          </cell>
          <cell r="J29">
            <v>950</v>
          </cell>
          <cell r="K29">
            <v>953</v>
          </cell>
          <cell r="L29">
            <v>998</v>
          </cell>
          <cell r="M29">
            <v>1009</v>
          </cell>
          <cell r="N29">
            <v>1025</v>
          </cell>
          <cell r="O29">
            <v>1088</v>
          </cell>
          <cell r="P29">
            <v>1111</v>
          </cell>
          <cell r="Q29">
            <v>1178</v>
          </cell>
          <cell r="R29">
            <v>1240</v>
          </cell>
          <cell r="S29">
            <v>1297</v>
          </cell>
          <cell r="T29">
            <v>1323</v>
          </cell>
          <cell r="U29">
            <v>1388</v>
          </cell>
          <cell r="V29">
            <v>1334</v>
          </cell>
          <cell r="W29">
            <v>1364</v>
          </cell>
        </row>
        <row r="30">
          <cell r="A30" t="str">
            <v>Hungary</v>
          </cell>
          <cell r="B30" t="str">
            <v>HU</v>
          </cell>
          <cell r="C30">
            <v>2717</v>
          </cell>
          <cell r="D30">
            <v>2539</v>
          </cell>
          <cell r="E30">
            <v>2436</v>
          </cell>
          <cell r="F30">
            <v>2339</v>
          </cell>
          <cell r="G30">
            <v>2372</v>
          </cell>
          <cell r="H30">
            <v>2386</v>
          </cell>
          <cell r="I30">
            <v>2466</v>
          </cell>
          <cell r="J30">
            <v>2480</v>
          </cell>
          <cell r="K30">
            <v>2491</v>
          </cell>
          <cell r="L30">
            <v>2488</v>
          </cell>
          <cell r="M30">
            <v>2531</v>
          </cell>
          <cell r="N30">
            <v>2626</v>
          </cell>
          <cell r="O30">
            <v>2707</v>
          </cell>
          <cell r="P30">
            <v>2700</v>
          </cell>
          <cell r="Q30">
            <v>2736</v>
          </cell>
          <cell r="R30">
            <v>2781</v>
          </cell>
          <cell r="S30">
            <v>2858</v>
          </cell>
          <cell r="T30">
            <v>2901</v>
          </cell>
          <cell r="U30">
            <v>2952</v>
          </cell>
          <cell r="V30">
            <v>2850</v>
          </cell>
          <cell r="W30">
            <v>2941</v>
          </cell>
        </row>
        <row r="31">
          <cell r="A31" t="str">
            <v>Ireland</v>
          </cell>
          <cell r="B31" t="str">
            <v>IE</v>
          </cell>
          <cell r="C31">
            <v>1020</v>
          </cell>
          <cell r="D31">
            <v>1072</v>
          </cell>
          <cell r="E31">
            <v>1136</v>
          </cell>
          <cell r="F31">
            <v>1165</v>
          </cell>
          <cell r="G31">
            <v>1217</v>
          </cell>
          <cell r="H31">
            <v>1277</v>
          </cell>
          <cell r="I31">
            <v>1363</v>
          </cell>
          <cell r="J31">
            <v>1437</v>
          </cell>
          <cell r="K31">
            <v>1522</v>
          </cell>
          <cell r="L31">
            <v>1621</v>
          </cell>
          <cell r="M31">
            <v>1744</v>
          </cell>
          <cell r="N31">
            <v>1808</v>
          </cell>
          <cell r="O31">
            <v>1872</v>
          </cell>
          <cell r="P31">
            <v>1980</v>
          </cell>
          <cell r="Q31">
            <v>1983</v>
          </cell>
          <cell r="R31">
            <v>2094</v>
          </cell>
          <cell r="S31">
            <v>2225</v>
          </cell>
          <cell r="T31">
            <v>2224</v>
          </cell>
          <cell r="U31">
            <v>2294</v>
          </cell>
          <cell r="V31">
            <v>2147</v>
          </cell>
          <cell r="W31">
            <v>2163</v>
          </cell>
        </row>
        <row r="32">
          <cell r="A32" t="str">
            <v>Iceland</v>
          </cell>
          <cell r="B32" t="str">
            <v>IS</v>
          </cell>
          <cell r="C32">
            <v>336</v>
          </cell>
          <cell r="D32">
            <v>333</v>
          </cell>
          <cell r="E32">
            <v>333</v>
          </cell>
          <cell r="F32">
            <v>351</v>
          </cell>
          <cell r="G32">
            <v>361</v>
          </cell>
          <cell r="H32">
            <v>369</v>
          </cell>
          <cell r="I32">
            <v>372</v>
          </cell>
          <cell r="J32">
            <v>408</v>
          </cell>
          <cell r="K32">
            <v>475</v>
          </cell>
          <cell r="L32">
            <v>551</v>
          </cell>
          <cell r="M32">
            <v>597</v>
          </cell>
          <cell r="N32">
            <v>622</v>
          </cell>
          <cell r="O32">
            <v>652</v>
          </cell>
          <cell r="P32">
            <v>651</v>
          </cell>
          <cell r="Q32">
            <v>671</v>
          </cell>
          <cell r="R32">
            <v>674</v>
          </cell>
          <cell r="S32">
            <v>777</v>
          </cell>
          <cell r="T32">
            <v>0</v>
          </cell>
          <cell r="U32">
            <v>0</v>
          </cell>
          <cell r="V32">
            <v>0</v>
          </cell>
          <cell r="W32">
            <v>0</v>
          </cell>
        </row>
        <row r="33">
          <cell r="A33" t="str">
            <v>Italy</v>
          </cell>
          <cell r="B33" t="str">
            <v>IT</v>
          </cell>
          <cell r="C33">
            <v>18455</v>
          </cell>
          <cell r="D33">
            <v>18868</v>
          </cell>
          <cell r="E33">
            <v>19216</v>
          </cell>
          <cell r="F33">
            <v>19292</v>
          </cell>
          <cell r="G33">
            <v>19910</v>
          </cell>
          <cell r="H33">
            <v>20488</v>
          </cell>
          <cell r="I33">
            <v>20696</v>
          </cell>
          <cell r="J33">
            <v>21342</v>
          </cell>
          <cell r="K33">
            <v>21940</v>
          </cell>
          <cell r="L33">
            <v>22479</v>
          </cell>
          <cell r="M33">
            <v>23472</v>
          </cell>
          <cell r="N33">
            <v>23880</v>
          </cell>
          <cell r="O33">
            <v>24312</v>
          </cell>
          <cell r="P33">
            <v>25059</v>
          </cell>
          <cell r="Q33">
            <v>25411</v>
          </cell>
          <cell r="R33">
            <v>25871</v>
          </cell>
          <cell r="S33">
            <v>26550</v>
          </cell>
          <cell r="T33">
            <v>26597</v>
          </cell>
          <cell r="U33">
            <v>26596</v>
          </cell>
          <cell r="V33">
            <v>24937</v>
          </cell>
          <cell r="W33">
            <v>25736</v>
          </cell>
        </row>
        <row r="34">
          <cell r="A34" t="str">
            <v>Lithuania</v>
          </cell>
          <cell r="B34" t="str">
            <v>LT</v>
          </cell>
          <cell r="C34">
            <v>1033</v>
          </cell>
          <cell r="D34">
            <v>1022</v>
          </cell>
          <cell r="E34">
            <v>789</v>
          </cell>
          <cell r="F34">
            <v>575</v>
          </cell>
          <cell r="G34">
            <v>560</v>
          </cell>
          <cell r="H34">
            <v>546</v>
          </cell>
          <cell r="I34">
            <v>561</v>
          </cell>
          <cell r="J34">
            <v>579</v>
          </cell>
          <cell r="K34">
            <v>581</v>
          </cell>
          <cell r="L34">
            <v>563</v>
          </cell>
          <cell r="M34">
            <v>533</v>
          </cell>
          <cell r="N34">
            <v>554</v>
          </cell>
          <cell r="O34">
            <v>578</v>
          </cell>
          <cell r="P34">
            <v>617</v>
          </cell>
          <cell r="Q34">
            <v>658</v>
          </cell>
          <cell r="R34">
            <v>686</v>
          </cell>
          <cell r="S34">
            <v>725</v>
          </cell>
          <cell r="T34">
            <v>762</v>
          </cell>
          <cell r="U34">
            <v>778</v>
          </cell>
          <cell r="V34">
            <v>720</v>
          </cell>
          <cell r="W34">
            <v>716</v>
          </cell>
        </row>
        <row r="35">
          <cell r="A35" t="str">
            <v>Luxembourg</v>
          </cell>
          <cell r="B35" t="str">
            <v>LU</v>
          </cell>
          <cell r="C35">
            <v>357</v>
          </cell>
          <cell r="D35">
            <v>362</v>
          </cell>
          <cell r="E35">
            <v>364</v>
          </cell>
          <cell r="F35">
            <v>377</v>
          </cell>
          <cell r="G35">
            <v>399</v>
          </cell>
          <cell r="H35">
            <v>430</v>
          </cell>
          <cell r="I35">
            <v>422</v>
          </cell>
          <cell r="J35">
            <v>435</v>
          </cell>
          <cell r="K35">
            <v>455</v>
          </cell>
          <cell r="L35">
            <v>472</v>
          </cell>
          <cell r="M35">
            <v>497</v>
          </cell>
          <cell r="N35">
            <v>502</v>
          </cell>
          <cell r="O35">
            <v>508</v>
          </cell>
          <cell r="P35">
            <v>532</v>
          </cell>
          <cell r="Q35">
            <v>550</v>
          </cell>
          <cell r="R35">
            <v>529</v>
          </cell>
          <cell r="S35">
            <v>569</v>
          </cell>
          <cell r="T35">
            <v>576</v>
          </cell>
          <cell r="U35">
            <v>567</v>
          </cell>
          <cell r="V35">
            <v>526</v>
          </cell>
          <cell r="W35">
            <v>568</v>
          </cell>
        </row>
        <row r="36">
          <cell r="A36" t="str">
            <v>Latvia</v>
          </cell>
          <cell r="B36" t="str">
            <v>LV</v>
          </cell>
          <cell r="C36">
            <v>715</v>
          </cell>
          <cell r="D36">
            <v>689</v>
          </cell>
          <cell r="E36">
            <v>545</v>
          </cell>
          <cell r="F36">
            <v>407</v>
          </cell>
          <cell r="G36">
            <v>379</v>
          </cell>
          <cell r="H36">
            <v>384</v>
          </cell>
          <cell r="I36">
            <v>355</v>
          </cell>
          <cell r="J36">
            <v>360</v>
          </cell>
          <cell r="K36">
            <v>387</v>
          </cell>
          <cell r="L36">
            <v>384</v>
          </cell>
          <cell r="M36">
            <v>385</v>
          </cell>
          <cell r="N36">
            <v>394</v>
          </cell>
          <cell r="O36">
            <v>420</v>
          </cell>
          <cell r="P36">
            <v>447</v>
          </cell>
          <cell r="Q36">
            <v>465</v>
          </cell>
          <cell r="R36">
            <v>493</v>
          </cell>
          <cell r="S36">
            <v>528</v>
          </cell>
          <cell r="T36">
            <v>568</v>
          </cell>
          <cell r="U36">
            <v>570</v>
          </cell>
          <cell r="V36">
            <v>525</v>
          </cell>
          <cell r="W36">
            <v>534</v>
          </cell>
        </row>
        <row r="37">
          <cell r="A37" t="e">
            <v>#N/A</v>
          </cell>
          <cell r="B37" t="str">
            <v>MK</v>
          </cell>
          <cell r="C37">
            <v>403</v>
          </cell>
          <cell r="D37">
            <v>405</v>
          </cell>
          <cell r="E37">
            <v>451</v>
          </cell>
          <cell r="F37">
            <v>434</v>
          </cell>
          <cell r="G37">
            <v>412</v>
          </cell>
          <cell r="H37">
            <v>427</v>
          </cell>
          <cell r="I37">
            <v>446</v>
          </cell>
          <cell r="J37">
            <v>459</v>
          </cell>
          <cell r="K37">
            <v>470</v>
          </cell>
          <cell r="L37">
            <v>440</v>
          </cell>
          <cell r="M37">
            <v>448</v>
          </cell>
          <cell r="N37">
            <v>431</v>
          </cell>
          <cell r="O37">
            <v>428</v>
          </cell>
          <cell r="P37">
            <v>490</v>
          </cell>
          <cell r="Q37">
            <v>496</v>
          </cell>
          <cell r="R37">
            <v>535</v>
          </cell>
          <cell r="S37">
            <v>554</v>
          </cell>
          <cell r="T37">
            <v>580</v>
          </cell>
          <cell r="U37">
            <v>593</v>
          </cell>
          <cell r="V37">
            <v>550</v>
          </cell>
          <cell r="W37">
            <v>583</v>
          </cell>
        </row>
        <row r="38">
          <cell r="A38" t="str">
            <v>Malta</v>
          </cell>
          <cell r="B38" t="str">
            <v>MT</v>
          </cell>
          <cell r="C38">
            <v>78</v>
          </cell>
          <cell r="D38">
            <v>104</v>
          </cell>
          <cell r="E38">
            <v>108</v>
          </cell>
          <cell r="F38">
            <v>109</v>
          </cell>
          <cell r="G38">
            <v>104</v>
          </cell>
          <cell r="H38">
            <v>108</v>
          </cell>
          <cell r="I38">
            <v>115</v>
          </cell>
          <cell r="J38">
            <v>117</v>
          </cell>
          <cell r="K38">
            <v>121</v>
          </cell>
          <cell r="L38">
            <v>130</v>
          </cell>
          <cell r="M38">
            <v>135</v>
          </cell>
          <cell r="N38">
            <v>135</v>
          </cell>
          <cell r="O38">
            <v>142</v>
          </cell>
          <cell r="P38">
            <v>155</v>
          </cell>
          <cell r="Q38">
            <v>154</v>
          </cell>
          <cell r="R38">
            <v>168</v>
          </cell>
          <cell r="S38">
            <v>159</v>
          </cell>
          <cell r="T38">
            <v>159</v>
          </cell>
          <cell r="U38">
            <v>159</v>
          </cell>
          <cell r="V38">
            <v>147</v>
          </cell>
          <cell r="W38">
            <v>138</v>
          </cell>
        </row>
        <row r="39">
          <cell r="A39" t="str">
            <v>Netherlands</v>
          </cell>
          <cell r="B39" t="str">
            <v>NL</v>
          </cell>
          <cell r="C39">
            <v>6321</v>
          </cell>
          <cell r="D39">
            <v>6502</v>
          </cell>
          <cell r="E39">
            <v>6695</v>
          </cell>
          <cell r="F39">
            <v>6769</v>
          </cell>
          <cell r="G39">
            <v>6991</v>
          </cell>
          <cell r="H39">
            <v>7111</v>
          </cell>
          <cell r="I39">
            <v>7389</v>
          </cell>
          <cell r="J39">
            <v>7686</v>
          </cell>
          <cell r="K39">
            <v>7960</v>
          </cell>
          <cell r="L39">
            <v>8134</v>
          </cell>
          <cell r="M39">
            <v>8408</v>
          </cell>
          <cell r="N39">
            <v>8527</v>
          </cell>
          <cell r="O39">
            <v>8569</v>
          </cell>
          <cell r="P39">
            <v>8635</v>
          </cell>
          <cell r="Q39">
            <v>9004</v>
          </cell>
          <cell r="R39">
            <v>8986</v>
          </cell>
          <cell r="S39">
            <v>9114</v>
          </cell>
          <cell r="T39">
            <v>9325</v>
          </cell>
          <cell r="U39">
            <v>9385</v>
          </cell>
          <cell r="V39">
            <v>8938</v>
          </cell>
          <cell r="W39">
            <v>9189</v>
          </cell>
        </row>
        <row r="40">
          <cell r="A40" t="e">
            <v>#N/A</v>
          </cell>
          <cell r="B40" t="str">
            <v>NMS10</v>
          </cell>
          <cell r="C40">
            <v>20525</v>
          </cell>
          <cell r="D40">
            <v>19266</v>
          </cell>
          <cell r="E40">
            <v>18100</v>
          </cell>
          <cell r="F40">
            <v>17599</v>
          </cell>
          <cell r="G40">
            <v>17767</v>
          </cell>
          <cell r="H40">
            <v>18527</v>
          </cell>
          <cell r="I40">
            <v>19447</v>
          </cell>
          <cell r="J40">
            <v>19578</v>
          </cell>
          <cell r="K40">
            <v>19480</v>
          </cell>
          <cell r="L40">
            <v>19462</v>
          </cell>
          <cell r="M40">
            <v>19796</v>
          </cell>
          <cell r="N40">
            <v>20246</v>
          </cell>
          <cell r="O40">
            <v>20321</v>
          </cell>
          <cell r="P40">
            <v>20938</v>
          </cell>
          <cell r="Q40">
            <v>21616</v>
          </cell>
          <cell r="R40">
            <v>21866</v>
          </cell>
          <cell r="S40">
            <v>22806</v>
          </cell>
          <cell r="T40">
            <v>23375</v>
          </cell>
          <cell r="U40">
            <v>23795</v>
          </cell>
          <cell r="V40">
            <v>22593</v>
          </cell>
          <cell r="W40">
            <v>23554</v>
          </cell>
        </row>
        <row r="41">
          <cell r="A41" t="str">
            <v>Norway</v>
          </cell>
          <cell r="B41" t="str">
            <v>NO</v>
          </cell>
          <cell r="C41">
            <v>8324</v>
          </cell>
          <cell r="D41">
            <v>8513</v>
          </cell>
          <cell r="E41">
            <v>8545</v>
          </cell>
          <cell r="F41">
            <v>8668</v>
          </cell>
          <cell r="G41">
            <v>8754</v>
          </cell>
          <cell r="H41">
            <v>8922</v>
          </cell>
          <cell r="I41">
            <v>8869</v>
          </cell>
          <cell r="J41">
            <v>8934</v>
          </cell>
          <cell r="K41">
            <v>9410</v>
          </cell>
          <cell r="L41">
            <v>9395</v>
          </cell>
          <cell r="M41">
            <v>9418</v>
          </cell>
          <cell r="N41">
            <v>9646</v>
          </cell>
          <cell r="O41">
            <v>9382</v>
          </cell>
          <cell r="P41">
            <v>8870</v>
          </cell>
          <cell r="Q41">
            <v>9279</v>
          </cell>
          <cell r="R41">
            <v>9521</v>
          </cell>
          <cell r="S41">
            <v>9235</v>
          </cell>
          <cell r="T41">
            <v>9514</v>
          </cell>
          <cell r="U41">
            <v>9632</v>
          </cell>
          <cell r="V41">
            <v>9225</v>
          </cell>
          <cell r="W41">
            <v>9861</v>
          </cell>
        </row>
        <row r="42">
          <cell r="A42" t="str">
            <v>Poland</v>
          </cell>
          <cell r="B42" t="str">
            <v>PL</v>
          </cell>
          <cell r="C42">
            <v>8275</v>
          </cell>
          <cell r="D42">
            <v>7687</v>
          </cell>
          <cell r="E42">
            <v>7366</v>
          </cell>
          <cell r="F42">
            <v>7443</v>
          </cell>
          <cell r="G42">
            <v>7337</v>
          </cell>
          <cell r="H42">
            <v>7712</v>
          </cell>
          <cell r="I42">
            <v>8160</v>
          </cell>
          <cell r="J42">
            <v>8304</v>
          </cell>
          <cell r="K42">
            <v>8354</v>
          </cell>
          <cell r="L42">
            <v>8262</v>
          </cell>
          <cell r="M42">
            <v>8482</v>
          </cell>
          <cell r="N42">
            <v>8492</v>
          </cell>
          <cell r="O42">
            <v>8387</v>
          </cell>
          <cell r="P42">
            <v>8701</v>
          </cell>
          <cell r="Q42">
            <v>9000</v>
          </cell>
          <cell r="R42">
            <v>9064</v>
          </cell>
          <cell r="S42">
            <v>9551</v>
          </cell>
          <cell r="T42">
            <v>9848</v>
          </cell>
          <cell r="U42">
            <v>10115</v>
          </cell>
          <cell r="V42">
            <v>9692</v>
          </cell>
          <cell r="W42">
            <v>10188</v>
          </cell>
        </row>
        <row r="43">
          <cell r="A43" t="str">
            <v>Portugal</v>
          </cell>
          <cell r="B43" t="str">
            <v>PT</v>
          </cell>
          <cell r="C43">
            <v>2024</v>
          </cell>
          <cell r="D43">
            <v>2138</v>
          </cell>
          <cell r="E43">
            <v>2206</v>
          </cell>
          <cell r="F43">
            <v>2234</v>
          </cell>
          <cell r="G43">
            <v>2318</v>
          </cell>
          <cell r="H43">
            <v>2477</v>
          </cell>
          <cell r="I43">
            <v>2599</v>
          </cell>
          <cell r="J43">
            <v>2746</v>
          </cell>
          <cell r="K43">
            <v>2910</v>
          </cell>
          <cell r="L43">
            <v>3106</v>
          </cell>
          <cell r="M43">
            <v>3299</v>
          </cell>
          <cell r="N43">
            <v>3434</v>
          </cell>
          <cell r="O43">
            <v>3566</v>
          </cell>
          <cell r="P43">
            <v>3711</v>
          </cell>
          <cell r="Q43">
            <v>3841</v>
          </cell>
          <cell r="R43">
            <v>3983</v>
          </cell>
          <cell r="S43">
            <v>4107</v>
          </cell>
          <cell r="T43">
            <v>4215</v>
          </cell>
          <cell r="U43">
            <v>4158</v>
          </cell>
          <cell r="V43">
            <v>4115</v>
          </cell>
          <cell r="W43">
            <v>4290</v>
          </cell>
        </row>
        <row r="44">
          <cell r="A44" t="str">
            <v>Romania</v>
          </cell>
          <cell r="B44" t="str">
            <v>RO</v>
          </cell>
          <cell r="C44">
            <v>4663</v>
          </cell>
          <cell r="D44">
            <v>3922</v>
          </cell>
          <cell r="E44">
            <v>3561</v>
          </cell>
          <cell r="F44">
            <v>3135</v>
          </cell>
          <cell r="G44">
            <v>2941</v>
          </cell>
          <cell r="H44">
            <v>3126</v>
          </cell>
          <cell r="I44">
            <v>3416</v>
          </cell>
          <cell r="J44">
            <v>3304</v>
          </cell>
          <cell r="K44">
            <v>3147</v>
          </cell>
          <cell r="L44">
            <v>2917</v>
          </cell>
          <cell r="M44">
            <v>2918</v>
          </cell>
          <cell r="N44">
            <v>3121</v>
          </cell>
          <cell r="O44">
            <v>3060</v>
          </cell>
          <cell r="P44">
            <v>3225</v>
          </cell>
          <cell r="Q44">
            <v>3334</v>
          </cell>
          <cell r="R44">
            <v>3341</v>
          </cell>
          <cell r="S44">
            <v>3522</v>
          </cell>
          <cell r="T44">
            <v>3523</v>
          </cell>
          <cell r="U44">
            <v>3595</v>
          </cell>
          <cell r="V44">
            <v>3234</v>
          </cell>
          <cell r="W44">
            <v>3553</v>
          </cell>
        </row>
        <row r="45">
          <cell r="A45" t="str">
            <v>Sweden</v>
          </cell>
          <cell r="B45" t="str">
            <v>SE</v>
          </cell>
          <cell r="C45">
            <v>10348</v>
          </cell>
          <cell r="D45">
            <v>10492</v>
          </cell>
          <cell r="E45">
            <v>10322</v>
          </cell>
          <cell r="F45">
            <v>10415</v>
          </cell>
          <cell r="G45">
            <v>10530</v>
          </cell>
          <cell r="H45">
            <v>10711</v>
          </cell>
          <cell r="I45">
            <v>10834</v>
          </cell>
          <cell r="J45">
            <v>10779</v>
          </cell>
          <cell r="K45">
            <v>10872</v>
          </cell>
          <cell r="L45">
            <v>10884</v>
          </cell>
          <cell r="M45">
            <v>11068</v>
          </cell>
          <cell r="N45">
            <v>11375</v>
          </cell>
          <cell r="O45">
            <v>11258</v>
          </cell>
          <cell r="P45">
            <v>11130</v>
          </cell>
          <cell r="Q45">
            <v>11209</v>
          </cell>
          <cell r="R45">
            <v>11238</v>
          </cell>
          <cell r="S45">
            <v>11247</v>
          </cell>
          <cell r="T45">
            <v>11271</v>
          </cell>
          <cell r="U45">
            <v>11062</v>
          </cell>
          <cell r="V45">
            <v>10608</v>
          </cell>
          <cell r="W45">
            <v>11283</v>
          </cell>
        </row>
        <row r="46">
          <cell r="A46" t="str">
            <v>Slovenia</v>
          </cell>
          <cell r="B46" t="str">
            <v>SI</v>
          </cell>
          <cell r="C46">
            <v>795</v>
          </cell>
          <cell r="D46">
            <v>763</v>
          </cell>
          <cell r="E46">
            <v>728</v>
          </cell>
          <cell r="F46">
            <v>731</v>
          </cell>
          <cell r="G46">
            <v>793</v>
          </cell>
          <cell r="H46">
            <v>803</v>
          </cell>
          <cell r="I46">
            <v>817</v>
          </cell>
          <cell r="J46">
            <v>847</v>
          </cell>
          <cell r="K46">
            <v>868</v>
          </cell>
          <cell r="L46">
            <v>891</v>
          </cell>
          <cell r="M46">
            <v>905</v>
          </cell>
          <cell r="N46">
            <v>941</v>
          </cell>
          <cell r="O46">
            <v>1005</v>
          </cell>
          <cell r="P46">
            <v>1036</v>
          </cell>
          <cell r="Q46">
            <v>1079</v>
          </cell>
          <cell r="R46">
            <v>1096</v>
          </cell>
          <cell r="S46">
            <v>1132</v>
          </cell>
          <cell r="T46">
            <v>1140</v>
          </cell>
          <cell r="U46">
            <v>1101</v>
          </cell>
          <cell r="V46">
            <v>971</v>
          </cell>
          <cell r="W46">
            <v>1029</v>
          </cell>
        </row>
        <row r="47">
          <cell r="A47" t="str">
            <v>Slovakia</v>
          </cell>
          <cell r="B47" t="str">
            <v>SK</v>
          </cell>
          <cell r="C47">
            <v>2013</v>
          </cell>
          <cell r="D47">
            <v>1879</v>
          </cell>
          <cell r="E47">
            <v>1748</v>
          </cell>
          <cell r="F47">
            <v>1739</v>
          </cell>
          <cell r="G47">
            <v>1748</v>
          </cell>
          <cell r="H47">
            <v>1868</v>
          </cell>
          <cell r="I47">
            <v>2019</v>
          </cell>
          <cell r="J47">
            <v>1964</v>
          </cell>
          <cell r="K47">
            <v>1805</v>
          </cell>
          <cell r="L47">
            <v>1956</v>
          </cell>
          <cell r="M47">
            <v>1893</v>
          </cell>
          <cell r="N47">
            <v>2017</v>
          </cell>
          <cell r="O47">
            <v>1957</v>
          </cell>
          <cell r="P47">
            <v>1976</v>
          </cell>
          <cell r="Q47">
            <v>2066</v>
          </cell>
          <cell r="R47">
            <v>1965</v>
          </cell>
          <cell r="S47">
            <v>2034</v>
          </cell>
          <cell r="T47">
            <v>2113</v>
          </cell>
          <cell r="U47">
            <v>2129</v>
          </cell>
          <cell r="V47">
            <v>1986</v>
          </cell>
          <cell r="W47">
            <v>2074</v>
          </cell>
        </row>
        <row r="48">
          <cell r="A48" t="str">
            <v>Turkey</v>
          </cell>
          <cell r="B48" t="str">
            <v>TR</v>
          </cell>
          <cell r="C48">
            <v>3865</v>
          </cell>
          <cell r="D48">
            <v>4044</v>
          </cell>
          <cell r="E48">
            <v>4448</v>
          </cell>
          <cell r="F48">
            <v>4879</v>
          </cell>
          <cell r="G48">
            <v>5074</v>
          </cell>
          <cell r="H48">
            <v>5600</v>
          </cell>
          <cell r="I48">
            <v>6142</v>
          </cell>
          <cell r="J48">
            <v>6851</v>
          </cell>
          <cell r="K48">
            <v>7385</v>
          </cell>
          <cell r="L48">
            <v>7670</v>
          </cell>
          <cell r="M48">
            <v>8244</v>
          </cell>
          <cell r="N48">
            <v>8196</v>
          </cell>
          <cell r="O48">
            <v>8730</v>
          </cell>
          <cell r="P48">
            <v>9490</v>
          </cell>
          <cell r="Q48">
            <v>10285</v>
          </cell>
          <cell r="R48">
            <v>11061</v>
          </cell>
          <cell r="S48">
            <v>12158</v>
          </cell>
          <cell r="T48">
            <v>13138</v>
          </cell>
          <cell r="U48">
            <v>13707</v>
          </cell>
          <cell r="V48">
            <v>13311</v>
          </cell>
          <cell r="W48">
            <v>14607</v>
          </cell>
        </row>
        <row r="49">
          <cell r="A49" t="str">
            <v>United Kingdom</v>
          </cell>
          <cell r="B49" t="str">
            <v>UK</v>
          </cell>
          <cell r="C49">
            <v>23597</v>
          </cell>
          <cell r="D49">
            <v>24166</v>
          </cell>
          <cell r="E49">
            <v>24202</v>
          </cell>
          <cell r="F49">
            <v>24603</v>
          </cell>
          <cell r="G49">
            <v>24442</v>
          </cell>
          <cell r="H49">
            <v>25342</v>
          </cell>
          <cell r="I49">
            <v>26601</v>
          </cell>
          <cell r="J49">
            <v>26758</v>
          </cell>
          <cell r="K49">
            <v>27143</v>
          </cell>
          <cell r="L49">
            <v>27751</v>
          </cell>
          <cell r="M49">
            <v>28325</v>
          </cell>
          <cell r="N49">
            <v>28609</v>
          </cell>
          <cell r="O49">
            <v>28667</v>
          </cell>
          <cell r="P49">
            <v>28910</v>
          </cell>
          <cell r="Q49">
            <v>29144</v>
          </cell>
          <cell r="R49">
            <v>29981</v>
          </cell>
          <cell r="S49">
            <v>29684</v>
          </cell>
          <cell r="T49">
            <v>29463</v>
          </cell>
          <cell r="U49">
            <v>29421</v>
          </cell>
          <cell r="V49">
            <v>27749</v>
          </cell>
          <cell r="W49">
            <v>28230</v>
          </cell>
        </row>
        <row r="50">
          <cell r="B50" t="str">
            <v>Grand Total</v>
          </cell>
          <cell r="C50">
            <v>1635085</v>
          </cell>
          <cell r="D50">
            <v>1666449</v>
          </cell>
          <cell r="E50">
            <v>1676906</v>
          </cell>
          <cell r="F50">
            <v>1681218</v>
          </cell>
          <cell r="G50">
            <v>1708999</v>
          </cell>
          <cell r="H50">
            <v>1750194</v>
          </cell>
          <cell r="I50">
            <v>1800740</v>
          </cell>
          <cell r="J50">
            <v>1836708</v>
          </cell>
          <cell r="K50">
            <v>1880920</v>
          </cell>
          <cell r="L50">
            <v>1925067</v>
          </cell>
          <cell r="M50">
            <v>1985313</v>
          </cell>
          <cell r="N50">
            <v>2042102</v>
          </cell>
          <cell r="O50">
            <v>2068953</v>
          </cell>
          <cell r="P50">
            <v>2120547</v>
          </cell>
          <cell r="Q50">
            <v>2171809</v>
          </cell>
          <cell r="R50">
            <v>2200865</v>
          </cell>
          <cell r="S50">
            <v>2250471</v>
          </cell>
          <cell r="T50">
            <v>2267110</v>
          </cell>
          <cell r="U50">
            <v>2277948</v>
          </cell>
          <cell r="V50">
            <v>2163053</v>
          </cell>
          <cell r="W50">
            <v>2267141</v>
          </cell>
        </row>
      </sheetData>
      <sheetData sheetId="7">
        <row r="6">
          <cell r="A6" t="str">
            <v>Austria</v>
          </cell>
          <cell r="B6" t="str">
            <v>AT</v>
          </cell>
          <cell r="C6">
            <v>1546</v>
          </cell>
          <cell r="D6">
            <v>1571</v>
          </cell>
          <cell r="E6">
            <v>1533</v>
          </cell>
          <cell r="F6">
            <v>1518</v>
          </cell>
          <cell r="G6">
            <v>1580</v>
          </cell>
          <cell r="H6">
            <v>1628</v>
          </cell>
          <cell r="I6">
            <v>1561</v>
          </cell>
          <cell r="J6">
            <v>1589</v>
          </cell>
          <cell r="K6">
            <v>1628</v>
          </cell>
          <cell r="L6">
            <v>1666</v>
          </cell>
          <cell r="M6">
            <v>1778</v>
          </cell>
          <cell r="N6">
            <v>1852</v>
          </cell>
          <cell r="O6">
            <v>1861</v>
          </cell>
          <cell r="P6">
            <v>1921</v>
          </cell>
          <cell r="Q6">
            <v>2114</v>
          </cell>
          <cell r="R6">
            <v>2196</v>
          </cell>
          <cell r="S6">
            <v>2273</v>
          </cell>
          <cell r="T6">
            <v>2333</v>
          </cell>
          <cell r="U6">
            <v>2252</v>
          </cell>
          <cell r="V6">
            <v>2293</v>
          </cell>
          <cell r="W6">
            <v>2296</v>
          </cell>
        </row>
        <row r="7">
          <cell r="A7" t="str">
            <v>Belgium</v>
          </cell>
          <cell r="B7" t="str">
            <v>BE</v>
          </cell>
          <cell r="C7">
            <v>2625</v>
          </cell>
          <cell r="D7">
            <v>2672</v>
          </cell>
          <cell r="E7">
            <v>2770</v>
          </cell>
          <cell r="F7">
            <v>2687</v>
          </cell>
          <cell r="G7">
            <v>2890</v>
          </cell>
          <cell r="H7">
            <v>2975</v>
          </cell>
          <cell r="I7">
            <v>2966</v>
          </cell>
          <cell r="J7">
            <v>3132</v>
          </cell>
          <cell r="K7">
            <v>3215</v>
          </cell>
          <cell r="L7">
            <v>3236</v>
          </cell>
          <cell r="M7">
            <v>3428</v>
          </cell>
          <cell r="N7">
            <v>3373</v>
          </cell>
          <cell r="O7">
            <v>3348</v>
          </cell>
          <cell r="P7">
            <v>3442</v>
          </cell>
          <cell r="Q7">
            <v>3471</v>
          </cell>
          <cell r="R7">
            <v>3390</v>
          </cell>
          <cell r="S7">
            <v>3458</v>
          </cell>
          <cell r="T7">
            <v>3451</v>
          </cell>
          <cell r="U7">
            <v>3355</v>
          </cell>
          <cell r="V7">
            <v>2810</v>
          </cell>
          <cell r="W7">
            <v>3279</v>
          </cell>
        </row>
        <row r="8">
          <cell r="A8" t="str">
            <v>Bulgaria</v>
          </cell>
          <cell r="B8" t="str">
            <v>BG</v>
          </cell>
          <cell r="C8">
            <v>1595</v>
          </cell>
          <cell r="D8">
            <v>1204</v>
          </cell>
          <cell r="E8">
            <v>1028</v>
          </cell>
          <cell r="F8">
            <v>938</v>
          </cell>
          <cell r="G8">
            <v>985</v>
          </cell>
          <cell r="H8">
            <v>1046</v>
          </cell>
          <cell r="I8">
            <v>1054</v>
          </cell>
          <cell r="J8">
            <v>1016</v>
          </cell>
          <cell r="K8">
            <v>919</v>
          </cell>
          <cell r="L8">
            <v>728</v>
          </cell>
          <cell r="M8">
            <v>738</v>
          </cell>
          <cell r="N8">
            <v>777</v>
          </cell>
          <cell r="O8">
            <v>729</v>
          </cell>
          <cell r="P8">
            <v>791</v>
          </cell>
          <cell r="Q8">
            <v>835</v>
          </cell>
          <cell r="R8">
            <v>846</v>
          </cell>
          <cell r="S8">
            <v>863</v>
          </cell>
          <cell r="T8">
            <v>875</v>
          </cell>
          <cell r="U8">
            <v>898</v>
          </cell>
          <cell r="V8">
            <v>722</v>
          </cell>
          <cell r="W8">
            <v>672</v>
          </cell>
        </row>
        <row r="9">
          <cell r="A9" t="str">
            <v>Switzerland</v>
          </cell>
          <cell r="B9" t="str">
            <v>CH</v>
          </cell>
          <cell r="C9">
            <v>1482</v>
          </cell>
          <cell r="D9">
            <v>1484</v>
          </cell>
          <cell r="E9">
            <v>1451</v>
          </cell>
          <cell r="F9">
            <v>1393</v>
          </cell>
          <cell r="G9">
            <v>1367</v>
          </cell>
          <cell r="H9">
            <v>1384</v>
          </cell>
          <cell r="I9">
            <v>1375</v>
          </cell>
          <cell r="J9">
            <v>1395</v>
          </cell>
          <cell r="K9">
            <v>1432</v>
          </cell>
          <cell r="L9">
            <v>1462</v>
          </cell>
          <cell r="M9">
            <v>1555</v>
          </cell>
          <cell r="N9">
            <v>1586</v>
          </cell>
          <cell r="O9">
            <v>1557</v>
          </cell>
          <cell r="P9">
            <v>1573</v>
          </cell>
          <cell r="Q9">
            <v>1603</v>
          </cell>
          <cell r="R9">
            <v>1625</v>
          </cell>
          <cell r="S9">
            <v>1633</v>
          </cell>
          <cell r="T9">
            <v>1633</v>
          </cell>
          <cell r="U9">
            <v>1658</v>
          </cell>
          <cell r="V9">
            <v>1566</v>
          </cell>
          <cell r="W9">
            <v>1657</v>
          </cell>
        </row>
        <row r="10">
          <cell r="A10" t="str">
            <v>Cyprus</v>
          </cell>
          <cell r="B10" t="str">
            <v>CY</v>
          </cell>
          <cell r="C10">
            <v>29</v>
          </cell>
          <cell r="D10">
            <v>29</v>
          </cell>
          <cell r="E10">
            <v>31</v>
          </cell>
          <cell r="F10">
            <v>33</v>
          </cell>
          <cell r="G10">
            <v>34</v>
          </cell>
          <cell r="H10">
            <v>34</v>
          </cell>
          <cell r="I10">
            <v>35</v>
          </cell>
          <cell r="J10">
            <v>34</v>
          </cell>
          <cell r="K10">
            <v>36</v>
          </cell>
          <cell r="L10">
            <v>37</v>
          </cell>
          <cell r="M10">
            <v>38</v>
          </cell>
          <cell r="N10">
            <v>39</v>
          </cell>
          <cell r="O10">
            <v>41</v>
          </cell>
          <cell r="P10">
            <v>44</v>
          </cell>
          <cell r="Q10">
            <v>46</v>
          </cell>
          <cell r="R10">
            <v>47</v>
          </cell>
          <cell r="S10">
            <v>48</v>
          </cell>
          <cell r="T10">
            <v>52</v>
          </cell>
          <cell r="U10">
            <v>55</v>
          </cell>
          <cell r="V10">
            <v>51</v>
          </cell>
          <cell r="W10">
            <v>50</v>
          </cell>
        </row>
        <row r="11">
          <cell r="A11" t="str">
            <v>Czech Republic</v>
          </cell>
          <cell r="B11" t="str">
            <v>CZ</v>
          </cell>
          <cell r="C11">
            <v>2315</v>
          </cell>
          <cell r="D11">
            <v>1984</v>
          </cell>
          <cell r="E11">
            <v>1692</v>
          </cell>
          <cell r="F11">
            <v>1475</v>
          </cell>
          <cell r="G11">
            <v>1502</v>
          </cell>
          <cell r="H11">
            <v>1583</v>
          </cell>
          <cell r="I11">
            <v>1563</v>
          </cell>
          <cell r="J11">
            <v>1595</v>
          </cell>
          <cell r="K11">
            <v>1620</v>
          </cell>
          <cell r="L11">
            <v>1616</v>
          </cell>
          <cell r="M11">
            <v>1629</v>
          </cell>
          <cell r="N11">
            <v>1714</v>
          </cell>
          <cell r="O11">
            <v>1768</v>
          </cell>
          <cell r="P11">
            <v>1767</v>
          </cell>
          <cell r="Q11">
            <v>1922</v>
          </cell>
          <cell r="R11">
            <v>1990</v>
          </cell>
          <cell r="S11">
            <v>2030</v>
          </cell>
          <cell r="T11">
            <v>2079</v>
          </cell>
          <cell r="U11">
            <v>2093</v>
          </cell>
          <cell r="V11">
            <v>1876</v>
          </cell>
          <cell r="W11">
            <v>1980</v>
          </cell>
        </row>
        <row r="12">
          <cell r="A12" t="str">
            <v>Germany (including  former GDR from 1991)</v>
          </cell>
          <cell r="B12" t="str">
            <v>DE</v>
          </cell>
          <cell r="C12">
            <v>18614</v>
          </cell>
          <cell r="D12">
            <v>18445</v>
          </cell>
          <cell r="E12">
            <v>18221</v>
          </cell>
          <cell r="F12">
            <v>17386</v>
          </cell>
          <cell r="G12">
            <v>17318</v>
          </cell>
          <cell r="H12">
            <v>17603</v>
          </cell>
          <cell r="I12">
            <v>17294</v>
          </cell>
          <cell r="J12">
            <v>17738</v>
          </cell>
          <cell r="K12">
            <v>17910</v>
          </cell>
          <cell r="L12">
            <v>18260</v>
          </cell>
          <cell r="M12">
            <v>18193</v>
          </cell>
          <cell r="N12">
            <v>18850</v>
          </cell>
          <cell r="O12">
            <v>18966</v>
          </cell>
          <cell r="P12">
            <v>19022</v>
          </cell>
          <cell r="Q12">
            <v>19590</v>
          </cell>
          <cell r="R12">
            <v>19887</v>
          </cell>
          <cell r="S12">
            <v>19725</v>
          </cell>
          <cell r="T12">
            <v>20873</v>
          </cell>
          <cell r="U12">
            <v>20819</v>
          </cell>
          <cell r="V12">
            <v>17373</v>
          </cell>
          <cell r="W12">
            <v>19380</v>
          </cell>
        </row>
        <row r="13">
          <cell r="A13" t="str">
            <v>Denmark</v>
          </cell>
          <cell r="B13" t="str">
            <v>DK</v>
          </cell>
          <cell r="C13">
            <v>726</v>
          </cell>
          <cell r="D13">
            <v>744</v>
          </cell>
          <cell r="E13">
            <v>756</v>
          </cell>
          <cell r="F13">
            <v>760</v>
          </cell>
          <cell r="G13">
            <v>786</v>
          </cell>
          <cell r="H13">
            <v>811</v>
          </cell>
          <cell r="I13">
            <v>822</v>
          </cell>
          <cell r="J13">
            <v>850</v>
          </cell>
          <cell r="K13">
            <v>852</v>
          </cell>
          <cell r="L13">
            <v>851</v>
          </cell>
          <cell r="M13">
            <v>864</v>
          </cell>
          <cell r="N13">
            <v>865</v>
          </cell>
          <cell r="O13">
            <v>853</v>
          </cell>
          <cell r="P13">
            <v>836</v>
          </cell>
          <cell r="Q13">
            <v>863</v>
          </cell>
          <cell r="R13">
            <v>889</v>
          </cell>
          <cell r="S13">
            <v>879</v>
          </cell>
          <cell r="T13">
            <v>859</v>
          </cell>
          <cell r="U13">
            <v>829</v>
          </cell>
          <cell r="V13">
            <v>727</v>
          </cell>
          <cell r="W13">
            <v>744</v>
          </cell>
        </row>
        <row r="14">
          <cell r="A14" t="e">
            <v>#N/A</v>
          </cell>
          <cell r="B14" t="str">
            <v>EA</v>
          </cell>
          <cell r="C14">
            <v>54954</v>
          </cell>
          <cell r="D14">
            <v>55120</v>
          </cell>
          <cell r="E14">
            <v>55457</v>
          </cell>
          <cell r="F14">
            <v>54487</v>
          </cell>
          <cell r="G14">
            <v>55411</v>
          </cell>
          <cell r="H14">
            <v>56513</v>
          </cell>
          <cell r="I14">
            <v>56555</v>
          </cell>
          <cell r="J14">
            <v>58774</v>
          </cell>
          <cell r="K14">
            <v>60240</v>
          </cell>
          <cell r="L14">
            <v>61906</v>
          </cell>
          <cell r="M14">
            <v>64049</v>
          </cell>
          <cell r="N14">
            <v>66404</v>
          </cell>
          <cell r="O14">
            <v>66756</v>
          </cell>
          <cell r="P14">
            <v>67476</v>
          </cell>
          <cell r="Q14">
            <v>69165</v>
          </cell>
          <cell r="R14">
            <v>69877</v>
          </cell>
          <cell r="S14">
            <v>69537</v>
          </cell>
          <cell r="T14">
            <v>71575</v>
          </cell>
          <cell r="U14">
            <v>70025</v>
          </cell>
          <cell r="V14">
            <v>60679</v>
          </cell>
          <cell r="W14">
            <v>65171</v>
          </cell>
        </row>
        <row r="15">
          <cell r="A15" t="e">
            <v>#N/A</v>
          </cell>
          <cell r="B15" t="str">
            <v>EA12</v>
          </cell>
          <cell r="C15">
            <v>55995</v>
          </cell>
          <cell r="D15">
            <v>56143</v>
          </cell>
          <cell r="E15">
            <v>56467</v>
          </cell>
          <cell r="F15">
            <v>55464</v>
          </cell>
          <cell r="G15">
            <v>56412</v>
          </cell>
          <cell r="H15">
            <v>57550</v>
          </cell>
          <cell r="I15">
            <v>57598</v>
          </cell>
          <cell r="J15">
            <v>59844</v>
          </cell>
          <cell r="K15">
            <v>61350</v>
          </cell>
          <cell r="L15">
            <v>63015</v>
          </cell>
          <cell r="M15">
            <v>65214</v>
          </cell>
          <cell r="N15">
            <v>66404</v>
          </cell>
          <cell r="O15">
            <v>66756</v>
          </cell>
          <cell r="P15">
            <v>67476</v>
          </cell>
          <cell r="Q15">
            <v>69165</v>
          </cell>
          <cell r="R15">
            <v>69877</v>
          </cell>
          <cell r="S15">
            <v>69537</v>
          </cell>
          <cell r="T15">
            <v>70932</v>
          </cell>
          <cell r="U15">
            <v>69379</v>
          </cell>
          <cell r="V15">
            <v>59232</v>
          </cell>
          <cell r="W15">
            <v>63670</v>
          </cell>
        </row>
        <row r="16">
          <cell r="A16" t="e">
            <v>#N/A</v>
          </cell>
          <cell r="B16" t="str">
            <v>EA13</v>
          </cell>
          <cell r="C16">
            <v>56508</v>
          </cell>
          <cell r="D16">
            <v>56595</v>
          </cell>
          <cell r="E16">
            <v>56868</v>
          </cell>
          <cell r="F16">
            <v>55855</v>
          </cell>
          <cell r="G16">
            <v>56839</v>
          </cell>
          <cell r="H16">
            <v>57976</v>
          </cell>
          <cell r="I16">
            <v>58010</v>
          </cell>
          <cell r="J16">
            <v>60264</v>
          </cell>
          <cell r="K16">
            <v>61783</v>
          </cell>
          <cell r="L16">
            <v>63455</v>
          </cell>
          <cell r="M16">
            <v>65689</v>
          </cell>
          <cell r="N16">
            <v>66893</v>
          </cell>
          <cell r="O16">
            <v>67257</v>
          </cell>
          <cell r="P16">
            <v>68043</v>
          </cell>
          <cell r="Q16">
            <v>69746</v>
          </cell>
          <cell r="R16">
            <v>70493</v>
          </cell>
          <cell r="S16">
            <v>70177</v>
          </cell>
          <cell r="T16">
            <v>71575</v>
          </cell>
          <cell r="U16">
            <v>69922</v>
          </cell>
          <cell r="V16">
            <v>59659</v>
          </cell>
          <cell r="W16">
            <v>64141</v>
          </cell>
        </row>
        <row r="17">
          <cell r="A17" t="e">
            <v>#N/A</v>
          </cell>
          <cell r="B17" t="str">
            <v>EA15</v>
          </cell>
          <cell r="C17">
            <v>56537</v>
          </cell>
          <cell r="D17">
            <v>56644</v>
          </cell>
          <cell r="E17">
            <v>56921</v>
          </cell>
          <cell r="F17">
            <v>55910</v>
          </cell>
          <cell r="G17">
            <v>56914</v>
          </cell>
          <cell r="H17">
            <v>58052</v>
          </cell>
          <cell r="I17">
            <v>58088</v>
          </cell>
          <cell r="J17">
            <v>60337</v>
          </cell>
          <cell r="K17">
            <v>61858</v>
          </cell>
          <cell r="L17">
            <v>63534</v>
          </cell>
          <cell r="M17">
            <v>65771</v>
          </cell>
          <cell r="N17">
            <v>66973</v>
          </cell>
          <cell r="O17">
            <v>67342</v>
          </cell>
          <cell r="P17">
            <v>68135</v>
          </cell>
          <cell r="Q17">
            <v>69840</v>
          </cell>
          <cell r="R17">
            <v>70582</v>
          </cell>
          <cell r="S17">
            <v>70271</v>
          </cell>
          <cell r="T17">
            <v>71672</v>
          </cell>
          <cell r="U17">
            <v>70025</v>
          </cell>
          <cell r="V17">
            <v>59753</v>
          </cell>
          <cell r="W17">
            <v>64231</v>
          </cell>
        </row>
        <row r="18">
          <cell r="A18" t="e">
            <v>#N/A</v>
          </cell>
          <cell r="B18" t="str">
            <v>EA16</v>
          </cell>
          <cell r="C18">
            <v>57827</v>
          </cell>
          <cell r="D18">
            <v>57597</v>
          </cell>
          <cell r="E18">
            <v>57887</v>
          </cell>
          <cell r="F18">
            <v>56607</v>
          </cell>
          <cell r="G18">
            <v>57785</v>
          </cell>
          <cell r="H18">
            <v>58838</v>
          </cell>
          <cell r="I18">
            <v>58991</v>
          </cell>
          <cell r="J18">
            <v>61202</v>
          </cell>
          <cell r="K18">
            <v>62669</v>
          </cell>
          <cell r="L18">
            <v>64353</v>
          </cell>
          <cell r="M18">
            <v>66609</v>
          </cell>
          <cell r="N18">
            <v>67805</v>
          </cell>
          <cell r="O18">
            <v>68117</v>
          </cell>
          <cell r="P18">
            <v>69016</v>
          </cell>
          <cell r="Q18">
            <v>70762</v>
          </cell>
          <cell r="R18">
            <v>71531</v>
          </cell>
          <cell r="S18">
            <v>71290</v>
          </cell>
          <cell r="T18">
            <v>72720</v>
          </cell>
          <cell r="U18">
            <v>71105</v>
          </cell>
          <cell r="V18">
            <v>60679</v>
          </cell>
          <cell r="W18">
            <v>65171</v>
          </cell>
        </row>
        <row r="19">
          <cell r="A19" t="e">
            <v>#N/A</v>
          </cell>
          <cell r="B19" t="str">
            <v>EA17</v>
          </cell>
          <cell r="C19">
            <v>58082</v>
          </cell>
          <cell r="D19">
            <v>57844</v>
          </cell>
          <cell r="E19">
            <v>58079</v>
          </cell>
          <cell r="F19">
            <v>56726</v>
          </cell>
          <cell r="G19">
            <v>57932</v>
          </cell>
          <cell r="H19">
            <v>58989</v>
          </cell>
          <cell r="I19">
            <v>59155</v>
          </cell>
          <cell r="J19">
            <v>61392</v>
          </cell>
          <cell r="K19">
            <v>62834</v>
          </cell>
          <cell r="L19">
            <v>64510</v>
          </cell>
          <cell r="M19">
            <v>66766</v>
          </cell>
          <cell r="N19">
            <v>67961</v>
          </cell>
          <cell r="O19">
            <v>68279</v>
          </cell>
          <cell r="P19">
            <v>69191</v>
          </cell>
          <cell r="Q19">
            <v>70946</v>
          </cell>
          <cell r="R19">
            <v>71717</v>
          </cell>
          <cell r="S19">
            <v>71491</v>
          </cell>
          <cell r="T19">
            <v>72925</v>
          </cell>
          <cell r="U19">
            <v>71306</v>
          </cell>
          <cell r="V19">
            <v>60846</v>
          </cell>
          <cell r="W19">
            <v>65351</v>
          </cell>
        </row>
        <row r="20">
          <cell r="A20" t="str">
            <v>Estonia</v>
          </cell>
          <cell r="B20" t="str">
            <v>EE</v>
          </cell>
          <cell r="C20">
            <v>254</v>
          </cell>
          <cell r="D20">
            <v>248</v>
          </cell>
          <cell r="E20">
            <v>192</v>
          </cell>
          <cell r="F20">
            <v>119</v>
          </cell>
          <cell r="G20">
            <v>147</v>
          </cell>
          <cell r="H20">
            <v>151</v>
          </cell>
          <cell r="I20">
            <v>164</v>
          </cell>
          <cell r="J20">
            <v>190</v>
          </cell>
          <cell r="K20">
            <v>165</v>
          </cell>
          <cell r="L20">
            <v>157</v>
          </cell>
          <cell r="M20">
            <v>157</v>
          </cell>
          <cell r="N20">
            <v>156</v>
          </cell>
          <cell r="O20">
            <v>162</v>
          </cell>
          <cell r="P20">
            <v>175</v>
          </cell>
          <cell r="Q20">
            <v>184</v>
          </cell>
          <cell r="R20">
            <v>186</v>
          </cell>
          <cell r="S20">
            <v>201</v>
          </cell>
          <cell r="T20">
            <v>206</v>
          </cell>
          <cell r="U20">
            <v>201</v>
          </cell>
          <cell r="V20">
            <v>167</v>
          </cell>
          <cell r="W20">
            <v>180</v>
          </cell>
        </row>
        <row r="21">
          <cell r="A21" t="e">
            <v>#N/A</v>
          </cell>
          <cell r="B21" t="str">
            <v>EEA18</v>
          </cell>
          <cell r="C21">
            <v>73953</v>
          </cell>
          <cell r="D21">
            <v>73793</v>
          </cell>
          <cell r="E21">
            <v>73621</v>
          </cell>
          <cell r="F21">
            <v>72823</v>
          </cell>
          <cell r="G21">
            <v>73693</v>
          </cell>
          <cell r="H21">
            <v>75588</v>
          </cell>
          <cell r="I21">
            <v>75900</v>
          </cell>
          <cell r="J21">
            <v>78422</v>
          </cell>
          <cell r="K21">
            <v>80667</v>
          </cell>
          <cell r="L21">
            <v>82879</v>
          </cell>
          <cell r="M21">
            <v>85670</v>
          </cell>
          <cell r="N21">
            <v>86537</v>
          </cell>
          <cell r="O21">
            <v>86796</v>
          </cell>
          <cell r="P21">
            <v>87145</v>
          </cell>
          <cell r="Q21">
            <v>89445</v>
          </cell>
          <cell r="R21">
            <v>90670</v>
          </cell>
          <cell r="S21">
            <v>90118</v>
          </cell>
          <cell r="T21">
            <v>90832</v>
          </cell>
          <cell r="U21">
            <v>89368</v>
          </cell>
          <cell r="V21">
            <v>76601</v>
          </cell>
          <cell r="W21">
            <v>81899</v>
          </cell>
        </row>
        <row r="22">
          <cell r="A22" t="str">
            <v>Greece</v>
          </cell>
          <cell r="B22" t="str">
            <v>EL</v>
          </cell>
          <cell r="C22">
            <v>1041</v>
          </cell>
          <cell r="D22">
            <v>1023</v>
          </cell>
          <cell r="E22">
            <v>1010</v>
          </cell>
          <cell r="F22">
            <v>976</v>
          </cell>
          <cell r="G22">
            <v>1002</v>
          </cell>
          <cell r="H22">
            <v>1037</v>
          </cell>
          <cell r="I22">
            <v>1043</v>
          </cell>
          <cell r="J22">
            <v>1070</v>
          </cell>
          <cell r="K22">
            <v>1110</v>
          </cell>
          <cell r="L22">
            <v>1109</v>
          </cell>
          <cell r="M22">
            <v>1165</v>
          </cell>
          <cell r="N22">
            <v>1183</v>
          </cell>
          <cell r="O22">
            <v>1215</v>
          </cell>
          <cell r="P22">
            <v>1217</v>
          </cell>
          <cell r="Q22">
            <v>1203</v>
          </cell>
          <cell r="R22">
            <v>1240</v>
          </cell>
          <cell r="S22">
            <v>1217</v>
          </cell>
          <cell r="T22">
            <v>1318</v>
          </cell>
          <cell r="U22">
            <v>1331</v>
          </cell>
          <cell r="V22">
            <v>1210</v>
          </cell>
          <cell r="W22">
            <v>1216</v>
          </cell>
        </row>
        <row r="23">
          <cell r="A23" t="str">
            <v>Spain</v>
          </cell>
          <cell r="B23" t="str">
            <v>ES</v>
          </cell>
          <cell r="C23">
            <v>5441</v>
          </cell>
          <cell r="D23">
            <v>5564</v>
          </cell>
          <cell r="E23">
            <v>5578</v>
          </cell>
          <cell r="F23">
            <v>5439</v>
          </cell>
          <cell r="G23">
            <v>5434</v>
          </cell>
          <cell r="H23">
            <v>5211</v>
          </cell>
          <cell r="I23">
            <v>5483</v>
          </cell>
          <cell r="J23">
            <v>5917</v>
          </cell>
          <cell r="K23">
            <v>6141</v>
          </cell>
          <cell r="L23">
            <v>6574</v>
          </cell>
          <cell r="M23">
            <v>7364</v>
          </cell>
          <cell r="N23">
            <v>7762</v>
          </cell>
          <cell r="O23">
            <v>7899</v>
          </cell>
          <cell r="P23">
            <v>8276</v>
          </cell>
          <cell r="Q23">
            <v>8730</v>
          </cell>
          <cell r="R23">
            <v>9031</v>
          </cell>
          <cell r="S23">
            <v>8397</v>
          </cell>
          <cell r="T23">
            <v>8747</v>
          </cell>
          <cell r="U23">
            <v>8532</v>
          </cell>
          <cell r="V23">
            <v>6967</v>
          </cell>
          <cell r="W23">
            <v>7176</v>
          </cell>
        </row>
        <row r="24">
          <cell r="A24" t="e">
            <v>#N/A</v>
          </cell>
          <cell r="B24" t="str">
            <v>EU15</v>
          </cell>
          <cell r="C24">
            <v>70014</v>
          </cell>
          <cell r="D24">
            <v>69899</v>
          </cell>
          <cell r="E24">
            <v>69769</v>
          </cell>
          <cell r="F24">
            <v>68865</v>
          </cell>
          <cell r="G24">
            <v>69713</v>
          </cell>
          <cell r="H24">
            <v>71489</v>
          </cell>
          <cell r="I24">
            <v>72057</v>
          </cell>
          <cell r="J24">
            <v>74483</v>
          </cell>
          <cell r="K24">
            <v>76092</v>
          </cell>
          <cell r="L24">
            <v>78221</v>
          </cell>
          <cell r="M24">
            <v>80786</v>
          </cell>
          <cell r="N24">
            <v>81821</v>
          </cell>
          <cell r="O24">
            <v>82220</v>
          </cell>
          <cell r="P24">
            <v>82533</v>
          </cell>
          <cell r="Q24">
            <v>84531</v>
          </cell>
          <cell r="R24">
            <v>85691</v>
          </cell>
          <cell r="S24">
            <v>85227</v>
          </cell>
          <cell r="T24">
            <v>86562</v>
          </cell>
          <cell r="U24">
            <v>85012</v>
          </cell>
          <cell r="V24">
            <v>73051</v>
          </cell>
          <cell r="W24">
            <v>78075</v>
          </cell>
        </row>
        <row r="25">
          <cell r="A25" t="e">
            <v>#N/A</v>
          </cell>
          <cell r="B25" t="str">
            <v>EU25</v>
          </cell>
          <cell r="C25">
            <v>80017</v>
          </cell>
          <cell r="D25">
            <v>78452</v>
          </cell>
          <cell r="E25">
            <v>77489</v>
          </cell>
          <cell r="F25">
            <v>75960</v>
          </cell>
          <cell r="G25">
            <v>77187</v>
          </cell>
          <cell r="H25">
            <v>79370</v>
          </cell>
          <cell r="I25">
            <v>80232</v>
          </cell>
          <cell r="J25">
            <v>82952</v>
          </cell>
          <cell r="K25">
            <v>84021</v>
          </cell>
          <cell r="L25">
            <v>85783</v>
          </cell>
          <cell r="M25">
            <v>88522</v>
          </cell>
          <cell r="N25">
            <v>89594</v>
          </cell>
          <cell r="O25">
            <v>90026</v>
          </cell>
          <cell r="P25">
            <v>90659</v>
          </cell>
          <cell r="Q25">
            <v>93075</v>
          </cell>
          <cell r="R25">
            <v>94261</v>
          </cell>
          <cell r="S25">
            <v>94104</v>
          </cell>
          <cell r="T25">
            <v>95806</v>
          </cell>
          <cell r="U25">
            <v>94074</v>
          </cell>
          <cell r="V25">
            <v>81038</v>
          </cell>
          <cell r="W25">
            <v>86539</v>
          </cell>
        </row>
        <row r="26">
          <cell r="A26" t="str">
            <v>European Union (27 countries)</v>
          </cell>
          <cell r="B26" t="str">
            <v>EU27</v>
          </cell>
          <cell r="C26">
            <v>84927</v>
          </cell>
          <cell r="D26">
            <v>82311</v>
          </cell>
          <cell r="E26">
            <v>80708</v>
          </cell>
          <cell r="F26">
            <v>78924</v>
          </cell>
          <cell r="G26">
            <v>80054</v>
          </cell>
          <cell r="H26">
            <v>82423</v>
          </cell>
          <cell r="I26">
            <v>83393</v>
          </cell>
          <cell r="J26">
            <v>86128</v>
          </cell>
          <cell r="K26">
            <v>86891</v>
          </cell>
          <cell r="L26">
            <v>88260</v>
          </cell>
          <cell r="M26">
            <v>90972</v>
          </cell>
          <cell r="N26">
            <v>92155</v>
          </cell>
          <cell r="O26">
            <v>92705</v>
          </cell>
          <cell r="P26">
            <v>93370</v>
          </cell>
          <cell r="Q26">
            <v>96073</v>
          </cell>
          <cell r="R26">
            <v>97143</v>
          </cell>
          <cell r="S26">
            <v>97054</v>
          </cell>
          <cell r="T26">
            <v>98644</v>
          </cell>
          <cell r="U26">
            <v>96948</v>
          </cell>
          <cell r="V26">
            <v>83323</v>
          </cell>
          <cell r="W26">
            <v>88964</v>
          </cell>
        </row>
        <row r="27">
          <cell r="A27" t="str">
            <v>Finland</v>
          </cell>
          <cell r="B27" t="str">
            <v>FI</v>
          </cell>
          <cell r="C27">
            <v>2796</v>
          </cell>
          <cell r="D27">
            <v>2698</v>
          </cell>
          <cell r="E27">
            <v>2723</v>
          </cell>
          <cell r="F27">
            <v>2891</v>
          </cell>
          <cell r="G27">
            <v>3055</v>
          </cell>
          <cell r="H27">
            <v>3119</v>
          </cell>
          <cell r="I27">
            <v>3108</v>
          </cell>
          <cell r="J27">
            <v>3406</v>
          </cell>
          <cell r="K27">
            <v>3508</v>
          </cell>
          <cell r="L27">
            <v>3575</v>
          </cell>
          <cell r="M27">
            <v>3689</v>
          </cell>
          <cell r="N27">
            <v>3651</v>
          </cell>
          <cell r="O27">
            <v>3754</v>
          </cell>
          <cell r="P27">
            <v>3809</v>
          </cell>
          <cell r="Q27">
            <v>3965</v>
          </cell>
          <cell r="R27">
            <v>3702</v>
          </cell>
          <cell r="S27">
            <v>4056</v>
          </cell>
          <cell r="T27">
            <v>4021</v>
          </cell>
          <cell r="U27">
            <v>3715</v>
          </cell>
          <cell r="V27">
            <v>3111</v>
          </cell>
          <cell r="W27">
            <v>3470</v>
          </cell>
        </row>
        <row r="28">
          <cell r="A28" t="str">
            <v>France</v>
          </cell>
          <cell r="B28" t="str">
            <v>FR</v>
          </cell>
          <cell r="C28">
            <v>9860</v>
          </cell>
          <cell r="D28">
            <v>10056</v>
          </cell>
          <cell r="E28">
            <v>10409</v>
          </cell>
          <cell r="F28">
            <v>10374</v>
          </cell>
          <cell r="G28">
            <v>10397</v>
          </cell>
          <cell r="H28">
            <v>10628</v>
          </cell>
          <cell r="I28">
            <v>10709</v>
          </cell>
          <cell r="J28">
            <v>10980</v>
          </cell>
          <cell r="K28">
            <v>11349</v>
          </cell>
          <cell r="L28">
            <v>11402</v>
          </cell>
          <cell r="M28">
            <v>11578</v>
          </cell>
          <cell r="N28">
            <v>11579</v>
          </cell>
          <cell r="O28">
            <v>11466</v>
          </cell>
          <cell r="P28">
            <v>11508</v>
          </cell>
          <cell r="Q28">
            <v>11744</v>
          </cell>
          <cell r="R28">
            <v>11999</v>
          </cell>
          <cell r="S28">
            <v>11545</v>
          </cell>
          <cell r="T28">
            <v>11401</v>
          </cell>
          <cell r="U28">
            <v>11061</v>
          </cell>
          <cell r="V28">
            <v>9606</v>
          </cell>
          <cell r="W28">
            <v>10098</v>
          </cell>
        </row>
        <row r="29">
          <cell r="A29" t="str">
            <v>Croatia</v>
          </cell>
          <cell r="B29" t="str">
            <v>HR</v>
          </cell>
          <cell r="C29">
            <v>540</v>
          </cell>
          <cell r="D29">
            <v>406</v>
          </cell>
          <cell r="E29">
            <v>294</v>
          </cell>
          <cell r="F29">
            <v>263</v>
          </cell>
          <cell r="G29">
            <v>263</v>
          </cell>
          <cell r="H29">
            <v>236</v>
          </cell>
          <cell r="I29">
            <v>228</v>
          </cell>
          <cell r="J29">
            <v>261</v>
          </cell>
          <cell r="K29">
            <v>263</v>
          </cell>
          <cell r="L29">
            <v>259</v>
          </cell>
          <cell r="M29">
            <v>261</v>
          </cell>
          <cell r="N29">
            <v>266</v>
          </cell>
          <cell r="O29">
            <v>268</v>
          </cell>
          <cell r="P29">
            <v>294</v>
          </cell>
          <cell r="Q29">
            <v>304</v>
          </cell>
          <cell r="R29">
            <v>301</v>
          </cell>
          <cell r="S29">
            <v>318</v>
          </cell>
          <cell r="T29">
            <v>339</v>
          </cell>
          <cell r="U29">
            <v>341</v>
          </cell>
          <cell r="V29">
            <v>305</v>
          </cell>
          <cell r="W29">
            <v>310</v>
          </cell>
        </row>
        <row r="30">
          <cell r="A30" t="str">
            <v>Hungary</v>
          </cell>
          <cell r="B30" t="str">
            <v>HU</v>
          </cell>
          <cell r="C30">
            <v>1182</v>
          </cell>
          <cell r="D30">
            <v>917</v>
          </cell>
          <cell r="E30">
            <v>779</v>
          </cell>
          <cell r="F30">
            <v>746</v>
          </cell>
          <cell r="G30">
            <v>701</v>
          </cell>
          <cell r="H30">
            <v>721</v>
          </cell>
          <cell r="I30">
            <v>730</v>
          </cell>
          <cell r="J30">
            <v>758</v>
          </cell>
          <cell r="K30">
            <v>713</v>
          </cell>
          <cell r="L30">
            <v>731</v>
          </cell>
          <cell r="M30">
            <v>757</v>
          </cell>
          <cell r="N30">
            <v>811</v>
          </cell>
          <cell r="O30">
            <v>882</v>
          </cell>
          <cell r="P30">
            <v>824</v>
          </cell>
          <cell r="Q30">
            <v>817</v>
          </cell>
          <cell r="R30">
            <v>797</v>
          </cell>
          <cell r="S30">
            <v>808</v>
          </cell>
          <cell r="T30">
            <v>814</v>
          </cell>
          <cell r="U30">
            <v>852</v>
          </cell>
          <cell r="V30">
            <v>736</v>
          </cell>
          <cell r="W30">
            <v>841</v>
          </cell>
        </row>
        <row r="31">
          <cell r="A31" t="str">
            <v>Ireland</v>
          </cell>
          <cell r="B31" t="str">
            <v>IE</v>
          </cell>
          <cell r="C31">
            <v>386</v>
          </cell>
          <cell r="D31">
            <v>398</v>
          </cell>
          <cell r="E31">
            <v>420</v>
          </cell>
          <cell r="F31">
            <v>435</v>
          </cell>
          <cell r="G31">
            <v>462</v>
          </cell>
          <cell r="H31">
            <v>496</v>
          </cell>
          <cell r="I31">
            <v>532</v>
          </cell>
          <cell r="J31">
            <v>569</v>
          </cell>
          <cell r="K31">
            <v>610</v>
          </cell>
          <cell r="L31">
            <v>625</v>
          </cell>
          <cell r="M31">
            <v>664</v>
          </cell>
          <cell r="N31">
            <v>667</v>
          </cell>
          <cell r="O31">
            <v>672</v>
          </cell>
          <cell r="P31">
            <v>625</v>
          </cell>
          <cell r="Q31">
            <v>592</v>
          </cell>
          <cell r="R31">
            <v>660</v>
          </cell>
          <cell r="S31">
            <v>773</v>
          </cell>
          <cell r="T31">
            <v>729</v>
          </cell>
          <cell r="U31">
            <v>686</v>
          </cell>
          <cell r="V31">
            <v>715</v>
          </cell>
          <cell r="W31">
            <v>591</v>
          </cell>
        </row>
        <row r="32">
          <cell r="A32" t="str">
            <v>Iceland</v>
          </cell>
          <cell r="B32" t="str">
            <v>IS</v>
          </cell>
          <cell r="C32">
            <v>220</v>
          </cell>
          <cell r="D32">
            <v>213</v>
          </cell>
          <cell r="E32">
            <v>215</v>
          </cell>
          <cell r="F32">
            <v>230</v>
          </cell>
          <cell r="G32">
            <v>235</v>
          </cell>
          <cell r="H32">
            <v>245</v>
          </cell>
          <cell r="I32">
            <v>256</v>
          </cell>
          <cell r="J32">
            <v>288</v>
          </cell>
          <cell r="K32">
            <v>343</v>
          </cell>
          <cell r="L32">
            <v>413</v>
          </cell>
          <cell r="M32">
            <v>451</v>
          </cell>
          <cell r="N32">
            <v>475</v>
          </cell>
          <cell r="O32">
            <v>501</v>
          </cell>
          <cell r="P32">
            <v>504</v>
          </cell>
          <cell r="Q32">
            <v>509</v>
          </cell>
          <cell r="R32">
            <v>506</v>
          </cell>
          <cell r="S32">
            <v>601</v>
          </cell>
          <cell r="T32">
            <v>0</v>
          </cell>
          <cell r="U32">
            <v>0</v>
          </cell>
          <cell r="V32">
            <v>0</v>
          </cell>
          <cell r="W32">
            <v>0</v>
          </cell>
        </row>
        <row r="33">
          <cell r="A33" t="str">
            <v>Italy</v>
          </cell>
          <cell r="B33" t="str">
            <v>IT</v>
          </cell>
          <cell r="C33">
            <v>9537</v>
          </cell>
          <cell r="D33">
            <v>9542</v>
          </cell>
          <cell r="E33">
            <v>9571</v>
          </cell>
          <cell r="F33">
            <v>9445</v>
          </cell>
          <cell r="G33">
            <v>9839</v>
          </cell>
          <cell r="H33">
            <v>10282</v>
          </cell>
          <cell r="I33">
            <v>10238</v>
          </cell>
          <cell r="J33">
            <v>10623</v>
          </cell>
          <cell r="K33">
            <v>10924</v>
          </cell>
          <cell r="L33">
            <v>11509</v>
          </cell>
          <cell r="M33">
            <v>12197</v>
          </cell>
          <cell r="N33">
            <v>12313</v>
          </cell>
          <cell r="O33">
            <v>12305</v>
          </cell>
          <cell r="P33">
            <v>12413</v>
          </cell>
          <cell r="Q33">
            <v>12399</v>
          </cell>
          <cell r="R33">
            <v>12447</v>
          </cell>
          <cell r="S33">
            <v>12671</v>
          </cell>
          <cell r="T33">
            <v>12568</v>
          </cell>
          <cell r="U33">
            <v>12179</v>
          </cell>
          <cell r="V33">
            <v>10370</v>
          </cell>
          <cell r="W33">
            <v>10995</v>
          </cell>
        </row>
        <row r="34">
          <cell r="A34" t="str">
            <v>Lithuania</v>
          </cell>
          <cell r="B34" t="str">
            <v>LT</v>
          </cell>
          <cell r="C34">
            <v>469</v>
          </cell>
          <cell r="D34">
            <v>449</v>
          </cell>
          <cell r="E34">
            <v>314</v>
          </cell>
          <cell r="F34">
            <v>238</v>
          </cell>
          <cell r="G34">
            <v>240</v>
          </cell>
          <cell r="H34">
            <v>233</v>
          </cell>
          <cell r="I34">
            <v>233</v>
          </cell>
          <cell r="J34">
            <v>239</v>
          </cell>
          <cell r="K34">
            <v>225</v>
          </cell>
          <cell r="L34">
            <v>207</v>
          </cell>
          <cell r="M34">
            <v>197</v>
          </cell>
          <cell r="N34">
            <v>202</v>
          </cell>
          <cell r="O34">
            <v>219</v>
          </cell>
          <cell r="P34">
            <v>226</v>
          </cell>
          <cell r="Q34">
            <v>236</v>
          </cell>
          <cell r="R34">
            <v>244</v>
          </cell>
          <cell r="S34">
            <v>252</v>
          </cell>
          <cell r="T34">
            <v>265</v>
          </cell>
          <cell r="U34">
            <v>240</v>
          </cell>
          <cell r="V34">
            <v>209</v>
          </cell>
          <cell r="W34">
            <v>228</v>
          </cell>
        </row>
        <row r="35">
          <cell r="A35" t="str">
            <v>Luxembourg</v>
          </cell>
          <cell r="B35" t="str">
            <v>LU</v>
          </cell>
          <cell r="C35">
            <v>242</v>
          </cell>
          <cell r="D35">
            <v>240</v>
          </cell>
          <cell r="E35">
            <v>238</v>
          </cell>
          <cell r="F35">
            <v>242</v>
          </cell>
          <cell r="G35">
            <v>264</v>
          </cell>
          <cell r="H35">
            <v>290</v>
          </cell>
          <cell r="I35">
            <v>277</v>
          </cell>
          <cell r="J35">
            <v>293</v>
          </cell>
          <cell r="K35">
            <v>303</v>
          </cell>
          <cell r="L35">
            <v>317</v>
          </cell>
          <cell r="M35">
            <v>279</v>
          </cell>
          <cell r="N35">
            <v>255</v>
          </cell>
          <cell r="O35">
            <v>295</v>
          </cell>
          <cell r="P35">
            <v>306</v>
          </cell>
          <cell r="Q35">
            <v>332</v>
          </cell>
          <cell r="R35">
            <v>272</v>
          </cell>
          <cell r="S35">
            <v>332</v>
          </cell>
          <cell r="T35">
            <v>308</v>
          </cell>
          <cell r="U35">
            <v>309</v>
          </cell>
          <cell r="V35">
            <v>266</v>
          </cell>
          <cell r="W35">
            <v>306</v>
          </cell>
        </row>
        <row r="36">
          <cell r="A36" t="str">
            <v>Latvia</v>
          </cell>
          <cell r="B36" t="str">
            <v>LV</v>
          </cell>
          <cell r="C36">
            <v>274</v>
          </cell>
          <cell r="D36">
            <v>258</v>
          </cell>
          <cell r="E36">
            <v>199</v>
          </cell>
          <cell r="F36">
            <v>130</v>
          </cell>
          <cell r="G36">
            <v>121</v>
          </cell>
          <cell r="H36">
            <v>123</v>
          </cell>
          <cell r="I36">
            <v>119</v>
          </cell>
          <cell r="J36">
            <v>132</v>
          </cell>
          <cell r="K36">
            <v>126</v>
          </cell>
          <cell r="L36">
            <v>123</v>
          </cell>
          <cell r="M36">
            <v>123</v>
          </cell>
          <cell r="N36">
            <v>133</v>
          </cell>
          <cell r="O36">
            <v>131</v>
          </cell>
          <cell r="P36">
            <v>138</v>
          </cell>
          <cell r="Q36">
            <v>140</v>
          </cell>
          <cell r="R36">
            <v>146</v>
          </cell>
          <cell r="S36">
            <v>151</v>
          </cell>
          <cell r="T36">
            <v>156</v>
          </cell>
          <cell r="U36">
            <v>145</v>
          </cell>
          <cell r="V36">
            <v>129</v>
          </cell>
          <cell r="W36">
            <v>137</v>
          </cell>
        </row>
        <row r="37">
          <cell r="A37" t="e">
            <v>#N/A</v>
          </cell>
          <cell r="B37" t="str">
            <v>MK</v>
          </cell>
          <cell r="C37">
            <v>225</v>
          </cell>
          <cell r="D37">
            <v>206</v>
          </cell>
          <cell r="E37">
            <v>218</v>
          </cell>
          <cell r="F37">
            <v>195</v>
          </cell>
          <cell r="G37">
            <v>185</v>
          </cell>
          <cell r="H37">
            <v>174</v>
          </cell>
          <cell r="I37">
            <v>177</v>
          </cell>
          <cell r="J37">
            <v>180</v>
          </cell>
          <cell r="K37">
            <v>182</v>
          </cell>
          <cell r="L37">
            <v>135</v>
          </cell>
          <cell r="M37">
            <v>134</v>
          </cell>
          <cell r="N37">
            <v>131</v>
          </cell>
          <cell r="O37">
            <v>115</v>
          </cell>
          <cell r="P37">
            <v>152</v>
          </cell>
          <cell r="Q37">
            <v>157</v>
          </cell>
          <cell r="R37">
            <v>184</v>
          </cell>
          <cell r="S37">
            <v>191</v>
          </cell>
          <cell r="T37">
            <v>211</v>
          </cell>
          <cell r="U37">
            <v>207</v>
          </cell>
          <cell r="V37">
            <v>134</v>
          </cell>
          <cell r="W37">
            <v>173</v>
          </cell>
        </row>
        <row r="38">
          <cell r="A38" t="str">
            <v>Malta</v>
          </cell>
          <cell r="B38" t="str">
            <v>MT</v>
          </cell>
          <cell r="C38">
            <v>0</v>
          </cell>
          <cell r="D38">
            <v>20</v>
          </cell>
          <cell r="E38">
            <v>22</v>
          </cell>
          <cell r="F38">
            <v>22</v>
          </cell>
          <cell r="G38">
            <v>42</v>
          </cell>
          <cell r="H38">
            <v>42</v>
          </cell>
          <cell r="I38">
            <v>44</v>
          </cell>
          <cell r="J38">
            <v>39</v>
          </cell>
          <cell r="K38">
            <v>39</v>
          </cell>
          <cell r="L38">
            <v>42</v>
          </cell>
          <cell r="M38">
            <v>43</v>
          </cell>
          <cell r="N38">
            <v>42</v>
          </cell>
          <cell r="O38">
            <v>44</v>
          </cell>
          <cell r="P38">
            <v>48</v>
          </cell>
          <cell r="Q38">
            <v>47</v>
          </cell>
          <cell r="R38">
            <v>42</v>
          </cell>
          <cell r="S38">
            <v>46</v>
          </cell>
          <cell r="T38">
            <v>46</v>
          </cell>
          <cell r="U38">
            <v>48</v>
          </cell>
          <cell r="V38">
            <v>44</v>
          </cell>
          <cell r="W38">
            <v>40</v>
          </cell>
        </row>
        <row r="39">
          <cell r="A39" t="str">
            <v>Netherlands</v>
          </cell>
          <cell r="B39" t="str">
            <v>NL</v>
          </cell>
          <cell r="C39">
            <v>2858</v>
          </cell>
          <cell r="D39">
            <v>2859</v>
          </cell>
          <cell r="E39">
            <v>2895</v>
          </cell>
          <cell r="F39">
            <v>2994</v>
          </cell>
          <cell r="G39">
            <v>3085</v>
          </cell>
          <cell r="H39">
            <v>3144</v>
          </cell>
          <cell r="I39">
            <v>3221</v>
          </cell>
          <cell r="J39">
            <v>3329</v>
          </cell>
          <cell r="K39">
            <v>3399</v>
          </cell>
          <cell r="L39">
            <v>3444</v>
          </cell>
          <cell r="M39">
            <v>3507</v>
          </cell>
          <cell r="N39">
            <v>3528</v>
          </cell>
          <cell r="O39">
            <v>3559</v>
          </cell>
          <cell r="P39">
            <v>3489</v>
          </cell>
          <cell r="Q39">
            <v>3558</v>
          </cell>
          <cell r="R39">
            <v>3576</v>
          </cell>
          <cell r="S39">
            <v>3573</v>
          </cell>
          <cell r="T39">
            <v>3636</v>
          </cell>
          <cell r="U39">
            <v>3624</v>
          </cell>
          <cell r="V39">
            <v>3119</v>
          </cell>
          <cell r="W39">
            <v>3359</v>
          </cell>
        </row>
        <row r="40">
          <cell r="A40" t="e">
            <v>#N/A</v>
          </cell>
          <cell r="B40" t="str">
            <v>NMS10</v>
          </cell>
          <cell r="C40">
            <v>10003</v>
          </cell>
          <cell r="D40">
            <v>8553</v>
          </cell>
          <cell r="E40">
            <v>7720</v>
          </cell>
          <cell r="F40">
            <v>7094</v>
          </cell>
          <cell r="G40">
            <v>7475</v>
          </cell>
          <cell r="H40">
            <v>7882</v>
          </cell>
          <cell r="I40">
            <v>8174</v>
          </cell>
          <cell r="J40">
            <v>8470</v>
          </cell>
          <cell r="K40">
            <v>7929</v>
          </cell>
          <cell r="L40">
            <v>7562</v>
          </cell>
          <cell r="M40">
            <v>7736</v>
          </cell>
          <cell r="N40">
            <v>7772</v>
          </cell>
          <cell r="O40">
            <v>7806</v>
          </cell>
          <cell r="P40">
            <v>8125</v>
          </cell>
          <cell r="Q40">
            <v>8544</v>
          </cell>
          <cell r="R40">
            <v>8570</v>
          </cell>
          <cell r="S40">
            <v>8877</v>
          </cell>
          <cell r="T40">
            <v>9244</v>
          </cell>
          <cell r="U40">
            <v>9062</v>
          </cell>
          <cell r="V40">
            <v>7987</v>
          </cell>
          <cell r="W40">
            <v>8464</v>
          </cell>
        </row>
        <row r="41">
          <cell r="A41" t="str">
            <v>Norway</v>
          </cell>
          <cell r="B41" t="str">
            <v>NO</v>
          </cell>
          <cell r="C41">
            <v>3939</v>
          </cell>
          <cell r="D41">
            <v>3894</v>
          </cell>
          <cell r="E41">
            <v>3853</v>
          </cell>
          <cell r="F41">
            <v>3958</v>
          </cell>
          <cell r="G41">
            <v>3980</v>
          </cell>
          <cell r="H41">
            <v>4099</v>
          </cell>
          <cell r="I41">
            <v>3843</v>
          </cell>
          <cell r="J41">
            <v>3940</v>
          </cell>
          <cell r="K41">
            <v>4232</v>
          </cell>
          <cell r="L41">
            <v>4246</v>
          </cell>
          <cell r="M41">
            <v>4434</v>
          </cell>
          <cell r="N41">
            <v>4241</v>
          </cell>
          <cell r="O41">
            <v>4075</v>
          </cell>
          <cell r="P41">
            <v>4107</v>
          </cell>
          <cell r="Q41">
            <v>4406</v>
          </cell>
          <cell r="R41">
            <v>4473</v>
          </cell>
          <cell r="S41">
            <v>4290</v>
          </cell>
          <cell r="T41">
            <v>4270</v>
          </cell>
          <cell r="U41">
            <v>4356</v>
          </cell>
          <cell r="V41">
            <v>3550</v>
          </cell>
          <cell r="W41">
            <v>3824</v>
          </cell>
        </row>
        <row r="42">
          <cell r="A42" t="str">
            <v>Poland</v>
          </cell>
          <cell r="B42" t="str">
            <v>PL</v>
          </cell>
          <cell r="C42">
            <v>3675</v>
          </cell>
          <cell r="D42">
            <v>3243</v>
          </cell>
          <cell r="E42">
            <v>3125</v>
          </cell>
          <cell r="F42">
            <v>3244</v>
          </cell>
          <cell r="G42">
            <v>3390</v>
          </cell>
          <cell r="H42">
            <v>3785</v>
          </cell>
          <cell r="I42">
            <v>3973</v>
          </cell>
          <cell r="J42">
            <v>4199</v>
          </cell>
          <cell r="K42">
            <v>3761</v>
          </cell>
          <cell r="L42">
            <v>3389</v>
          </cell>
          <cell r="M42">
            <v>3478</v>
          </cell>
          <cell r="N42">
            <v>3355</v>
          </cell>
          <cell r="O42">
            <v>3283</v>
          </cell>
          <cell r="P42">
            <v>3456</v>
          </cell>
          <cell r="Q42">
            <v>3648</v>
          </cell>
          <cell r="R42">
            <v>3553</v>
          </cell>
          <cell r="S42">
            <v>3682</v>
          </cell>
          <cell r="T42">
            <v>3937</v>
          </cell>
          <cell r="U42">
            <v>3805</v>
          </cell>
          <cell r="V42">
            <v>3422</v>
          </cell>
          <cell r="W42">
            <v>3597</v>
          </cell>
        </row>
        <row r="43">
          <cell r="A43" t="str">
            <v>Portugal</v>
          </cell>
          <cell r="B43" t="str">
            <v>PT</v>
          </cell>
          <cell r="C43">
            <v>1051</v>
          </cell>
          <cell r="D43">
            <v>1076</v>
          </cell>
          <cell r="E43">
            <v>1101</v>
          </cell>
          <cell r="F43">
            <v>1076</v>
          </cell>
          <cell r="G43">
            <v>1088</v>
          </cell>
          <cell r="H43">
            <v>1137</v>
          </cell>
          <cell r="I43">
            <v>1167</v>
          </cell>
          <cell r="J43">
            <v>1198</v>
          </cell>
          <cell r="K43">
            <v>1253</v>
          </cell>
          <cell r="L43">
            <v>1298</v>
          </cell>
          <cell r="M43">
            <v>1372</v>
          </cell>
          <cell r="N43">
            <v>1390</v>
          </cell>
          <cell r="O43">
            <v>1416</v>
          </cell>
          <cell r="P43">
            <v>1446</v>
          </cell>
          <cell r="Q43">
            <v>1469</v>
          </cell>
          <cell r="R43">
            <v>1477</v>
          </cell>
          <cell r="S43">
            <v>1517</v>
          </cell>
          <cell r="T43">
            <v>1547</v>
          </cell>
          <cell r="U43">
            <v>1515</v>
          </cell>
          <cell r="V43">
            <v>1391</v>
          </cell>
          <cell r="W43">
            <v>1502</v>
          </cell>
        </row>
        <row r="44">
          <cell r="A44" t="str">
            <v>Romania</v>
          </cell>
          <cell r="B44" t="str">
            <v>RO</v>
          </cell>
          <cell r="C44">
            <v>3315</v>
          </cell>
          <cell r="D44">
            <v>2655</v>
          </cell>
          <cell r="E44">
            <v>2192</v>
          </cell>
          <cell r="F44">
            <v>2026</v>
          </cell>
          <cell r="G44">
            <v>1881</v>
          </cell>
          <cell r="H44">
            <v>2007</v>
          </cell>
          <cell r="I44">
            <v>2108</v>
          </cell>
          <cell r="J44">
            <v>2160</v>
          </cell>
          <cell r="K44">
            <v>1951</v>
          </cell>
          <cell r="L44">
            <v>1749</v>
          </cell>
          <cell r="M44">
            <v>1712</v>
          </cell>
          <cell r="N44">
            <v>1785</v>
          </cell>
          <cell r="O44">
            <v>1950</v>
          </cell>
          <cell r="P44">
            <v>1921</v>
          </cell>
          <cell r="Q44">
            <v>2163</v>
          </cell>
          <cell r="R44">
            <v>2036</v>
          </cell>
          <cell r="S44">
            <v>2087</v>
          </cell>
          <cell r="T44">
            <v>1964</v>
          </cell>
          <cell r="U44">
            <v>1977</v>
          </cell>
          <cell r="V44">
            <v>1563</v>
          </cell>
          <cell r="W44">
            <v>1752</v>
          </cell>
        </row>
        <row r="45">
          <cell r="A45" t="str">
            <v>Sweden</v>
          </cell>
          <cell r="B45" t="str">
            <v>SE</v>
          </cell>
          <cell r="C45">
            <v>4639</v>
          </cell>
          <cell r="D45">
            <v>4451</v>
          </cell>
          <cell r="E45">
            <v>4353</v>
          </cell>
          <cell r="F45">
            <v>4315</v>
          </cell>
          <cell r="G45">
            <v>4340</v>
          </cell>
          <cell r="H45">
            <v>4472</v>
          </cell>
          <cell r="I45">
            <v>4486</v>
          </cell>
          <cell r="J45">
            <v>4600</v>
          </cell>
          <cell r="K45">
            <v>4675</v>
          </cell>
          <cell r="L45">
            <v>4813</v>
          </cell>
          <cell r="M45">
            <v>4896</v>
          </cell>
          <cell r="N45">
            <v>4979</v>
          </cell>
          <cell r="O45">
            <v>4925</v>
          </cell>
          <cell r="P45">
            <v>4824</v>
          </cell>
          <cell r="Q45">
            <v>4918</v>
          </cell>
          <cell r="R45">
            <v>4949</v>
          </cell>
          <cell r="S45">
            <v>4931</v>
          </cell>
          <cell r="T45">
            <v>4986</v>
          </cell>
          <cell r="U45">
            <v>4958</v>
          </cell>
          <cell r="V45">
            <v>4421</v>
          </cell>
          <cell r="W45">
            <v>4676</v>
          </cell>
        </row>
        <row r="46">
          <cell r="A46" t="str">
            <v>Slovenia</v>
          </cell>
          <cell r="B46" t="str">
            <v>SI</v>
          </cell>
          <cell r="C46">
            <v>513</v>
          </cell>
          <cell r="D46">
            <v>452</v>
          </cell>
          <cell r="E46">
            <v>401</v>
          </cell>
          <cell r="F46">
            <v>391</v>
          </cell>
          <cell r="G46">
            <v>426</v>
          </cell>
          <cell r="H46">
            <v>425</v>
          </cell>
          <cell r="I46">
            <v>411</v>
          </cell>
          <cell r="J46">
            <v>420</v>
          </cell>
          <cell r="K46">
            <v>432</v>
          </cell>
          <cell r="L46">
            <v>440</v>
          </cell>
          <cell r="M46">
            <v>475</v>
          </cell>
          <cell r="N46">
            <v>489</v>
          </cell>
          <cell r="O46">
            <v>501</v>
          </cell>
          <cell r="P46">
            <v>566</v>
          </cell>
          <cell r="Q46">
            <v>581</v>
          </cell>
          <cell r="R46">
            <v>617</v>
          </cell>
          <cell r="S46">
            <v>640</v>
          </cell>
          <cell r="T46">
            <v>642</v>
          </cell>
          <cell r="U46">
            <v>543</v>
          </cell>
          <cell r="V46">
            <v>427</v>
          </cell>
          <cell r="W46">
            <v>472</v>
          </cell>
        </row>
        <row r="47">
          <cell r="A47" t="str">
            <v>Slovakia</v>
          </cell>
          <cell r="B47" t="str">
            <v>SK</v>
          </cell>
          <cell r="C47">
            <v>1290</v>
          </cell>
          <cell r="D47">
            <v>953</v>
          </cell>
          <cell r="E47">
            <v>966</v>
          </cell>
          <cell r="F47">
            <v>697</v>
          </cell>
          <cell r="G47">
            <v>871</v>
          </cell>
          <cell r="H47">
            <v>786</v>
          </cell>
          <cell r="I47">
            <v>903</v>
          </cell>
          <cell r="J47">
            <v>864</v>
          </cell>
          <cell r="K47">
            <v>812</v>
          </cell>
          <cell r="L47">
            <v>819</v>
          </cell>
          <cell r="M47">
            <v>838</v>
          </cell>
          <cell r="N47">
            <v>832</v>
          </cell>
          <cell r="O47">
            <v>775</v>
          </cell>
          <cell r="P47">
            <v>881</v>
          </cell>
          <cell r="Q47">
            <v>922</v>
          </cell>
          <cell r="R47">
            <v>949</v>
          </cell>
          <cell r="S47">
            <v>1018</v>
          </cell>
          <cell r="T47">
            <v>1048</v>
          </cell>
          <cell r="U47">
            <v>1080</v>
          </cell>
          <cell r="V47">
            <v>926</v>
          </cell>
          <cell r="W47">
            <v>940</v>
          </cell>
        </row>
        <row r="48">
          <cell r="A48" t="str">
            <v>Turkey</v>
          </cell>
          <cell r="B48" t="str">
            <v>TR</v>
          </cell>
          <cell r="C48">
            <v>2351</v>
          </cell>
          <cell r="D48">
            <v>2258</v>
          </cell>
          <cell r="E48">
            <v>2518</v>
          </cell>
          <cell r="F48">
            <v>2731</v>
          </cell>
          <cell r="G48">
            <v>2729</v>
          </cell>
          <cell r="H48">
            <v>3074</v>
          </cell>
          <cell r="I48">
            <v>3301</v>
          </cell>
          <cell r="J48">
            <v>3550</v>
          </cell>
          <cell r="K48">
            <v>3811</v>
          </cell>
          <cell r="L48">
            <v>3825</v>
          </cell>
          <cell r="M48">
            <v>3963</v>
          </cell>
          <cell r="N48">
            <v>3869</v>
          </cell>
          <cell r="O48">
            <v>4203</v>
          </cell>
          <cell r="P48">
            <v>4617</v>
          </cell>
          <cell r="Q48">
            <v>4991</v>
          </cell>
          <cell r="R48">
            <v>5217</v>
          </cell>
          <cell r="S48">
            <v>5706</v>
          </cell>
          <cell r="T48">
            <v>6144</v>
          </cell>
          <cell r="U48">
            <v>6218</v>
          </cell>
          <cell r="V48">
            <v>5880</v>
          </cell>
          <cell r="W48">
            <v>6635</v>
          </cell>
        </row>
        <row r="49">
          <cell r="A49" t="str">
            <v>United Kingdom</v>
          </cell>
          <cell r="B49" t="str">
            <v>UK</v>
          </cell>
          <cell r="C49">
            <v>8654</v>
          </cell>
          <cell r="D49">
            <v>8561</v>
          </cell>
          <cell r="E49">
            <v>8192</v>
          </cell>
          <cell r="F49">
            <v>8327</v>
          </cell>
          <cell r="G49">
            <v>8174</v>
          </cell>
          <cell r="H49">
            <v>8655</v>
          </cell>
          <cell r="I49">
            <v>9151</v>
          </cell>
          <cell r="J49">
            <v>9188</v>
          </cell>
          <cell r="K49">
            <v>9216</v>
          </cell>
          <cell r="L49">
            <v>9542</v>
          </cell>
          <cell r="M49">
            <v>9812</v>
          </cell>
          <cell r="N49">
            <v>9573</v>
          </cell>
          <cell r="O49">
            <v>9686</v>
          </cell>
          <cell r="P49">
            <v>9396</v>
          </cell>
          <cell r="Q49">
            <v>9584</v>
          </cell>
          <cell r="R49">
            <v>9976</v>
          </cell>
          <cell r="S49">
            <v>9879</v>
          </cell>
          <cell r="T49">
            <v>9785</v>
          </cell>
          <cell r="U49">
            <v>9846</v>
          </cell>
          <cell r="V49">
            <v>8671</v>
          </cell>
          <cell r="W49">
            <v>8985</v>
          </cell>
        </row>
        <row r="50">
          <cell r="B50" t="str">
            <v>Grand Total</v>
          </cell>
          <cell r="C50">
            <v>752501</v>
          </cell>
          <cell r="D50">
            <v>743724</v>
          </cell>
          <cell r="E50">
            <v>740246</v>
          </cell>
          <cell r="F50">
            <v>726409</v>
          </cell>
          <cell r="G50">
            <v>738228</v>
          </cell>
          <cell r="H50">
            <v>756306</v>
          </cell>
          <cell r="I50">
            <v>760728</v>
          </cell>
          <cell r="J50">
            <v>788010</v>
          </cell>
          <cell r="K50">
            <v>803489</v>
          </cell>
          <cell r="L50">
            <v>822077</v>
          </cell>
          <cell r="M50">
            <v>849553</v>
          </cell>
          <cell r="N50">
            <v>863042</v>
          </cell>
          <cell r="O50">
            <v>867484</v>
          </cell>
          <cell r="P50">
            <v>875783</v>
          </cell>
          <cell r="Q50">
            <v>899335</v>
          </cell>
          <cell r="R50">
            <v>909862</v>
          </cell>
          <cell r="S50">
            <v>907474</v>
          </cell>
          <cell r="T50">
            <v>923730</v>
          </cell>
          <cell r="U50">
            <v>905954</v>
          </cell>
          <cell r="V50">
            <v>777605</v>
          </cell>
          <cell r="W50">
            <v>833237</v>
          </cell>
        </row>
      </sheetData>
      <sheetData sheetId="8">
        <row r="6">
          <cell r="A6" t="str">
            <v>Austria</v>
          </cell>
          <cell r="B6" t="str">
            <v>AT</v>
          </cell>
          <cell r="C6">
            <v>238</v>
          </cell>
          <cell r="D6">
            <v>272</v>
          </cell>
          <cell r="E6">
            <v>279</v>
          </cell>
          <cell r="F6">
            <v>279</v>
          </cell>
          <cell r="G6">
            <v>279</v>
          </cell>
          <cell r="H6">
            <v>276</v>
          </cell>
          <cell r="I6">
            <v>280</v>
          </cell>
          <cell r="J6">
            <v>283</v>
          </cell>
          <cell r="K6">
            <v>287</v>
          </cell>
          <cell r="L6">
            <v>286</v>
          </cell>
          <cell r="M6">
            <v>298</v>
          </cell>
          <cell r="N6">
            <v>291</v>
          </cell>
          <cell r="O6">
            <v>281</v>
          </cell>
          <cell r="P6">
            <v>296</v>
          </cell>
          <cell r="Q6">
            <v>302</v>
          </cell>
          <cell r="R6">
            <v>295</v>
          </cell>
          <cell r="S6">
            <v>304</v>
          </cell>
          <cell r="T6">
            <v>302</v>
          </cell>
          <cell r="U6">
            <v>299</v>
          </cell>
          <cell r="V6">
            <v>286</v>
          </cell>
          <cell r="W6">
            <v>298</v>
          </cell>
        </row>
        <row r="7">
          <cell r="A7" t="str">
            <v>Belgium</v>
          </cell>
          <cell r="B7" t="str">
            <v>BE</v>
          </cell>
          <cell r="C7">
            <v>107</v>
          </cell>
          <cell r="D7">
            <v>110</v>
          </cell>
          <cell r="E7">
            <v>112</v>
          </cell>
          <cell r="F7">
            <v>117</v>
          </cell>
          <cell r="G7">
            <v>119</v>
          </cell>
          <cell r="H7">
            <v>126</v>
          </cell>
          <cell r="I7">
            <v>110</v>
          </cell>
          <cell r="J7">
            <v>109</v>
          </cell>
          <cell r="K7">
            <v>118</v>
          </cell>
          <cell r="L7">
            <v>121</v>
          </cell>
          <cell r="M7">
            <v>124</v>
          </cell>
          <cell r="N7">
            <v>126</v>
          </cell>
          <cell r="O7">
            <v>125</v>
          </cell>
          <cell r="P7">
            <v>128</v>
          </cell>
          <cell r="Q7">
            <v>130</v>
          </cell>
          <cell r="R7">
            <v>146</v>
          </cell>
          <cell r="S7">
            <v>138</v>
          </cell>
          <cell r="T7">
            <v>144</v>
          </cell>
          <cell r="U7">
            <v>148</v>
          </cell>
          <cell r="V7">
            <v>152</v>
          </cell>
          <cell r="W7">
            <v>149</v>
          </cell>
        </row>
        <row r="8">
          <cell r="A8" t="str">
            <v>Bulgaria</v>
          </cell>
          <cell r="B8" t="str">
            <v>BG</v>
          </cell>
          <cell r="C8">
            <v>112</v>
          </cell>
          <cell r="D8">
            <v>104</v>
          </cell>
          <cell r="E8">
            <v>89</v>
          </cell>
          <cell r="F8">
            <v>62</v>
          </cell>
          <cell r="G8">
            <v>55</v>
          </cell>
          <cell r="H8">
            <v>69</v>
          </cell>
          <cell r="I8">
            <v>70</v>
          </cell>
          <cell r="J8">
            <v>53</v>
          </cell>
          <cell r="K8">
            <v>47</v>
          </cell>
          <cell r="L8">
            <v>52</v>
          </cell>
          <cell r="M8">
            <v>45</v>
          </cell>
          <cell r="N8">
            <v>43</v>
          </cell>
          <cell r="O8">
            <v>42</v>
          </cell>
          <cell r="P8">
            <v>40</v>
          </cell>
          <cell r="Q8">
            <v>43</v>
          </cell>
          <cell r="R8">
            <v>43</v>
          </cell>
          <cell r="S8">
            <v>40</v>
          </cell>
          <cell r="T8">
            <v>39</v>
          </cell>
          <cell r="U8">
            <v>37</v>
          </cell>
          <cell r="V8">
            <v>40</v>
          </cell>
          <cell r="W8">
            <v>34</v>
          </cell>
        </row>
        <row r="9">
          <cell r="A9" t="str">
            <v>Switzerland</v>
          </cell>
          <cell r="B9" t="str">
            <v>CH</v>
          </cell>
          <cell r="C9">
            <v>221</v>
          </cell>
          <cell r="D9">
            <v>217</v>
          </cell>
          <cell r="E9">
            <v>218</v>
          </cell>
          <cell r="F9">
            <v>211</v>
          </cell>
          <cell r="G9">
            <v>210</v>
          </cell>
          <cell r="H9">
            <v>209</v>
          </cell>
          <cell r="I9">
            <v>206</v>
          </cell>
          <cell r="J9">
            <v>207</v>
          </cell>
          <cell r="K9">
            <v>213</v>
          </cell>
          <cell r="L9">
            <v>219</v>
          </cell>
          <cell r="M9">
            <v>227</v>
          </cell>
          <cell r="N9">
            <v>232</v>
          </cell>
          <cell r="O9">
            <v>240</v>
          </cell>
          <cell r="P9">
            <v>256</v>
          </cell>
          <cell r="Q9">
            <v>253</v>
          </cell>
          <cell r="R9">
            <v>256</v>
          </cell>
          <cell r="S9">
            <v>266</v>
          </cell>
          <cell r="T9">
            <v>264</v>
          </cell>
          <cell r="U9">
            <v>270</v>
          </cell>
          <cell r="V9">
            <v>263</v>
          </cell>
          <cell r="W9">
            <v>272</v>
          </cell>
        </row>
        <row r="10">
          <cell r="A10" t="str">
            <v>Cyprus</v>
          </cell>
          <cell r="B10" t="str">
            <v>CY</v>
          </cell>
          <cell r="C10">
            <v>4</v>
          </cell>
          <cell r="D10">
            <v>5</v>
          </cell>
          <cell r="E10">
            <v>2</v>
          </cell>
          <cell r="F10">
            <v>2</v>
          </cell>
          <cell r="G10">
            <v>3</v>
          </cell>
          <cell r="H10">
            <v>3</v>
          </cell>
          <cell r="I10">
            <v>3</v>
          </cell>
          <cell r="J10">
            <v>2</v>
          </cell>
          <cell r="K10">
            <v>2</v>
          </cell>
          <cell r="L10">
            <v>2</v>
          </cell>
          <cell r="M10">
            <v>2</v>
          </cell>
          <cell r="N10">
            <v>2</v>
          </cell>
          <cell r="O10">
            <v>2</v>
          </cell>
          <cell r="P10">
            <v>3</v>
          </cell>
          <cell r="Q10">
            <v>3</v>
          </cell>
          <cell r="R10">
            <v>3</v>
          </cell>
          <cell r="S10">
            <v>3</v>
          </cell>
          <cell r="T10">
            <v>0</v>
          </cell>
          <cell r="U10">
            <v>0</v>
          </cell>
          <cell r="V10">
            <v>0</v>
          </cell>
          <cell r="W10">
            <v>0</v>
          </cell>
        </row>
        <row r="11">
          <cell r="A11" t="str">
            <v>Czech Republic</v>
          </cell>
          <cell r="B11" t="str">
            <v>CZ</v>
          </cell>
          <cell r="C11">
            <v>272</v>
          </cell>
          <cell r="D11">
            <v>203</v>
          </cell>
          <cell r="E11">
            <v>232</v>
          </cell>
          <cell r="F11">
            <v>229</v>
          </cell>
          <cell r="G11">
            <v>218</v>
          </cell>
          <cell r="H11">
            <v>205</v>
          </cell>
          <cell r="I11">
            <v>214</v>
          </cell>
          <cell r="J11">
            <v>196</v>
          </cell>
          <cell r="K11">
            <v>199</v>
          </cell>
          <cell r="L11">
            <v>188</v>
          </cell>
          <cell r="M11">
            <v>201</v>
          </cell>
          <cell r="N11">
            <v>182</v>
          </cell>
          <cell r="O11">
            <v>185</v>
          </cell>
          <cell r="P11">
            <v>190</v>
          </cell>
          <cell r="Q11">
            <v>189</v>
          </cell>
          <cell r="R11">
            <v>188</v>
          </cell>
          <cell r="S11">
            <v>189</v>
          </cell>
          <cell r="T11">
            <v>197</v>
          </cell>
          <cell r="U11">
            <v>183</v>
          </cell>
          <cell r="V11">
            <v>178</v>
          </cell>
          <cell r="W11">
            <v>189</v>
          </cell>
        </row>
        <row r="12">
          <cell r="A12" t="str">
            <v>Germany (including  former GDR from 1991)</v>
          </cell>
          <cell r="B12" t="str">
            <v>DE</v>
          </cell>
          <cell r="C12">
            <v>1175</v>
          </cell>
          <cell r="D12">
            <v>1317</v>
          </cell>
          <cell r="E12">
            <v>1281</v>
          </cell>
          <cell r="F12">
            <v>1290</v>
          </cell>
          <cell r="G12">
            <v>1325</v>
          </cell>
          <cell r="H12">
            <v>1392</v>
          </cell>
          <cell r="I12">
            <v>1423</v>
          </cell>
          <cell r="J12">
            <v>1450</v>
          </cell>
          <cell r="K12">
            <v>1383</v>
          </cell>
          <cell r="L12">
            <v>1362</v>
          </cell>
          <cell r="M12">
            <v>1368</v>
          </cell>
          <cell r="N12">
            <v>1410</v>
          </cell>
          <cell r="O12">
            <v>1392</v>
          </cell>
          <cell r="P12">
            <v>1388</v>
          </cell>
          <cell r="Q12">
            <v>1393</v>
          </cell>
          <cell r="R12">
            <v>1393</v>
          </cell>
          <cell r="S12">
            <v>1402</v>
          </cell>
          <cell r="T12">
            <v>1402</v>
          </cell>
          <cell r="U12">
            <v>1419</v>
          </cell>
          <cell r="V12">
            <v>1367</v>
          </cell>
          <cell r="W12">
            <v>1436</v>
          </cell>
        </row>
        <row r="13">
          <cell r="A13" t="str">
            <v>Denmark</v>
          </cell>
          <cell r="B13" t="str">
            <v>DK</v>
          </cell>
          <cell r="C13">
            <v>18</v>
          </cell>
          <cell r="D13">
            <v>17</v>
          </cell>
          <cell r="E13">
            <v>17</v>
          </cell>
          <cell r="F13">
            <v>18</v>
          </cell>
          <cell r="G13">
            <v>19</v>
          </cell>
          <cell r="H13">
            <v>20</v>
          </cell>
          <cell r="I13">
            <v>22</v>
          </cell>
          <cell r="J13">
            <v>24</v>
          </cell>
          <cell r="K13">
            <v>28</v>
          </cell>
          <cell r="L13">
            <v>29</v>
          </cell>
          <cell r="M13">
            <v>30</v>
          </cell>
          <cell r="N13">
            <v>30</v>
          </cell>
          <cell r="O13">
            <v>31</v>
          </cell>
          <cell r="P13">
            <v>30</v>
          </cell>
          <cell r="Q13">
            <v>32</v>
          </cell>
          <cell r="R13">
            <v>32</v>
          </cell>
          <cell r="S13">
            <v>32</v>
          </cell>
          <cell r="T13">
            <v>31</v>
          </cell>
          <cell r="U13">
            <v>33</v>
          </cell>
          <cell r="V13">
            <v>34</v>
          </cell>
          <cell r="W13">
            <v>35</v>
          </cell>
        </row>
        <row r="14">
          <cell r="A14" t="e">
            <v>#N/A</v>
          </cell>
          <cell r="B14" t="str">
            <v>EA</v>
          </cell>
          <cell r="C14">
            <v>3357</v>
          </cell>
          <cell r="D14">
            <v>3609</v>
          </cell>
          <cell r="E14">
            <v>3645</v>
          </cell>
          <cell r="F14">
            <v>3658</v>
          </cell>
          <cell r="G14">
            <v>3830</v>
          </cell>
          <cell r="H14">
            <v>3834</v>
          </cell>
          <cell r="I14">
            <v>3938</v>
          </cell>
          <cell r="J14">
            <v>3998</v>
          </cell>
          <cell r="K14">
            <v>4002</v>
          </cell>
          <cell r="L14">
            <v>3983</v>
          </cell>
          <cell r="M14">
            <v>4109</v>
          </cell>
          <cell r="N14">
            <v>4202</v>
          </cell>
          <cell r="O14">
            <v>4259</v>
          </cell>
          <cell r="P14">
            <v>4359</v>
          </cell>
          <cell r="Q14">
            <v>4434</v>
          </cell>
          <cell r="R14">
            <v>4464</v>
          </cell>
          <cell r="S14">
            <v>4398</v>
          </cell>
          <cell r="T14">
            <v>4354</v>
          </cell>
          <cell r="U14">
            <v>4492</v>
          </cell>
          <cell r="V14">
            <v>4394</v>
          </cell>
          <cell r="W14">
            <v>4501</v>
          </cell>
        </row>
        <row r="15">
          <cell r="A15" t="e">
            <v>#N/A</v>
          </cell>
          <cell r="B15" t="str">
            <v>EA12</v>
          </cell>
          <cell r="C15">
            <v>3368</v>
          </cell>
          <cell r="D15">
            <v>3620</v>
          </cell>
          <cell r="E15">
            <v>3656</v>
          </cell>
          <cell r="F15">
            <v>3669</v>
          </cell>
          <cell r="G15">
            <v>3841</v>
          </cell>
          <cell r="H15">
            <v>3847</v>
          </cell>
          <cell r="I15">
            <v>3952</v>
          </cell>
          <cell r="J15">
            <v>4013</v>
          </cell>
          <cell r="K15">
            <v>4018</v>
          </cell>
          <cell r="L15">
            <v>4000</v>
          </cell>
          <cell r="M15">
            <v>4128</v>
          </cell>
          <cell r="N15">
            <v>4202</v>
          </cell>
          <cell r="O15">
            <v>4259</v>
          </cell>
          <cell r="P15">
            <v>4359</v>
          </cell>
          <cell r="Q15">
            <v>4434</v>
          </cell>
          <cell r="R15">
            <v>4464</v>
          </cell>
          <cell r="S15">
            <v>4398</v>
          </cell>
          <cell r="T15">
            <v>4337</v>
          </cell>
          <cell r="U15">
            <v>4476</v>
          </cell>
          <cell r="V15">
            <v>4338</v>
          </cell>
          <cell r="W15">
            <v>4439</v>
          </cell>
        </row>
        <row r="16">
          <cell r="A16" t="e">
            <v>#N/A</v>
          </cell>
          <cell r="B16" t="str">
            <v>EA13</v>
          </cell>
          <cell r="C16">
            <v>3387</v>
          </cell>
          <cell r="D16">
            <v>3635</v>
          </cell>
          <cell r="E16">
            <v>3669</v>
          </cell>
          <cell r="F16">
            <v>3681</v>
          </cell>
          <cell r="G16">
            <v>3854</v>
          </cell>
          <cell r="H16">
            <v>3862</v>
          </cell>
          <cell r="I16">
            <v>3966</v>
          </cell>
          <cell r="J16">
            <v>4027</v>
          </cell>
          <cell r="K16">
            <v>4031</v>
          </cell>
          <cell r="L16">
            <v>4014</v>
          </cell>
          <cell r="M16">
            <v>4151</v>
          </cell>
          <cell r="N16">
            <v>4224</v>
          </cell>
          <cell r="O16">
            <v>4274</v>
          </cell>
          <cell r="P16">
            <v>4375</v>
          </cell>
          <cell r="Q16">
            <v>4450</v>
          </cell>
          <cell r="R16">
            <v>4481</v>
          </cell>
          <cell r="S16">
            <v>4415</v>
          </cell>
          <cell r="T16">
            <v>4354</v>
          </cell>
          <cell r="U16">
            <v>4492</v>
          </cell>
          <cell r="V16">
            <v>4351</v>
          </cell>
          <cell r="W16">
            <v>4454</v>
          </cell>
        </row>
        <row r="17">
          <cell r="A17" t="e">
            <v>#N/A</v>
          </cell>
          <cell r="B17" t="str">
            <v>EA15</v>
          </cell>
          <cell r="C17">
            <v>3391</v>
          </cell>
          <cell r="D17">
            <v>3640</v>
          </cell>
          <cell r="E17">
            <v>3671</v>
          </cell>
          <cell r="F17">
            <v>3684</v>
          </cell>
          <cell r="G17">
            <v>3857</v>
          </cell>
          <cell r="H17">
            <v>3864</v>
          </cell>
          <cell r="I17">
            <v>3969</v>
          </cell>
          <cell r="J17">
            <v>4029</v>
          </cell>
          <cell r="K17">
            <v>4033</v>
          </cell>
          <cell r="L17">
            <v>4015</v>
          </cell>
          <cell r="M17">
            <v>4153</v>
          </cell>
          <cell r="N17">
            <v>4226</v>
          </cell>
          <cell r="O17">
            <v>4276</v>
          </cell>
          <cell r="P17">
            <v>4377</v>
          </cell>
          <cell r="Q17">
            <v>4453</v>
          </cell>
          <cell r="R17">
            <v>4483</v>
          </cell>
          <cell r="S17">
            <v>4418</v>
          </cell>
          <cell r="T17">
            <v>4354</v>
          </cell>
          <cell r="U17">
            <v>4492</v>
          </cell>
          <cell r="V17">
            <v>4351</v>
          </cell>
          <cell r="W17">
            <v>4454</v>
          </cell>
        </row>
        <row r="18">
          <cell r="A18" t="e">
            <v>#N/A</v>
          </cell>
          <cell r="B18" t="str">
            <v>EA16</v>
          </cell>
          <cell r="C18">
            <v>3491</v>
          </cell>
          <cell r="D18">
            <v>3763</v>
          </cell>
          <cell r="E18">
            <v>3753</v>
          </cell>
          <cell r="F18">
            <v>3780</v>
          </cell>
          <cell r="G18">
            <v>3983</v>
          </cell>
          <cell r="H18">
            <v>3983</v>
          </cell>
          <cell r="I18">
            <v>4053</v>
          </cell>
          <cell r="J18">
            <v>4115</v>
          </cell>
          <cell r="K18">
            <v>4120</v>
          </cell>
          <cell r="L18">
            <v>4093</v>
          </cell>
          <cell r="M18">
            <v>4236</v>
          </cell>
          <cell r="N18">
            <v>4292</v>
          </cell>
          <cell r="O18">
            <v>4338</v>
          </cell>
          <cell r="P18">
            <v>4440</v>
          </cell>
          <cell r="Q18">
            <v>4514</v>
          </cell>
          <cell r="R18">
            <v>4533</v>
          </cell>
          <cell r="S18">
            <v>4470</v>
          </cell>
          <cell r="T18">
            <v>4404</v>
          </cell>
          <cell r="U18">
            <v>4540</v>
          </cell>
          <cell r="V18">
            <v>4394</v>
          </cell>
          <cell r="W18">
            <v>4501</v>
          </cell>
        </row>
        <row r="19">
          <cell r="A19" t="e">
            <v>#N/A</v>
          </cell>
          <cell r="B19" t="str">
            <v>EA17</v>
          </cell>
          <cell r="C19">
            <v>3506</v>
          </cell>
          <cell r="D19">
            <v>3778</v>
          </cell>
          <cell r="E19">
            <v>3781</v>
          </cell>
          <cell r="F19">
            <v>3793</v>
          </cell>
          <cell r="G19">
            <v>3993</v>
          </cell>
          <cell r="H19">
            <v>3993</v>
          </cell>
          <cell r="I19">
            <v>4062</v>
          </cell>
          <cell r="J19">
            <v>4125</v>
          </cell>
          <cell r="K19">
            <v>4130</v>
          </cell>
          <cell r="L19">
            <v>4101</v>
          </cell>
          <cell r="M19">
            <v>4244</v>
          </cell>
          <cell r="N19">
            <v>4300</v>
          </cell>
          <cell r="O19">
            <v>4347</v>
          </cell>
          <cell r="P19">
            <v>4448</v>
          </cell>
          <cell r="Q19">
            <v>4521</v>
          </cell>
          <cell r="R19">
            <v>4541</v>
          </cell>
          <cell r="S19">
            <v>4477</v>
          </cell>
          <cell r="T19">
            <v>4411</v>
          </cell>
          <cell r="U19">
            <v>4547</v>
          </cell>
          <cell r="V19">
            <v>4400</v>
          </cell>
          <cell r="W19">
            <v>4506</v>
          </cell>
        </row>
        <row r="20">
          <cell r="A20" t="str">
            <v>Estonia</v>
          </cell>
          <cell r="B20" t="str">
            <v>EE</v>
          </cell>
          <cell r="C20">
            <v>15</v>
          </cell>
          <cell r="D20">
            <v>15</v>
          </cell>
          <cell r="E20">
            <v>28</v>
          </cell>
          <cell r="F20">
            <v>13</v>
          </cell>
          <cell r="G20">
            <v>10</v>
          </cell>
          <cell r="H20">
            <v>10</v>
          </cell>
          <cell r="I20">
            <v>9</v>
          </cell>
          <cell r="J20">
            <v>9</v>
          </cell>
          <cell r="K20">
            <v>9</v>
          </cell>
          <cell r="L20">
            <v>8</v>
          </cell>
          <cell r="M20">
            <v>8</v>
          </cell>
          <cell r="N20">
            <v>7</v>
          </cell>
          <cell r="O20">
            <v>8</v>
          </cell>
          <cell r="P20">
            <v>8</v>
          </cell>
          <cell r="Q20">
            <v>7</v>
          </cell>
          <cell r="R20">
            <v>9</v>
          </cell>
          <cell r="S20">
            <v>7</v>
          </cell>
          <cell r="T20">
            <v>7</v>
          </cell>
          <cell r="U20">
            <v>7</v>
          </cell>
          <cell r="V20">
            <v>6</v>
          </cell>
          <cell r="W20">
            <v>5</v>
          </cell>
        </row>
        <row r="21">
          <cell r="A21" t="e">
            <v>#N/A</v>
          </cell>
          <cell r="B21" t="str">
            <v>EEA18</v>
          </cell>
          <cell r="C21">
            <v>4108</v>
          </cell>
          <cell r="D21">
            <v>4352</v>
          </cell>
          <cell r="E21">
            <v>4404</v>
          </cell>
          <cell r="F21">
            <v>4582</v>
          </cell>
          <cell r="G21">
            <v>4725</v>
          </cell>
          <cell r="H21">
            <v>4855</v>
          </cell>
          <cell r="I21">
            <v>5000</v>
          </cell>
          <cell r="J21">
            <v>5073</v>
          </cell>
          <cell r="K21">
            <v>5074</v>
          </cell>
          <cell r="L21">
            <v>5079</v>
          </cell>
          <cell r="M21">
            <v>5230</v>
          </cell>
          <cell r="N21">
            <v>5294</v>
          </cell>
          <cell r="O21">
            <v>5322</v>
          </cell>
          <cell r="P21">
            <v>5396</v>
          </cell>
          <cell r="Q21">
            <v>5126</v>
          </cell>
          <cell r="R21">
            <v>5142</v>
          </cell>
          <cell r="S21">
            <v>5082</v>
          </cell>
          <cell r="T21">
            <v>5015</v>
          </cell>
          <cell r="U21">
            <v>5109</v>
          </cell>
          <cell r="V21">
            <v>4974</v>
          </cell>
          <cell r="W21">
            <v>5075</v>
          </cell>
        </row>
        <row r="22">
          <cell r="A22" t="str">
            <v>Greece</v>
          </cell>
          <cell r="B22" t="str">
            <v>EL</v>
          </cell>
          <cell r="C22">
            <v>11</v>
          </cell>
          <cell r="D22">
            <v>11</v>
          </cell>
          <cell r="E22">
            <v>11</v>
          </cell>
          <cell r="F22">
            <v>11</v>
          </cell>
          <cell r="G22">
            <v>12</v>
          </cell>
          <cell r="H22">
            <v>13</v>
          </cell>
          <cell r="I22">
            <v>14</v>
          </cell>
          <cell r="J22">
            <v>14</v>
          </cell>
          <cell r="K22">
            <v>15</v>
          </cell>
          <cell r="L22">
            <v>17</v>
          </cell>
          <cell r="M22">
            <v>20</v>
          </cell>
          <cell r="N22">
            <v>18</v>
          </cell>
          <cell r="O22">
            <v>19</v>
          </cell>
          <cell r="P22">
            <v>20</v>
          </cell>
          <cell r="Q22">
            <v>20</v>
          </cell>
          <cell r="R22">
            <v>17</v>
          </cell>
          <cell r="S22">
            <v>19</v>
          </cell>
          <cell r="T22">
            <v>22</v>
          </cell>
          <cell r="U22">
            <v>21</v>
          </cell>
          <cell r="V22">
            <v>20</v>
          </cell>
          <cell r="W22">
            <v>16</v>
          </cell>
        </row>
        <row r="23">
          <cell r="A23" t="str">
            <v>Spain</v>
          </cell>
          <cell r="B23" t="str">
            <v>ES</v>
          </cell>
          <cell r="C23">
            <v>315</v>
          </cell>
          <cell r="D23">
            <v>323</v>
          </cell>
          <cell r="E23">
            <v>353</v>
          </cell>
          <cell r="F23">
            <v>361</v>
          </cell>
          <cell r="G23">
            <v>430</v>
          </cell>
          <cell r="H23">
            <v>339</v>
          </cell>
          <cell r="I23">
            <v>298</v>
          </cell>
          <cell r="J23">
            <v>310</v>
          </cell>
          <cell r="K23">
            <v>322</v>
          </cell>
          <cell r="L23">
            <v>307</v>
          </cell>
          <cell r="M23">
            <v>358</v>
          </cell>
          <cell r="N23">
            <v>392</v>
          </cell>
          <cell r="O23">
            <v>412</v>
          </cell>
          <cell r="P23">
            <v>441</v>
          </cell>
          <cell r="Q23">
            <v>450</v>
          </cell>
          <cell r="R23">
            <v>461</v>
          </cell>
          <cell r="S23">
            <v>339</v>
          </cell>
          <cell r="T23">
            <v>249</v>
          </cell>
          <cell r="U23">
            <v>283</v>
          </cell>
          <cell r="V23">
            <v>271</v>
          </cell>
          <cell r="W23">
            <v>279</v>
          </cell>
        </row>
        <row r="24">
          <cell r="A24" t="e">
            <v>#N/A</v>
          </cell>
          <cell r="B24" t="str">
            <v>EU15</v>
          </cell>
          <cell r="C24">
            <v>4052</v>
          </cell>
          <cell r="D24">
            <v>4297</v>
          </cell>
          <cell r="E24">
            <v>4347</v>
          </cell>
          <cell r="F24">
            <v>4529</v>
          </cell>
          <cell r="G24">
            <v>4672</v>
          </cell>
          <cell r="H24">
            <v>4800</v>
          </cell>
          <cell r="I24">
            <v>4947</v>
          </cell>
          <cell r="J24">
            <v>5020</v>
          </cell>
          <cell r="K24">
            <v>5018</v>
          </cell>
          <cell r="L24">
            <v>5026</v>
          </cell>
          <cell r="M24">
            <v>5174</v>
          </cell>
          <cell r="N24">
            <v>5237</v>
          </cell>
          <cell r="O24">
            <v>5264</v>
          </cell>
          <cell r="P24">
            <v>5340</v>
          </cell>
          <cell r="Q24">
            <v>5072</v>
          </cell>
          <cell r="R24">
            <v>5087</v>
          </cell>
          <cell r="S24">
            <v>5023</v>
          </cell>
          <cell r="T24">
            <v>4960</v>
          </cell>
          <cell r="U24">
            <v>5050</v>
          </cell>
          <cell r="V24">
            <v>4917</v>
          </cell>
          <cell r="W24">
            <v>5016</v>
          </cell>
        </row>
        <row r="25">
          <cell r="A25" t="e">
            <v>#N/A</v>
          </cell>
          <cell r="B25" t="str">
            <v>EU25</v>
          </cell>
          <cell r="C25">
            <v>5077</v>
          </cell>
          <cell r="D25">
            <v>5220</v>
          </cell>
          <cell r="E25">
            <v>5212</v>
          </cell>
          <cell r="F25">
            <v>5398</v>
          </cell>
          <cell r="G25">
            <v>5554</v>
          </cell>
          <cell r="H25">
            <v>5666</v>
          </cell>
          <cell r="I25">
            <v>5801</v>
          </cell>
          <cell r="J25">
            <v>5844</v>
          </cell>
          <cell r="K25">
            <v>5838</v>
          </cell>
          <cell r="L25">
            <v>5820</v>
          </cell>
          <cell r="M25">
            <v>5998</v>
          </cell>
          <cell r="N25">
            <v>6027</v>
          </cell>
          <cell r="O25">
            <v>6043</v>
          </cell>
          <cell r="P25">
            <v>6138</v>
          </cell>
          <cell r="Q25">
            <v>5830</v>
          </cell>
          <cell r="R25">
            <v>5811</v>
          </cell>
          <cell r="S25">
            <v>5719</v>
          </cell>
          <cell r="T25">
            <v>5671</v>
          </cell>
          <cell r="U25">
            <v>5731</v>
          </cell>
          <cell r="V25">
            <v>5553</v>
          </cell>
          <cell r="W25">
            <v>5656</v>
          </cell>
        </row>
        <row r="26">
          <cell r="A26" t="str">
            <v>European Union (27 countries)</v>
          </cell>
          <cell r="B26" t="str">
            <v>EU27</v>
          </cell>
          <cell r="C26">
            <v>5414</v>
          </cell>
          <cell r="D26">
            <v>5477</v>
          </cell>
          <cell r="E26">
            <v>5545</v>
          </cell>
          <cell r="F26">
            <v>5650</v>
          </cell>
          <cell r="G26">
            <v>5770</v>
          </cell>
          <cell r="H26">
            <v>5922</v>
          </cell>
          <cell r="I26">
            <v>6071</v>
          </cell>
          <cell r="J26">
            <v>6089</v>
          </cell>
          <cell r="K26">
            <v>6058</v>
          </cell>
          <cell r="L26">
            <v>6000</v>
          </cell>
          <cell r="M26">
            <v>6202</v>
          </cell>
          <cell r="N26">
            <v>6223</v>
          </cell>
          <cell r="O26">
            <v>6255</v>
          </cell>
          <cell r="P26">
            <v>6335</v>
          </cell>
          <cell r="Q26">
            <v>6012</v>
          </cell>
          <cell r="R26">
            <v>5993</v>
          </cell>
          <cell r="S26">
            <v>5875</v>
          </cell>
          <cell r="T26">
            <v>5835</v>
          </cell>
          <cell r="U26">
            <v>5891</v>
          </cell>
          <cell r="V26">
            <v>5712</v>
          </cell>
          <cell r="W26">
            <v>5807</v>
          </cell>
        </row>
        <row r="27">
          <cell r="A27" t="str">
            <v>Finland</v>
          </cell>
          <cell r="B27" t="str">
            <v>FI</v>
          </cell>
          <cell r="C27">
            <v>37</v>
          </cell>
          <cell r="D27">
            <v>37</v>
          </cell>
          <cell r="E27">
            <v>37</v>
          </cell>
          <cell r="F27">
            <v>39</v>
          </cell>
          <cell r="G27">
            <v>41</v>
          </cell>
          <cell r="H27">
            <v>40</v>
          </cell>
          <cell r="I27">
            <v>40</v>
          </cell>
          <cell r="J27">
            <v>43</v>
          </cell>
          <cell r="K27">
            <v>44</v>
          </cell>
          <cell r="L27">
            <v>45</v>
          </cell>
          <cell r="M27">
            <v>46</v>
          </cell>
          <cell r="N27">
            <v>49</v>
          </cell>
          <cell r="O27">
            <v>51</v>
          </cell>
          <cell r="P27">
            <v>54</v>
          </cell>
          <cell r="Q27">
            <v>54</v>
          </cell>
          <cell r="R27">
            <v>56</v>
          </cell>
          <cell r="S27">
            <v>58</v>
          </cell>
          <cell r="T27">
            <v>62</v>
          </cell>
          <cell r="U27">
            <v>63</v>
          </cell>
          <cell r="V27">
            <v>62</v>
          </cell>
          <cell r="W27">
            <v>64</v>
          </cell>
        </row>
        <row r="28">
          <cell r="A28" t="str">
            <v>France</v>
          </cell>
          <cell r="B28" t="str">
            <v>FR</v>
          </cell>
          <cell r="C28">
            <v>764</v>
          </cell>
          <cell r="D28">
            <v>794</v>
          </cell>
          <cell r="E28">
            <v>810</v>
          </cell>
          <cell r="F28">
            <v>804</v>
          </cell>
          <cell r="G28">
            <v>837</v>
          </cell>
          <cell r="H28">
            <v>834</v>
          </cell>
          <cell r="I28">
            <v>918</v>
          </cell>
          <cell r="J28">
            <v>934</v>
          </cell>
          <cell r="K28">
            <v>955</v>
          </cell>
          <cell r="L28">
            <v>968</v>
          </cell>
          <cell r="M28">
            <v>1004</v>
          </cell>
          <cell r="N28">
            <v>1005</v>
          </cell>
          <cell r="O28">
            <v>1030</v>
          </cell>
          <cell r="P28">
            <v>1037</v>
          </cell>
          <cell r="Q28">
            <v>1067</v>
          </cell>
          <cell r="R28">
            <v>1051</v>
          </cell>
          <cell r="S28">
            <v>1063</v>
          </cell>
          <cell r="T28">
            <v>1070</v>
          </cell>
          <cell r="U28">
            <v>1115</v>
          </cell>
          <cell r="V28">
            <v>1076</v>
          </cell>
          <cell r="W28">
            <v>1078</v>
          </cell>
        </row>
        <row r="29">
          <cell r="A29" t="str">
            <v>Croatia</v>
          </cell>
          <cell r="B29" t="str">
            <v>HR</v>
          </cell>
          <cell r="C29">
            <v>47</v>
          </cell>
          <cell r="D29">
            <v>32</v>
          </cell>
          <cell r="E29">
            <v>19</v>
          </cell>
          <cell r="F29">
            <v>12</v>
          </cell>
          <cell r="G29">
            <v>13</v>
          </cell>
          <cell r="H29">
            <v>13</v>
          </cell>
          <cell r="I29">
            <v>12</v>
          </cell>
          <cell r="J29">
            <v>14</v>
          </cell>
          <cell r="K29">
            <v>15</v>
          </cell>
          <cell r="L29">
            <v>18</v>
          </cell>
          <cell r="M29">
            <v>19</v>
          </cell>
          <cell r="N29">
            <v>20</v>
          </cell>
          <cell r="O29">
            <v>21</v>
          </cell>
          <cell r="P29">
            <v>21</v>
          </cell>
          <cell r="Q29">
            <v>21</v>
          </cell>
          <cell r="R29">
            <v>22</v>
          </cell>
          <cell r="S29">
            <v>23</v>
          </cell>
          <cell r="T29">
            <v>24</v>
          </cell>
          <cell r="U29">
            <v>24</v>
          </cell>
          <cell r="V29">
            <v>23</v>
          </cell>
          <cell r="W29">
            <v>23</v>
          </cell>
        </row>
        <row r="30">
          <cell r="A30" t="str">
            <v>Hungary</v>
          </cell>
          <cell r="B30" t="str">
            <v>HU</v>
          </cell>
          <cell r="C30">
            <v>102</v>
          </cell>
          <cell r="D30">
            <v>95</v>
          </cell>
          <cell r="E30">
            <v>91</v>
          </cell>
          <cell r="F30">
            <v>88</v>
          </cell>
          <cell r="G30">
            <v>86</v>
          </cell>
          <cell r="H30">
            <v>88</v>
          </cell>
          <cell r="I30">
            <v>89</v>
          </cell>
          <cell r="J30">
            <v>88</v>
          </cell>
          <cell r="K30">
            <v>81</v>
          </cell>
          <cell r="L30">
            <v>86</v>
          </cell>
          <cell r="M30">
            <v>87</v>
          </cell>
          <cell r="N30">
            <v>89</v>
          </cell>
          <cell r="O30">
            <v>87</v>
          </cell>
          <cell r="P30">
            <v>90</v>
          </cell>
          <cell r="Q30">
            <v>94</v>
          </cell>
          <cell r="R30">
            <v>94</v>
          </cell>
          <cell r="S30">
            <v>103</v>
          </cell>
          <cell r="T30">
            <v>105</v>
          </cell>
          <cell r="U30">
            <v>103</v>
          </cell>
          <cell r="V30">
            <v>103</v>
          </cell>
          <cell r="W30">
            <v>95</v>
          </cell>
        </row>
        <row r="31">
          <cell r="A31" t="str">
            <v>Ireland</v>
          </cell>
          <cell r="B31" t="str">
            <v>IE</v>
          </cell>
          <cell r="C31">
            <v>1</v>
          </cell>
          <cell r="D31">
            <v>1</v>
          </cell>
          <cell r="E31">
            <v>1</v>
          </cell>
          <cell r="F31">
            <v>2</v>
          </cell>
          <cell r="G31">
            <v>2</v>
          </cell>
          <cell r="H31">
            <v>2</v>
          </cell>
          <cell r="I31">
            <v>2</v>
          </cell>
          <cell r="J31">
            <v>2</v>
          </cell>
          <cell r="K31">
            <v>2</v>
          </cell>
          <cell r="L31">
            <v>2</v>
          </cell>
          <cell r="M31">
            <v>2</v>
          </cell>
          <cell r="N31">
            <v>2</v>
          </cell>
          <cell r="O31">
            <v>2</v>
          </cell>
          <cell r="P31">
            <v>2</v>
          </cell>
          <cell r="Q31">
            <v>4</v>
          </cell>
          <cell r="R31">
            <v>5</v>
          </cell>
          <cell r="S31">
            <v>5</v>
          </cell>
          <cell r="T31">
            <v>4</v>
          </cell>
          <cell r="U31">
            <v>5</v>
          </cell>
          <cell r="V31">
            <v>4</v>
          </cell>
          <cell r="W31">
            <v>4</v>
          </cell>
        </row>
        <row r="32">
          <cell r="A32" t="str">
            <v>Iceland</v>
          </cell>
          <cell r="B32" t="str">
            <v>IS</v>
          </cell>
          <cell r="C32">
            <v>0</v>
          </cell>
          <cell r="D32">
            <v>2</v>
          </cell>
          <cell r="E32">
            <v>3</v>
          </cell>
          <cell r="F32">
            <v>2</v>
          </cell>
          <cell r="G32">
            <v>2</v>
          </cell>
          <cell r="H32">
            <v>3</v>
          </cell>
          <cell r="I32">
            <v>3</v>
          </cell>
          <cell r="J32">
            <v>3</v>
          </cell>
          <cell r="K32">
            <v>2</v>
          </cell>
          <cell r="L32">
            <v>3</v>
          </cell>
          <cell r="M32">
            <v>2</v>
          </cell>
          <cell r="N32">
            <v>2</v>
          </cell>
          <cell r="O32">
            <v>3</v>
          </cell>
          <cell r="P32">
            <v>3</v>
          </cell>
          <cell r="Q32">
            <v>3</v>
          </cell>
          <cell r="R32">
            <v>3</v>
          </cell>
          <cell r="S32">
            <v>3</v>
          </cell>
          <cell r="T32">
            <v>0</v>
          </cell>
          <cell r="U32">
            <v>0</v>
          </cell>
          <cell r="V32">
            <v>0</v>
          </cell>
          <cell r="W32">
            <v>0</v>
          </cell>
        </row>
        <row r="33">
          <cell r="A33" t="str">
            <v>Italy</v>
          </cell>
          <cell r="B33" t="str">
            <v>IT</v>
          </cell>
          <cell r="C33">
            <v>578</v>
          </cell>
          <cell r="D33">
            <v>606</v>
          </cell>
          <cell r="E33">
            <v>618</v>
          </cell>
          <cell r="F33">
            <v>615</v>
          </cell>
          <cell r="G33">
            <v>630</v>
          </cell>
          <cell r="H33">
            <v>666</v>
          </cell>
          <cell r="I33">
            <v>698</v>
          </cell>
          <cell r="J33">
            <v>697</v>
          </cell>
          <cell r="K33">
            <v>712</v>
          </cell>
          <cell r="L33">
            <v>713</v>
          </cell>
          <cell r="M33">
            <v>732</v>
          </cell>
          <cell r="N33">
            <v>737</v>
          </cell>
          <cell r="O33">
            <v>771</v>
          </cell>
          <cell r="P33">
            <v>814</v>
          </cell>
          <cell r="Q33">
            <v>826</v>
          </cell>
          <cell r="R33">
            <v>853</v>
          </cell>
          <cell r="S33">
            <v>879</v>
          </cell>
          <cell r="T33">
            <v>895</v>
          </cell>
          <cell r="U33">
            <v>932</v>
          </cell>
          <cell r="V33">
            <v>906</v>
          </cell>
          <cell r="W33">
            <v>917</v>
          </cell>
        </row>
        <row r="34">
          <cell r="A34" t="str">
            <v>Lithuania</v>
          </cell>
          <cell r="B34" t="str">
            <v>LT</v>
          </cell>
          <cell r="C34">
            <v>18</v>
          </cell>
          <cell r="D34">
            <v>20</v>
          </cell>
          <cell r="E34">
            <v>12</v>
          </cell>
          <cell r="F34">
            <v>8</v>
          </cell>
          <cell r="G34">
            <v>9</v>
          </cell>
          <cell r="H34">
            <v>8</v>
          </cell>
          <cell r="I34">
            <v>7</v>
          </cell>
          <cell r="J34">
            <v>8</v>
          </cell>
          <cell r="K34">
            <v>7</v>
          </cell>
          <cell r="L34">
            <v>6</v>
          </cell>
          <cell r="M34">
            <v>7</v>
          </cell>
          <cell r="N34">
            <v>8</v>
          </cell>
          <cell r="O34">
            <v>7</v>
          </cell>
          <cell r="P34">
            <v>8</v>
          </cell>
          <cell r="Q34">
            <v>8</v>
          </cell>
          <cell r="R34">
            <v>9</v>
          </cell>
          <cell r="S34">
            <v>8</v>
          </cell>
          <cell r="T34">
            <v>6</v>
          </cell>
          <cell r="U34">
            <v>7</v>
          </cell>
          <cell r="V34">
            <v>7</v>
          </cell>
          <cell r="W34">
            <v>7</v>
          </cell>
        </row>
        <row r="35">
          <cell r="A35" t="str">
            <v>Luxembourg</v>
          </cell>
          <cell r="B35" t="str">
            <v>LU</v>
          </cell>
          <cell r="C35">
            <v>5</v>
          </cell>
          <cell r="D35">
            <v>5</v>
          </cell>
          <cell r="E35">
            <v>5</v>
          </cell>
          <cell r="F35">
            <v>6</v>
          </cell>
          <cell r="G35">
            <v>6</v>
          </cell>
          <cell r="H35">
            <v>7</v>
          </cell>
          <cell r="I35">
            <v>7</v>
          </cell>
          <cell r="J35">
            <v>7</v>
          </cell>
          <cell r="K35">
            <v>7</v>
          </cell>
          <cell r="L35">
            <v>8</v>
          </cell>
          <cell r="M35">
            <v>5</v>
          </cell>
          <cell r="N35">
            <v>6</v>
          </cell>
          <cell r="O35">
            <v>6</v>
          </cell>
          <cell r="P35">
            <v>6</v>
          </cell>
          <cell r="Q35">
            <v>6</v>
          </cell>
          <cell r="R35">
            <v>8</v>
          </cell>
          <cell r="S35">
            <v>10</v>
          </cell>
          <cell r="T35">
            <v>10</v>
          </cell>
          <cell r="U35">
            <v>10</v>
          </cell>
          <cell r="V35">
            <v>10</v>
          </cell>
          <cell r="W35">
            <v>10</v>
          </cell>
        </row>
        <row r="36">
          <cell r="A36" t="str">
            <v>Latvia</v>
          </cell>
          <cell r="B36" t="str">
            <v>LV</v>
          </cell>
          <cell r="C36">
            <v>22</v>
          </cell>
          <cell r="D36">
            <v>19</v>
          </cell>
          <cell r="E36">
            <v>18</v>
          </cell>
          <cell r="F36">
            <v>16</v>
          </cell>
          <cell r="G36">
            <v>16</v>
          </cell>
          <cell r="H36">
            <v>16</v>
          </cell>
          <cell r="I36">
            <v>15</v>
          </cell>
          <cell r="J36">
            <v>15</v>
          </cell>
          <cell r="K36">
            <v>15</v>
          </cell>
          <cell r="L36">
            <v>13</v>
          </cell>
          <cell r="M36">
            <v>13</v>
          </cell>
          <cell r="N36">
            <v>15</v>
          </cell>
          <cell r="O36">
            <v>12</v>
          </cell>
          <cell r="P36">
            <v>12</v>
          </cell>
          <cell r="Q36">
            <v>12</v>
          </cell>
          <cell r="R36">
            <v>13</v>
          </cell>
          <cell r="S36">
            <v>13</v>
          </cell>
          <cell r="T36">
            <v>12</v>
          </cell>
          <cell r="U36">
            <v>12</v>
          </cell>
          <cell r="V36">
            <v>10</v>
          </cell>
          <cell r="W36">
            <v>11</v>
          </cell>
        </row>
        <row r="37">
          <cell r="A37" t="e">
            <v>#N/A</v>
          </cell>
          <cell r="B37" t="str">
            <v>MK</v>
          </cell>
          <cell r="C37">
            <v>2</v>
          </cell>
          <cell r="D37">
            <v>2</v>
          </cell>
          <cell r="E37">
            <v>2</v>
          </cell>
          <cell r="F37">
            <v>2</v>
          </cell>
          <cell r="G37">
            <v>1</v>
          </cell>
          <cell r="H37">
            <v>1</v>
          </cell>
          <cell r="I37">
            <v>2</v>
          </cell>
          <cell r="J37">
            <v>1</v>
          </cell>
          <cell r="K37">
            <v>2</v>
          </cell>
          <cell r="L37">
            <v>2</v>
          </cell>
          <cell r="M37">
            <v>2</v>
          </cell>
          <cell r="N37">
            <v>2</v>
          </cell>
          <cell r="O37">
            <v>2</v>
          </cell>
          <cell r="P37">
            <v>2</v>
          </cell>
          <cell r="Q37">
            <v>2</v>
          </cell>
          <cell r="R37">
            <v>2</v>
          </cell>
          <cell r="S37">
            <v>2</v>
          </cell>
          <cell r="T37">
            <v>3</v>
          </cell>
          <cell r="U37">
            <v>3</v>
          </cell>
          <cell r="V37">
            <v>2</v>
          </cell>
          <cell r="W37">
            <v>2</v>
          </cell>
        </row>
        <row r="38">
          <cell r="A38" t="str">
            <v>Malta</v>
          </cell>
          <cell r="B38" t="str">
            <v>MT</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row>
        <row r="39">
          <cell r="A39" t="str">
            <v>Netherlands</v>
          </cell>
          <cell r="B39" t="str">
            <v>NL</v>
          </cell>
          <cell r="C39">
            <v>109</v>
          </cell>
          <cell r="D39">
            <v>117</v>
          </cell>
          <cell r="E39">
            <v>119</v>
          </cell>
          <cell r="F39">
            <v>119</v>
          </cell>
          <cell r="G39">
            <v>124</v>
          </cell>
          <cell r="H39">
            <v>127</v>
          </cell>
          <cell r="I39">
            <v>135</v>
          </cell>
          <cell r="J39">
            <v>135</v>
          </cell>
          <cell r="K39">
            <v>140</v>
          </cell>
          <cell r="L39">
            <v>141</v>
          </cell>
          <cell r="M39">
            <v>140</v>
          </cell>
          <cell r="N39">
            <v>136</v>
          </cell>
          <cell r="O39">
            <v>134</v>
          </cell>
          <cell r="P39">
            <v>136</v>
          </cell>
          <cell r="Q39">
            <v>142</v>
          </cell>
          <cell r="R39">
            <v>138</v>
          </cell>
          <cell r="S39">
            <v>138</v>
          </cell>
          <cell r="T39">
            <v>135</v>
          </cell>
          <cell r="U39">
            <v>139</v>
          </cell>
          <cell r="V39">
            <v>143</v>
          </cell>
          <cell r="W39">
            <v>149</v>
          </cell>
        </row>
        <row r="40">
          <cell r="A40" t="e">
            <v>#N/A</v>
          </cell>
          <cell r="B40" t="str">
            <v>NMS10</v>
          </cell>
          <cell r="C40">
            <v>1024</v>
          </cell>
          <cell r="D40">
            <v>923</v>
          </cell>
          <cell r="E40">
            <v>865</v>
          </cell>
          <cell r="F40">
            <v>869</v>
          </cell>
          <cell r="G40">
            <v>881</v>
          </cell>
          <cell r="H40">
            <v>866</v>
          </cell>
          <cell r="I40">
            <v>854</v>
          </cell>
          <cell r="J40">
            <v>824</v>
          </cell>
          <cell r="K40">
            <v>821</v>
          </cell>
          <cell r="L40">
            <v>794</v>
          </cell>
          <cell r="M40">
            <v>823</v>
          </cell>
          <cell r="N40">
            <v>789</v>
          </cell>
          <cell r="O40">
            <v>779</v>
          </cell>
          <cell r="P40">
            <v>798</v>
          </cell>
          <cell r="Q40">
            <v>758</v>
          </cell>
          <cell r="R40">
            <v>724</v>
          </cell>
          <cell r="S40">
            <v>696</v>
          </cell>
          <cell r="T40">
            <v>710</v>
          </cell>
          <cell r="U40">
            <v>681</v>
          </cell>
          <cell r="V40">
            <v>636</v>
          </cell>
          <cell r="W40">
            <v>640</v>
          </cell>
        </row>
        <row r="41">
          <cell r="A41" t="str">
            <v>Norway</v>
          </cell>
          <cell r="B41" t="str">
            <v>NO</v>
          </cell>
          <cell r="C41">
            <v>56</v>
          </cell>
          <cell r="D41">
            <v>55</v>
          </cell>
          <cell r="E41">
            <v>58</v>
          </cell>
          <cell r="F41">
            <v>53</v>
          </cell>
          <cell r="G41">
            <v>52</v>
          </cell>
          <cell r="H41">
            <v>55</v>
          </cell>
          <cell r="I41">
            <v>53</v>
          </cell>
          <cell r="J41">
            <v>53</v>
          </cell>
          <cell r="K41">
            <v>55</v>
          </cell>
          <cell r="L41">
            <v>51</v>
          </cell>
          <cell r="M41">
            <v>54</v>
          </cell>
          <cell r="N41">
            <v>55</v>
          </cell>
          <cell r="O41">
            <v>54</v>
          </cell>
          <cell r="P41">
            <v>53</v>
          </cell>
          <cell r="Q41">
            <v>51</v>
          </cell>
          <cell r="R41">
            <v>52</v>
          </cell>
          <cell r="S41">
            <v>56</v>
          </cell>
          <cell r="T41">
            <v>55</v>
          </cell>
          <cell r="U41">
            <v>59</v>
          </cell>
          <cell r="V41">
            <v>56</v>
          </cell>
          <cell r="W41">
            <v>59</v>
          </cell>
        </row>
        <row r="42">
          <cell r="A42" t="str">
            <v>Poland</v>
          </cell>
          <cell r="B42" t="str">
            <v>PL</v>
          </cell>
          <cell r="C42">
            <v>471</v>
          </cell>
          <cell r="D42">
            <v>428</v>
          </cell>
          <cell r="E42">
            <v>387</v>
          </cell>
          <cell r="F42">
            <v>403</v>
          </cell>
          <cell r="G42">
            <v>400</v>
          </cell>
          <cell r="H42">
            <v>403</v>
          </cell>
          <cell r="I42">
            <v>418</v>
          </cell>
          <cell r="J42">
            <v>405</v>
          </cell>
          <cell r="K42">
            <v>407</v>
          </cell>
          <cell r="L42">
            <v>400</v>
          </cell>
          <cell r="M42">
            <v>400</v>
          </cell>
          <cell r="N42">
            <v>399</v>
          </cell>
          <cell r="O42">
            <v>400</v>
          </cell>
          <cell r="P42">
            <v>410</v>
          </cell>
          <cell r="Q42">
            <v>369</v>
          </cell>
          <cell r="R42">
            <v>343</v>
          </cell>
          <cell r="S42">
            <v>305</v>
          </cell>
          <cell r="T42">
            <v>316</v>
          </cell>
          <cell r="U42">
            <v>305</v>
          </cell>
          <cell r="V42">
            <v>275</v>
          </cell>
          <cell r="W42">
            <v>272</v>
          </cell>
        </row>
        <row r="43">
          <cell r="A43" t="str">
            <v>Portugal</v>
          </cell>
          <cell r="B43" t="str">
            <v>PT</v>
          </cell>
          <cell r="C43">
            <v>27</v>
          </cell>
          <cell r="D43">
            <v>28</v>
          </cell>
          <cell r="E43">
            <v>29</v>
          </cell>
          <cell r="F43">
            <v>28</v>
          </cell>
          <cell r="G43">
            <v>37</v>
          </cell>
          <cell r="H43">
            <v>26</v>
          </cell>
          <cell r="I43">
            <v>28</v>
          </cell>
          <cell r="J43">
            <v>29</v>
          </cell>
          <cell r="K43">
            <v>31</v>
          </cell>
          <cell r="L43">
            <v>31</v>
          </cell>
          <cell r="M43">
            <v>31</v>
          </cell>
          <cell r="N43">
            <v>31</v>
          </cell>
          <cell r="O43">
            <v>35</v>
          </cell>
          <cell r="P43">
            <v>37</v>
          </cell>
          <cell r="Q43">
            <v>40</v>
          </cell>
          <cell r="R43">
            <v>41</v>
          </cell>
          <cell r="S43">
            <v>44</v>
          </cell>
          <cell r="T43">
            <v>43</v>
          </cell>
          <cell r="U43">
            <v>43</v>
          </cell>
          <cell r="V43">
            <v>42</v>
          </cell>
          <cell r="W43">
            <v>41</v>
          </cell>
        </row>
        <row r="44">
          <cell r="A44" t="str">
            <v>Romania</v>
          </cell>
          <cell r="B44" t="str">
            <v>RO</v>
          </cell>
          <cell r="C44">
            <v>225</v>
          </cell>
          <cell r="D44">
            <v>154</v>
          </cell>
          <cell r="E44">
            <v>243</v>
          </cell>
          <cell r="F44">
            <v>190</v>
          </cell>
          <cell r="G44">
            <v>162</v>
          </cell>
          <cell r="H44">
            <v>187</v>
          </cell>
          <cell r="I44">
            <v>200</v>
          </cell>
          <cell r="J44">
            <v>192</v>
          </cell>
          <cell r="K44">
            <v>172</v>
          </cell>
          <cell r="L44">
            <v>128</v>
          </cell>
          <cell r="M44">
            <v>160</v>
          </cell>
          <cell r="N44">
            <v>153</v>
          </cell>
          <cell r="O44">
            <v>169</v>
          </cell>
          <cell r="P44">
            <v>157</v>
          </cell>
          <cell r="Q44">
            <v>139</v>
          </cell>
          <cell r="R44">
            <v>138</v>
          </cell>
          <cell r="S44">
            <v>116</v>
          </cell>
          <cell r="T44">
            <v>126</v>
          </cell>
          <cell r="U44">
            <v>124</v>
          </cell>
          <cell r="V44">
            <v>119</v>
          </cell>
          <cell r="W44">
            <v>117</v>
          </cell>
        </row>
        <row r="45">
          <cell r="A45" t="str">
            <v>Sweden</v>
          </cell>
          <cell r="B45" t="str">
            <v>SE</v>
          </cell>
          <cell r="C45">
            <v>213</v>
          </cell>
          <cell r="D45">
            <v>207</v>
          </cell>
          <cell r="E45">
            <v>213</v>
          </cell>
          <cell r="F45">
            <v>201</v>
          </cell>
          <cell r="G45">
            <v>212</v>
          </cell>
          <cell r="H45">
            <v>234</v>
          </cell>
          <cell r="I45">
            <v>264</v>
          </cell>
          <cell r="J45">
            <v>254</v>
          </cell>
          <cell r="K45">
            <v>240</v>
          </cell>
          <cell r="L45">
            <v>259</v>
          </cell>
          <cell r="M45">
            <v>275</v>
          </cell>
          <cell r="N45">
            <v>246</v>
          </cell>
          <cell r="O45">
            <v>247</v>
          </cell>
          <cell r="P45">
            <v>244</v>
          </cell>
          <cell r="Q45">
            <v>257</v>
          </cell>
          <cell r="R45">
            <v>242</v>
          </cell>
          <cell r="S45">
            <v>248</v>
          </cell>
          <cell r="T45">
            <v>252</v>
          </cell>
          <cell r="U45">
            <v>204</v>
          </cell>
          <cell r="V45">
            <v>210</v>
          </cell>
          <cell r="W45">
            <v>207</v>
          </cell>
        </row>
        <row r="46">
          <cell r="A46" t="str">
            <v>Slovenia</v>
          </cell>
          <cell r="B46" t="str">
            <v>SI</v>
          </cell>
          <cell r="C46">
            <v>19</v>
          </cell>
          <cell r="D46">
            <v>15</v>
          </cell>
          <cell r="E46">
            <v>13</v>
          </cell>
          <cell r="F46">
            <v>13</v>
          </cell>
          <cell r="G46">
            <v>13</v>
          </cell>
          <cell r="H46">
            <v>15</v>
          </cell>
          <cell r="I46">
            <v>14</v>
          </cell>
          <cell r="J46">
            <v>14</v>
          </cell>
          <cell r="K46">
            <v>14</v>
          </cell>
          <cell r="L46">
            <v>14</v>
          </cell>
          <cell r="M46">
            <v>23</v>
          </cell>
          <cell r="N46">
            <v>22</v>
          </cell>
          <cell r="O46">
            <v>15</v>
          </cell>
          <cell r="P46">
            <v>15</v>
          </cell>
          <cell r="Q46">
            <v>16</v>
          </cell>
          <cell r="R46">
            <v>17</v>
          </cell>
          <cell r="S46">
            <v>17</v>
          </cell>
          <cell r="T46">
            <v>17</v>
          </cell>
          <cell r="U46">
            <v>17</v>
          </cell>
          <cell r="V46">
            <v>13</v>
          </cell>
          <cell r="W46">
            <v>15</v>
          </cell>
        </row>
        <row r="47">
          <cell r="A47" t="str">
            <v>Slovakia</v>
          </cell>
          <cell r="B47" t="str">
            <v>SK</v>
          </cell>
          <cell r="C47">
            <v>100</v>
          </cell>
          <cell r="D47">
            <v>124</v>
          </cell>
          <cell r="E47">
            <v>82</v>
          </cell>
          <cell r="F47">
            <v>97</v>
          </cell>
          <cell r="G47">
            <v>126</v>
          </cell>
          <cell r="H47">
            <v>119</v>
          </cell>
          <cell r="I47">
            <v>85</v>
          </cell>
          <cell r="J47">
            <v>87</v>
          </cell>
          <cell r="K47">
            <v>87</v>
          </cell>
          <cell r="L47">
            <v>78</v>
          </cell>
          <cell r="M47">
            <v>83</v>
          </cell>
          <cell r="N47">
            <v>66</v>
          </cell>
          <cell r="O47">
            <v>62</v>
          </cell>
          <cell r="P47">
            <v>62</v>
          </cell>
          <cell r="Q47">
            <v>61</v>
          </cell>
          <cell r="R47">
            <v>49</v>
          </cell>
          <cell r="S47">
            <v>51</v>
          </cell>
          <cell r="T47">
            <v>50</v>
          </cell>
          <cell r="U47">
            <v>47</v>
          </cell>
          <cell r="V47">
            <v>43</v>
          </cell>
          <cell r="W47">
            <v>46</v>
          </cell>
        </row>
        <row r="48">
          <cell r="A48" t="str">
            <v>Turkey</v>
          </cell>
          <cell r="B48" t="str">
            <v>TR</v>
          </cell>
          <cell r="C48">
            <v>30</v>
          </cell>
          <cell r="D48">
            <v>34</v>
          </cell>
          <cell r="E48">
            <v>38</v>
          </cell>
          <cell r="F48">
            <v>39</v>
          </cell>
          <cell r="G48">
            <v>37</v>
          </cell>
          <cell r="H48">
            <v>31</v>
          </cell>
          <cell r="I48">
            <v>41</v>
          </cell>
          <cell r="J48">
            <v>18</v>
          </cell>
          <cell r="K48">
            <v>28</v>
          </cell>
          <cell r="L48">
            <v>36</v>
          </cell>
          <cell r="M48">
            <v>66</v>
          </cell>
          <cell r="N48">
            <v>57</v>
          </cell>
          <cell r="O48">
            <v>66</v>
          </cell>
          <cell r="P48">
            <v>61</v>
          </cell>
          <cell r="Q48">
            <v>63</v>
          </cell>
          <cell r="R48">
            <v>64</v>
          </cell>
          <cell r="S48">
            <v>68</v>
          </cell>
          <cell r="T48">
            <v>80</v>
          </cell>
          <cell r="U48">
            <v>83</v>
          </cell>
          <cell r="V48">
            <v>57</v>
          </cell>
          <cell r="W48">
            <v>52</v>
          </cell>
        </row>
        <row r="49">
          <cell r="A49" t="str">
            <v>United Kingdom</v>
          </cell>
          <cell r="B49" t="str">
            <v>UK</v>
          </cell>
          <cell r="C49">
            <v>454</v>
          </cell>
          <cell r="D49">
            <v>453</v>
          </cell>
          <cell r="E49">
            <v>461</v>
          </cell>
          <cell r="F49">
            <v>641</v>
          </cell>
          <cell r="G49">
            <v>599</v>
          </cell>
          <cell r="H49">
            <v>699</v>
          </cell>
          <cell r="I49">
            <v>710</v>
          </cell>
          <cell r="J49">
            <v>729</v>
          </cell>
          <cell r="K49">
            <v>732</v>
          </cell>
          <cell r="L49">
            <v>738</v>
          </cell>
          <cell r="M49">
            <v>741</v>
          </cell>
          <cell r="N49">
            <v>759</v>
          </cell>
          <cell r="O49">
            <v>727</v>
          </cell>
          <cell r="P49">
            <v>706</v>
          </cell>
          <cell r="Q49">
            <v>349</v>
          </cell>
          <cell r="R49">
            <v>349</v>
          </cell>
          <cell r="S49">
            <v>344</v>
          </cell>
          <cell r="T49">
            <v>341</v>
          </cell>
          <cell r="U49">
            <v>338</v>
          </cell>
          <cell r="V49">
            <v>336</v>
          </cell>
          <cell r="W49">
            <v>335</v>
          </cell>
        </row>
        <row r="50">
          <cell r="B50" t="str">
            <v>Grand Total</v>
          </cell>
          <cell r="C50">
            <v>45943</v>
          </cell>
          <cell r="D50">
            <v>48136</v>
          </cell>
          <cell r="E50">
            <v>48429</v>
          </cell>
          <cell r="F50">
            <v>49264</v>
          </cell>
          <cell r="G50">
            <v>51045</v>
          </cell>
          <cell r="H50">
            <v>51728</v>
          </cell>
          <cell r="I50">
            <v>53003</v>
          </cell>
          <cell r="J50">
            <v>53542</v>
          </cell>
          <cell r="K50">
            <v>53514</v>
          </cell>
          <cell r="L50">
            <v>53256</v>
          </cell>
          <cell r="M50">
            <v>55021</v>
          </cell>
          <cell r="N50">
            <v>55608</v>
          </cell>
          <cell r="O50">
            <v>56054</v>
          </cell>
          <cell r="P50">
            <v>57095</v>
          </cell>
          <cell r="Q50">
            <v>56010</v>
          </cell>
          <cell r="R50">
            <v>56115</v>
          </cell>
          <cell r="S50">
            <v>55264</v>
          </cell>
          <cell r="T50">
            <v>54668</v>
          </cell>
          <cell r="U50">
            <v>55834</v>
          </cell>
          <cell r="V50">
            <v>54134</v>
          </cell>
          <cell r="W50">
            <v>55266</v>
          </cell>
        </row>
      </sheetData>
      <sheetData sheetId="9">
        <row r="6">
          <cell r="A6" t="str">
            <v>Austria</v>
          </cell>
          <cell r="B6" t="str">
            <v>AT</v>
          </cell>
          <cell r="C6">
            <v>1021</v>
          </cell>
          <cell r="D6">
            <v>1084</v>
          </cell>
          <cell r="E6">
            <v>1098</v>
          </cell>
          <cell r="F6">
            <v>1130</v>
          </cell>
          <cell r="G6">
            <v>1116</v>
          </cell>
          <cell r="H6">
            <v>1169</v>
          </cell>
          <cell r="I6">
            <v>1221</v>
          </cell>
          <cell r="J6">
            <v>1194</v>
          </cell>
          <cell r="K6">
            <v>1199</v>
          </cell>
          <cell r="L6">
            <v>1258</v>
          </cell>
          <cell r="M6">
            <v>1287</v>
          </cell>
          <cell r="N6">
            <v>1394</v>
          </cell>
          <cell r="O6">
            <v>1439</v>
          </cell>
          <cell r="P6">
            <v>1485</v>
          </cell>
          <cell r="Q6">
            <v>1472</v>
          </cell>
          <cell r="R6">
            <v>1504</v>
          </cell>
          <cell r="S6">
            <v>1502</v>
          </cell>
          <cell r="T6">
            <v>1488</v>
          </cell>
          <cell r="U6">
            <v>1508</v>
          </cell>
          <cell r="V6">
            <v>1524</v>
          </cell>
          <cell r="W6">
            <v>1553</v>
          </cell>
        </row>
        <row r="7">
          <cell r="A7" t="str">
            <v>Belgium</v>
          </cell>
          <cell r="B7" t="str">
            <v>BE</v>
          </cell>
          <cell r="C7">
            <v>1583</v>
          </cell>
          <cell r="D7">
            <v>1711</v>
          </cell>
          <cell r="E7">
            <v>1741</v>
          </cell>
          <cell r="F7">
            <v>1813</v>
          </cell>
          <cell r="G7">
            <v>1836</v>
          </cell>
          <cell r="H7">
            <v>1901</v>
          </cell>
          <cell r="I7">
            <v>1997</v>
          </cell>
          <cell r="J7">
            <v>1972</v>
          </cell>
          <cell r="K7">
            <v>2011</v>
          </cell>
          <cell r="L7">
            <v>2019</v>
          </cell>
          <cell r="M7">
            <v>2041</v>
          </cell>
          <cell r="N7">
            <v>2098</v>
          </cell>
          <cell r="O7">
            <v>2229</v>
          </cell>
          <cell r="P7">
            <v>2238</v>
          </cell>
          <cell r="Q7">
            <v>2282</v>
          </cell>
          <cell r="R7">
            <v>2236</v>
          </cell>
          <cell r="S7">
            <v>1954</v>
          </cell>
          <cell r="T7">
            <v>1879</v>
          </cell>
          <cell r="U7">
            <v>1718</v>
          </cell>
          <cell r="V7">
            <v>1738</v>
          </cell>
          <cell r="W7">
            <v>1743</v>
          </cell>
        </row>
        <row r="8">
          <cell r="A8" t="str">
            <v>Bulgaria</v>
          </cell>
          <cell r="B8" t="str">
            <v>BG</v>
          </cell>
          <cell r="C8">
            <v>901</v>
          </cell>
          <cell r="D8">
            <v>895</v>
          </cell>
          <cell r="E8">
            <v>860</v>
          </cell>
          <cell r="F8">
            <v>862</v>
          </cell>
          <cell r="G8">
            <v>843</v>
          </cell>
          <cell r="H8">
            <v>942</v>
          </cell>
          <cell r="I8">
            <v>988</v>
          </cell>
          <cell r="J8">
            <v>850</v>
          </cell>
          <cell r="K8">
            <v>906</v>
          </cell>
          <cell r="L8">
            <v>870</v>
          </cell>
          <cell r="M8">
            <v>848</v>
          </cell>
          <cell r="N8">
            <v>838</v>
          </cell>
          <cell r="O8">
            <v>800</v>
          </cell>
          <cell r="P8">
            <v>801</v>
          </cell>
          <cell r="Q8">
            <v>754</v>
          </cell>
          <cell r="R8">
            <v>778</v>
          </cell>
          <cell r="S8">
            <v>800</v>
          </cell>
          <cell r="T8">
            <v>806</v>
          </cell>
          <cell r="U8">
            <v>862</v>
          </cell>
          <cell r="V8">
            <v>886</v>
          </cell>
          <cell r="W8">
            <v>908</v>
          </cell>
        </row>
        <row r="9">
          <cell r="A9" t="str">
            <v>Switzerland</v>
          </cell>
          <cell r="B9" t="str">
            <v>CH</v>
          </cell>
          <cell r="C9">
            <v>1170</v>
          </cell>
          <cell r="D9">
            <v>1227</v>
          </cell>
          <cell r="E9">
            <v>1257</v>
          </cell>
          <cell r="F9">
            <v>1260</v>
          </cell>
          <cell r="G9">
            <v>1264</v>
          </cell>
          <cell r="H9">
            <v>1310</v>
          </cell>
          <cell r="I9">
            <v>1313</v>
          </cell>
          <cell r="J9">
            <v>1278</v>
          </cell>
          <cell r="K9">
            <v>1300</v>
          </cell>
          <cell r="L9">
            <v>1338</v>
          </cell>
          <cell r="M9">
            <v>1352</v>
          </cell>
          <cell r="N9">
            <v>1391</v>
          </cell>
          <cell r="O9">
            <v>1395</v>
          </cell>
          <cell r="P9">
            <v>1434</v>
          </cell>
          <cell r="Q9">
            <v>1471</v>
          </cell>
          <cell r="R9">
            <v>1515</v>
          </cell>
          <cell r="S9">
            <v>1522</v>
          </cell>
          <cell r="T9">
            <v>1502</v>
          </cell>
          <cell r="U9">
            <v>1539</v>
          </cell>
          <cell r="V9">
            <v>1541</v>
          </cell>
          <cell r="W9">
            <v>1601</v>
          </cell>
        </row>
        <row r="10">
          <cell r="A10" t="str">
            <v>Cyprus</v>
          </cell>
          <cell r="B10" t="str">
            <v>CY</v>
          </cell>
          <cell r="C10">
            <v>39</v>
          </cell>
          <cell r="D10">
            <v>41</v>
          </cell>
          <cell r="E10">
            <v>50</v>
          </cell>
          <cell r="F10">
            <v>56</v>
          </cell>
          <cell r="G10">
            <v>58</v>
          </cell>
          <cell r="H10">
            <v>65</v>
          </cell>
          <cell r="I10">
            <v>71</v>
          </cell>
          <cell r="J10">
            <v>72</v>
          </cell>
          <cell r="K10">
            <v>78</v>
          </cell>
          <cell r="L10">
            <v>82</v>
          </cell>
          <cell r="M10">
            <v>91</v>
          </cell>
          <cell r="N10">
            <v>90</v>
          </cell>
          <cell r="O10">
            <v>99</v>
          </cell>
          <cell r="P10">
            <v>111</v>
          </cell>
          <cell r="Q10">
            <v>113</v>
          </cell>
          <cell r="R10">
            <v>123</v>
          </cell>
          <cell r="S10">
            <v>129</v>
          </cell>
          <cell r="T10">
            <v>138</v>
          </cell>
          <cell r="U10">
            <v>145</v>
          </cell>
          <cell r="V10">
            <v>148</v>
          </cell>
          <cell r="W10">
            <v>149</v>
          </cell>
        </row>
        <row r="11">
          <cell r="A11" t="str">
            <v>Czech Republic</v>
          </cell>
          <cell r="B11" t="str">
            <v>CZ</v>
          </cell>
          <cell r="C11">
            <v>827</v>
          </cell>
          <cell r="D11">
            <v>849</v>
          </cell>
          <cell r="E11">
            <v>889</v>
          </cell>
          <cell r="F11">
            <v>980</v>
          </cell>
          <cell r="G11">
            <v>1134</v>
          </cell>
          <cell r="H11">
            <v>1277</v>
          </cell>
          <cell r="I11">
            <v>1377</v>
          </cell>
          <cell r="J11">
            <v>1333</v>
          </cell>
          <cell r="K11">
            <v>1247</v>
          </cell>
          <cell r="L11">
            <v>1208</v>
          </cell>
          <cell r="M11">
            <v>1188</v>
          </cell>
          <cell r="N11">
            <v>1224</v>
          </cell>
          <cell r="O11">
            <v>1214</v>
          </cell>
          <cell r="P11">
            <v>1247</v>
          </cell>
          <cell r="Q11">
            <v>1249</v>
          </cell>
          <cell r="R11">
            <v>1266</v>
          </cell>
          <cell r="S11">
            <v>1307</v>
          </cell>
          <cell r="T11">
            <v>1259</v>
          </cell>
          <cell r="U11">
            <v>1264</v>
          </cell>
          <cell r="V11">
            <v>1263</v>
          </cell>
          <cell r="W11">
            <v>1292</v>
          </cell>
        </row>
        <row r="12">
          <cell r="A12" t="str">
            <v>Germany (including  former GDR from 1991)</v>
          </cell>
          <cell r="B12" t="str">
            <v>DE</v>
          </cell>
          <cell r="C12">
            <v>11785</v>
          </cell>
          <cell r="D12">
            <v>10503</v>
          </cell>
          <cell r="E12">
            <v>10559</v>
          </cell>
          <cell r="F12">
            <v>10842</v>
          </cell>
          <cell r="G12">
            <v>10708</v>
          </cell>
          <cell r="H12">
            <v>10935</v>
          </cell>
          <cell r="I12">
            <v>11535</v>
          </cell>
          <cell r="J12">
            <v>11248</v>
          </cell>
          <cell r="K12">
            <v>11219</v>
          </cell>
          <cell r="L12">
            <v>11288</v>
          </cell>
          <cell r="M12">
            <v>11221</v>
          </cell>
          <cell r="N12">
            <v>11522</v>
          </cell>
          <cell r="O12">
            <v>11737</v>
          </cell>
          <cell r="P12">
            <v>11960</v>
          </cell>
          <cell r="Q12">
            <v>12072</v>
          </cell>
          <cell r="R12">
            <v>12150</v>
          </cell>
          <cell r="S12">
            <v>12167</v>
          </cell>
          <cell r="T12">
            <v>12046</v>
          </cell>
          <cell r="U12">
            <v>11995</v>
          </cell>
          <cell r="V12">
            <v>11969</v>
          </cell>
          <cell r="W12">
            <v>12184</v>
          </cell>
        </row>
        <row r="13">
          <cell r="A13" t="str">
            <v>Denmark</v>
          </cell>
          <cell r="B13" t="str">
            <v>DK</v>
          </cell>
          <cell r="C13">
            <v>831</v>
          </cell>
          <cell r="D13">
            <v>871</v>
          </cell>
          <cell r="E13">
            <v>878</v>
          </cell>
          <cell r="F13">
            <v>888</v>
          </cell>
          <cell r="G13">
            <v>897</v>
          </cell>
          <cell r="H13">
            <v>885</v>
          </cell>
          <cell r="I13">
            <v>911</v>
          </cell>
          <cell r="J13">
            <v>887</v>
          </cell>
          <cell r="K13">
            <v>882</v>
          </cell>
          <cell r="L13">
            <v>884</v>
          </cell>
          <cell r="M13">
            <v>878</v>
          </cell>
          <cell r="N13">
            <v>874</v>
          </cell>
          <cell r="O13">
            <v>876</v>
          </cell>
          <cell r="P13">
            <v>882</v>
          </cell>
          <cell r="Q13">
            <v>888</v>
          </cell>
          <cell r="R13">
            <v>898</v>
          </cell>
          <cell r="S13">
            <v>909</v>
          </cell>
          <cell r="T13">
            <v>890</v>
          </cell>
          <cell r="U13">
            <v>884</v>
          </cell>
          <cell r="V13">
            <v>868</v>
          </cell>
          <cell r="W13">
            <v>893</v>
          </cell>
        </row>
        <row r="14">
          <cell r="A14" t="e">
            <v>#N/A</v>
          </cell>
          <cell r="B14" t="str">
            <v>EA</v>
          </cell>
          <cell r="C14">
            <v>33442</v>
          </cell>
          <cell r="D14">
            <v>33649</v>
          </cell>
          <cell r="E14">
            <v>34216</v>
          </cell>
          <cell r="F14">
            <v>35015</v>
          </cell>
          <cell r="G14">
            <v>35275</v>
          </cell>
          <cell r="H14">
            <v>35631</v>
          </cell>
          <cell r="I14">
            <v>37761</v>
          </cell>
          <cell r="J14">
            <v>37619</v>
          </cell>
          <cell r="K14">
            <v>38335</v>
          </cell>
          <cell r="L14">
            <v>39422</v>
          </cell>
          <cell r="M14">
            <v>39538</v>
          </cell>
          <cell r="N14">
            <v>42469</v>
          </cell>
          <cell r="O14">
            <v>43254</v>
          </cell>
          <cell r="P14">
            <v>44970</v>
          </cell>
          <cell r="Q14">
            <v>46185</v>
          </cell>
          <cell r="R14">
            <v>46624</v>
          </cell>
          <cell r="S14">
            <v>47578</v>
          </cell>
          <cell r="T14">
            <v>47557</v>
          </cell>
          <cell r="U14">
            <v>48307</v>
          </cell>
          <cell r="V14">
            <v>49056</v>
          </cell>
          <cell r="W14">
            <v>50721</v>
          </cell>
        </row>
        <row r="15">
          <cell r="A15" t="e">
            <v>#N/A</v>
          </cell>
          <cell r="B15" t="str">
            <v>EA12</v>
          </cell>
          <cell r="C15">
            <v>34222</v>
          </cell>
          <cell r="D15">
            <v>34510</v>
          </cell>
          <cell r="E15">
            <v>35129</v>
          </cell>
          <cell r="F15">
            <v>35917</v>
          </cell>
          <cell r="G15">
            <v>36215</v>
          </cell>
          <cell r="H15">
            <v>36621</v>
          </cell>
          <cell r="I15">
            <v>38814</v>
          </cell>
          <cell r="J15">
            <v>38687</v>
          </cell>
          <cell r="K15">
            <v>39434</v>
          </cell>
          <cell r="L15">
            <v>40581</v>
          </cell>
          <cell r="M15">
            <v>40759</v>
          </cell>
          <cell r="N15">
            <v>42469</v>
          </cell>
          <cell r="O15">
            <v>43254</v>
          </cell>
          <cell r="P15">
            <v>44970</v>
          </cell>
          <cell r="Q15">
            <v>46185</v>
          </cell>
          <cell r="R15">
            <v>46624</v>
          </cell>
          <cell r="S15">
            <v>47578</v>
          </cell>
          <cell r="T15">
            <v>47298</v>
          </cell>
          <cell r="U15">
            <v>47833</v>
          </cell>
          <cell r="V15">
            <v>48209</v>
          </cell>
          <cell r="W15">
            <v>49879</v>
          </cell>
        </row>
        <row r="16">
          <cell r="A16" t="e">
            <v>#N/A</v>
          </cell>
          <cell r="B16" t="str">
            <v>EA13</v>
          </cell>
          <cell r="C16">
            <v>34414</v>
          </cell>
          <cell r="D16">
            <v>34718</v>
          </cell>
          <cell r="E16">
            <v>35335</v>
          </cell>
          <cell r="F16">
            <v>36131</v>
          </cell>
          <cell r="G16">
            <v>36437</v>
          </cell>
          <cell r="H16">
            <v>36840</v>
          </cell>
          <cell r="I16">
            <v>39040</v>
          </cell>
          <cell r="J16">
            <v>38918</v>
          </cell>
          <cell r="K16">
            <v>39665</v>
          </cell>
          <cell r="L16">
            <v>40787</v>
          </cell>
          <cell r="M16">
            <v>40983</v>
          </cell>
          <cell r="N16">
            <v>42699</v>
          </cell>
          <cell r="O16">
            <v>43486</v>
          </cell>
          <cell r="P16">
            <v>45229</v>
          </cell>
          <cell r="Q16">
            <v>46444</v>
          </cell>
          <cell r="R16">
            <v>46878</v>
          </cell>
          <cell r="S16">
            <v>47841</v>
          </cell>
          <cell r="T16">
            <v>47557</v>
          </cell>
          <cell r="U16">
            <v>48107</v>
          </cell>
          <cell r="V16">
            <v>48478</v>
          </cell>
          <cell r="W16">
            <v>50156</v>
          </cell>
        </row>
        <row r="17">
          <cell r="A17" t="e">
            <v>#N/A</v>
          </cell>
          <cell r="B17" t="str">
            <v>EA15</v>
          </cell>
          <cell r="C17">
            <v>34475</v>
          </cell>
          <cell r="D17">
            <v>34782</v>
          </cell>
          <cell r="E17">
            <v>35410</v>
          </cell>
          <cell r="F17">
            <v>36211</v>
          </cell>
          <cell r="G17">
            <v>36528</v>
          </cell>
          <cell r="H17">
            <v>36940</v>
          </cell>
          <cell r="I17">
            <v>39148</v>
          </cell>
          <cell r="J17">
            <v>39029</v>
          </cell>
          <cell r="K17">
            <v>39786</v>
          </cell>
          <cell r="L17">
            <v>40915</v>
          </cell>
          <cell r="M17">
            <v>41122</v>
          </cell>
          <cell r="N17">
            <v>42835</v>
          </cell>
          <cell r="O17">
            <v>43635</v>
          </cell>
          <cell r="P17">
            <v>45395</v>
          </cell>
          <cell r="Q17">
            <v>46610</v>
          </cell>
          <cell r="R17">
            <v>47055</v>
          </cell>
          <cell r="S17">
            <v>48027</v>
          </cell>
          <cell r="T17">
            <v>47752</v>
          </cell>
          <cell r="U17">
            <v>48307</v>
          </cell>
          <cell r="V17">
            <v>48676</v>
          </cell>
          <cell r="W17">
            <v>50346</v>
          </cell>
        </row>
        <row r="18">
          <cell r="A18" t="e">
            <v>#N/A</v>
          </cell>
          <cell r="B18" t="str">
            <v>EA16</v>
          </cell>
          <cell r="C18">
            <v>34792</v>
          </cell>
          <cell r="D18">
            <v>35109</v>
          </cell>
          <cell r="E18">
            <v>35728</v>
          </cell>
          <cell r="F18">
            <v>36567</v>
          </cell>
          <cell r="G18">
            <v>36914</v>
          </cell>
          <cell r="H18">
            <v>37370</v>
          </cell>
          <cell r="I18">
            <v>39617</v>
          </cell>
          <cell r="J18">
            <v>39503</v>
          </cell>
          <cell r="K18">
            <v>40267</v>
          </cell>
          <cell r="L18">
            <v>41403</v>
          </cell>
          <cell r="M18">
            <v>41588</v>
          </cell>
          <cell r="N18">
            <v>43284</v>
          </cell>
          <cell r="O18">
            <v>44078</v>
          </cell>
          <cell r="P18">
            <v>45828</v>
          </cell>
          <cell r="Q18">
            <v>47024</v>
          </cell>
          <cell r="R18">
            <v>47459</v>
          </cell>
          <cell r="S18">
            <v>48420</v>
          </cell>
          <cell r="T18">
            <v>48148</v>
          </cell>
          <cell r="U18">
            <v>48697</v>
          </cell>
          <cell r="V18">
            <v>49056</v>
          </cell>
          <cell r="W18">
            <v>50721</v>
          </cell>
        </row>
        <row r="19">
          <cell r="A19" t="e">
            <v>#N/A</v>
          </cell>
          <cell r="B19" t="str">
            <v>EA17</v>
          </cell>
          <cell r="C19">
            <v>34871</v>
          </cell>
          <cell r="D19">
            <v>35206</v>
          </cell>
          <cell r="E19">
            <v>35834</v>
          </cell>
          <cell r="F19">
            <v>36661</v>
          </cell>
          <cell r="G19">
            <v>37023</v>
          </cell>
          <cell r="H19">
            <v>37462</v>
          </cell>
          <cell r="I19">
            <v>39723</v>
          </cell>
          <cell r="J19">
            <v>39607</v>
          </cell>
          <cell r="K19">
            <v>40383</v>
          </cell>
          <cell r="L19">
            <v>41520</v>
          </cell>
          <cell r="M19">
            <v>41714</v>
          </cell>
          <cell r="N19">
            <v>43420</v>
          </cell>
          <cell r="O19">
            <v>44215</v>
          </cell>
          <cell r="P19">
            <v>45965</v>
          </cell>
          <cell r="Q19">
            <v>47163</v>
          </cell>
          <cell r="R19">
            <v>47598</v>
          </cell>
          <cell r="S19">
            <v>48564</v>
          </cell>
          <cell r="T19">
            <v>48300</v>
          </cell>
          <cell r="U19">
            <v>48855</v>
          </cell>
          <cell r="V19">
            <v>49218</v>
          </cell>
          <cell r="W19">
            <v>50895</v>
          </cell>
        </row>
        <row r="20">
          <cell r="A20" t="str">
            <v>Estonia</v>
          </cell>
          <cell r="B20" t="str">
            <v>EE</v>
          </cell>
          <cell r="C20">
            <v>80</v>
          </cell>
          <cell r="D20">
            <v>97</v>
          </cell>
          <cell r="E20">
            <v>106</v>
          </cell>
          <cell r="F20">
            <v>94</v>
          </cell>
          <cell r="G20">
            <v>109</v>
          </cell>
          <cell r="H20">
            <v>92</v>
          </cell>
          <cell r="I20">
            <v>106</v>
          </cell>
          <cell r="J20">
            <v>104</v>
          </cell>
          <cell r="K20">
            <v>116</v>
          </cell>
          <cell r="L20">
            <v>117</v>
          </cell>
          <cell r="M20">
            <v>126</v>
          </cell>
          <cell r="N20">
            <v>136</v>
          </cell>
          <cell r="O20">
            <v>136</v>
          </cell>
          <cell r="P20">
            <v>137</v>
          </cell>
          <cell r="Q20">
            <v>139</v>
          </cell>
          <cell r="R20">
            <v>139</v>
          </cell>
          <cell r="S20">
            <v>144</v>
          </cell>
          <cell r="T20">
            <v>152</v>
          </cell>
          <cell r="U20">
            <v>159</v>
          </cell>
          <cell r="V20">
            <v>162</v>
          </cell>
          <cell r="W20">
            <v>174</v>
          </cell>
        </row>
        <row r="21">
          <cell r="A21" t="e">
            <v>#N/A</v>
          </cell>
          <cell r="B21" t="str">
            <v>EEA18</v>
          </cell>
          <cell r="C21">
            <v>48999</v>
          </cell>
          <cell r="D21">
            <v>50162</v>
          </cell>
          <cell r="E21">
            <v>50825</v>
          </cell>
          <cell r="F21">
            <v>51859</v>
          </cell>
          <cell r="G21">
            <v>52412</v>
          </cell>
          <cell r="H21">
            <v>52917</v>
          </cell>
          <cell r="I21">
            <v>55729</v>
          </cell>
          <cell r="J21">
            <v>55138</v>
          </cell>
          <cell r="K21">
            <v>56440</v>
          </cell>
          <cell r="L21">
            <v>57467</v>
          </cell>
          <cell r="M21">
            <v>57898</v>
          </cell>
          <cell r="N21">
            <v>60024</v>
          </cell>
          <cell r="O21">
            <v>60578</v>
          </cell>
          <cell r="P21">
            <v>62846</v>
          </cell>
          <cell r="Q21">
            <v>64154</v>
          </cell>
          <cell r="R21">
            <v>64984</v>
          </cell>
          <cell r="S21">
            <v>65739</v>
          </cell>
          <cell r="T21">
            <v>65183</v>
          </cell>
          <cell r="U21">
            <v>65365</v>
          </cell>
          <cell r="V21">
            <v>65913</v>
          </cell>
          <cell r="W21">
            <v>67774</v>
          </cell>
        </row>
        <row r="22">
          <cell r="A22" t="str">
            <v>Greece</v>
          </cell>
          <cell r="B22" t="str">
            <v>EL</v>
          </cell>
          <cell r="C22">
            <v>780</v>
          </cell>
          <cell r="D22">
            <v>861</v>
          </cell>
          <cell r="E22">
            <v>912</v>
          </cell>
          <cell r="F22">
            <v>901</v>
          </cell>
          <cell r="G22">
            <v>940</v>
          </cell>
          <cell r="H22">
            <v>990</v>
          </cell>
          <cell r="I22">
            <v>1054</v>
          </cell>
          <cell r="J22">
            <v>1068</v>
          </cell>
          <cell r="K22">
            <v>1099</v>
          </cell>
          <cell r="L22">
            <v>1159</v>
          </cell>
          <cell r="M22">
            <v>1222</v>
          </cell>
          <cell r="N22">
            <v>1251</v>
          </cell>
          <cell r="O22">
            <v>1356</v>
          </cell>
          <cell r="P22">
            <v>1414</v>
          </cell>
          <cell r="Q22">
            <v>1449</v>
          </cell>
          <cell r="R22">
            <v>1451</v>
          </cell>
          <cell r="S22">
            <v>1520</v>
          </cell>
          <cell r="T22">
            <v>1544</v>
          </cell>
          <cell r="U22">
            <v>1559</v>
          </cell>
          <cell r="V22">
            <v>1559</v>
          </cell>
          <cell r="W22">
            <v>1559</v>
          </cell>
        </row>
        <row r="23">
          <cell r="A23" t="str">
            <v>Spain</v>
          </cell>
          <cell r="B23" t="str">
            <v>ES</v>
          </cell>
          <cell r="C23">
            <v>2598</v>
          </cell>
          <cell r="D23">
            <v>2656</v>
          </cell>
          <cell r="E23">
            <v>2701</v>
          </cell>
          <cell r="F23">
            <v>2783</v>
          </cell>
          <cell r="G23">
            <v>2990</v>
          </cell>
          <cell r="H23">
            <v>3094</v>
          </cell>
          <cell r="I23">
            <v>3226</v>
          </cell>
          <cell r="J23">
            <v>3448</v>
          </cell>
          <cell r="K23">
            <v>3586</v>
          </cell>
          <cell r="L23">
            <v>3907</v>
          </cell>
          <cell r="M23">
            <v>3751</v>
          </cell>
          <cell r="N23">
            <v>4272</v>
          </cell>
          <cell r="O23">
            <v>4354</v>
          </cell>
          <cell r="P23">
            <v>4663</v>
          </cell>
          <cell r="Q23">
            <v>4991</v>
          </cell>
          <cell r="R23">
            <v>5381</v>
          </cell>
          <cell r="S23">
            <v>6082</v>
          </cell>
          <cell r="T23">
            <v>6133</v>
          </cell>
          <cell r="U23">
            <v>6290</v>
          </cell>
          <cell r="V23">
            <v>6478</v>
          </cell>
          <cell r="W23">
            <v>6673</v>
          </cell>
        </row>
        <row r="24">
          <cell r="A24" t="e">
            <v>#N/A</v>
          </cell>
          <cell r="B24" t="str">
            <v>EU15</v>
          </cell>
          <cell r="C24">
            <v>46394</v>
          </cell>
          <cell r="D24">
            <v>47358</v>
          </cell>
          <cell r="E24">
            <v>48018</v>
          </cell>
          <cell r="F24">
            <v>49040</v>
          </cell>
          <cell r="G24">
            <v>49487</v>
          </cell>
          <cell r="H24">
            <v>49939</v>
          </cell>
          <cell r="I24">
            <v>52695</v>
          </cell>
          <cell r="J24">
            <v>52217</v>
          </cell>
          <cell r="K24">
            <v>53378</v>
          </cell>
          <cell r="L24">
            <v>54404</v>
          </cell>
          <cell r="M24">
            <v>54867</v>
          </cell>
          <cell r="N24">
            <v>56887</v>
          </cell>
          <cell r="O24">
            <v>57544</v>
          </cell>
          <cell r="P24">
            <v>60040</v>
          </cell>
          <cell r="Q24">
            <v>61310</v>
          </cell>
          <cell r="R24">
            <v>62000</v>
          </cell>
          <cell r="S24">
            <v>62778</v>
          </cell>
          <cell r="T24">
            <v>62178</v>
          </cell>
          <cell r="U24">
            <v>62365</v>
          </cell>
          <cell r="V24">
            <v>62790</v>
          </cell>
          <cell r="W24">
            <v>64453</v>
          </cell>
        </row>
        <row r="25">
          <cell r="A25" t="e">
            <v>#N/A</v>
          </cell>
          <cell r="B25" t="str">
            <v>EU25</v>
          </cell>
          <cell r="C25">
            <v>50661</v>
          </cell>
          <cell r="D25">
            <v>51750</v>
          </cell>
          <cell r="E25">
            <v>52402</v>
          </cell>
          <cell r="F25">
            <v>53374</v>
          </cell>
          <cell r="G25">
            <v>54055</v>
          </cell>
          <cell r="H25">
            <v>54685</v>
          </cell>
          <cell r="I25">
            <v>57730</v>
          </cell>
          <cell r="J25">
            <v>57251</v>
          </cell>
          <cell r="K25">
            <v>58424</v>
          </cell>
          <cell r="L25">
            <v>59445</v>
          </cell>
          <cell r="M25">
            <v>59915</v>
          </cell>
          <cell r="N25">
            <v>62034</v>
          </cell>
          <cell r="O25">
            <v>62748</v>
          </cell>
          <cell r="P25">
            <v>65657</v>
          </cell>
          <cell r="Q25">
            <v>66982</v>
          </cell>
          <cell r="R25">
            <v>67688</v>
          </cell>
          <cell r="S25">
            <v>68683</v>
          </cell>
          <cell r="T25">
            <v>68043</v>
          </cell>
          <cell r="U25">
            <v>68378</v>
          </cell>
          <cell r="V25">
            <v>68802</v>
          </cell>
          <cell r="W25">
            <v>70574</v>
          </cell>
        </row>
        <row r="26">
          <cell r="A26" t="str">
            <v>European Union (27 countries)</v>
          </cell>
          <cell r="B26" t="str">
            <v>EU27</v>
          </cell>
          <cell r="C26">
            <v>52022</v>
          </cell>
          <cell r="D26">
            <v>53225</v>
          </cell>
          <cell r="E26">
            <v>53915</v>
          </cell>
          <cell r="F26">
            <v>54839</v>
          </cell>
          <cell r="G26">
            <v>55469</v>
          </cell>
          <cell r="H26">
            <v>56239</v>
          </cell>
          <cell r="I26">
            <v>59416</v>
          </cell>
          <cell r="J26">
            <v>58784</v>
          </cell>
          <cell r="K26">
            <v>60011</v>
          </cell>
          <cell r="L26">
            <v>60993</v>
          </cell>
          <cell r="M26">
            <v>61420</v>
          </cell>
          <cell r="N26">
            <v>63537</v>
          </cell>
          <cell r="O26">
            <v>64216</v>
          </cell>
          <cell r="P26">
            <v>67167</v>
          </cell>
          <cell r="Q26">
            <v>68428</v>
          </cell>
          <cell r="R26">
            <v>69260</v>
          </cell>
          <cell r="S26">
            <v>70343</v>
          </cell>
          <cell r="T26">
            <v>69743</v>
          </cell>
          <cell r="U26">
            <v>70134</v>
          </cell>
          <cell r="V26">
            <v>70636</v>
          </cell>
          <cell r="W26">
            <v>72456</v>
          </cell>
        </row>
        <row r="27">
          <cell r="A27" t="str">
            <v>Finland</v>
          </cell>
          <cell r="B27" t="str">
            <v>FI</v>
          </cell>
          <cell r="C27">
            <v>1255</v>
          </cell>
          <cell r="D27">
            <v>1345</v>
          </cell>
          <cell r="E27">
            <v>1363</v>
          </cell>
          <cell r="F27">
            <v>1403</v>
          </cell>
          <cell r="G27">
            <v>1460</v>
          </cell>
          <cell r="H27">
            <v>1398</v>
          </cell>
          <cell r="I27">
            <v>1482</v>
          </cell>
          <cell r="J27">
            <v>1498</v>
          </cell>
          <cell r="K27">
            <v>1560</v>
          </cell>
          <cell r="L27">
            <v>1586</v>
          </cell>
          <cell r="M27">
            <v>1560</v>
          </cell>
          <cell r="N27">
            <v>1666</v>
          </cell>
          <cell r="O27">
            <v>1715</v>
          </cell>
          <cell r="P27">
            <v>1754</v>
          </cell>
          <cell r="Q27">
            <v>1749</v>
          </cell>
          <cell r="R27">
            <v>1775</v>
          </cell>
          <cell r="S27">
            <v>1835</v>
          </cell>
          <cell r="T27">
            <v>1848</v>
          </cell>
          <cell r="U27">
            <v>1820</v>
          </cell>
          <cell r="V27">
            <v>1896</v>
          </cell>
          <cell r="W27">
            <v>2033</v>
          </cell>
        </row>
        <row r="28">
          <cell r="A28" t="str">
            <v>France</v>
          </cell>
          <cell r="B28" t="str">
            <v>FR</v>
          </cell>
          <cell r="C28">
            <v>8333</v>
          </cell>
          <cell r="D28">
            <v>9185</v>
          </cell>
          <cell r="E28">
            <v>9423</v>
          </cell>
          <cell r="F28">
            <v>9585</v>
          </cell>
          <cell r="G28">
            <v>9563</v>
          </cell>
          <cell r="H28">
            <v>9359</v>
          </cell>
          <cell r="I28">
            <v>10362</v>
          </cell>
          <cell r="J28">
            <v>10239</v>
          </cell>
          <cell r="K28">
            <v>10589</v>
          </cell>
          <cell r="L28">
            <v>10914</v>
          </cell>
          <cell r="M28">
            <v>11068</v>
          </cell>
          <cell r="N28">
            <v>11512</v>
          </cell>
          <cell r="O28">
            <v>11436</v>
          </cell>
          <cell r="P28">
            <v>12171</v>
          </cell>
          <cell r="Q28">
            <v>12647</v>
          </cell>
          <cell r="R28">
            <v>12429</v>
          </cell>
          <cell r="S28">
            <v>12649</v>
          </cell>
          <cell r="T28">
            <v>12533</v>
          </cell>
          <cell r="U28">
            <v>12975</v>
          </cell>
          <cell r="V28">
            <v>13047</v>
          </cell>
          <cell r="W28">
            <v>13970</v>
          </cell>
        </row>
        <row r="29">
          <cell r="A29" t="str">
            <v>Croatia</v>
          </cell>
          <cell r="B29" t="str">
            <v>HR</v>
          </cell>
          <cell r="C29">
            <v>384</v>
          </cell>
          <cell r="D29">
            <v>384</v>
          </cell>
          <cell r="E29">
            <v>348</v>
          </cell>
          <cell r="F29">
            <v>356</v>
          </cell>
          <cell r="G29">
            <v>362</v>
          </cell>
          <cell r="H29">
            <v>397</v>
          </cell>
          <cell r="I29">
            <v>421</v>
          </cell>
          <cell r="J29">
            <v>446</v>
          </cell>
          <cell r="K29">
            <v>453</v>
          </cell>
          <cell r="L29">
            <v>494</v>
          </cell>
          <cell r="M29">
            <v>493</v>
          </cell>
          <cell r="N29">
            <v>478</v>
          </cell>
          <cell r="O29">
            <v>512</v>
          </cell>
          <cell r="P29">
            <v>490</v>
          </cell>
          <cell r="Q29">
            <v>522</v>
          </cell>
          <cell r="R29">
            <v>545</v>
          </cell>
          <cell r="S29">
            <v>561</v>
          </cell>
          <cell r="T29">
            <v>550</v>
          </cell>
          <cell r="U29">
            <v>577</v>
          </cell>
          <cell r="V29">
            <v>556</v>
          </cell>
          <cell r="W29">
            <v>572</v>
          </cell>
        </row>
        <row r="30">
          <cell r="A30" t="str">
            <v>Hungary</v>
          </cell>
          <cell r="B30" t="str">
            <v>HU</v>
          </cell>
          <cell r="C30">
            <v>790</v>
          </cell>
          <cell r="D30">
            <v>840</v>
          </cell>
          <cell r="E30">
            <v>904</v>
          </cell>
          <cell r="F30">
            <v>836</v>
          </cell>
          <cell r="G30">
            <v>846</v>
          </cell>
          <cell r="H30">
            <v>842</v>
          </cell>
          <cell r="I30">
            <v>864</v>
          </cell>
          <cell r="J30">
            <v>841</v>
          </cell>
          <cell r="K30">
            <v>858</v>
          </cell>
          <cell r="L30">
            <v>845</v>
          </cell>
          <cell r="M30">
            <v>842</v>
          </cell>
          <cell r="N30">
            <v>871</v>
          </cell>
          <cell r="O30">
            <v>898</v>
          </cell>
          <cell r="P30">
            <v>951</v>
          </cell>
          <cell r="Q30">
            <v>949</v>
          </cell>
          <cell r="R30">
            <v>956</v>
          </cell>
          <cell r="S30">
            <v>985</v>
          </cell>
          <cell r="T30">
            <v>967</v>
          </cell>
          <cell r="U30">
            <v>985</v>
          </cell>
          <cell r="V30">
            <v>966</v>
          </cell>
          <cell r="W30">
            <v>963</v>
          </cell>
        </row>
        <row r="31">
          <cell r="A31" t="str">
            <v>Ireland</v>
          </cell>
          <cell r="B31" t="str">
            <v>IE</v>
          </cell>
          <cell r="C31">
            <v>356</v>
          </cell>
          <cell r="D31">
            <v>374</v>
          </cell>
          <cell r="E31">
            <v>396</v>
          </cell>
          <cell r="F31">
            <v>403</v>
          </cell>
          <cell r="G31">
            <v>415</v>
          </cell>
          <cell r="H31">
            <v>426</v>
          </cell>
          <cell r="I31">
            <v>449</v>
          </cell>
          <cell r="J31">
            <v>458</v>
          </cell>
          <cell r="K31">
            <v>474</v>
          </cell>
          <cell r="L31">
            <v>517</v>
          </cell>
          <cell r="M31">
            <v>548</v>
          </cell>
          <cell r="N31">
            <v>579</v>
          </cell>
          <cell r="O31">
            <v>566</v>
          </cell>
          <cell r="P31">
            <v>599</v>
          </cell>
          <cell r="Q31">
            <v>632</v>
          </cell>
          <cell r="R31">
            <v>646</v>
          </cell>
          <cell r="S31">
            <v>695</v>
          </cell>
          <cell r="T31">
            <v>693</v>
          </cell>
          <cell r="U31">
            <v>733</v>
          </cell>
          <cell r="V31">
            <v>697</v>
          </cell>
          <cell r="W31">
            <v>731</v>
          </cell>
        </row>
        <row r="32">
          <cell r="A32" t="str">
            <v>Iceland</v>
          </cell>
          <cell r="B32" t="str">
            <v>IS</v>
          </cell>
          <cell r="C32">
            <v>49</v>
          </cell>
          <cell r="D32">
            <v>44</v>
          </cell>
          <cell r="E32">
            <v>47</v>
          </cell>
          <cell r="F32">
            <v>48</v>
          </cell>
          <cell r="G32">
            <v>48</v>
          </cell>
          <cell r="H32">
            <v>48</v>
          </cell>
          <cell r="I32">
            <v>48</v>
          </cell>
          <cell r="J32">
            <v>50</v>
          </cell>
          <cell r="K32">
            <v>48</v>
          </cell>
          <cell r="L32">
            <v>50</v>
          </cell>
          <cell r="M32">
            <v>52</v>
          </cell>
          <cell r="N32">
            <v>52</v>
          </cell>
          <cell r="O32">
            <v>55</v>
          </cell>
          <cell r="P32">
            <v>53</v>
          </cell>
          <cell r="Q32">
            <v>58</v>
          </cell>
          <cell r="R32">
            <v>59</v>
          </cell>
          <cell r="S32">
            <v>69</v>
          </cell>
          <cell r="T32">
            <v>0</v>
          </cell>
          <cell r="U32">
            <v>0</v>
          </cell>
          <cell r="V32">
            <v>0</v>
          </cell>
          <cell r="W32">
            <v>0</v>
          </cell>
        </row>
        <row r="33">
          <cell r="A33" t="str">
            <v>Italy</v>
          </cell>
          <cell r="B33" t="str">
            <v>IT</v>
          </cell>
          <cell r="C33">
            <v>4534</v>
          </cell>
          <cell r="D33">
            <v>4702</v>
          </cell>
          <cell r="E33">
            <v>4793</v>
          </cell>
          <cell r="F33">
            <v>4851</v>
          </cell>
          <cell r="G33">
            <v>4903</v>
          </cell>
          <cell r="H33">
            <v>4922</v>
          </cell>
          <cell r="I33">
            <v>4987</v>
          </cell>
          <cell r="J33">
            <v>5029</v>
          </cell>
          <cell r="K33">
            <v>5097</v>
          </cell>
          <cell r="L33">
            <v>5221</v>
          </cell>
          <cell r="M33">
            <v>5255</v>
          </cell>
          <cell r="N33">
            <v>5293</v>
          </cell>
          <cell r="O33">
            <v>5413</v>
          </cell>
          <cell r="P33">
            <v>5590</v>
          </cell>
          <cell r="Q33">
            <v>5726</v>
          </cell>
          <cell r="R33">
            <v>5758</v>
          </cell>
          <cell r="S33">
            <v>5816</v>
          </cell>
          <cell r="T33">
            <v>5780</v>
          </cell>
          <cell r="U33">
            <v>5880</v>
          </cell>
          <cell r="V33">
            <v>5926</v>
          </cell>
          <cell r="W33">
            <v>5980</v>
          </cell>
        </row>
        <row r="34">
          <cell r="A34" t="str">
            <v>Lithuania</v>
          </cell>
          <cell r="B34" t="str">
            <v>LT</v>
          </cell>
          <cell r="C34">
            <v>152</v>
          </cell>
          <cell r="D34">
            <v>158</v>
          </cell>
          <cell r="E34">
            <v>154</v>
          </cell>
          <cell r="F34">
            <v>134</v>
          </cell>
          <cell r="G34">
            <v>133</v>
          </cell>
          <cell r="H34">
            <v>133</v>
          </cell>
          <cell r="I34">
            <v>138</v>
          </cell>
          <cell r="J34">
            <v>148</v>
          </cell>
          <cell r="K34">
            <v>150</v>
          </cell>
          <cell r="L34">
            <v>162</v>
          </cell>
          <cell r="M34">
            <v>152</v>
          </cell>
          <cell r="N34">
            <v>156</v>
          </cell>
          <cell r="O34">
            <v>156</v>
          </cell>
          <cell r="P34">
            <v>165</v>
          </cell>
          <cell r="Q34">
            <v>180</v>
          </cell>
          <cell r="R34">
            <v>186</v>
          </cell>
          <cell r="S34">
            <v>204</v>
          </cell>
          <cell r="T34">
            <v>214</v>
          </cell>
          <cell r="U34">
            <v>235</v>
          </cell>
          <cell r="V34">
            <v>234</v>
          </cell>
          <cell r="W34">
            <v>223</v>
          </cell>
        </row>
        <row r="35">
          <cell r="A35" t="str">
            <v>Luxembourg</v>
          </cell>
          <cell r="B35" t="str">
            <v>LU</v>
          </cell>
          <cell r="C35">
            <v>49</v>
          </cell>
          <cell r="D35">
            <v>52</v>
          </cell>
          <cell r="E35">
            <v>53</v>
          </cell>
          <cell r="F35">
            <v>56</v>
          </cell>
          <cell r="G35">
            <v>56</v>
          </cell>
          <cell r="H35">
            <v>57</v>
          </cell>
          <cell r="I35">
            <v>57</v>
          </cell>
          <cell r="J35">
            <v>55</v>
          </cell>
          <cell r="K35">
            <v>57</v>
          </cell>
          <cell r="L35">
            <v>57</v>
          </cell>
          <cell r="M35">
            <v>68</v>
          </cell>
          <cell r="N35">
            <v>69</v>
          </cell>
          <cell r="O35">
            <v>69</v>
          </cell>
          <cell r="P35">
            <v>71</v>
          </cell>
          <cell r="Q35">
            <v>72</v>
          </cell>
          <cell r="R35">
            <v>73</v>
          </cell>
          <cell r="S35">
            <v>71</v>
          </cell>
          <cell r="T35">
            <v>73</v>
          </cell>
          <cell r="U35">
            <v>67</v>
          </cell>
          <cell r="V35">
            <v>78</v>
          </cell>
          <cell r="W35">
            <v>80</v>
          </cell>
        </row>
        <row r="36">
          <cell r="A36" t="str">
            <v>Latvia</v>
          </cell>
          <cell r="B36" t="str">
            <v>LV</v>
          </cell>
          <cell r="C36">
            <v>111</v>
          </cell>
          <cell r="D36">
            <v>112</v>
          </cell>
          <cell r="E36">
            <v>102</v>
          </cell>
          <cell r="F36">
            <v>74</v>
          </cell>
          <cell r="G36">
            <v>82</v>
          </cell>
          <cell r="H36">
            <v>100</v>
          </cell>
          <cell r="I36">
            <v>94</v>
          </cell>
          <cell r="J36">
            <v>93</v>
          </cell>
          <cell r="K36">
            <v>96</v>
          </cell>
          <cell r="L36">
            <v>99</v>
          </cell>
          <cell r="M36">
            <v>102</v>
          </cell>
          <cell r="N36">
            <v>107</v>
          </cell>
          <cell r="O36">
            <v>113</v>
          </cell>
          <cell r="P36">
            <v>122</v>
          </cell>
          <cell r="Q36">
            <v>126</v>
          </cell>
          <cell r="R36">
            <v>135</v>
          </cell>
          <cell r="S36">
            <v>149</v>
          </cell>
          <cell r="T36">
            <v>154</v>
          </cell>
          <cell r="U36">
            <v>175</v>
          </cell>
          <cell r="V36">
            <v>172</v>
          </cell>
          <cell r="W36">
            <v>167</v>
          </cell>
        </row>
        <row r="37">
          <cell r="A37" t="e">
            <v>#N/A</v>
          </cell>
          <cell r="B37" t="str">
            <v>MK</v>
          </cell>
          <cell r="C37">
            <v>144</v>
          </cell>
          <cell r="D37">
            <v>159</v>
          </cell>
          <cell r="E37">
            <v>168</v>
          </cell>
          <cell r="F37">
            <v>188</v>
          </cell>
          <cell r="G37">
            <v>191</v>
          </cell>
          <cell r="H37">
            <v>205</v>
          </cell>
          <cell r="I37">
            <v>214</v>
          </cell>
          <cell r="J37">
            <v>216</v>
          </cell>
          <cell r="K37">
            <v>220</v>
          </cell>
          <cell r="L37">
            <v>226</v>
          </cell>
          <cell r="M37">
            <v>228</v>
          </cell>
          <cell r="N37">
            <v>223</v>
          </cell>
          <cell r="O37">
            <v>231</v>
          </cell>
          <cell r="P37">
            <v>249</v>
          </cell>
          <cell r="Q37">
            <v>250</v>
          </cell>
          <cell r="R37">
            <v>257</v>
          </cell>
          <cell r="S37">
            <v>262</v>
          </cell>
          <cell r="T37">
            <v>261</v>
          </cell>
          <cell r="U37">
            <v>269</v>
          </cell>
          <cell r="V37">
            <v>284</v>
          </cell>
          <cell r="W37">
            <v>278</v>
          </cell>
        </row>
        <row r="38">
          <cell r="A38" t="str">
            <v>Malta</v>
          </cell>
          <cell r="B38" t="str">
            <v>MT</v>
          </cell>
          <cell r="C38">
            <v>23</v>
          </cell>
          <cell r="D38">
            <v>23</v>
          </cell>
          <cell r="E38">
            <v>24</v>
          </cell>
          <cell r="F38">
            <v>24</v>
          </cell>
          <cell r="G38">
            <v>33</v>
          </cell>
          <cell r="H38">
            <v>34</v>
          </cell>
          <cell r="I38">
            <v>37</v>
          </cell>
          <cell r="J38">
            <v>40</v>
          </cell>
          <cell r="K38">
            <v>43</v>
          </cell>
          <cell r="L38">
            <v>47</v>
          </cell>
          <cell r="M38">
            <v>48</v>
          </cell>
          <cell r="N38">
            <v>46</v>
          </cell>
          <cell r="O38">
            <v>49</v>
          </cell>
          <cell r="P38">
            <v>54</v>
          </cell>
          <cell r="Q38">
            <v>53</v>
          </cell>
          <cell r="R38">
            <v>54</v>
          </cell>
          <cell r="S38">
            <v>57</v>
          </cell>
          <cell r="T38">
            <v>57</v>
          </cell>
          <cell r="U38">
            <v>55</v>
          </cell>
          <cell r="V38">
            <v>49</v>
          </cell>
          <cell r="W38">
            <v>41</v>
          </cell>
        </row>
        <row r="39">
          <cell r="A39" t="str">
            <v>Netherlands</v>
          </cell>
          <cell r="B39" t="str">
            <v>NL</v>
          </cell>
          <cell r="C39">
            <v>1419</v>
          </cell>
          <cell r="D39">
            <v>1470</v>
          </cell>
          <cell r="E39">
            <v>1505</v>
          </cell>
          <cell r="F39">
            <v>1539</v>
          </cell>
          <cell r="G39">
            <v>1591</v>
          </cell>
          <cell r="H39">
            <v>1694</v>
          </cell>
          <cell r="I39">
            <v>1720</v>
          </cell>
          <cell r="J39">
            <v>1754</v>
          </cell>
          <cell r="K39">
            <v>1789</v>
          </cell>
          <cell r="L39">
            <v>1836</v>
          </cell>
          <cell r="M39">
            <v>1875</v>
          </cell>
          <cell r="N39">
            <v>1901</v>
          </cell>
          <cell r="O39">
            <v>1962</v>
          </cell>
          <cell r="P39">
            <v>2006</v>
          </cell>
          <cell r="Q39">
            <v>2023</v>
          </cell>
          <cell r="R39">
            <v>2084</v>
          </cell>
          <cell r="S39">
            <v>2135</v>
          </cell>
          <cell r="T39">
            <v>2089</v>
          </cell>
          <cell r="U39">
            <v>2132</v>
          </cell>
          <cell r="V39">
            <v>2077</v>
          </cell>
          <cell r="W39">
            <v>2124</v>
          </cell>
        </row>
        <row r="40">
          <cell r="A40" t="e">
            <v>#N/A</v>
          </cell>
          <cell r="B40" t="str">
            <v>NMS10</v>
          </cell>
          <cell r="C40">
            <v>4267</v>
          </cell>
          <cell r="D40">
            <v>4392</v>
          </cell>
          <cell r="E40">
            <v>4384</v>
          </cell>
          <cell r="F40">
            <v>4334</v>
          </cell>
          <cell r="G40">
            <v>4568</v>
          </cell>
          <cell r="H40">
            <v>4746</v>
          </cell>
          <cell r="I40">
            <v>5035</v>
          </cell>
          <cell r="J40">
            <v>5034</v>
          </cell>
          <cell r="K40">
            <v>5046</v>
          </cell>
          <cell r="L40">
            <v>5041</v>
          </cell>
          <cell r="M40">
            <v>5048</v>
          </cell>
          <cell r="N40">
            <v>5148</v>
          </cell>
          <cell r="O40">
            <v>5204</v>
          </cell>
          <cell r="P40">
            <v>5617</v>
          </cell>
          <cell r="Q40">
            <v>5672</v>
          </cell>
          <cell r="R40">
            <v>5688</v>
          </cell>
          <cell r="S40">
            <v>5906</v>
          </cell>
          <cell r="T40">
            <v>5865</v>
          </cell>
          <cell r="U40">
            <v>6012</v>
          </cell>
          <cell r="V40">
            <v>6012</v>
          </cell>
          <cell r="W40">
            <v>6121</v>
          </cell>
        </row>
        <row r="41">
          <cell r="A41" t="str">
            <v>Norway</v>
          </cell>
          <cell r="B41" t="str">
            <v>NO</v>
          </cell>
          <cell r="C41">
            <v>2605</v>
          </cell>
          <cell r="D41">
            <v>2804</v>
          </cell>
          <cell r="E41">
            <v>2807</v>
          </cell>
          <cell r="F41">
            <v>2819</v>
          </cell>
          <cell r="G41">
            <v>2925</v>
          </cell>
          <cell r="H41">
            <v>2977</v>
          </cell>
          <cell r="I41">
            <v>3034</v>
          </cell>
          <cell r="J41">
            <v>2922</v>
          </cell>
          <cell r="K41">
            <v>3014</v>
          </cell>
          <cell r="L41">
            <v>3013</v>
          </cell>
          <cell r="M41">
            <v>2979</v>
          </cell>
          <cell r="N41">
            <v>3085</v>
          </cell>
          <cell r="O41">
            <v>2979</v>
          </cell>
          <cell r="P41">
            <v>2753</v>
          </cell>
          <cell r="Q41">
            <v>2786</v>
          </cell>
          <cell r="R41">
            <v>2924</v>
          </cell>
          <cell r="S41">
            <v>2893</v>
          </cell>
          <cell r="T41">
            <v>3005</v>
          </cell>
          <cell r="U41">
            <v>3000</v>
          </cell>
          <cell r="V41">
            <v>3122</v>
          </cell>
          <cell r="W41">
            <v>3321</v>
          </cell>
        </row>
        <row r="42">
          <cell r="A42" t="str">
            <v>Poland</v>
          </cell>
          <cell r="B42" t="str">
            <v>PL</v>
          </cell>
          <cell r="C42">
            <v>1738</v>
          </cell>
          <cell r="D42">
            <v>1737</v>
          </cell>
          <cell r="E42">
            <v>1629</v>
          </cell>
          <cell r="F42">
            <v>1565</v>
          </cell>
          <cell r="G42">
            <v>1565</v>
          </cell>
          <cell r="H42">
            <v>1554</v>
          </cell>
          <cell r="I42">
            <v>1653</v>
          </cell>
          <cell r="J42">
            <v>1700</v>
          </cell>
          <cell r="K42">
            <v>1747</v>
          </cell>
          <cell r="L42">
            <v>1788</v>
          </cell>
          <cell r="M42">
            <v>1809</v>
          </cell>
          <cell r="N42">
            <v>1838</v>
          </cell>
          <cell r="O42">
            <v>1862</v>
          </cell>
          <cell r="P42">
            <v>2137</v>
          </cell>
          <cell r="Q42">
            <v>2191</v>
          </cell>
          <cell r="R42">
            <v>2171</v>
          </cell>
          <cell r="S42">
            <v>2276</v>
          </cell>
          <cell r="T42">
            <v>2267</v>
          </cell>
          <cell r="U42">
            <v>2331</v>
          </cell>
          <cell r="V42">
            <v>2367</v>
          </cell>
          <cell r="W42">
            <v>2460</v>
          </cell>
        </row>
        <row r="43">
          <cell r="A43" t="str">
            <v>Portugal</v>
          </cell>
          <cell r="B43" t="str">
            <v>PT</v>
          </cell>
          <cell r="C43">
            <v>509</v>
          </cell>
          <cell r="D43">
            <v>567</v>
          </cell>
          <cell r="E43">
            <v>584</v>
          </cell>
          <cell r="F43">
            <v>612</v>
          </cell>
          <cell r="G43">
            <v>636</v>
          </cell>
          <cell r="H43">
            <v>676</v>
          </cell>
          <cell r="I43">
            <v>726</v>
          </cell>
          <cell r="J43">
            <v>724</v>
          </cell>
          <cell r="K43">
            <v>755</v>
          </cell>
          <cell r="L43">
            <v>819</v>
          </cell>
          <cell r="M43">
            <v>865</v>
          </cell>
          <cell r="N43">
            <v>914</v>
          </cell>
          <cell r="O43">
            <v>979</v>
          </cell>
          <cell r="P43">
            <v>1018</v>
          </cell>
          <cell r="Q43">
            <v>1069</v>
          </cell>
          <cell r="R43">
            <v>1139</v>
          </cell>
          <cell r="S43">
            <v>1153</v>
          </cell>
          <cell r="T43">
            <v>1192</v>
          </cell>
          <cell r="U43">
            <v>1156</v>
          </cell>
          <cell r="V43">
            <v>1220</v>
          </cell>
          <cell r="W43">
            <v>1249</v>
          </cell>
        </row>
        <row r="44">
          <cell r="A44" t="str">
            <v>Romania</v>
          </cell>
          <cell r="B44" t="str">
            <v>RO</v>
          </cell>
          <cell r="C44">
            <v>460</v>
          </cell>
          <cell r="D44">
            <v>580</v>
          </cell>
          <cell r="E44">
            <v>653</v>
          </cell>
          <cell r="F44">
            <v>604</v>
          </cell>
          <cell r="G44">
            <v>571</v>
          </cell>
          <cell r="H44">
            <v>612</v>
          </cell>
          <cell r="I44">
            <v>698</v>
          </cell>
          <cell r="J44">
            <v>683</v>
          </cell>
          <cell r="K44">
            <v>681</v>
          </cell>
          <cell r="L44">
            <v>678</v>
          </cell>
          <cell r="M44">
            <v>658</v>
          </cell>
          <cell r="N44">
            <v>664</v>
          </cell>
          <cell r="O44">
            <v>668</v>
          </cell>
          <cell r="P44">
            <v>709</v>
          </cell>
          <cell r="Q44">
            <v>692</v>
          </cell>
          <cell r="R44">
            <v>794</v>
          </cell>
          <cell r="S44">
            <v>860</v>
          </cell>
          <cell r="T44">
            <v>893</v>
          </cell>
          <cell r="U44">
            <v>894</v>
          </cell>
          <cell r="V44">
            <v>948</v>
          </cell>
          <cell r="W44">
            <v>974</v>
          </cell>
        </row>
        <row r="45">
          <cell r="A45" t="str">
            <v>Sweden</v>
          </cell>
          <cell r="B45" t="str">
            <v>SE</v>
          </cell>
          <cell r="C45">
            <v>3276</v>
          </cell>
          <cell r="D45">
            <v>3542</v>
          </cell>
          <cell r="E45">
            <v>3457</v>
          </cell>
          <cell r="F45">
            <v>3597</v>
          </cell>
          <cell r="G45">
            <v>3656</v>
          </cell>
          <cell r="H45">
            <v>3645</v>
          </cell>
          <cell r="I45">
            <v>3725</v>
          </cell>
          <cell r="J45">
            <v>3661</v>
          </cell>
          <cell r="K45">
            <v>3654</v>
          </cell>
          <cell r="L45">
            <v>3453</v>
          </cell>
          <cell r="M45">
            <v>3613</v>
          </cell>
          <cell r="N45">
            <v>3627</v>
          </cell>
          <cell r="O45">
            <v>3566</v>
          </cell>
          <cell r="P45">
            <v>3611</v>
          </cell>
          <cell r="Q45">
            <v>3558</v>
          </cell>
          <cell r="R45">
            <v>3668</v>
          </cell>
          <cell r="S45">
            <v>3567</v>
          </cell>
          <cell r="T45">
            <v>3408</v>
          </cell>
          <cell r="U45">
            <v>3347</v>
          </cell>
          <cell r="V45">
            <v>3521</v>
          </cell>
          <cell r="W45">
            <v>3476</v>
          </cell>
        </row>
        <row r="46">
          <cell r="A46" t="str">
            <v>Slovenia</v>
          </cell>
          <cell r="B46" t="str">
            <v>SI</v>
          </cell>
          <cell r="C46">
            <v>192</v>
          </cell>
          <cell r="D46">
            <v>209</v>
          </cell>
          <cell r="E46">
            <v>207</v>
          </cell>
          <cell r="F46">
            <v>214</v>
          </cell>
          <cell r="G46">
            <v>222</v>
          </cell>
          <cell r="H46">
            <v>220</v>
          </cell>
          <cell r="I46">
            <v>226</v>
          </cell>
          <cell r="J46">
            <v>231</v>
          </cell>
          <cell r="K46">
            <v>231</v>
          </cell>
          <cell r="L46">
            <v>205</v>
          </cell>
          <cell r="M46">
            <v>224</v>
          </cell>
          <cell r="N46">
            <v>230</v>
          </cell>
          <cell r="O46">
            <v>233</v>
          </cell>
          <cell r="P46">
            <v>259</v>
          </cell>
          <cell r="Q46">
            <v>259</v>
          </cell>
          <cell r="R46">
            <v>254</v>
          </cell>
          <cell r="S46">
            <v>263</v>
          </cell>
          <cell r="T46">
            <v>260</v>
          </cell>
          <cell r="U46">
            <v>274</v>
          </cell>
          <cell r="V46">
            <v>270</v>
          </cell>
          <cell r="W46">
            <v>277</v>
          </cell>
        </row>
        <row r="47">
          <cell r="A47" t="str">
            <v>Slovakia</v>
          </cell>
          <cell r="B47" t="str">
            <v>SK</v>
          </cell>
          <cell r="C47">
            <v>316</v>
          </cell>
          <cell r="D47">
            <v>327</v>
          </cell>
          <cell r="E47">
            <v>318</v>
          </cell>
          <cell r="F47">
            <v>356</v>
          </cell>
          <cell r="G47">
            <v>386</v>
          </cell>
          <cell r="H47">
            <v>430</v>
          </cell>
          <cell r="I47">
            <v>469</v>
          </cell>
          <cell r="J47">
            <v>474</v>
          </cell>
          <cell r="K47">
            <v>481</v>
          </cell>
          <cell r="L47">
            <v>488</v>
          </cell>
          <cell r="M47">
            <v>466</v>
          </cell>
          <cell r="N47">
            <v>449</v>
          </cell>
          <cell r="O47">
            <v>443</v>
          </cell>
          <cell r="P47">
            <v>433</v>
          </cell>
          <cell r="Q47">
            <v>414</v>
          </cell>
          <cell r="R47">
            <v>404</v>
          </cell>
          <cell r="S47">
            <v>394</v>
          </cell>
          <cell r="T47">
            <v>396</v>
          </cell>
          <cell r="U47">
            <v>390</v>
          </cell>
          <cell r="V47">
            <v>381</v>
          </cell>
          <cell r="W47">
            <v>375</v>
          </cell>
        </row>
        <row r="48">
          <cell r="A48" t="str">
            <v>Turkey</v>
          </cell>
          <cell r="B48" t="str">
            <v>TR</v>
          </cell>
          <cell r="C48">
            <v>779</v>
          </cell>
          <cell r="D48">
            <v>931</v>
          </cell>
          <cell r="E48">
            <v>987</v>
          </cell>
          <cell r="F48">
            <v>1080</v>
          </cell>
          <cell r="G48">
            <v>1156</v>
          </cell>
          <cell r="H48">
            <v>1246</v>
          </cell>
          <cell r="I48">
            <v>1413</v>
          </cell>
          <cell r="J48">
            <v>1592</v>
          </cell>
          <cell r="K48">
            <v>1723</v>
          </cell>
          <cell r="L48">
            <v>1942</v>
          </cell>
          <cell r="M48">
            <v>2054</v>
          </cell>
          <cell r="N48">
            <v>2026</v>
          </cell>
          <cell r="O48">
            <v>2026</v>
          </cell>
          <cell r="P48">
            <v>2166</v>
          </cell>
          <cell r="Q48">
            <v>2375</v>
          </cell>
          <cell r="R48">
            <v>2660</v>
          </cell>
          <cell r="S48">
            <v>2964</v>
          </cell>
          <cell r="T48">
            <v>3136</v>
          </cell>
          <cell r="U48">
            <v>3404</v>
          </cell>
          <cell r="V48">
            <v>3366</v>
          </cell>
          <cell r="W48">
            <v>3561</v>
          </cell>
        </row>
        <row r="49">
          <cell r="A49" t="str">
            <v>United Kingdom</v>
          </cell>
          <cell r="B49" t="str">
            <v>UK</v>
          </cell>
          <cell r="C49">
            <v>8065</v>
          </cell>
          <cell r="D49">
            <v>8435</v>
          </cell>
          <cell r="E49">
            <v>8554</v>
          </cell>
          <cell r="F49">
            <v>8638</v>
          </cell>
          <cell r="G49">
            <v>8719</v>
          </cell>
          <cell r="H49">
            <v>8788</v>
          </cell>
          <cell r="I49">
            <v>9244</v>
          </cell>
          <cell r="J49">
            <v>8982</v>
          </cell>
          <cell r="K49">
            <v>9408</v>
          </cell>
          <cell r="L49">
            <v>9485</v>
          </cell>
          <cell r="M49">
            <v>9617</v>
          </cell>
          <cell r="N49">
            <v>9917</v>
          </cell>
          <cell r="O49">
            <v>9848</v>
          </cell>
          <cell r="P49">
            <v>10576</v>
          </cell>
          <cell r="Q49">
            <v>10679</v>
          </cell>
          <cell r="R49">
            <v>10809</v>
          </cell>
          <cell r="S49">
            <v>10723</v>
          </cell>
          <cell r="T49">
            <v>10583</v>
          </cell>
          <cell r="U49">
            <v>10301</v>
          </cell>
          <cell r="V49">
            <v>10193</v>
          </cell>
          <cell r="W49">
            <v>10205</v>
          </cell>
        </row>
        <row r="50">
          <cell r="B50" t="str">
            <v>Grand Total</v>
          </cell>
          <cell r="C50">
            <v>465713</v>
          </cell>
          <cell r="D50">
            <v>473636</v>
          </cell>
          <cell r="E50">
            <v>480723</v>
          </cell>
          <cell r="F50">
            <v>490539</v>
          </cell>
          <cell r="G50">
            <v>495797</v>
          </cell>
          <cell r="H50">
            <v>501813</v>
          </cell>
          <cell r="I50">
            <v>530568</v>
          </cell>
          <cell r="J50">
            <v>527077</v>
          </cell>
          <cell r="K50">
            <v>537940</v>
          </cell>
          <cell r="L50">
            <v>550033</v>
          </cell>
          <cell r="M50">
            <v>553433</v>
          </cell>
          <cell r="N50">
            <v>575599</v>
          </cell>
          <cell r="O50">
            <v>583626</v>
          </cell>
          <cell r="P50">
            <v>607993</v>
          </cell>
          <cell r="Q50">
            <v>622047</v>
          </cell>
          <cell r="R50">
            <v>629079</v>
          </cell>
          <cell r="S50">
            <v>640074</v>
          </cell>
          <cell r="T50">
            <v>635820</v>
          </cell>
          <cell r="U50">
            <v>641283</v>
          </cell>
          <cell r="V50">
            <v>646352</v>
          </cell>
          <cell r="W50">
            <v>665885</v>
          </cell>
        </row>
      </sheetData>
      <sheetData sheetId="10">
        <row r="6">
          <cell r="A6" t="str">
            <v>Austria</v>
          </cell>
          <cell r="B6" t="str">
            <v>AT</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row>
        <row r="7">
          <cell r="A7" t="str">
            <v>Belgium</v>
          </cell>
          <cell r="B7" t="str">
            <v>BE</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row>
        <row r="8">
          <cell r="A8" t="str">
            <v>Bulgaria</v>
          </cell>
          <cell r="B8" t="str">
            <v>BG</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row>
        <row r="9">
          <cell r="A9" t="str">
            <v>Switzerland</v>
          </cell>
          <cell r="B9" t="str">
            <v>CH</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row>
        <row r="10">
          <cell r="A10" t="str">
            <v>Cyprus</v>
          </cell>
          <cell r="B10" t="str">
            <v>CY</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row>
        <row r="11">
          <cell r="A11" t="str">
            <v>Czech Republic</v>
          </cell>
          <cell r="B11" t="str">
            <v>CZ</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1</v>
          </cell>
          <cell r="R11">
            <v>1</v>
          </cell>
          <cell r="S11">
            <v>1</v>
          </cell>
          <cell r="T11">
            <v>1</v>
          </cell>
          <cell r="U11">
            <v>0</v>
          </cell>
          <cell r="V11">
            <v>1</v>
          </cell>
          <cell r="W11">
            <v>1</v>
          </cell>
        </row>
        <row r="12">
          <cell r="A12" t="str">
            <v>Germany (including  former GDR from 1991)</v>
          </cell>
          <cell r="B12" t="str">
            <v>DE</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row>
        <row r="13">
          <cell r="A13" t="str">
            <v>Denmark</v>
          </cell>
          <cell r="B13" t="str">
            <v>DK</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row>
        <row r="14">
          <cell r="A14" t="e">
            <v>#N/A</v>
          </cell>
          <cell r="B14" t="str">
            <v>EA</v>
          </cell>
          <cell r="C14">
            <v>0</v>
          </cell>
          <cell r="D14">
            <v>0</v>
          </cell>
          <cell r="E14">
            <v>0</v>
          </cell>
          <cell r="F14">
            <v>0</v>
          </cell>
          <cell r="G14">
            <v>0</v>
          </cell>
          <cell r="H14">
            <v>0</v>
          </cell>
          <cell r="I14">
            <v>0</v>
          </cell>
          <cell r="J14">
            <v>0</v>
          </cell>
          <cell r="K14">
            <v>0</v>
          </cell>
          <cell r="L14">
            <v>0</v>
          </cell>
          <cell r="M14">
            <v>0</v>
          </cell>
          <cell r="N14">
            <v>0</v>
          </cell>
          <cell r="O14">
            <v>0</v>
          </cell>
          <cell r="P14">
            <v>9</v>
          </cell>
          <cell r="Q14">
            <v>19</v>
          </cell>
          <cell r="R14">
            <v>19</v>
          </cell>
          <cell r="S14">
            <v>20</v>
          </cell>
          <cell r="T14">
            <v>20</v>
          </cell>
          <cell r="U14">
            <v>23</v>
          </cell>
          <cell r="V14">
            <v>21</v>
          </cell>
          <cell r="W14">
            <v>22</v>
          </cell>
        </row>
        <row r="15">
          <cell r="A15" t="e">
            <v>#N/A</v>
          </cell>
          <cell r="B15" t="str">
            <v>EA12</v>
          </cell>
          <cell r="C15">
            <v>0</v>
          </cell>
          <cell r="D15">
            <v>0</v>
          </cell>
          <cell r="E15">
            <v>0</v>
          </cell>
          <cell r="F15">
            <v>0</v>
          </cell>
          <cell r="G15">
            <v>0</v>
          </cell>
          <cell r="H15">
            <v>0</v>
          </cell>
          <cell r="I15">
            <v>0</v>
          </cell>
          <cell r="J15">
            <v>0</v>
          </cell>
          <cell r="K15">
            <v>0</v>
          </cell>
          <cell r="L15">
            <v>0</v>
          </cell>
          <cell r="M15">
            <v>0</v>
          </cell>
          <cell r="N15">
            <v>0</v>
          </cell>
          <cell r="O15">
            <v>0</v>
          </cell>
          <cell r="P15">
            <v>9</v>
          </cell>
          <cell r="Q15">
            <v>19</v>
          </cell>
          <cell r="R15">
            <v>19</v>
          </cell>
          <cell r="S15">
            <v>20</v>
          </cell>
          <cell r="T15">
            <v>20</v>
          </cell>
          <cell r="U15">
            <v>23</v>
          </cell>
          <cell r="V15">
            <v>21</v>
          </cell>
          <cell r="W15">
            <v>22</v>
          </cell>
        </row>
        <row r="16">
          <cell r="A16" t="e">
            <v>#N/A</v>
          </cell>
          <cell r="B16" t="str">
            <v>EA13</v>
          </cell>
          <cell r="C16">
            <v>0</v>
          </cell>
          <cell r="D16">
            <v>0</v>
          </cell>
          <cell r="E16">
            <v>0</v>
          </cell>
          <cell r="F16">
            <v>0</v>
          </cell>
          <cell r="G16">
            <v>0</v>
          </cell>
          <cell r="H16">
            <v>0</v>
          </cell>
          <cell r="I16">
            <v>0</v>
          </cell>
          <cell r="J16">
            <v>0</v>
          </cell>
          <cell r="K16">
            <v>0</v>
          </cell>
          <cell r="L16">
            <v>0</v>
          </cell>
          <cell r="M16">
            <v>0</v>
          </cell>
          <cell r="N16">
            <v>0</v>
          </cell>
          <cell r="O16">
            <v>0</v>
          </cell>
          <cell r="P16">
            <v>9</v>
          </cell>
          <cell r="Q16">
            <v>19</v>
          </cell>
          <cell r="R16">
            <v>19</v>
          </cell>
          <cell r="S16">
            <v>20</v>
          </cell>
          <cell r="T16">
            <v>20</v>
          </cell>
          <cell r="U16">
            <v>23</v>
          </cell>
          <cell r="V16">
            <v>21</v>
          </cell>
          <cell r="W16">
            <v>22</v>
          </cell>
        </row>
        <row r="17">
          <cell r="A17" t="e">
            <v>#N/A</v>
          </cell>
          <cell r="B17" t="str">
            <v>EA15</v>
          </cell>
          <cell r="C17">
            <v>0</v>
          </cell>
          <cell r="D17">
            <v>0</v>
          </cell>
          <cell r="E17">
            <v>0</v>
          </cell>
          <cell r="F17">
            <v>0</v>
          </cell>
          <cell r="G17">
            <v>0</v>
          </cell>
          <cell r="H17">
            <v>0</v>
          </cell>
          <cell r="I17">
            <v>0</v>
          </cell>
          <cell r="J17">
            <v>0</v>
          </cell>
          <cell r="K17">
            <v>0</v>
          </cell>
          <cell r="L17">
            <v>0</v>
          </cell>
          <cell r="M17">
            <v>0</v>
          </cell>
          <cell r="N17">
            <v>0</v>
          </cell>
          <cell r="O17">
            <v>0</v>
          </cell>
          <cell r="P17">
            <v>9</v>
          </cell>
          <cell r="Q17">
            <v>19</v>
          </cell>
          <cell r="R17">
            <v>19</v>
          </cell>
          <cell r="S17">
            <v>20</v>
          </cell>
          <cell r="T17">
            <v>20</v>
          </cell>
          <cell r="U17">
            <v>23</v>
          </cell>
          <cell r="V17">
            <v>21</v>
          </cell>
          <cell r="W17">
            <v>22</v>
          </cell>
        </row>
        <row r="18">
          <cell r="A18" t="e">
            <v>#N/A</v>
          </cell>
          <cell r="B18" t="str">
            <v>EA16</v>
          </cell>
          <cell r="C18">
            <v>0</v>
          </cell>
          <cell r="D18">
            <v>0</v>
          </cell>
          <cell r="E18">
            <v>0</v>
          </cell>
          <cell r="F18">
            <v>0</v>
          </cell>
          <cell r="G18">
            <v>0</v>
          </cell>
          <cell r="H18">
            <v>0</v>
          </cell>
          <cell r="I18">
            <v>0</v>
          </cell>
          <cell r="J18">
            <v>0</v>
          </cell>
          <cell r="K18">
            <v>0</v>
          </cell>
          <cell r="L18">
            <v>0</v>
          </cell>
          <cell r="M18">
            <v>0</v>
          </cell>
          <cell r="N18">
            <v>0</v>
          </cell>
          <cell r="O18">
            <v>0</v>
          </cell>
          <cell r="P18">
            <v>9</v>
          </cell>
          <cell r="Q18">
            <v>19</v>
          </cell>
          <cell r="R18">
            <v>19</v>
          </cell>
          <cell r="S18">
            <v>20</v>
          </cell>
          <cell r="T18">
            <v>20</v>
          </cell>
          <cell r="U18">
            <v>23</v>
          </cell>
          <cell r="V18">
            <v>21</v>
          </cell>
          <cell r="W18">
            <v>22</v>
          </cell>
        </row>
        <row r="19">
          <cell r="A19" t="e">
            <v>#N/A</v>
          </cell>
          <cell r="B19" t="str">
            <v>EA17</v>
          </cell>
          <cell r="C19">
            <v>0</v>
          </cell>
          <cell r="D19">
            <v>0</v>
          </cell>
          <cell r="E19">
            <v>0</v>
          </cell>
          <cell r="F19">
            <v>0</v>
          </cell>
          <cell r="G19">
            <v>0</v>
          </cell>
          <cell r="H19">
            <v>0</v>
          </cell>
          <cell r="I19">
            <v>0</v>
          </cell>
          <cell r="J19">
            <v>0</v>
          </cell>
          <cell r="K19">
            <v>0</v>
          </cell>
          <cell r="L19">
            <v>0</v>
          </cell>
          <cell r="M19">
            <v>0</v>
          </cell>
          <cell r="N19">
            <v>0</v>
          </cell>
          <cell r="O19">
            <v>0</v>
          </cell>
          <cell r="P19">
            <v>9</v>
          </cell>
          <cell r="Q19">
            <v>20</v>
          </cell>
          <cell r="R19">
            <v>20</v>
          </cell>
          <cell r="S19">
            <v>21</v>
          </cell>
          <cell r="T19">
            <v>20</v>
          </cell>
          <cell r="U19">
            <v>23</v>
          </cell>
          <cell r="V19">
            <v>21</v>
          </cell>
          <cell r="W19">
            <v>22</v>
          </cell>
        </row>
        <row r="20">
          <cell r="A20" t="str">
            <v>Estonia</v>
          </cell>
          <cell r="B20" t="str">
            <v>EE</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1</v>
          </cell>
          <cell r="R20">
            <v>1</v>
          </cell>
          <cell r="S20">
            <v>1</v>
          </cell>
          <cell r="T20">
            <v>0</v>
          </cell>
          <cell r="U20">
            <v>0</v>
          </cell>
          <cell r="V20">
            <v>0</v>
          </cell>
          <cell r="W20">
            <v>0</v>
          </cell>
        </row>
        <row r="21">
          <cell r="A21" t="e">
            <v>#N/A</v>
          </cell>
          <cell r="B21" t="str">
            <v>EEA18</v>
          </cell>
          <cell r="C21">
            <v>0</v>
          </cell>
          <cell r="D21">
            <v>0</v>
          </cell>
          <cell r="E21">
            <v>0</v>
          </cell>
          <cell r="F21">
            <v>0</v>
          </cell>
          <cell r="G21">
            <v>0</v>
          </cell>
          <cell r="H21">
            <v>0</v>
          </cell>
          <cell r="I21">
            <v>0</v>
          </cell>
          <cell r="J21">
            <v>0</v>
          </cell>
          <cell r="K21">
            <v>1</v>
          </cell>
          <cell r="L21">
            <v>1</v>
          </cell>
          <cell r="M21">
            <v>1</v>
          </cell>
          <cell r="N21">
            <v>1</v>
          </cell>
          <cell r="O21">
            <v>1</v>
          </cell>
          <cell r="P21">
            <v>21</v>
          </cell>
          <cell r="Q21">
            <v>31</v>
          </cell>
          <cell r="R21">
            <v>36</v>
          </cell>
          <cell r="S21">
            <v>36</v>
          </cell>
          <cell r="T21">
            <v>32</v>
          </cell>
          <cell r="U21">
            <v>38</v>
          </cell>
          <cell r="V21">
            <v>38</v>
          </cell>
          <cell r="W21">
            <v>39</v>
          </cell>
        </row>
        <row r="22">
          <cell r="A22" t="str">
            <v>Greece</v>
          </cell>
          <cell r="B22" t="str">
            <v>EL</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row>
        <row r="23">
          <cell r="A23" t="str">
            <v>Spain</v>
          </cell>
          <cell r="B23" t="str">
            <v>ES</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row>
        <row r="24">
          <cell r="A24" t="e">
            <v>#N/A</v>
          </cell>
          <cell r="B24" t="str">
            <v>EU15</v>
          </cell>
          <cell r="C24">
            <v>0</v>
          </cell>
          <cell r="D24">
            <v>0</v>
          </cell>
          <cell r="E24">
            <v>0</v>
          </cell>
          <cell r="F24">
            <v>0</v>
          </cell>
          <cell r="G24">
            <v>0</v>
          </cell>
          <cell r="H24">
            <v>0</v>
          </cell>
          <cell r="I24">
            <v>0</v>
          </cell>
          <cell r="J24">
            <v>0</v>
          </cell>
          <cell r="K24">
            <v>0</v>
          </cell>
          <cell r="L24">
            <v>0</v>
          </cell>
          <cell r="M24">
            <v>0</v>
          </cell>
          <cell r="N24">
            <v>0</v>
          </cell>
          <cell r="O24">
            <v>0</v>
          </cell>
          <cell r="P24">
            <v>9</v>
          </cell>
          <cell r="Q24">
            <v>19</v>
          </cell>
          <cell r="R24">
            <v>19</v>
          </cell>
          <cell r="S24">
            <v>20</v>
          </cell>
          <cell r="T24">
            <v>20</v>
          </cell>
          <cell r="U24">
            <v>23</v>
          </cell>
          <cell r="V24">
            <v>21</v>
          </cell>
          <cell r="W24">
            <v>22</v>
          </cell>
        </row>
        <row r="25">
          <cell r="A25" t="e">
            <v>#N/A</v>
          </cell>
          <cell r="B25" t="str">
            <v>EU25</v>
          </cell>
          <cell r="C25">
            <v>4</v>
          </cell>
          <cell r="D25">
            <v>3</v>
          </cell>
          <cell r="E25">
            <v>1</v>
          </cell>
          <cell r="F25">
            <v>1</v>
          </cell>
          <cell r="G25">
            <v>1</v>
          </cell>
          <cell r="H25">
            <v>1</v>
          </cell>
          <cell r="I25">
            <v>1</v>
          </cell>
          <cell r="J25">
            <v>1</v>
          </cell>
          <cell r="K25">
            <v>1</v>
          </cell>
          <cell r="L25">
            <v>1</v>
          </cell>
          <cell r="M25">
            <v>1</v>
          </cell>
          <cell r="N25">
            <v>1</v>
          </cell>
          <cell r="O25">
            <v>1</v>
          </cell>
          <cell r="P25">
            <v>10</v>
          </cell>
          <cell r="Q25">
            <v>22</v>
          </cell>
          <cell r="R25">
            <v>22</v>
          </cell>
          <cell r="S25">
            <v>23</v>
          </cell>
          <cell r="T25">
            <v>23</v>
          </cell>
          <cell r="U25">
            <v>25</v>
          </cell>
          <cell r="V25">
            <v>24</v>
          </cell>
          <cell r="W25">
            <v>25</v>
          </cell>
        </row>
        <row r="26">
          <cell r="A26" t="str">
            <v>European Union (27 countries)</v>
          </cell>
          <cell r="B26" t="str">
            <v>EU27</v>
          </cell>
          <cell r="C26">
            <v>4</v>
          </cell>
          <cell r="D26">
            <v>3</v>
          </cell>
          <cell r="E26">
            <v>1</v>
          </cell>
          <cell r="F26">
            <v>1</v>
          </cell>
          <cell r="G26">
            <v>1</v>
          </cell>
          <cell r="H26">
            <v>1</v>
          </cell>
          <cell r="I26">
            <v>1</v>
          </cell>
          <cell r="J26">
            <v>1</v>
          </cell>
          <cell r="K26">
            <v>1</v>
          </cell>
          <cell r="L26">
            <v>1</v>
          </cell>
          <cell r="M26">
            <v>1</v>
          </cell>
          <cell r="N26">
            <v>1</v>
          </cell>
          <cell r="O26">
            <v>1</v>
          </cell>
          <cell r="P26">
            <v>10</v>
          </cell>
          <cell r="Q26">
            <v>22</v>
          </cell>
          <cell r="R26">
            <v>23</v>
          </cell>
          <cell r="S26">
            <v>23</v>
          </cell>
          <cell r="T26">
            <v>23</v>
          </cell>
          <cell r="U26">
            <v>25</v>
          </cell>
          <cell r="V26">
            <v>24</v>
          </cell>
          <cell r="W26">
            <v>25</v>
          </cell>
        </row>
        <row r="27">
          <cell r="A27" t="str">
            <v>Finland</v>
          </cell>
          <cell r="B27" t="str">
            <v>FI</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row>
        <row r="28">
          <cell r="A28" t="str">
            <v>France</v>
          </cell>
          <cell r="B28" t="str">
            <v>FR</v>
          </cell>
          <cell r="C28">
            <v>0</v>
          </cell>
          <cell r="D28">
            <v>0</v>
          </cell>
          <cell r="E28">
            <v>0</v>
          </cell>
          <cell r="F28">
            <v>0</v>
          </cell>
          <cell r="G28">
            <v>0</v>
          </cell>
          <cell r="H28">
            <v>0</v>
          </cell>
          <cell r="I28">
            <v>0</v>
          </cell>
          <cell r="J28">
            <v>0</v>
          </cell>
          <cell r="K28">
            <v>0</v>
          </cell>
          <cell r="L28">
            <v>0</v>
          </cell>
          <cell r="M28">
            <v>0</v>
          </cell>
          <cell r="N28">
            <v>0</v>
          </cell>
          <cell r="O28">
            <v>0</v>
          </cell>
          <cell r="P28">
            <v>9</v>
          </cell>
          <cell r="Q28">
            <v>9</v>
          </cell>
          <cell r="R28">
            <v>9</v>
          </cell>
          <cell r="S28">
            <v>10</v>
          </cell>
          <cell r="T28">
            <v>10</v>
          </cell>
          <cell r="U28">
            <v>10</v>
          </cell>
          <cell r="V28">
            <v>10</v>
          </cell>
          <cell r="W28">
            <v>11</v>
          </cell>
        </row>
        <row r="29">
          <cell r="A29" t="str">
            <v>Croatia</v>
          </cell>
          <cell r="B29" t="str">
            <v>HR</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row>
        <row r="30">
          <cell r="A30" t="str">
            <v>Hungary</v>
          </cell>
          <cell r="B30" t="str">
            <v>HU</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1</v>
          </cell>
          <cell r="W30">
            <v>1</v>
          </cell>
        </row>
        <row r="31">
          <cell r="A31" t="str">
            <v>Ireland</v>
          </cell>
          <cell r="B31" t="str">
            <v>IE</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row>
        <row r="32">
          <cell r="A32" t="str">
            <v>Iceland</v>
          </cell>
          <cell r="B32" t="str">
            <v>IS</v>
          </cell>
          <cell r="C32">
            <v>1</v>
          </cell>
          <cell r="D32">
            <v>1</v>
          </cell>
          <cell r="E32">
            <v>1</v>
          </cell>
          <cell r="F32">
            <v>1</v>
          </cell>
          <cell r="G32">
            <v>1</v>
          </cell>
          <cell r="H32">
            <v>1</v>
          </cell>
          <cell r="I32">
            <v>1</v>
          </cell>
          <cell r="J32">
            <v>1</v>
          </cell>
          <cell r="K32">
            <v>1</v>
          </cell>
          <cell r="L32">
            <v>1</v>
          </cell>
          <cell r="M32">
            <v>1</v>
          </cell>
          <cell r="N32">
            <v>1</v>
          </cell>
          <cell r="O32">
            <v>1</v>
          </cell>
          <cell r="P32">
            <v>1</v>
          </cell>
          <cell r="Q32">
            <v>1</v>
          </cell>
          <cell r="R32">
            <v>3</v>
          </cell>
          <cell r="S32">
            <v>3</v>
          </cell>
          <cell r="T32">
            <v>0</v>
          </cell>
          <cell r="U32">
            <v>0</v>
          </cell>
          <cell r="V32">
            <v>0</v>
          </cell>
          <cell r="W32">
            <v>0</v>
          </cell>
        </row>
        <row r="33">
          <cell r="A33" t="str">
            <v>Italy</v>
          </cell>
          <cell r="B33" t="str">
            <v>IT</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6</v>
          </cell>
          <cell r="R33">
            <v>6</v>
          </cell>
          <cell r="S33">
            <v>6</v>
          </cell>
          <cell r="T33">
            <v>6</v>
          </cell>
          <cell r="U33">
            <v>6</v>
          </cell>
          <cell r="V33">
            <v>6</v>
          </cell>
          <cell r="W33">
            <v>6</v>
          </cell>
        </row>
        <row r="34">
          <cell r="A34" t="str">
            <v>Lithuania</v>
          </cell>
          <cell r="B34" t="str">
            <v>LT</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row>
        <row r="35">
          <cell r="A35" t="str">
            <v>Luxembourg</v>
          </cell>
          <cell r="B35" t="str">
            <v>LU</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row>
        <row r="36">
          <cell r="A36" t="str">
            <v>Latvia</v>
          </cell>
          <cell r="B36" t="str">
            <v>LV</v>
          </cell>
          <cell r="C36">
            <v>4</v>
          </cell>
          <cell r="D36">
            <v>3</v>
          </cell>
          <cell r="E36">
            <v>1</v>
          </cell>
          <cell r="F36">
            <v>1</v>
          </cell>
          <cell r="G36">
            <v>1</v>
          </cell>
          <cell r="H36">
            <v>1</v>
          </cell>
          <cell r="I36">
            <v>1</v>
          </cell>
          <cell r="J36">
            <v>1</v>
          </cell>
          <cell r="K36">
            <v>1</v>
          </cell>
          <cell r="L36">
            <v>1</v>
          </cell>
          <cell r="M36">
            <v>1</v>
          </cell>
          <cell r="N36">
            <v>1</v>
          </cell>
          <cell r="O36">
            <v>1</v>
          </cell>
          <cell r="P36">
            <v>1</v>
          </cell>
          <cell r="Q36">
            <v>1</v>
          </cell>
          <cell r="R36">
            <v>1</v>
          </cell>
          <cell r="S36">
            <v>1</v>
          </cell>
          <cell r="T36">
            <v>1</v>
          </cell>
          <cell r="U36">
            <v>1</v>
          </cell>
          <cell r="V36">
            <v>1</v>
          </cell>
          <cell r="W36">
            <v>1</v>
          </cell>
        </row>
        <row r="37">
          <cell r="A37" t="e">
            <v>#N/A</v>
          </cell>
          <cell r="B37" t="str">
            <v>MK</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row>
        <row r="38">
          <cell r="A38" t="str">
            <v>Malta</v>
          </cell>
          <cell r="B38" t="str">
            <v>MT</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row>
        <row r="39">
          <cell r="A39" t="str">
            <v>Netherlands</v>
          </cell>
          <cell r="B39" t="str">
            <v>NL</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row>
        <row r="40">
          <cell r="A40" t="e">
            <v>#N/A</v>
          </cell>
          <cell r="B40" t="str">
            <v>NMS10</v>
          </cell>
          <cell r="C40">
            <v>4</v>
          </cell>
          <cell r="D40">
            <v>3</v>
          </cell>
          <cell r="E40">
            <v>1</v>
          </cell>
          <cell r="F40">
            <v>1</v>
          </cell>
          <cell r="G40">
            <v>1</v>
          </cell>
          <cell r="H40">
            <v>1</v>
          </cell>
          <cell r="I40">
            <v>1</v>
          </cell>
          <cell r="J40">
            <v>1</v>
          </cell>
          <cell r="K40">
            <v>1</v>
          </cell>
          <cell r="L40">
            <v>1</v>
          </cell>
          <cell r="M40">
            <v>1</v>
          </cell>
          <cell r="N40">
            <v>1</v>
          </cell>
          <cell r="O40">
            <v>1</v>
          </cell>
          <cell r="P40">
            <v>1</v>
          </cell>
          <cell r="Q40">
            <v>3</v>
          </cell>
          <cell r="R40">
            <v>3</v>
          </cell>
          <cell r="S40">
            <v>4</v>
          </cell>
          <cell r="T40">
            <v>3</v>
          </cell>
          <cell r="U40">
            <v>2</v>
          </cell>
          <cell r="V40">
            <v>3</v>
          </cell>
          <cell r="W40">
            <v>3</v>
          </cell>
        </row>
        <row r="41">
          <cell r="A41" t="str">
            <v>Norway</v>
          </cell>
          <cell r="B41" t="str">
            <v>NO</v>
          </cell>
          <cell r="C41">
            <v>0</v>
          </cell>
          <cell r="D41">
            <v>0</v>
          </cell>
          <cell r="E41">
            <v>0</v>
          </cell>
          <cell r="F41">
            <v>0</v>
          </cell>
          <cell r="G41">
            <v>0</v>
          </cell>
          <cell r="H41">
            <v>0</v>
          </cell>
          <cell r="I41">
            <v>0</v>
          </cell>
          <cell r="J41">
            <v>0</v>
          </cell>
          <cell r="K41">
            <v>0</v>
          </cell>
          <cell r="L41">
            <v>0</v>
          </cell>
          <cell r="M41">
            <v>0</v>
          </cell>
          <cell r="N41">
            <v>0</v>
          </cell>
          <cell r="O41">
            <v>0</v>
          </cell>
          <cell r="P41">
            <v>12</v>
          </cell>
          <cell r="Q41">
            <v>12</v>
          </cell>
          <cell r="R41">
            <v>13</v>
          </cell>
          <cell r="S41">
            <v>13</v>
          </cell>
          <cell r="T41">
            <v>13</v>
          </cell>
          <cell r="U41">
            <v>15</v>
          </cell>
          <cell r="V41">
            <v>17</v>
          </cell>
          <cell r="W41">
            <v>17</v>
          </cell>
        </row>
        <row r="42">
          <cell r="A42" t="str">
            <v>Poland</v>
          </cell>
          <cell r="B42" t="str">
            <v>PL</v>
          </cell>
          <cell r="C42">
            <v>0</v>
          </cell>
          <cell r="D42">
            <v>0</v>
          </cell>
          <cell r="E42">
            <v>0</v>
          </cell>
          <cell r="F42">
            <v>0</v>
          </cell>
          <cell r="G42">
            <v>0</v>
          </cell>
          <cell r="H42">
            <v>0</v>
          </cell>
          <cell r="I42">
            <v>0</v>
          </cell>
          <cell r="J42">
            <v>0</v>
          </cell>
          <cell r="K42">
            <v>0</v>
          </cell>
          <cell r="L42">
            <v>0</v>
          </cell>
          <cell r="M42">
            <v>0</v>
          </cell>
          <cell r="N42">
            <v>0</v>
          </cell>
          <cell r="O42">
            <v>0</v>
          </cell>
          <cell r="P42">
            <v>1</v>
          </cell>
          <cell r="Q42">
            <v>1</v>
          </cell>
          <cell r="R42">
            <v>0</v>
          </cell>
          <cell r="S42">
            <v>1</v>
          </cell>
          <cell r="T42">
            <v>1</v>
          </cell>
          <cell r="U42">
            <v>0</v>
          </cell>
          <cell r="V42">
            <v>0</v>
          </cell>
          <cell r="W42">
            <v>0</v>
          </cell>
        </row>
        <row r="43">
          <cell r="A43" t="str">
            <v>Portugal</v>
          </cell>
          <cell r="B43" t="str">
            <v>PT</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4</v>
          </cell>
          <cell r="R43">
            <v>3</v>
          </cell>
          <cell r="S43">
            <v>4</v>
          </cell>
          <cell r="T43">
            <v>4</v>
          </cell>
          <cell r="U43">
            <v>7</v>
          </cell>
          <cell r="V43">
            <v>4</v>
          </cell>
          <cell r="W43">
            <v>5</v>
          </cell>
        </row>
        <row r="44">
          <cell r="A44" t="str">
            <v>Romania</v>
          </cell>
          <cell r="B44" t="str">
            <v>RO</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row>
        <row r="45">
          <cell r="A45" t="str">
            <v>Sweden</v>
          </cell>
          <cell r="B45" t="str">
            <v>SE</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row>
        <row r="46">
          <cell r="A46" t="str">
            <v>Slovenia</v>
          </cell>
          <cell r="B46" t="str">
            <v>SI</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row>
        <row r="47">
          <cell r="A47" t="str">
            <v>Slovakia</v>
          </cell>
          <cell r="B47" t="str">
            <v>SK</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row>
        <row r="48">
          <cell r="A48" t="str">
            <v>Turkey</v>
          </cell>
          <cell r="B48" t="str">
            <v>TR</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17</v>
          </cell>
          <cell r="R48">
            <v>9</v>
          </cell>
          <cell r="S48">
            <v>13</v>
          </cell>
          <cell r="T48">
            <v>14</v>
          </cell>
          <cell r="U48">
            <v>14</v>
          </cell>
          <cell r="V48">
            <v>14</v>
          </cell>
          <cell r="W48">
            <v>13</v>
          </cell>
        </row>
        <row r="49">
          <cell r="A49" t="str">
            <v>United Kingdom</v>
          </cell>
          <cell r="B49" t="str">
            <v>UK</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row>
        <row r="50">
          <cell r="B50" t="str">
            <v>Grand Total</v>
          </cell>
          <cell r="C50">
            <v>17</v>
          </cell>
          <cell r="D50">
            <v>13</v>
          </cell>
          <cell r="E50">
            <v>5</v>
          </cell>
          <cell r="F50">
            <v>5</v>
          </cell>
          <cell r="G50">
            <v>5</v>
          </cell>
          <cell r="H50">
            <v>5</v>
          </cell>
          <cell r="I50">
            <v>5</v>
          </cell>
          <cell r="J50">
            <v>5</v>
          </cell>
          <cell r="K50">
            <v>6</v>
          </cell>
          <cell r="L50">
            <v>6</v>
          </cell>
          <cell r="M50">
            <v>6</v>
          </cell>
          <cell r="N50">
            <v>6</v>
          </cell>
          <cell r="O50">
            <v>6</v>
          </cell>
          <cell r="P50">
            <v>129</v>
          </cell>
          <cell r="Q50">
            <v>265</v>
          </cell>
          <cell r="R50">
            <v>264</v>
          </cell>
          <cell r="S50">
            <v>280</v>
          </cell>
          <cell r="T50">
            <v>271</v>
          </cell>
          <cell r="U50">
            <v>304</v>
          </cell>
          <cell r="V50">
            <v>290</v>
          </cell>
          <cell r="W50">
            <v>301</v>
          </cell>
        </row>
      </sheetData>
      <sheetData sheetId="11">
        <row r="6">
          <cell r="A6" t="str">
            <v>Austria</v>
          </cell>
          <cell r="B6" t="str">
            <v>AT</v>
          </cell>
          <cell r="C6">
            <v>91</v>
          </cell>
          <cell r="D6">
            <v>95</v>
          </cell>
          <cell r="E6">
            <v>95</v>
          </cell>
          <cell r="F6">
            <v>98</v>
          </cell>
          <cell r="G6">
            <v>94</v>
          </cell>
          <cell r="H6">
            <v>99</v>
          </cell>
          <cell r="I6">
            <v>105</v>
          </cell>
          <cell r="J6">
            <v>107</v>
          </cell>
          <cell r="K6">
            <v>104</v>
          </cell>
          <cell r="L6">
            <v>75</v>
          </cell>
          <cell r="M6">
            <v>73</v>
          </cell>
          <cell r="N6">
            <v>73</v>
          </cell>
          <cell r="O6">
            <v>76</v>
          </cell>
          <cell r="P6">
            <v>76</v>
          </cell>
          <cell r="Q6">
            <v>76</v>
          </cell>
          <cell r="R6">
            <v>73</v>
          </cell>
          <cell r="S6">
            <v>71</v>
          </cell>
          <cell r="T6">
            <v>67</v>
          </cell>
          <cell r="U6">
            <v>67</v>
          </cell>
          <cell r="V6">
            <v>68</v>
          </cell>
          <cell r="W6">
            <v>68</v>
          </cell>
        </row>
        <row r="7">
          <cell r="A7" t="str">
            <v>Belgium</v>
          </cell>
          <cell r="B7" t="str">
            <v>BE</v>
          </cell>
          <cell r="C7">
            <v>0</v>
          </cell>
          <cell r="D7">
            <v>0</v>
          </cell>
          <cell r="E7">
            <v>0</v>
          </cell>
          <cell r="F7">
            <v>0</v>
          </cell>
          <cell r="G7">
            <v>0</v>
          </cell>
          <cell r="H7">
            <v>0</v>
          </cell>
          <cell r="I7">
            <v>0</v>
          </cell>
          <cell r="J7">
            <v>19</v>
          </cell>
          <cell r="K7">
            <v>21</v>
          </cell>
          <cell r="L7">
            <v>22</v>
          </cell>
          <cell r="M7">
            <v>22</v>
          </cell>
          <cell r="N7">
            <v>23</v>
          </cell>
          <cell r="O7">
            <v>24</v>
          </cell>
          <cell r="P7">
            <v>24</v>
          </cell>
          <cell r="Q7">
            <v>23</v>
          </cell>
          <cell r="R7">
            <v>32</v>
          </cell>
          <cell r="S7">
            <v>79</v>
          </cell>
          <cell r="T7">
            <v>93</v>
          </cell>
          <cell r="U7">
            <v>92</v>
          </cell>
          <cell r="V7">
            <v>88</v>
          </cell>
          <cell r="W7">
            <v>71</v>
          </cell>
        </row>
        <row r="8">
          <cell r="A8" t="str">
            <v>Bulgaria</v>
          </cell>
          <cell r="B8" t="str">
            <v>BG</v>
          </cell>
          <cell r="C8">
            <v>85</v>
          </cell>
          <cell r="D8">
            <v>74</v>
          </cell>
          <cell r="E8">
            <v>59</v>
          </cell>
          <cell r="F8">
            <v>48</v>
          </cell>
          <cell r="G8">
            <v>48</v>
          </cell>
          <cell r="H8">
            <v>46</v>
          </cell>
          <cell r="I8">
            <v>52</v>
          </cell>
          <cell r="J8">
            <v>31</v>
          </cell>
          <cell r="K8">
            <v>19</v>
          </cell>
          <cell r="L8">
            <v>16</v>
          </cell>
          <cell r="M8">
            <v>15</v>
          </cell>
          <cell r="N8">
            <v>14</v>
          </cell>
          <cell r="O8">
            <v>14</v>
          </cell>
          <cell r="P8">
            <v>15</v>
          </cell>
          <cell r="Q8">
            <v>13</v>
          </cell>
          <cell r="R8">
            <v>16</v>
          </cell>
          <cell r="S8">
            <v>17</v>
          </cell>
          <cell r="T8">
            <v>18</v>
          </cell>
          <cell r="U8">
            <v>24</v>
          </cell>
          <cell r="V8">
            <v>21</v>
          </cell>
          <cell r="W8">
            <v>19</v>
          </cell>
        </row>
        <row r="9">
          <cell r="A9" t="str">
            <v>Switzerland</v>
          </cell>
          <cell r="B9" t="str">
            <v>CH</v>
          </cell>
          <cell r="C9">
            <v>76</v>
          </cell>
          <cell r="D9">
            <v>80</v>
          </cell>
          <cell r="E9">
            <v>80</v>
          </cell>
          <cell r="F9">
            <v>80</v>
          </cell>
          <cell r="G9">
            <v>77</v>
          </cell>
          <cell r="H9">
            <v>78</v>
          </cell>
          <cell r="I9">
            <v>81</v>
          </cell>
          <cell r="J9">
            <v>82</v>
          </cell>
          <cell r="K9">
            <v>81</v>
          </cell>
          <cell r="L9">
            <v>82</v>
          </cell>
          <cell r="M9">
            <v>85</v>
          </cell>
          <cell r="N9">
            <v>88</v>
          </cell>
          <cell r="O9">
            <v>87</v>
          </cell>
          <cell r="P9">
            <v>87</v>
          </cell>
          <cell r="Q9">
            <v>88</v>
          </cell>
          <cell r="R9">
            <v>88</v>
          </cell>
          <cell r="S9">
            <v>90</v>
          </cell>
          <cell r="T9">
            <v>87</v>
          </cell>
          <cell r="U9">
            <v>87</v>
          </cell>
          <cell r="V9">
            <v>86</v>
          </cell>
          <cell r="W9">
            <v>86</v>
          </cell>
        </row>
        <row r="10">
          <cell r="A10" t="str">
            <v>Cyprus</v>
          </cell>
          <cell r="B10" t="str">
            <v>CY</v>
          </cell>
          <cell r="C10">
            <v>5</v>
          </cell>
          <cell r="D10">
            <v>5</v>
          </cell>
          <cell r="E10">
            <v>5</v>
          </cell>
          <cell r="F10">
            <v>5</v>
          </cell>
          <cell r="G10">
            <v>5</v>
          </cell>
          <cell r="H10">
            <v>6</v>
          </cell>
          <cell r="I10">
            <v>7</v>
          </cell>
          <cell r="J10">
            <v>7</v>
          </cell>
          <cell r="K10">
            <v>7</v>
          </cell>
          <cell r="L10">
            <v>8</v>
          </cell>
          <cell r="M10">
            <v>8</v>
          </cell>
          <cell r="N10">
            <v>8</v>
          </cell>
          <cell r="O10">
            <v>9</v>
          </cell>
          <cell r="P10">
            <v>10</v>
          </cell>
          <cell r="Q10">
            <v>10</v>
          </cell>
          <cell r="R10">
            <v>10</v>
          </cell>
          <cell r="S10">
            <v>11</v>
          </cell>
          <cell r="T10">
            <v>12</v>
          </cell>
          <cell r="U10">
            <v>13</v>
          </cell>
          <cell r="V10">
            <v>12</v>
          </cell>
          <cell r="W10">
            <v>13</v>
          </cell>
        </row>
        <row r="11">
          <cell r="A11" t="str">
            <v>Czech Republic</v>
          </cell>
          <cell r="B11" t="str">
            <v>CZ</v>
          </cell>
          <cell r="C11">
            <v>250</v>
          </cell>
          <cell r="D11">
            <v>269</v>
          </cell>
          <cell r="E11">
            <v>239</v>
          </cell>
          <cell r="F11">
            <v>154</v>
          </cell>
          <cell r="G11">
            <v>137</v>
          </cell>
          <cell r="H11">
            <v>135</v>
          </cell>
          <cell r="I11">
            <v>137</v>
          </cell>
          <cell r="J11">
            <v>108</v>
          </cell>
          <cell r="K11">
            <v>114</v>
          </cell>
          <cell r="L11">
            <v>109</v>
          </cell>
          <cell r="M11">
            <v>101</v>
          </cell>
          <cell r="N11">
            <v>100</v>
          </cell>
          <cell r="O11">
            <v>98</v>
          </cell>
          <cell r="P11">
            <v>93</v>
          </cell>
          <cell r="Q11">
            <v>90</v>
          </cell>
          <cell r="R11">
            <v>87</v>
          </cell>
          <cell r="S11">
            <v>105</v>
          </cell>
          <cell r="T11">
            <v>86</v>
          </cell>
          <cell r="U11">
            <v>88</v>
          </cell>
          <cell r="V11">
            <v>79</v>
          </cell>
          <cell r="W11">
            <v>90</v>
          </cell>
        </row>
        <row r="12">
          <cell r="A12" t="str">
            <v>Germany (including  former GDR from 1991)</v>
          </cell>
          <cell r="B12" t="str">
            <v>DE</v>
          </cell>
          <cell r="C12">
            <v>621</v>
          </cell>
          <cell r="D12">
            <v>801</v>
          </cell>
          <cell r="E12">
            <v>753</v>
          </cell>
          <cell r="F12">
            <v>749</v>
          </cell>
          <cell r="G12">
            <v>708</v>
          </cell>
          <cell r="H12">
            <v>690</v>
          </cell>
          <cell r="I12">
            <v>668</v>
          </cell>
          <cell r="J12">
            <v>662</v>
          </cell>
          <cell r="K12">
            <v>672</v>
          </cell>
          <cell r="L12">
            <v>643</v>
          </cell>
          <cell r="M12">
            <v>646</v>
          </cell>
          <cell r="N12">
            <v>665</v>
          </cell>
          <cell r="O12">
            <v>688</v>
          </cell>
          <cell r="P12">
            <v>705</v>
          </cell>
          <cell r="Q12">
            <v>714</v>
          </cell>
          <cell r="R12">
            <v>714</v>
          </cell>
          <cell r="S12">
            <v>714</v>
          </cell>
          <cell r="T12">
            <v>722</v>
          </cell>
          <cell r="U12">
            <v>748</v>
          </cell>
          <cell r="V12">
            <v>739</v>
          </cell>
          <cell r="W12">
            <v>774</v>
          </cell>
        </row>
        <row r="13">
          <cell r="A13" t="str">
            <v>Denmark</v>
          </cell>
          <cell r="B13" t="str">
            <v>DK</v>
          </cell>
          <cell r="C13">
            <v>146</v>
          </cell>
          <cell r="D13">
            <v>147</v>
          </cell>
          <cell r="E13">
            <v>157</v>
          </cell>
          <cell r="F13">
            <v>164</v>
          </cell>
          <cell r="G13">
            <v>161</v>
          </cell>
          <cell r="H13">
            <v>155</v>
          </cell>
          <cell r="I13">
            <v>165</v>
          </cell>
          <cell r="J13">
            <v>168</v>
          </cell>
          <cell r="K13">
            <v>163</v>
          </cell>
          <cell r="L13">
            <v>167</v>
          </cell>
          <cell r="M13">
            <v>167</v>
          </cell>
          <cell r="N13">
            <v>162</v>
          </cell>
          <cell r="O13">
            <v>159</v>
          </cell>
          <cell r="P13">
            <v>164</v>
          </cell>
          <cell r="Q13">
            <v>163</v>
          </cell>
          <cell r="R13">
            <v>164</v>
          </cell>
          <cell r="S13">
            <v>169</v>
          </cell>
          <cell r="T13">
            <v>162</v>
          </cell>
          <cell r="U13">
            <v>166</v>
          </cell>
          <cell r="V13">
            <v>161</v>
          </cell>
          <cell r="W13">
            <v>165</v>
          </cell>
        </row>
        <row r="14">
          <cell r="A14" t="e">
            <v>#N/A</v>
          </cell>
          <cell r="B14" t="str">
            <v>EA</v>
          </cell>
          <cell r="C14">
            <v>1917</v>
          </cell>
          <cell r="D14">
            <v>2144</v>
          </cell>
          <cell r="E14">
            <v>2113</v>
          </cell>
          <cell r="F14">
            <v>2114</v>
          </cell>
          <cell r="G14">
            <v>2176</v>
          </cell>
          <cell r="H14">
            <v>2261</v>
          </cell>
          <cell r="I14">
            <v>2286</v>
          </cell>
          <cell r="J14">
            <v>2269</v>
          </cell>
          <cell r="K14">
            <v>2308</v>
          </cell>
          <cell r="L14">
            <v>2317</v>
          </cell>
          <cell r="M14">
            <v>2375</v>
          </cell>
          <cell r="N14">
            <v>2706</v>
          </cell>
          <cell r="O14">
            <v>2700</v>
          </cell>
          <cell r="P14">
            <v>2823</v>
          </cell>
          <cell r="Q14">
            <v>2957</v>
          </cell>
          <cell r="R14">
            <v>3036</v>
          </cell>
          <cell r="S14">
            <v>3057</v>
          </cell>
          <cell r="T14">
            <v>3053</v>
          </cell>
          <cell r="U14">
            <v>3347</v>
          </cell>
          <cell r="V14">
            <v>3310</v>
          </cell>
          <cell r="W14">
            <v>3282</v>
          </cell>
        </row>
        <row r="15">
          <cell r="A15" t="e">
            <v>#N/A</v>
          </cell>
          <cell r="B15" t="str">
            <v>EA12</v>
          </cell>
          <cell r="C15">
            <v>2051</v>
          </cell>
          <cell r="D15">
            <v>2257</v>
          </cell>
          <cell r="E15">
            <v>2253</v>
          </cell>
          <cell r="F15">
            <v>2290</v>
          </cell>
          <cell r="G15">
            <v>2355</v>
          </cell>
          <cell r="H15">
            <v>2432</v>
          </cell>
          <cell r="I15">
            <v>2475</v>
          </cell>
          <cell r="J15">
            <v>2474</v>
          </cell>
          <cell r="K15">
            <v>2531</v>
          </cell>
          <cell r="L15">
            <v>2537</v>
          </cell>
          <cell r="M15">
            <v>2625</v>
          </cell>
          <cell r="N15">
            <v>2706</v>
          </cell>
          <cell r="O15">
            <v>2700</v>
          </cell>
          <cell r="P15">
            <v>2823</v>
          </cell>
          <cell r="Q15">
            <v>2957</v>
          </cell>
          <cell r="R15">
            <v>3036</v>
          </cell>
          <cell r="S15">
            <v>3057</v>
          </cell>
          <cell r="T15">
            <v>3053</v>
          </cell>
          <cell r="U15">
            <v>3334</v>
          </cell>
          <cell r="V15">
            <v>3271</v>
          </cell>
          <cell r="W15">
            <v>3245</v>
          </cell>
        </row>
        <row r="16">
          <cell r="A16" t="e">
            <v>#N/A</v>
          </cell>
          <cell r="B16" t="str">
            <v>EA13</v>
          </cell>
          <cell r="C16">
            <v>2051</v>
          </cell>
          <cell r="D16">
            <v>2257</v>
          </cell>
          <cell r="E16">
            <v>2253</v>
          </cell>
          <cell r="F16">
            <v>2290</v>
          </cell>
          <cell r="G16">
            <v>2355</v>
          </cell>
          <cell r="H16">
            <v>2432</v>
          </cell>
          <cell r="I16">
            <v>2475</v>
          </cell>
          <cell r="J16">
            <v>2474</v>
          </cell>
          <cell r="K16">
            <v>2531</v>
          </cell>
          <cell r="L16">
            <v>2537</v>
          </cell>
          <cell r="M16">
            <v>2625</v>
          </cell>
          <cell r="N16">
            <v>2706</v>
          </cell>
          <cell r="O16">
            <v>2700</v>
          </cell>
          <cell r="P16">
            <v>2823</v>
          </cell>
          <cell r="Q16">
            <v>2957</v>
          </cell>
          <cell r="R16">
            <v>3036</v>
          </cell>
          <cell r="S16">
            <v>3057</v>
          </cell>
          <cell r="T16">
            <v>3053</v>
          </cell>
          <cell r="U16">
            <v>3334</v>
          </cell>
          <cell r="V16">
            <v>3271</v>
          </cell>
          <cell r="W16">
            <v>3245</v>
          </cell>
        </row>
        <row r="17">
          <cell r="A17" t="e">
            <v>#N/A</v>
          </cell>
          <cell r="B17" t="str">
            <v>EA15</v>
          </cell>
          <cell r="C17">
            <v>2056</v>
          </cell>
          <cell r="D17">
            <v>2262</v>
          </cell>
          <cell r="E17">
            <v>2258</v>
          </cell>
          <cell r="F17">
            <v>2294</v>
          </cell>
          <cell r="G17">
            <v>2360</v>
          </cell>
          <cell r="H17">
            <v>2438</v>
          </cell>
          <cell r="I17">
            <v>2481</v>
          </cell>
          <cell r="J17">
            <v>2481</v>
          </cell>
          <cell r="K17">
            <v>2538</v>
          </cell>
          <cell r="L17">
            <v>2544</v>
          </cell>
          <cell r="M17">
            <v>2633</v>
          </cell>
          <cell r="N17">
            <v>2714</v>
          </cell>
          <cell r="O17">
            <v>2709</v>
          </cell>
          <cell r="P17">
            <v>2832</v>
          </cell>
          <cell r="Q17">
            <v>2967</v>
          </cell>
          <cell r="R17">
            <v>3046</v>
          </cell>
          <cell r="S17">
            <v>3068</v>
          </cell>
          <cell r="T17">
            <v>3064</v>
          </cell>
          <cell r="U17">
            <v>3347</v>
          </cell>
          <cell r="V17">
            <v>3283</v>
          </cell>
          <cell r="W17">
            <v>3258</v>
          </cell>
        </row>
        <row r="18">
          <cell r="A18" t="e">
            <v>#N/A</v>
          </cell>
          <cell r="B18" t="str">
            <v>EA16</v>
          </cell>
          <cell r="C18">
            <v>2155</v>
          </cell>
          <cell r="D18">
            <v>2346</v>
          </cell>
          <cell r="E18">
            <v>2331</v>
          </cell>
          <cell r="F18">
            <v>2431</v>
          </cell>
          <cell r="G18">
            <v>2443</v>
          </cell>
          <cell r="H18">
            <v>2516</v>
          </cell>
          <cell r="I18">
            <v>2555</v>
          </cell>
          <cell r="J18">
            <v>2578</v>
          </cell>
          <cell r="K18">
            <v>2611</v>
          </cell>
          <cell r="L18">
            <v>2603</v>
          </cell>
          <cell r="M18">
            <v>2686</v>
          </cell>
          <cell r="N18">
            <v>2759</v>
          </cell>
          <cell r="O18">
            <v>2753</v>
          </cell>
          <cell r="P18">
            <v>2875</v>
          </cell>
          <cell r="Q18">
            <v>3004</v>
          </cell>
          <cell r="R18">
            <v>3080</v>
          </cell>
          <cell r="S18">
            <v>3100</v>
          </cell>
          <cell r="T18">
            <v>3095</v>
          </cell>
          <cell r="U18">
            <v>3376</v>
          </cell>
          <cell r="V18">
            <v>3310</v>
          </cell>
          <cell r="W18">
            <v>3282</v>
          </cell>
        </row>
        <row r="19">
          <cell r="A19" t="e">
            <v>#N/A</v>
          </cell>
          <cell r="B19" t="str">
            <v>EA17</v>
          </cell>
          <cell r="C19">
            <v>2155</v>
          </cell>
          <cell r="D19">
            <v>2346</v>
          </cell>
          <cell r="E19">
            <v>2331</v>
          </cell>
          <cell r="F19">
            <v>2431</v>
          </cell>
          <cell r="G19">
            <v>2472</v>
          </cell>
          <cell r="H19">
            <v>2547</v>
          </cell>
          <cell r="I19">
            <v>2584</v>
          </cell>
          <cell r="J19">
            <v>2598</v>
          </cell>
          <cell r="K19">
            <v>2633</v>
          </cell>
          <cell r="L19">
            <v>2624</v>
          </cell>
          <cell r="M19">
            <v>2705</v>
          </cell>
          <cell r="N19">
            <v>2776</v>
          </cell>
          <cell r="O19">
            <v>2770</v>
          </cell>
          <cell r="P19">
            <v>2893</v>
          </cell>
          <cell r="Q19">
            <v>3022</v>
          </cell>
          <cell r="R19">
            <v>3098</v>
          </cell>
          <cell r="S19">
            <v>3117</v>
          </cell>
          <cell r="T19">
            <v>3111</v>
          </cell>
          <cell r="U19">
            <v>3392</v>
          </cell>
          <cell r="V19">
            <v>3325</v>
          </cell>
          <cell r="W19">
            <v>3298</v>
          </cell>
        </row>
        <row r="20">
          <cell r="A20" t="str">
            <v>Estonia</v>
          </cell>
          <cell r="B20" t="str">
            <v>EE</v>
          </cell>
          <cell r="C20">
            <v>0</v>
          </cell>
          <cell r="D20">
            <v>0</v>
          </cell>
          <cell r="E20">
            <v>0</v>
          </cell>
          <cell r="F20">
            <v>0</v>
          </cell>
          <cell r="G20">
            <v>29</v>
          </cell>
          <cell r="H20">
            <v>31</v>
          </cell>
          <cell r="I20">
            <v>29</v>
          </cell>
          <cell r="J20">
            <v>20</v>
          </cell>
          <cell r="K20">
            <v>22</v>
          </cell>
          <cell r="L20">
            <v>20</v>
          </cell>
          <cell r="M20">
            <v>19</v>
          </cell>
          <cell r="N20">
            <v>17</v>
          </cell>
          <cell r="O20">
            <v>17</v>
          </cell>
          <cell r="P20">
            <v>18</v>
          </cell>
          <cell r="Q20">
            <v>18</v>
          </cell>
          <cell r="R20">
            <v>18</v>
          </cell>
          <cell r="S20">
            <v>18</v>
          </cell>
          <cell r="T20">
            <v>16</v>
          </cell>
          <cell r="U20">
            <v>16</v>
          </cell>
          <cell r="V20">
            <v>15</v>
          </cell>
          <cell r="W20">
            <v>16</v>
          </cell>
        </row>
        <row r="21">
          <cell r="A21" t="e">
            <v>#N/A</v>
          </cell>
          <cell r="B21" t="str">
            <v>EEA18</v>
          </cell>
          <cell r="C21">
            <v>2712</v>
          </cell>
          <cell r="D21">
            <v>2917</v>
          </cell>
          <cell r="E21">
            <v>2899</v>
          </cell>
          <cell r="F21">
            <v>3033</v>
          </cell>
          <cell r="G21">
            <v>3090</v>
          </cell>
          <cell r="H21">
            <v>3147</v>
          </cell>
          <cell r="I21">
            <v>3193</v>
          </cell>
          <cell r="J21">
            <v>3214</v>
          </cell>
          <cell r="K21">
            <v>3373</v>
          </cell>
          <cell r="L21">
            <v>3365</v>
          </cell>
          <cell r="M21">
            <v>3470</v>
          </cell>
          <cell r="N21">
            <v>3544</v>
          </cell>
          <cell r="O21">
            <v>3528</v>
          </cell>
          <cell r="P21">
            <v>3607</v>
          </cell>
          <cell r="Q21">
            <v>3762</v>
          </cell>
          <cell r="R21">
            <v>3863</v>
          </cell>
          <cell r="S21">
            <v>3920</v>
          </cell>
          <cell r="T21">
            <v>3909</v>
          </cell>
          <cell r="U21">
            <v>4154</v>
          </cell>
          <cell r="V21">
            <v>4082</v>
          </cell>
          <cell r="W21">
            <v>4030</v>
          </cell>
        </row>
        <row r="22">
          <cell r="A22" t="str">
            <v>Greece</v>
          </cell>
          <cell r="B22" t="str">
            <v>EL</v>
          </cell>
          <cell r="C22">
            <v>134</v>
          </cell>
          <cell r="D22">
            <v>113</v>
          </cell>
          <cell r="E22">
            <v>140</v>
          </cell>
          <cell r="F22">
            <v>175</v>
          </cell>
          <cell r="G22">
            <v>179</v>
          </cell>
          <cell r="H22">
            <v>171</v>
          </cell>
          <cell r="I22">
            <v>189</v>
          </cell>
          <cell r="J22">
            <v>205</v>
          </cell>
          <cell r="K22">
            <v>223</v>
          </cell>
          <cell r="L22">
            <v>220</v>
          </cell>
          <cell r="M22">
            <v>250</v>
          </cell>
          <cell r="N22">
            <v>239</v>
          </cell>
          <cell r="O22">
            <v>213</v>
          </cell>
          <cell r="P22">
            <v>239</v>
          </cell>
          <cell r="Q22">
            <v>240</v>
          </cell>
          <cell r="R22">
            <v>252</v>
          </cell>
          <cell r="S22">
            <v>234</v>
          </cell>
          <cell r="T22">
            <v>248</v>
          </cell>
          <cell r="U22">
            <v>267</v>
          </cell>
          <cell r="V22">
            <v>216</v>
          </cell>
          <cell r="W22">
            <v>229</v>
          </cell>
        </row>
        <row r="23">
          <cell r="A23" t="str">
            <v>Spain</v>
          </cell>
          <cell r="B23" t="str">
            <v>ES</v>
          </cell>
          <cell r="C23">
            <v>304</v>
          </cell>
          <cell r="D23">
            <v>311</v>
          </cell>
          <cell r="E23">
            <v>314</v>
          </cell>
          <cell r="F23">
            <v>296</v>
          </cell>
          <cell r="G23">
            <v>345</v>
          </cell>
          <cell r="H23">
            <v>419</v>
          </cell>
          <cell r="I23">
            <v>407</v>
          </cell>
          <cell r="J23">
            <v>353</v>
          </cell>
          <cell r="K23">
            <v>361</v>
          </cell>
          <cell r="L23">
            <v>394</v>
          </cell>
          <cell r="M23">
            <v>431</v>
          </cell>
          <cell r="N23">
            <v>445</v>
          </cell>
          <cell r="O23">
            <v>429</v>
          </cell>
          <cell r="P23">
            <v>434</v>
          </cell>
          <cell r="Q23">
            <v>446</v>
          </cell>
          <cell r="R23">
            <v>455</v>
          </cell>
          <cell r="S23">
            <v>520</v>
          </cell>
          <cell r="T23">
            <v>518</v>
          </cell>
          <cell r="U23">
            <v>518</v>
          </cell>
          <cell r="V23">
            <v>498</v>
          </cell>
          <cell r="W23">
            <v>513</v>
          </cell>
        </row>
        <row r="24">
          <cell r="A24" t="e">
            <v>#N/A</v>
          </cell>
          <cell r="B24" t="str">
            <v>EU15</v>
          </cell>
          <cell r="C24">
            <v>2653</v>
          </cell>
          <cell r="D24">
            <v>2860</v>
          </cell>
          <cell r="E24">
            <v>2841</v>
          </cell>
          <cell r="F24">
            <v>2904</v>
          </cell>
          <cell r="G24">
            <v>2958</v>
          </cell>
          <cell r="H24">
            <v>3031</v>
          </cell>
          <cell r="I24">
            <v>3094</v>
          </cell>
          <cell r="J24">
            <v>3111</v>
          </cell>
          <cell r="K24">
            <v>3187</v>
          </cell>
          <cell r="L24">
            <v>3178</v>
          </cell>
          <cell r="M24">
            <v>3269</v>
          </cell>
          <cell r="N24">
            <v>3333</v>
          </cell>
          <cell r="O24">
            <v>3328</v>
          </cell>
          <cell r="P24">
            <v>3437</v>
          </cell>
          <cell r="Q24">
            <v>3575</v>
          </cell>
          <cell r="R24">
            <v>3675</v>
          </cell>
          <cell r="S24">
            <v>3738</v>
          </cell>
          <cell r="T24">
            <v>3742</v>
          </cell>
          <cell r="U24">
            <v>3986</v>
          </cell>
          <cell r="V24">
            <v>3916</v>
          </cell>
          <cell r="W24">
            <v>3864</v>
          </cell>
        </row>
        <row r="25">
          <cell r="A25" t="e">
            <v>#N/A</v>
          </cell>
          <cell r="B25" t="str">
            <v>EU25</v>
          </cell>
          <cell r="C25">
            <v>4278</v>
          </cell>
          <cell r="D25">
            <v>4439</v>
          </cell>
          <cell r="E25">
            <v>4219</v>
          </cell>
          <cell r="F25">
            <v>3965</v>
          </cell>
          <cell r="G25">
            <v>3912</v>
          </cell>
          <cell r="H25">
            <v>3926</v>
          </cell>
          <cell r="I25">
            <v>3956</v>
          </cell>
          <cell r="J25">
            <v>3929</v>
          </cell>
          <cell r="K25">
            <v>3986</v>
          </cell>
          <cell r="L25">
            <v>3927</v>
          </cell>
          <cell r="M25">
            <v>3969</v>
          </cell>
          <cell r="N25">
            <v>4011</v>
          </cell>
          <cell r="O25">
            <v>3994</v>
          </cell>
          <cell r="P25">
            <v>3847</v>
          </cell>
          <cell r="Q25">
            <v>3976</v>
          </cell>
          <cell r="R25">
            <v>4061</v>
          </cell>
          <cell r="S25">
            <v>4142</v>
          </cell>
          <cell r="T25">
            <v>4126</v>
          </cell>
          <cell r="U25">
            <v>4380</v>
          </cell>
          <cell r="V25">
            <v>4281</v>
          </cell>
          <cell r="W25">
            <v>4239</v>
          </cell>
        </row>
        <row r="26">
          <cell r="A26" t="str">
            <v>European Union (27 countries)</v>
          </cell>
          <cell r="B26" t="str">
            <v>EU27</v>
          </cell>
          <cell r="C26">
            <v>4637</v>
          </cell>
          <cell r="D26">
            <v>4873</v>
          </cell>
          <cell r="E26">
            <v>4465</v>
          </cell>
          <cell r="F26">
            <v>4181</v>
          </cell>
          <cell r="G26">
            <v>4118</v>
          </cell>
          <cell r="H26">
            <v>4124</v>
          </cell>
          <cell r="I26">
            <v>4122</v>
          </cell>
          <cell r="J26">
            <v>4113</v>
          </cell>
          <cell r="K26">
            <v>4118</v>
          </cell>
          <cell r="L26">
            <v>4011</v>
          </cell>
          <cell r="M26">
            <v>4037</v>
          </cell>
          <cell r="N26">
            <v>4066</v>
          </cell>
          <cell r="O26">
            <v>4045</v>
          </cell>
          <cell r="P26">
            <v>3891</v>
          </cell>
          <cell r="Q26">
            <v>4021</v>
          </cell>
          <cell r="R26">
            <v>4106</v>
          </cell>
          <cell r="S26">
            <v>4196</v>
          </cell>
          <cell r="T26">
            <v>4193</v>
          </cell>
          <cell r="U26">
            <v>4452</v>
          </cell>
          <cell r="V26">
            <v>4345</v>
          </cell>
          <cell r="W26">
            <v>4316</v>
          </cell>
        </row>
        <row r="27">
          <cell r="A27" t="str">
            <v>Finland</v>
          </cell>
          <cell r="B27" t="str">
            <v>FI</v>
          </cell>
          <cell r="C27">
            <v>86</v>
          </cell>
          <cell r="D27">
            <v>77</v>
          </cell>
          <cell r="E27">
            <v>73</v>
          </cell>
          <cell r="F27">
            <v>73</v>
          </cell>
          <cell r="G27">
            <v>71</v>
          </cell>
          <cell r="H27">
            <v>68</v>
          </cell>
          <cell r="I27">
            <v>70</v>
          </cell>
          <cell r="J27">
            <v>71</v>
          </cell>
          <cell r="K27">
            <v>71</v>
          </cell>
          <cell r="L27">
            <v>71</v>
          </cell>
          <cell r="M27">
            <v>71</v>
          </cell>
          <cell r="N27">
            <v>73</v>
          </cell>
          <cell r="O27">
            <v>73</v>
          </cell>
          <cell r="P27">
            <v>74</v>
          </cell>
          <cell r="Q27">
            <v>74</v>
          </cell>
          <cell r="R27">
            <v>75</v>
          </cell>
          <cell r="S27">
            <v>77</v>
          </cell>
          <cell r="T27">
            <v>77</v>
          </cell>
          <cell r="U27">
            <v>77</v>
          </cell>
          <cell r="V27">
            <v>77</v>
          </cell>
          <cell r="W27">
            <v>77</v>
          </cell>
        </row>
        <row r="28">
          <cell r="A28" t="str">
            <v>France</v>
          </cell>
          <cell r="B28" t="str">
            <v>FR</v>
          </cell>
          <cell r="C28">
            <v>181</v>
          </cell>
          <cell r="D28">
            <v>195</v>
          </cell>
          <cell r="E28">
            <v>197</v>
          </cell>
          <cell r="F28">
            <v>192</v>
          </cell>
          <cell r="G28">
            <v>225</v>
          </cell>
          <cell r="H28">
            <v>225</v>
          </cell>
          <cell r="I28">
            <v>248</v>
          </cell>
          <cell r="J28">
            <v>234</v>
          </cell>
          <cell r="K28">
            <v>233</v>
          </cell>
          <cell r="L28">
            <v>224</v>
          </cell>
          <cell r="M28">
            <v>234</v>
          </cell>
          <cell r="N28">
            <v>248</v>
          </cell>
          <cell r="O28">
            <v>258</v>
          </cell>
          <cell r="P28">
            <v>282</v>
          </cell>
          <cell r="Q28">
            <v>274</v>
          </cell>
          <cell r="R28">
            <v>280</v>
          </cell>
          <cell r="S28">
            <v>283</v>
          </cell>
          <cell r="T28">
            <v>263</v>
          </cell>
          <cell r="U28">
            <v>277</v>
          </cell>
          <cell r="V28">
            <v>272</v>
          </cell>
          <cell r="W28">
            <v>292</v>
          </cell>
        </row>
        <row r="29">
          <cell r="A29" t="str">
            <v>Croatia</v>
          </cell>
          <cell r="B29" t="str">
            <v>HR</v>
          </cell>
          <cell r="C29">
            <v>10</v>
          </cell>
          <cell r="D29">
            <v>6</v>
          </cell>
          <cell r="E29">
            <v>7</v>
          </cell>
          <cell r="F29">
            <v>6</v>
          </cell>
          <cell r="G29">
            <v>6</v>
          </cell>
          <cell r="H29">
            <v>6</v>
          </cell>
          <cell r="I29">
            <v>6</v>
          </cell>
          <cell r="J29">
            <v>5</v>
          </cell>
          <cell r="K29">
            <v>5</v>
          </cell>
          <cell r="L29">
            <v>6</v>
          </cell>
          <cell r="M29">
            <v>6</v>
          </cell>
          <cell r="N29">
            <v>6</v>
          </cell>
          <cell r="O29">
            <v>6</v>
          </cell>
          <cell r="P29">
            <v>5</v>
          </cell>
          <cell r="Q29">
            <v>6</v>
          </cell>
          <cell r="R29">
            <v>6</v>
          </cell>
          <cell r="S29">
            <v>6</v>
          </cell>
          <cell r="T29">
            <v>6</v>
          </cell>
          <cell r="U29">
            <v>6</v>
          </cell>
          <cell r="V29">
            <v>6</v>
          </cell>
          <cell r="W29">
            <v>6</v>
          </cell>
        </row>
        <row r="30">
          <cell r="A30" t="str">
            <v>Hungary</v>
          </cell>
          <cell r="B30" t="str">
            <v>HU</v>
          </cell>
          <cell r="C30">
            <v>166</v>
          </cell>
          <cell r="D30">
            <v>153</v>
          </cell>
          <cell r="E30">
            <v>128</v>
          </cell>
          <cell r="F30">
            <v>113</v>
          </cell>
          <cell r="G30">
            <v>105</v>
          </cell>
          <cell r="H30">
            <v>105</v>
          </cell>
          <cell r="I30">
            <v>84</v>
          </cell>
          <cell r="J30">
            <v>72</v>
          </cell>
          <cell r="K30">
            <v>86</v>
          </cell>
          <cell r="L30">
            <v>86</v>
          </cell>
          <cell r="M30">
            <v>82</v>
          </cell>
          <cell r="N30">
            <v>83</v>
          </cell>
          <cell r="O30">
            <v>90</v>
          </cell>
          <cell r="P30">
            <v>91</v>
          </cell>
          <cell r="Q30">
            <v>92</v>
          </cell>
          <cell r="R30">
            <v>80</v>
          </cell>
          <cell r="S30">
            <v>77</v>
          </cell>
          <cell r="T30">
            <v>82</v>
          </cell>
          <cell r="U30">
            <v>81</v>
          </cell>
          <cell r="V30">
            <v>67</v>
          </cell>
          <cell r="W30">
            <v>65</v>
          </cell>
        </row>
        <row r="31">
          <cell r="A31" t="str">
            <v>Ireland</v>
          </cell>
          <cell r="B31" t="str">
            <v>IE</v>
          </cell>
          <cell r="C31">
            <v>37</v>
          </cell>
          <cell r="D31">
            <v>38</v>
          </cell>
          <cell r="E31">
            <v>40</v>
          </cell>
          <cell r="F31">
            <v>41</v>
          </cell>
          <cell r="G31">
            <v>42</v>
          </cell>
          <cell r="H31">
            <v>43</v>
          </cell>
          <cell r="I31">
            <v>45</v>
          </cell>
          <cell r="J31">
            <v>47</v>
          </cell>
          <cell r="K31">
            <v>50</v>
          </cell>
          <cell r="L31">
            <v>46</v>
          </cell>
          <cell r="M31">
            <v>49</v>
          </cell>
          <cell r="N31">
            <v>52</v>
          </cell>
          <cell r="O31">
            <v>52</v>
          </cell>
          <cell r="P31">
            <v>52</v>
          </cell>
          <cell r="Q31">
            <v>52</v>
          </cell>
          <cell r="R31">
            <v>55</v>
          </cell>
          <cell r="S31">
            <v>53</v>
          </cell>
          <cell r="T31">
            <v>48</v>
          </cell>
          <cell r="U31">
            <v>48</v>
          </cell>
          <cell r="V31">
            <v>48</v>
          </cell>
          <cell r="W31">
            <v>48</v>
          </cell>
        </row>
        <row r="32">
          <cell r="A32" t="str">
            <v>Iceland</v>
          </cell>
          <cell r="B32" t="str">
            <v>IS</v>
          </cell>
          <cell r="C32">
            <v>17</v>
          </cell>
          <cell r="D32">
            <v>19</v>
          </cell>
          <cell r="E32">
            <v>19</v>
          </cell>
          <cell r="F32">
            <v>19</v>
          </cell>
          <cell r="G32">
            <v>18</v>
          </cell>
          <cell r="H32">
            <v>19</v>
          </cell>
          <cell r="I32">
            <v>18</v>
          </cell>
          <cell r="J32">
            <v>19</v>
          </cell>
          <cell r="K32">
            <v>19</v>
          </cell>
          <cell r="L32">
            <v>19</v>
          </cell>
          <cell r="M32">
            <v>19</v>
          </cell>
          <cell r="N32">
            <v>19</v>
          </cell>
          <cell r="O32">
            <v>18</v>
          </cell>
          <cell r="P32">
            <v>17</v>
          </cell>
          <cell r="Q32">
            <v>18</v>
          </cell>
          <cell r="R32">
            <v>18</v>
          </cell>
          <cell r="S32">
            <v>19</v>
          </cell>
          <cell r="T32">
            <v>0</v>
          </cell>
          <cell r="U32">
            <v>0</v>
          </cell>
          <cell r="V32">
            <v>0</v>
          </cell>
          <cell r="W32">
            <v>0</v>
          </cell>
        </row>
        <row r="33">
          <cell r="A33" t="str">
            <v>Italy</v>
          </cell>
          <cell r="B33" t="str">
            <v>IT</v>
          </cell>
          <cell r="C33">
            <v>364</v>
          </cell>
          <cell r="D33">
            <v>364</v>
          </cell>
          <cell r="E33">
            <v>372</v>
          </cell>
          <cell r="F33">
            <v>396</v>
          </cell>
          <cell r="G33">
            <v>400</v>
          </cell>
          <cell r="H33">
            <v>345</v>
          </cell>
          <cell r="I33">
            <v>353</v>
          </cell>
          <cell r="J33">
            <v>374</v>
          </cell>
          <cell r="K33">
            <v>386</v>
          </cell>
          <cell r="L33">
            <v>403</v>
          </cell>
          <cell r="M33">
            <v>422</v>
          </cell>
          <cell r="N33">
            <v>444</v>
          </cell>
          <cell r="O33">
            <v>420</v>
          </cell>
          <cell r="P33">
            <v>444</v>
          </cell>
          <cell r="Q33">
            <v>440</v>
          </cell>
          <cell r="R33">
            <v>455</v>
          </cell>
          <cell r="S33">
            <v>467</v>
          </cell>
          <cell r="T33">
            <v>481</v>
          </cell>
          <cell r="U33">
            <v>482</v>
          </cell>
          <cell r="V33">
            <v>480</v>
          </cell>
          <cell r="W33">
            <v>476</v>
          </cell>
        </row>
        <row r="34">
          <cell r="A34" t="str">
            <v>Lithuania</v>
          </cell>
          <cell r="B34" t="str">
            <v>LT</v>
          </cell>
          <cell r="C34">
            <v>232</v>
          </cell>
          <cell r="D34">
            <v>223</v>
          </cell>
          <cell r="E34">
            <v>155</v>
          </cell>
          <cell r="F34">
            <v>60</v>
          </cell>
          <cell r="G34">
            <v>49</v>
          </cell>
          <cell r="H34">
            <v>45</v>
          </cell>
          <cell r="I34">
            <v>43</v>
          </cell>
          <cell r="J34">
            <v>37</v>
          </cell>
          <cell r="K34">
            <v>36</v>
          </cell>
          <cell r="L34">
            <v>19</v>
          </cell>
          <cell r="M34">
            <v>16</v>
          </cell>
          <cell r="N34">
            <v>17</v>
          </cell>
          <cell r="O34">
            <v>16</v>
          </cell>
          <cell r="P34">
            <v>14</v>
          </cell>
          <cell r="Q34">
            <v>15</v>
          </cell>
          <cell r="R34">
            <v>16</v>
          </cell>
          <cell r="S34">
            <v>17</v>
          </cell>
          <cell r="T34">
            <v>17</v>
          </cell>
          <cell r="U34">
            <v>17</v>
          </cell>
          <cell r="V34">
            <v>15</v>
          </cell>
          <cell r="W34">
            <v>16</v>
          </cell>
        </row>
        <row r="35">
          <cell r="A35" t="str">
            <v>Luxembourg</v>
          </cell>
          <cell r="B35" t="str">
            <v>LU</v>
          </cell>
          <cell r="C35">
            <v>6</v>
          </cell>
          <cell r="D35">
            <v>6</v>
          </cell>
          <cell r="E35">
            <v>6</v>
          </cell>
          <cell r="F35">
            <v>6</v>
          </cell>
          <cell r="G35">
            <v>6</v>
          </cell>
          <cell r="H35">
            <v>6</v>
          </cell>
          <cell r="I35">
            <v>6</v>
          </cell>
          <cell r="J35">
            <v>6</v>
          </cell>
          <cell r="K35">
            <v>6</v>
          </cell>
          <cell r="L35">
            <v>6</v>
          </cell>
          <cell r="M35">
            <v>3</v>
          </cell>
          <cell r="N35">
            <v>3</v>
          </cell>
          <cell r="O35">
            <v>3</v>
          </cell>
          <cell r="P35">
            <v>3</v>
          </cell>
          <cell r="Q35">
            <v>3</v>
          </cell>
          <cell r="R35">
            <v>3</v>
          </cell>
          <cell r="S35">
            <v>3</v>
          </cell>
          <cell r="T35">
            <v>3</v>
          </cell>
          <cell r="U35">
            <v>3</v>
          </cell>
          <cell r="V35">
            <v>3</v>
          </cell>
          <cell r="W35">
            <v>3</v>
          </cell>
        </row>
        <row r="36">
          <cell r="A36" t="str">
            <v>Latvia</v>
          </cell>
          <cell r="B36" t="str">
            <v>LV</v>
          </cell>
          <cell r="C36">
            <v>142</v>
          </cell>
          <cell r="D36">
            <v>130</v>
          </cell>
          <cell r="E36">
            <v>94</v>
          </cell>
          <cell r="F36">
            <v>51</v>
          </cell>
          <cell r="G36">
            <v>33</v>
          </cell>
          <cell r="H36">
            <v>20</v>
          </cell>
          <cell r="I36">
            <v>16</v>
          </cell>
          <cell r="J36">
            <v>15</v>
          </cell>
          <cell r="K36">
            <v>14</v>
          </cell>
          <cell r="L36">
            <v>15</v>
          </cell>
          <cell r="M36">
            <v>12</v>
          </cell>
          <cell r="N36">
            <v>12</v>
          </cell>
          <cell r="O36">
            <v>12</v>
          </cell>
          <cell r="P36">
            <v>13</v>
          </cell>
          <cell r="Q36">
            <v>13</v>
          </cell>
          <cell r="R36">
            <v>13</v>
          </cell>
          <cell r="S36">
            <v>13</v>
          </cell>
          <cell r="T36">
            <v>12</v>
          </cell>
          <cell r="U36">
            <v>11</v>
          </cell>
          <cell r="V36">
            <v>11</v>
          </cell>
          <cell r="W36">
            <v>11</v>
          </cell>
        </row>
        <row r="37">
          <cell r="A37" t="e">
            <v>#N/A</v>
          </cell>
          <cell r="B37" t="str">
            <v>MK</v>
          </cell>
          <cell r="C37">
            <v>4</v>
          </cell>
          <cell r="D37">
            <v>4</v>
          </cell>
          <cell r="E37">
            <v>4</v>
          </cell>
          <cell r="F37">
            <v>0</v>
          </cell>
          <cell r="G37">
            <v>3</v>
          </cell>
          <cell r="H37">
            <v>3</v>
          </cell>
          <cell r="I37">
            <v>3</v>
          </cell>
          <cell r="J37">
            <v>3</v>
          </cell>
          <cell r="K37">
            <v>3</v>
          </cell>
          <cell r="L37">
            <v>3</v>
          </cell>
          <cell r="M37">
            <v>2</v>
          </cell>
          <cell r="N37">
            <v>2</v>
          </cell>
          <cell r="O37">
            <v>2</v>
          </cell>
          <cell r="P37">
            <v>2</v>
          </cell>
          <cell r="Q37">
            <v>2</v>
          </cell>
          <cell r="R37">
            <v>2</v>
          </cell>
          <cell r="S37">
            <v>2</v>
          </cell>
          <cell r="T37">
            <v>1</v>
          </cell>
          <cell r="U37">
            <v>1</v>
          </cell>
          <cell r="V37">
            <v>1</v>
          </cell>
          <cell r="W37">
            <v>1</v>
          </cell>
        </row>
        <row r="38">
          <cell r="A38" t="str">
            <v>Malta</v>
          </cell>
          <cell r="B38" t="str">
            <v>MT</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row>
        <row r="39">
          <cell r="A39" t="str">
            <v>Netherlands</v>
          </cell>
          <cell r="B39" t="str">
            <v>NL</v>
          </cell>
          <cell r="C39">
            <v>205</v>
          </cell>
          <cell r="D39">
            <v>233</v>
          </cell>
          <cell r="E39">
            <v>238</v>
          </cell>
          <cell r="F39">
            <v>238</v>
          </cell>
          <cell r="G39">
            <v>256</v>
          </cell>
          <cell r="H39">
            <v>323</v>
          </cell>
          <cell r="I39">
            <v>338</v>
          </cell>
          <cell r="J39">
            <v>347</v>
          </cell>
          <cell r="K39">
            <v>350</v>
          </cell>
          <cell r="L39">
            <v>374</v>
          </cell>
          <cell r="M39">
            <v>363</v>
          </cell>
          <cell r="N39">
            <v>373</v>
          </cell>
          <cell r="O39">
            <v>391</v>
          </cell>
          <cell r="P39">
            <v>412</v>
          </cell>
          <cell r="Q39">
            <v>534</v>
          </cell>
          <cell r="R39">
            <v>556</v>
          </cell>
          <cell r="S39">
            <v>478</v>
          </cell>
          <cell r="T39">
            <v>445</v>
          </cell>
          <cell r="U39">
            <v>674</v>
          </cell>
          <cell r="V39">
            <v>697</v>
          </cell>
          <cell r="W39">
            <v>610</v>
          </cell>
        </row>
        <row r="40">
          <cell r="A40" t="e">
            <v>#N/A</v>
          </cell>
          <cell r="B40" t="str">
            <v>NMS10</v>
          </cell>
          <cell r="C40">
            <v>1625</v>
          </cell>
          <cell r="D40">
            <v>1579</v>
          </cell>
          <cell r="E40">
            <v>1378</v>
          </cell>
          <cell r="F40">
            <v>1061</v>
          </cell>
          <cell r="G40">
            <v>954</v>
          </cell>
          <cell r="H40">
            <v>895</v>
          </cell>
          <cell r="I40">
            <v>862</v>
          </cell>
          <cell r="J40">
            <v>818</v>
          </cell>
          <cell r="K40">
            <v>799</v>
          </cell>
          <cell r="L40">
            <v>749</v>
          </cell>
          <cell r="M40">
            <v>700</v>
          </cell>
          <cell r="N40">
            <v>678</v>
          </cell>
          <cell r="O40">
            <v>666</v>
          </cell>
          <cell r="P40">
            <v>409</v>
          </cell>
          <cell r="Q40">
            <v>401</v>
          </cell>
          <cell r="R40">
            <v>387</v>
          </cell>
          <cell r="S40">
            <v>403</v>
          </cell>
          <cell r="T40">
            <v>384</v>
          </cell>
          <cell r="U40">
            <v>394</v>
          </cell>
          <cell r="V40">
            <v>365</v>
          </cell>
          <cell r="W40">
            <v>375</v>
          </cell>
        </row>
        <row r="41">
          <cell r="A41" t="str">
            <v>Norway</v>
          </cell>
          <cell r="B41" t="str">
            <v>NO</v>
          </cell>
          <cell r="C41">
            <v>58</v>
          </cell>
          <cell r="D41">
            <v>57</v>
          </cell>
          <cell r="E41">
            <v>58</v>
          </cell>
          <cell r="F41">
            <v>129</v>
          </cell>
          <cell r="G41">
            <v>132</v>
          </cell>
          <cell r="H41">
            <v>116</v>
          </cell>
          <cell r="I41">
            <v>100</v>
          </cell>
          <cell r="J41">
            <v>103</v>
          </cell>
          <cell r="K41">
            <v>168</v>
          </cell>
          <cell r="L41">
            <v>169</v>
          </cell>
          <cell r="M41">
            <v>182</v>
          </cell>
          <cell r="N41">
            <v>192</v>
          </cell>
          <cell r="O41">
            <v>182</v>
          </cell>
          <cell r="P41">
            <v>153</v>
          </cell>
          <cell r="Q41">
            <v>168</v>
          </cell>
          <cell r="R41">
            <v>171</v>
          </cell>
          <cell r="S41">
            <v>163</v>
          </cell>
          <cell r="T41">
            <v>166</v>
          </cell>
          <cell r="U41">
            <v>168</v>
          </cell>
          <cell r="V41">
            <v>166</v>
          </cell>
          <cell r="W41">
            <v>166</v>
          </cell>
        </row>
        <row r="42">
          <cell r="A42" t="str">
            <v>Poland</v>
          </cell>
          <cell r="B42" t="str">
            <v>PL</v>
          </cell>
          <cell r="C42">
            <v>731</v>
          </cell>
          <cell r="D42">
            <v>716</v>
          </cell>
          <cell r="E42">
            <v>685</v>
          </cell>
          <cell r="F42">
            <v>541</v>
          </cell>
          <cell r="G42">
            <v>513</v>
          </cell>
          <cell r="H42">
            <v>474</v>
          </cell>
          <cell r="I42">
            <v>472</v>
          </cell>
          <cell r="J42">
            <v>462</v>
          </cell>
          <cell r="K42">
            <v>448</v>
          </cell>
          <cell r="L42">
            <v>433</v>
          </cell>
          <cell r="M42">
            <v>408</v>
          </cell>
          <cell r="N42">
            <v>396</v>
          </cell>
          <cell r="O42">
            <v>379</v>
          </cell>
          <cell r="P42">
            <v>128</v>
          </cell>
          <cell r="Q42">
            <v>125</v>
          </cell>
          <cell r="R42">
            <v>129</v>
          </cell>
          <cell r="S42">
            <v>131</v>
          </cell>
          <cell r="T42">
            <v>129</v>
          </cell>
          <cell r="U42">
            <v>140</v>
          </cell>
          <cell r="V42">
            <v>138</v>
          </cell>
          <cell r="W42">
            <v>139</v>
          </cell>
        </row>
        <row r="43">
          <cell r="A43" t="str">
            <v>Portugal</v>
          </cell>
          <cell r="B43" t="str">
            <v>PT</v>
          </cell>
          <cell r="C43">
            <v>23</v>
          </cell>
          <cell r="D43">
            <v>24</v>
          </cell>
          <cell r="E43">
            <v>25</v>
          </cell>
          <cell r="F43">
            <v>25</v>
          </cell>
          <cell r="G43">
            <v>28</v>
          </cell>
          <cell r="H43">
            <v>43</v>
          </cell>
          <cell r="I43">
            <v>45</v>
          </cell>
          <cell r="J43">
            <v>49</v>
          </cell>
          <cell r="K43">
            <v>54</v>
          </cell>
          <cell r="L43">
            <v>60</v>
          </cell>
          <cell r="M43">
            <v>61</v>
          </cell>
          <cell r="N43">
            <v>67</v>
          </cell>
          <cell r="O43">
            <v>73</v>
          </cell>
          <cell r="P43">
            <v>76</v>
          </cell>
          <cell r="Q43">
            <v>81</v>
          </cell>
          <cell r="R43">
            <v>85</v>
          </cell>
          <cell r="S43">
            <v>79</v>
          </cell>
          <cell r="T43">
            <v>88</v>
          </cell>
          <cell r="U43">
            <v>80</v>
          </cell>
          <cell r="V43">
            <v>85</v>
          </cell>
          <cell r="W43">
            <v>83</v>
          </cell>
        </row>
        <row r="44">
          <cell r="A44" t="str">
            <v>Romania</v>
          </cell>
          <cell r="B44" t="str">
            <v>RO</v>
          </cell>
          <cell r="C44">
            <v>273</v>
          </cell>
          <cell r="D44">
            <v>360</v>
          </cell>
          <cell r="E44">
            <v>188</v>
          </cell>
          <cell r="F44">
            <v>168</v>
          </cell>
          <cell r="G44">
            <v>158</v>
          </cell>
          <cell r="H44">
            <v>151</v>
          </cell>
          <cell r="I44">
            <v>115</v>
          </cell>
          <cell r="J44">
            <v>154</v>
          </cell>
          <cell r="K44">
            <v>113</v>
          </cell>
          <cell r="L44">
            <v>68</v>
          </cell>
          <cell r="M44">
            <v>53</v>
          </cell>
          <cell r="N44">
            <v>41</v>
          </cell>
          <cell r="O44">
            <v>36</v>
          </cell>
          <cell r="P44">
            <v>29</v>
          </cell>
          <cell r="Q44">
            <v>32</v>
          </cell>
          <cell r="R44">
            <v>28</v>
          </cell>
          <cell r="S44">
            <v>38</v>
          </cell>
          <cell r="T44">
            <v>48</v>
          </cell>
          <cell r="U44">
            <v>48</v>
          </cell>
          <cell r="V44">
            <v>42</v>
          </cell>
          <cell r="W44">
            <v>58</v>
          </cell>
        </row>
        <row r="45">
          <cell r="A45" t="str">
            <v>Sweden</v>
          </cell>
          <cell r="B45" t="str">
            <v>SE</v>
          </cell>
          <cell r="C45">
            <v>126</v>
          </cell>
          <cell r="D45">
            <v>117</v>
          </cell>
          <cell r="E45">
            <v>100</v>
          </cell>
          <cell r="F45">
            <v>114</v>
          </cell>
          <cell r="G45">
            <v>112</v>
          </cell>
          <cell r="H45">
            <v>118</v>
          </cell>
          <cell r="I45">
            <v>125</v>
          </cell>
          <cell r="J45">
            <v>141</v>
          </cell>
          <cell r="K45">
            <v>145</v>
          </cell>
          <cell r="L45">
            <v>115</v>
          </cell>
          <cell r="M45">
            <v>102</v>
          </cell>
          <cell r="N45">
            <v>113</v>
          </cell>
          <cell r="O45">
            <v>113</v>
          </cell>
          <cell r="P45">
            <v>106</v>
          </cell>
          <cell r="Q45">
            <v>107</v>
          </cell>
          <cell r="R45">
            <v>131</v>
          </cell>
          <cell r="S45">
            <v>168</v>
          </cell>
          <cell r="T45">
            <v>178</v>
          </cell>
          <cell r="U45">
            <v>137</v>
          </cell>
          <cell r="V45">
            <v>157</v>
          </cell>
          <cell r="W45">
            <v>108</v>
          </cell>
        </row>
        <row r="46">
          <cell r="A46" t="str">
            <v>Slovenia</v>
          </cell>
          <cell r="B46" t="str">
            <v>SI</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row>
        <row r="47">
          <cell r="A47" t="str">
            <v>Slovakia</v>
          </cell>
          <cell r="B47" t="str">
            <v>SK</v>
          </cell>
          <cell r="C47">
            <v>99</v>
          </cell>
          <cell r="D47">
            <v>84</v>
          </cell>
          <cell r="E47">
            <v>73</v>
          </cell>
          <cell r="F47">
            <v>137</v>
          </cell>
          <cell r="G47">
            <v>82</v>
          </cell>
          <cell r="H47">
            <v>78</v>
          </cell>
          <cell r="I47">
            <v>73</v>
          </cell>
          <cell r="J47">
            <v>98</v>
          </cell>
          <cell r="K47">
            <v>73</v>
          </cell>
          <cell r="L47">
            <v>59</v>
          </cell>
          <cell r="M47">
            <v>53</v>
          </cell>
          <cell r="N47">
            <v>45</v>
          </cell>
          <cell r="O47">
            <v>44</v>
          </cell>
          <cell r="P47">
            <v>43</v>
          </cell>
          <cell r="Q47">
            <v>37</v>
          </cell>
          <cell r="R47">
            <v>34</v>
          </cell>
          <cell r="S47">
            <v>32</v>
          </cell>
          <cell r="T47">
            <v>31</v>
          </cell>
          <cell r="U47">
            <v>29</v>
          </cell>
          <cell r="V47">
            <v>28</v>
          </cell>
          <cell r="W47">
            <v>25</v>
          </cell>
        </row>
        <row r="48">
          <cell r="A48" t="str">
            <v>Turkey</v>
          </cell>
          <cell r="B48" t="str">
            <v>TR</v>
          </cell>
          <cell r="C48">
            <v>49</v>
          </cell>
          <cell r="D48">
            <v>61</v>
          </cell>
          <cell r="E48">
            <v>74</v>
          </cell>
          <cell r="F48">
            <v>85</v>
          </cell>
          <cell r="G48">
            <v>103</v>
          </cell>
          <cell r="H48">
            <v>130</v>
          </cell>
          <cell r="I48">
            <v>157</v>
          </cell>
          <cell r="J48">
            <v>173</v>
          </cell>
          <cell r="K48">
            <v>202</v>
          </cell>
          <cell r="L48">
            <v>226</v>
          </cell>
          <cell r="M48">
            <v>264</v>
          </cell>
          <cell r="N48">
            <v>275</v>
          </cell>
          <cell r="O48">
            <v>300</v>
          </cell>
          <cell r="P48">
            <v>314</v>
          </cell>
          <cell r="Q48">
            <v>318</v>
          </cell>
          <cell r="R48">
            <v>345</v>
          </cell>
          <cell r="S48">
            <v>368</v>
          </cell>
          <cell r="T48">
            <v>415</v>
          </cell>
          <cell r="U48">
            <v>485</v>
          </cell>
          <cell r="V48">
            <v>406</v>
          </cell>
          <cell r="W48">
            <v>467</v>
          </cell>
        </row>
        <row r="49">
          <cell r="A49" t="str">
            <v>United Kingdom</v>
          </cell>
          <cell r="B49" t="str">
            <v>UK</v>
          </cell>
          <cell r="C49">
            <v>331</v>
          </cell>
          <cell r="D49">
            <v>339</v>
          </cell>
          <cell r="E49">
            <v>331</v>
          </cell>
          <cell r="F49">
            <v>336</v>
          </cell>
          <cell r="G49">
            <v>329</v>
          </cell>
          <cell r="H49">
            <v>326</v>
          </cell>
          <cell r="I49">
            <v>329</v>
          </cell>
          <cell r="J49">
            <v>328</v>
          </cell>
          <cell r="K49">
            <v>348</v>
          </cell>
          <cell r="L49">
            <v>359</v>
          </cell>
          <cell r="M49">
            <v>375</v>
          </cell>
          <cell r="N49">
            <v>353</v>
          </cell>
          <cell r="O49">
            <v>356</v>
          </cell>
          <cell r="P49">
            <v>344</v>
          </cell>
          <cell r="Q49">
            <v>348</v>
          </cell>
          <cell r="R49">
            <v>344</v>
          </cell>
          <cell r="S49">
            <v>345</v>
          </cell>
          <cell r="T49">
            <v>349</v>
          </cell>
          <cell r="U49">
            <v>350</v>
          </cell>
          <cell r="V49">
            <v>327</v>
          </cell>
          <cell r="W49">
            <v>346</v>
          </cell>
        </row>
        <row r="50">
          <cell r="B50" t="str">
            <v>Grand Total</v>
          </cell>
          <cell r="C50">
            <v>33142</v>
          </cell>
          <cell r="D50">
            <v>35381</v>
          </cell>
          <cell r="E50">
            <v>34050</v>
          </cell>
          <cell r="F50">
            <v>33493</v>
          </cell>
          <cell r="G50">
            <v>33647</v>
          </cell>
          <cell r="H50">
            <v>34223</v>
          </cell>
          <cell r="I50">
            <v>34569</v>
          </cell>
          <cell r="J50">
            <v>34559</v>
          </cell>
          <cell r="K50">
            <v>35212</v>
          </cell>
          <cell r="L50">
            <v>34909</v>
          </cell>
          <cell r="M50">
            <v>35688</v>
          </cell>
          <cell r="N50">
            <v>36647</v>
          </cell>
          <cell r="O50">
            <v>36531</v>
          </cell>
          <cell r="P50">
            <v>36727</v>
          </cell>
          <cell r="Q50">
            <v>38219</v>
          </cell>
          <cell r="R50">
            <v>39159</v>
          </cell>
          <cell r="S50">
            <v>39702</v>
          </cell>
          <cell r="T50">
            <v>39651</v>
          </cell>
          <cell r="U50">
            <v>42696</v>
          </cell>
          <cell r="V50">
            <v>41768</v>
          </cell>
          <cell r="W50">
            <v>41475</v>
          </cell>
        </row>
      </sheetData>
      <sheetData sheetId="12">
        <row r="6">
          <cell r="A6" t="str">
            <v>Austria</v>
          </cell>
          <cell r="B6" t="str">
            <v>AT</v>
          </cell>
          <cell r="C6">
            <v>781</v>
          </cell>
          <cell r="D6">
            <v>832</v>
          </cell>
          <cell r="E6">
            <v>807</v>
          </cell>
          <cell r="F6">
            <v>842</v>
          </cell>
          <cell r="G6">
            <v>853</v>
          </cell>
          <cell r="H6">
            <v>844</v>
          </cell>
          <cell r="I6">
            <v>988</v>
          </cell>
          <cell r="J6">
            <v>1031</v>
          </cell>
          <cell r="K6">
            <v>1056</v>
          </cell>
          <cell r="L6">
            <v>1088</v>
          </cell>
          <cell r="M6">
            <v>996</v>
          </cell>
          <cell r="N6">
            <v>1000</v>
          </cell>
          <cell r="O6">
            <v>974</v>
          </cell>
          <cell r="P6">
            <v>1004</v>
          </cell>
          <cell r="Q6">
            <v>919</v>
          </cell>
          <cell r="R6">
            <v>945</v>
          </cell>
          <cell r="S6">
            <v>1088</v>
          </cell>
          <cell r="T6">
            <v>1141</v>
          </cell>
          <cell r="U6">
            <v>1145</v>
          </cell>
          <cell r="V6">
            <v>900</v>
          </cell>
          <cell r="W6">
            <v>1060</v>
          </cell>
        </row>
        <row r="7">
          <cell r="A7" t="str">
            <v>Belgium</v>
          </cell>
          <cell r="B7" t="str">
            <v>BE</v>
          </cell>
          <cell r="C7">
            <v>671</v>
          </cell>
          <cell r="D7">
            <v>710</v>
          </cell>
          <cell r="E7">
            <v>758</v>
          </cell>
          <cell r="F7">
            <v>825</v>
          </cell>
          <cell r="G7">
            <v>868</v>
          </cell>
          <cell r="H7">
            <v>883</v>
          </cell>
          <cell r="I7">
            <v>935</v>
          </cell>
          <cell r="J7">
            <v>945</v>
          </cell>
          <cell r="K7">
            <v>995</v>
          </cell>
          <cell r="L7">
            <v>1009</v>
          </cell>
          <cell r="M7">
            <v>1052</v>
          </cell>
          <cell r="N7">
            <v>1100</v>
          </cell>
          <cell r="O7">
            <v>1020</v>
          </cell>
          <cell r="P7">
            <v>1024</v>
          </cell>
          <cell r="Q7">
            <v>1026</v>
          </cell>
          <cell r="R7">
            <v>1092</v>
          </cell>
          <cell r="S7">
            <v>1474</v>
          </cell>
          <cell r="T7">
            <v>1560</v>
          </cell>
          <cell r="U7">
            <v>1791</v>
          </cell>
          <cell r="V7">
            <v>1847</v>
          </cell>
          <cell r="W7">
            <v>1907</v>
          </cell>
        </row>
        <row r="8">
          <cell r="A8" t="str">
            <v>Bulgaria</v>
          </cell>
          <cell r="B8" t="str">
            <v>BG</v>
          </cell>
          <cell r="C8">
            <v>81</v>
          </cell>
          <cell r="D8">
            <v>53</v>
          </cell>
          <cell r="E8">
            <v>114</v>
          </cell>
          <cell r="F8">
            <v>113</v>
          </cell>
          <cell r="G8">
            <v>122</v>
          </cell>
          <cell r="H8">
            <v>125</v>
          </cell>
          <cell r="I8">
            <v>141</v>
          </cell>
          <cell r="J8">
            <v>117</v>
          </cell>
          <cell r="K8">
            <v>127</v>
          </cell>
          <cell r="L8">
            <v>380</v>
          </cell>
          <cell r="M8">
            <v>435</v>
          </cell>
          <cell r="N8">
            <v>442</v>
          </cell>
          <cell r="O8">
            <v>485</v>
          </cell>
          <cell r="P8">
            <v>515</v>
          </cell>
          <cell r="Q8">
            <v>496</v>
          </cell>
          <cell r="R8">
            <v>528</v>
          </cell>
          <cell r="S8">
            <v>592</v>
          </cell>
          <cell r="T8">
            <v>601</v>
          </cell>
          <cell r="U8">
            <v>643</v>
          </cell>
          <cell r="V8">
            <v>639</v>
          </cell>
          <cell r="W8">
            <v>697</v>
          </cell>
        </row>
        <row r="9">
          <cell r="A9" t="str">
            <v>Switzerland</v>
          </cell>
          <cell r="B9" t="str">
            <v>CH</v>
          </cell>
          <cell r="C9">
            <v>1090</v>
          </cell>
          <cell r="D9">
            <v>1121</v>
          </cell>
          <cell r="E9">
            <v>1149</v>
          </cell>
          <cell r="F9">
            <v>1159</v>
          </cell>
          <cell r="G9">
            <v>1158</v>
          </cell>
          <cell r="H9">
            <v>1183</v>
          </cell>
          <cell r="I9">
            <v>1211</v>
          </cell>
          <cell r="J9">
            <v>1218</v>
          </cell>
          <cell r="K9">
            <v>1240</v>
          </cell>
          <cell r="L9">
            <v>1300</v>
          </cell>
          <cell r="M9">
            <v>1284</v>
          </cell>
          <cell r="N9">
            <v>1349</v>
          </cell>
          <cell r="O9">
            <v>1347</v>
          </cell>
          <cell r="P9">
            <v>1388</v>
          </cell>
          <cell r="Q9">
            <v>1414</v>
          </cell>
          <cell r="R9">
            <v>1444</v>
          </cell>
          <cell r="S9">
            <v>1456</v>
          </cell>
          <cell r="T9">
            <v>1451</v>
          </cell>
          <cell r="U9">
            <v>1495</v>
          </cell>
          <cell r="V9">
            <v>1487</v>
          </cell>
          <cell r="W9">
            <v>1524</v>
          </cell>
        </row>
        <row r="10">
          <cell r="A10" t="str">
            <v>Cyprus</v>
          </cell>
          <cell r="B10" t="str">
            <v>CY</v>
          </cell>
          <cell r="C10">
            <v>48</v>
          </cell>
          <cell r="D10">
            <v>52</v>
          </cell>
          <cell r="E10">
            <v>59</v>
          </cell>
          <cell r="F10">
            <v>63</v>
          </cell>
          <cell r="G10">
            <v>69</v>
          </cell>
          <cell r="H10">
            <v>69</v>
          </cell>
          <cell r="I10">
            <v>70</v>
          </cell>
          <cell r="J10">
            <v>86</v>
          </cell>
          <cell r="K10">
            <v>91</v>
          </cell>
          <cell r="L10">
            <v>105</v>
          </cell>
          <cell r="M10">
            <v>106</v>
          </cell>
          <cell r="N10">
            <v>123</v>
          </cell>
          <cell r="O10">
            <v>134</v>
          </cell>
          <cell r="P10">
            <v>140</v>
          </cell>
          <cell r="Q10">
            <v>145</v>
          </cell>
          <cell r="R10">
            <v>151</v>
          </cell>
          <cell r="S10">
            <v>157</v>
          </cell>
          <cell r="T10">
            <v>168</v>
          </cell>
          <cell r="U10">
            <v>178</v>
          </cell>
          <cell r="V10">
            <v>186</v>
          </cell>
          <cell r="W10">
            <v>195</v>
          </cell>
        </row>
        <row r="11">
          <cell r="A11" t="str">
            <v>Czech Republic</v>
          </cell>
          <cell r="B11" t="str">
            <v>CZ</v>
          </cell>
          <cell r="C11">
            <v>313</v>
          </cell>
          <cell r="D11">
            <v>348</v>
          </cell>
          <cell r="E11">
            <v>509</v>
          </cell>
          <cell r="F11">
            <v>698</v>
          </cell>
          <cell r="G11">
            <v>718</v>
          </cell>
          <cell r="H11">
            <v>790</v>
          </cell>
          <cell r="I11">
            <v>851</v>
          </cell>
          <cell r="J11">
            <v>873</v>
          </cell>
          <cell r="K11">
            <v>889</v>
          </cell>
          <cell r="L11">
            <v>881</v>
          </cell>
          <cell r="M11">
            <v>994</v>
          </cell>
          <cell r="N11">
            <v>1019</v>
          </cell>
          <cell r="O11">
            <v>978</v>
          </cell>
          <cell r="P11">
            <v>1083</v>
          </cell>
          <cell r="Q11">
            <v>1050</v>
          </cell>
          <cell r="R11">
            <v>1077</v>
          </cell>
          <cell r="S11">
            <v>1116</v>
          </cell>
          <cell r="T11">
            <v>1140</v>
          </cell>
          <cell r="U11">
            <v>1198</v>
          </cell>
          <cell r="V11">
            <v>1174</v>
          </cell>
          <cell r="W11">
            <v>1203</v>
          </cell>
        </row>
        <row r="12">
          <cell r="A12" t="str">
            <v>Germany (including  former GDR from 1991)</v>
          </cell>
          <cell r="B12" t="str">
            <v>DE</v>
          </cell>
          <cell r="C12">
            <v>6935</v>
          </cell>
          <cell r="D12">
            <v>8085</v>
          </cell>
          <cell r="E12">
            <v>7959</v>
          </cell>
          <cell r="F12">
            <v>8088</v>
          </cell>
          <cell r="G12">
            <v>8082</v>
          </cell>
          <cell r="H12">
            <v>8177</v>
          </cell>
          <cell r="I12">
            <v>8492</v>
          </cell>
          <cell r="J12">
            <v>8604</v>
          </cell>
          <cell r="K12">
            <v>8896</v>
          </cell>
          <cell r="L12">
            <v>9159</v>
          </cell>
          <cell r="M12">
            <v>10141</v>
          </cell>
          <cell r="N12">
            <v>10138</v>
          </cell>
          <cell r="O12">
            <v>10941</v>
          </cell>
          <cell r="P12">
            <v>11025</v>
          </cell>
          <cell r="Q12">
            <v>10918</v>
          </cell>
          <cell r="R12">
            <v>10651</v>
          </cell>
          <cell r="S12">
            <v>11204</v>
          </cell>
          <cell r="T12">
            <v>10301</v>
          </cell>
          <cell r="U12">
            <v>10209</v>
          </cell>
          <cell r="V12">
            <v>11163</v>
          </cell>
          <cell r="W12">
            <v>11708</v>
          </cell>
        </row>
        <row r="13">
          <cell r="A13" t="str">
            <v>Denmark</v>
          </cell>
          <cell r="B13" t="str">
            <v>DK</v>
          </cell>
          <cell r="C13">
            <v>718</v>
          </cell>
          <cell r="D13">
            <v>735</v>
          </cell>
          <cell r="E13">
            <v>749</v>
          </cell>
          <cell r="F13">
            <v>763</v>
          </cell>
          <cell r="G13">
            <v>782</v>
          </cell>
          <cell r="H13">
            <v>784</v>
          </cell>
          <cell r="I13">
            <v>804</v>
          </cell>
          <cell r="J13">
            <v>811</v>
          </cell>
          <cell r="K13">
            <v>830</v>
          </cell>
          <cell r="L13">
            <v>836</v>
          </cell>
          <cell r="M13">
            <v>851</v>
          </cell>
          <cell r="N13">
            <v>870</v>
          </cell>
          <cell r="O13">
            <v>876</v>
          </cell>
          <cell r="P13">
            <v>870</v>
          </cell>
          <cell r="Q13">
            <v>888</v>
          </cell>
          <cell r="R13">
            <v>894</v>
          </cell>
          <cell r="S13">
            <v>916</v>
          </cell>
          <cell r="T13">
            <v>937</v>
          </cell>
          <cell r="U13">
            <v>937</v>
          </cell>
          <cell r="V13">
            <v>909</v>
          </cell>
          <cell r="W13">
            <v>921</v>
          </cell>
        </row>
        <row r="14">
          <cell r="A14" t="e">
            <v>#N/A</v>
          </cell>
          <cell r="B14" t="str">
            <v>EA</v>
          </cell>
          <cell r="C14">
            <v>24145</v>
          </cell>
          <cell r="D14">
            <v>26373</v>
          </cell>
          <cell r="E14">
            <v>26936</v>
          </cell>
          <cell r="F14">
            <v>27415</v>
          </cell>
          <cell r="G14">
            <v>28308</v>
          </cell>
          <cell r="H14">
            <v>28501</v>
          </cell>
          <cell r="I14">
            <v>29938</v>
          </cell>
          <cell r="J14">
            <v>30925</v>
          </cell>
          <cell r="K14">
            <v>32082</v>
          </cell>
          <cell r="L14">
            <v>33017</v>
          </cell>
          <cell r="M14">
            <v>35559</v>
          </cell>
          <cell r="N14">
            <v>37559</v>
          </cell>
          <cell r="O14">
            <v>38824</v>
          </cell>
          <cell r="P14">
            <v>40689</v>
          </cell>
          <cell r="Q14">
            <v>41668</v>
          </cell>
          <cell r="R14">
            <v>42440</v>
          </cell>
          <cell r="S14">
            <v>45880</v>
          </cell>
          <cell r="T14">
            <v>46268</v>
          </cell>
          <cell r="U14">
            <v>47891</v>
          </cell>
          <cell r="V14">
            <v>49606</v>
          </cell>
          <cell r="W14">
            <v>51710</v>
          </cell>
        </row>
        <row r="15">
          <cell r="A15" t="e">
            <v>#N/A</v>
          </cell>
          <cell r="B15" t="str">
            <v>EA12</v>
          </cell>
          <cell r="C15">
            <v>24626</v>
          </cell>
          <cell r="D15">
            <v>26887</v>
          </cell>
          <cell r="E15">
            <v>27503</v>
          </cell>
          <cell r="F15">
            <v>28032</v>
          </cell>
          <cell r="G15">
            <v>28987</v>
          </cell>
          <cell r="H15">
            <v>29221</v>
          </cell>
          <cell r="I15">
            <v>30697</v>
          </cell>
          <cell r="J15">
            <v>31767</v>
          </cell>
          <cell r="K15">
            <v>33014</v>
          </cell>
          <cell r="L15">
            <v>34005</v>
          </cell>
          <cell r="M15">
            <v>36613</v>
          </cell>
          <cell r="N15">
            <v>37559</v>
          </cell>
          <cell r="O15">
            <v>38824</v>
          </cell>
          <cell r="P15">
            <v>40689</v>
          </cell>
          <cell r="Q15">
            <v>41668</v>
          </cell>
          <cell r="R15">
            <v>42440</v>
          </cell>
          <cell r="S15">
            <v>45880</v>
          </cell>
          <cell r="T15">
            <v>46046</v>
          </cell>
          <cell r="U15">
            <v>47389</v>
          </cell>
          <cell r="V15">
            <v>48496</v>
          </cell>
          <cell r="W15">
            <v>50507</v>
          </cell>
        </row>
        <row r="16">
          <cell r="A16" t="e">
            <v>#N/A</v>
          </cell>
          <cell r="B16" t="str">
            <v>EA13</v>
          </cell>
          <cell r="C16">
            <v>24697</v>
          </cell>
          <cell r="D16">
            <v>26974</v>
          </cell>
          <cell r="E16">
            <v>27611</v>
          </cell>
          <cell r="F16">
            <v>28145</v>
          </cell>
          <cell r="G16">
            <v>29119</v>
          </cell>
          <cell r="H16">
            <v>29365</v>
          </cell>
          <cell r="I16">
            <v>30862</v>
          </cell>
          <cell r="J16">
            <v>31949</v>
          </cell>
          <cell r="K16">
            <v>33204</v>
          </cell>
          <cell r="L16">
            <v>34236</v>
          </cell>
          <cell r="M16">
            <v>36796</v>
          </cell>
          <cell r="N16">
            <v>37759</v>
          </cell>
          <cell r="O16">
            <v>39080</v>
          </cell>
          <cell r="P16">
            <v>40884</v>
          </cell>
          <cell r="Q16">
            <v>41890</v>
          </cell>
          <cell r="R16">
            <v>42648</v>
          </cell>
          <cell r="S16">
            <v>46092</v>
          </cell>
          <cell r="T16">
            <v>46268</v>
          </cell>
          <cell r="U16">
            <v>47657</v>
          </cell>
          <cell r="V16">
            <v>48757</v>
          </cell>
          <cell r="W16">
            <v>50773</v>
          </cell>
        </row>
        <row r="17">
          <cell r="A17" t="e">
            <v>#N/A</v>
          </cell>
          <cell r="B17" t="str">
            <v>EA15</v>
          </cell>
          <cell r="C17">
            <v>24746</v>
          </cell>
          <cell r="D17">
            <v>27027</v>
          </cell>
          <cell r="E17">
            <v>27671</v>
          </cell>
          <cell r="F17">
            <v>28209</v>
          </cell>
          <cell r="G17">
            <v>29218</v>
          </cell>
          <cell r="H17">
            <v>29466</v>
          </cell>
          <cell r="I17">
            <v>30966</v>
          </cell>
          <cell r="J17">
            <v>32073</v>
          </cell>
          <cell r="K17">
            <v>33334</v>
          </cell>
          <cell r="L17">
            <v>34384</v>
          </cell>
          <cell r="M17">
            <v>36945</v>
          </cell>
          <cell r="N17">
            <v>37929</v>
          </cell>
          <cell r="O17">
            <v>39264</v>
          </cell>
          <cell r="P17">
            <v>41078</v>
          </cell>
          <cell r="Q17">
            <v>42089</v>
          </cell>
          <cell r="R17">
            <v>42847</v>
          </cell>
          <cell r="S17">
            <v>46306</v>
          </cell>
          <cell r="T17">
            <v>46493</v>
          </cell>
          <cell r="U17">
            <v>47891</v>
          </cell>
          <cell r="V17">
            <v>48997</v>
          </cell>
          <cell r="W17">
            <v>51021</v>
          </cell>
        </row>
        <row r="18">
          <cell r="A18" t="e">
            <v>#N/A</v>
          </cell>
          <cell r="B18" t="str">
            <v>EA16</v>
          </cell>
          <cell r="C18">
            <v>24954</v>
          </cell>
          <cell r="D18">
            <v>27419</v>
          </cell>
          <cell r="E18">
            <v>27980</v>
          </cell>
          <cell r="F18">
            <v>28662</v>
          </cell>
          <cell r="G18">
            <v>29500</v>
          </cell>
          <cell r="H18">
            <v>29922</v>
          </cell>
          <cell r="I18">
            <v>31455</v>
          </cell>
          <cell r="J18">
            <v>32515</v>
          </cell>
          <cell r="K18">
            <v>33687</v>
          </cell>
          <cell r="L18">
            <v>34896</v>
          </cell>
          <cell r="M18">
            <v>37398</v>
          </cell>
          <cell r="N18">
            <v>38553</v>
          </cell>
          <cell r="O18">
            <v>39896</v>
          </cell>
          <cell r="P18">
            <v>41635</v>
          </cell>
          <cell r="Q18">
            <v>42721</v>
          </cell>
          <cell r="R18">
            <v>43376</v>
          </cell>
          <cell r="S18">
            <v>46845</v>
          </cell>
          <cell r="T18">
            <v>47081</v>
          </cell>
          <cell r="U18">
            <v>48475</v>
          </cell>
          <cell r="V18">
            <v>49606</v>
          </cell>
          <cell r="W18">
            <v>51710</v>
          </cell>
        </row>
        <row r="19">
          <cell r="A19" t="e">
            <v>#N/A</v>
          </cell>
          <cell r="B19" t="str">
            <v>EA17</v>
          </cell>
          <cell r="C19">
            <v>24972</v>
          </cell>
          <cell r="D19">
            <v>27441</v>
          </cell>
          <cell r="E19">
            <v>28121</v>
          </cell>
          <cell r="F19">
            <v>28794</v>
          </cell>
          <cell r="G19">
            <v>29606</v>
          </cell>
          <cell r="H19">
            <v>30032</v>
          </cell>
          <cell r="I19">
            <v>31579</v>
          </cell>
          <cell r="J19">
            <v>32647</v>
          </cell>
          <cell r="K19">
            <v>33821</v>
          </cell>
          <cell r="L19">
            <v>35007</v>
          </cell>
          <cell r="M19">
            <v>37517</v>
          </cell>
          <cell r="N19">
            <v>38681</v>
          </cell>
          <cell r="O19">
            <v>40035</v>
          </cell>
          <cell r="P19">
            <v>41783</v>
          </cell>
          <cell r="Q19">
            <v>42880</v>
          </cell>
          <cell r="R19">
            <v>43542</v>
          </cell>
          <cell r="S19">
            <v>47032</v>
          </cell>
          <cell r="T19">
            <v>47284</v>
          </cell>
          <cell r="U19">
            <v>48694</v>
          </cell>
          <cell r="V19">
            <v>49828</v>
          </cell>
          <cell r="W19">
            <v>51927</v>
          </cell>
        </row>
        <row r="20">
          <cell r="A20" t="str">
            <v>Estonia</v>
          </cell>
          <cell r="B20" t="str">
            <v>EE</v>
          </cell>
          <cell r="C20">
            <v>18</v>
          </cell>
          <cell r="D20">
            <v>22</v>
          </cell>
          <cell r="E20">
            <v>141</v>
          </cell>
          <cell r="F20">
            <v>133</v>
          </cell>
          <cell r="G20">
            <v>106</v>
          </cell>
          <cell r="H20">
            <v>110</v>
          </cell>
          <cell r="I20">
            <v>124</v>
          </cell>
          <cell r="J20">
            <v>133</v>
          </cell>
          <cell r="K20">
            <v>135</v>
          </cell>
          <cell r="L20">
            <v>111</v>
          </cell>
          <cell r="M20">
            <v>119</v>
          </cell>
          <cell r="N20">
            <v>128</v>
          </cell>
          <cell r="O20">
            <v>139</v>
          </cell>
          <cell r="P20">
            <v>148</v>
          </cell>
          <cell r="Q20">
            <v>159</v>
          </cell>
          <cell r="R20">
            <v>166</v>
          </cell>
          <cell r="S20">
            <v>187</v>
          </cell>
          <cell r="T20">
            <v>203</v>
          </cell>
          <cell r="U20">
            <v>220</v>
          </cell>
          <cell r="V20">
            <v>222</v>
          </cell>
          <cell r="W20">
            <v>218</v>
          </cell>
        </row>
        <row r="21">
          <cell r="A21" t="e">
            <v>#N/A</v>
          </cell>
          <cell r="B21" t="str">
            <v>EEA18</v>
          </cell>
          <cell r="C21">
            <v>35198</v>
          </cell>
          <cell r="D21">
            <v>37878</v>
          </cell>
          <cell r="E21">
            <v>38885</v>
          </cell>
          <cell r="F21">
            <v>39353</v>
          </cell>
          <cell r="G21">
            <v>40263</v>
          </cell>
          <cell r="H21">
            <v>40795</v>
          </cell>
          <cell r="I21">
            <v>42741</v>
          </cell>
          <cell r="J21">
            <v>44150</v>
          </cell>
          <cell r="K21">
            <v>45440</v>
          </cell>
          <cell r="L21">
            <v>46687</v>
          </cell>
          <cell r="M21">
            <v>49262</v>
          </cell>
          <cell r="N21">
            <v>50988</v>
          </cell>
          <cell r="O21">
            <v>52317</v>
          </cell>
          <cell r="P21">
            <v>53649</v>
          </cell>
          <cell r="Q21">
            <v>55041</v>
          </cell>
          <cell r="R21">
            <v>56049</v>
          </cell>
          <cell r="S21">
            <v>59425</v>
          </cell>
          <cell r="T21">
            <v>59842</v>
          </cell>
          <cell r="U21">
            <v>61363</v>
          </cell>
          <cell r="V21">
            <v>62240</v>
          </cell>
          <cell r="W21">
            <v>65076</v>
          </cell>
        </row>
        <row r="22">
          <cell r="A22" t="str">
            <v>Greece</v>
          </cell>
          <cell r="B22" t="str">
            <v>EL</v>
          </cell>
          <cell r="C22">
            <v>482</v>
          </cell>
          <cell r="D22">
            <v>514</v>
          </cell>
          <cell r="E22">
            <v>567</v>
          </cell>
          <cell r="F22">
            <v>617</v>
          </cell>
          <cell r="G22">
            <v>679</v>
          </cell>
          <cell r="H22">
            <v>720</v>
          </cell>
          <cell r="I22">
            <v>759</v>
          </cell>
          <cell r="J22">
            <v>842</v>
          </cell>
          <cell r="K22">
            <v>932</v>
          </cell>
          <cell r="L22">
            <v>987</v>
          </cell>
          <cell r="M22">
            <v>1054</v>
          </cell>
          <cell r="N22">
            <v>1138</v>
          </cell>
          <cell r="O22">
            <v>1203</v>
          </cell>
          <cell r="P22">
            <v>1290</v>
          </cell>
          <cell r="Q22">
            <v>1365</v>
          </cell>
          <cell r="R22">
            <v>1417</v>
          </cell>
          <cell r="S22">
            <v>1527</v>
          </cell>
          <cell r="T22">
            <v>1614</v>
          </cell>
          <cell r="U22">
            <v>1693</v>
          </cell>
          <cell r="V22">
            <v>1700</v>
          </cell>
          <cell r="W22">
            <v>1548</v>
          </cell>
        </row>
        <row r="23">
          <cell r="A23" t="str">
            <v>Spain</v>
          </cell>
          <cell r="B23" t="str">
            <v>ES</v>
          </cell>
          <cell r="C23">
            <v>2158</v>
          </cell>
          <cell r="D23">
            <v>2207</v>
          </cell>
          <cell r="E23">
            <v>2298</v>
          </cell>
          <cell r="F23">
            <v>2358</v>
          </cell>
          <cell r="G23">
            <v>2578</v>
          </cell>
          <cell r="H23">
            <v>2542</v>
          </cell>
          <cell r="I23">
            <v>2919</v>
          </cell>
          <cell r="J23">
            <v>3409</v>
          </cell>
          <cell r="K23">
            <v>3534</v>
          </cell>
          <cell r="L23">
            <v>3866</v>
          </cell>
          <cell r="M23">
            <v>4301</v>
          </cell>
          <cell r="N23">
            <v>4408</v>
          </cell>
          <cell r="O23">
            <v>4577</v>
          </cell>
          <cell r="P23">
            <v>4921</v>
          </cell>
          <cell r="Q23">
            <v>5217</v>
          </cell>
          <cell r="R23">
            <v>5488</v>
          </cell>
          <cell r="S23">
            <v>6552</v>
          </cell>
          <cell r="T23">
            <v>6658</v>
          </cell>
          <cell r="U23">
            <v>7225</v>
          </cell>
          <cell r="V23">
            <v>7350</v>
          </cell>
          <cell r="W23">
            <v>7571</v>
          </cell>
        </row>
        <row r="24">
          <cell r="A24" t="e">
            <v>#N/A</v>
          </cell>
          <cell r="B24" t="str">
            <v>EU15</v>
          </cell>
          <cell r="C24">
            <v>33533</v>
          </cell>
          <cell r="D24">
            <v>36175</v>
          </cell>
          <cell r="E24">
            <v>37115</v>
          </cell>
          <cell r="F24">
            <v>37644</v>
          </cell>
          <cell r="G24">
            <v>38599</v>
          </cell>
          <cell r="H24">
            <v>39120</v>
          </cell>
          <cell r="I24">
            <v>40902</v>
          </cell>
          <cell r="J24">
            <v>42233</v>
          </cell>
          <cell r="K24">
            <v>43442</v>
          </cell>
          <cell r="L24">
            <v>44711</v>
          </cell>
          <cell r="M24">
            <v>47426</v>
          </cell>
          <cell r="N24">
            <v>48847</v>
          </cell>
          <cell r="O24">
            <v>50157</v>
          </cell>
          <cell r="P24">
            <v>51790</v>
          </cell>
          <cell r="Q24">
            <v>53109</v>
          </cell>
          <cell r="R24">
            <v>54083</v>
          </cell>
          <cell r="S24">
            <v>57523</v>
          </cell>
          <cell r="T24">
            <v>57836</v>
          </cell>
          <cell r="U24">
            <v>59329</v>
          </cell>
          <cell r="V24">
            <v>59928</v>
          </cell>
          <cell r="W24">
            <v>62603</v>
          </cell>
        </row>
        <row r="25">
          <cell r="A25" t="e">
            <v>#N/A</v>
          </cell>
          <cell r="B25" t="str">
            <v>EU25</v>
          </cell>
          <cell r="C25">
            <v>36650</v>
          </cell>
          <cell r="D25">
            <v>39512</v>
          </cell>
          <cell r="E25">
            <v>40602</v>
          </cell>
          <cell r="F25">
            <v>41620</v>
          </cell>
          <cell r="G25">
            <v>42292</v>
          </cell>
          <cell r="H25">
            <v>43100</v>
          </cell>
          <cell r="I25">
            <v>45227</v>
          </cell>
          <cell r="J25">
            <v>46496</v>
          </cell>
          <cell r="K25">
            <v>48182</v>
          </cell>
          <cell r="L25">
            <v>49887</v>
          </cell>
          <cell r="M25">
            <v>52768</v>
          </cell>
          <cell r="N25">
            <v>54562</v>
          </cell>
          <cell r="O25">
            <v>55888</v>
          </cell>
          <cell r="P25">
            <v>57645</v>
          </cell>
          <cell r="Q25">
            <v>59213</v>
          </cell>
          <cell r="R25">
            <v>60400</v>
          </cell>
          <cell r="S25">
            <v>64278</v>
          </cell>
          <cell r="T25">
            <v>64836</v>
          </cell>
          <cell r="U25">
            <v>66801</v>
          </cell>
          <cell r="V25">
            <v>67354</v>
          </cell>
          <cell r="W25">
            <v>70373</v>
          </cell>
        </row>
        <row r="26">
          <cell r="A26" t="str">
            <v>European Union (27 countries)</v>
          </cell>
          <cell r="B26" t="str">
            <v>EU27</v>
          </cell>
          <cell r="C26">
            <v>37122</v>
          </cell>
          <cell r="D26">
            <v>39739</v>
          </cell>
          <cell r="E26">
            <v>41001</v>
          </cell>
          <cell r="F26">
            <v>41880</v>
          </cell>
          <cell r="G26">
            <v>42582</v>
          </cell>
          <cell r="H26">
            <v>43393</v>
          </cell>
          <cell r="I26">
            <v>45663</v>
          </cell>
          <cell r="J26">
            <v>46728</v>
          </cell>
          <cell r="K26">
            <v>48539</v>
          </cell>
          <cell r="L26">
            <v>50560</v>
          </cell>
          <cell r="M26">
            <v>53539</v>
          </cell>
          <cell r="N26">
            <v>55482</v>
          </cell>
          <cell r="O26">
            <v>56609</v>
          </cell>
          <cell r="P26">
            <v>58569</v>
          </cell>
          <cell r="Q26">
            <v>60017</v>
          </cell>
          <cell r="R26">
            <v>61272</v>
          </cell>
          <cell r="S26">
            <v>65292</v>
          </cell>
          <cell r="T26">
            <v>65929</v>
          </cell>
          <cell r="U26">
            <v>67997</v>
          </cell>
          <cell r="V26">
            <v>68554</v>
          </cell>
          <cell r="W26">
            <v>71721</v>
          </cell>
        </row>
        <row r="27">
          <cell r="A27" t="str">
            <v>Finland</v>
          </cell>
          <cell r="B27" t="str">
            <v>FI</v>
          </cell>
          <cell r="C27">
            <v>894</v>
          </cell>
          <cell r="D27">
            <v>924</v>
          </cell>
          <cell r="E27">
            <v>942</v>
          </cell>
          <cell r="F27">
            <v>949</v>
          </cell>
          <cell r="G27">
            <v>967</v>
          </cell>
          <cell r="H27">
            <v>983</v>
          </cell>
          <cell r="I27">
            <v>1018</v>
          </cell>
          <cell r="J27">
            <v>1045</v>
          </cell>
          <cell r="K27">
            <v>1080</v>
          </cell>
          <cell r="L27">
            <v>1108</v>
          </cell>
          <cell r="M27">
            <v>1142</v>
          </cell>
          <cell r="N27">
            <v>1214</v>
          </cell>
          <cell r="O27">
            <v>1258</v>
          </cell>
          <cell r="P27">
            <v>1260</v>
          </cell>
          <cell r="Q27">
            <v>1303</v>
          </cell>
          <cell r="R27">
            <v>1334</v>
          </cell>
          <cell r="S27">
            <v>1369</v>
          </cell>
          <cell r="T27">
            <v>1392</v>
          </cell>
          <cell r="U27">
            <v>1421</v>
          </cell>
          <cell r="V27">
            <v>1482</v>
          </cell>
          <cell r="W27">
            <v>1533</v>
          </cell>
        </row>
        <row r="28">
          <cell r="A28" t="str">
            <v>France</v>
          </cell>
          <cell r="B28" t="str">
            <v>FR</v>
          </cell>
          <cell r="C28">
            <v>6823</v>
          </cell>
          <cell r="D28">
            <v>7374</v>
          </cell>
          <cell r="E28">
            <v>7564</v>
          </cell>
          <cell r="F28">
            <v>7644</v>
          </cell>
          <cell r="G28">
            <v>7997</v>
          </cell>
          <cell r="H28">
            <v>8001</v>
          </cell>
          <cell r="I28">
            <v>8148</v>
          </cell>
          <cell r="J28">
            <v>7970</v>
          </cell>
          <cell r="K28">
            <v>8134</v>
          </cell>
          <cell r="L28">
            <v>8399</v>
          </cell>
          <cell r="M28">
            <v>8943</v>
          </cell>
          <cell r="N28">
            <v>9169</v>
          </cell>
          <cell r="O28">
            <v>9149</v>
          </cell>
          <cell r="P28">
            <v>9795</v>
          </cell>
          <cell r="Q28">
            <v>10142</v>
          </cell>
          <cell r="R28">
            <v>10389</v>
          </cell>
          <cell r="S28">
            <v>11002</v>
          </cell>
          <cell r="T28">
            <v>11219</v>
          </cell>
          <cell r="U28">
            <v>11615</v>
          </cell>
          <cell r="V28">
            <v>11679</v>
          </cell>
          <cell r="W28">
            <v>12505</v>
          </cell>
        </row>
        <row r="29">
          <cell r="A29" t="str">
            <v>Croatia</v>
          </cell>
          <cell r="B29" t="str">
            <v>HR</v>
          </cell>
          <cell r="C29">
            <v>158</v>
          </cell>
          <cell r="D29">
            <v>148</v>
          </cell>
          <cell r="E29">
            <v>143</v>
          </cell>
          <cell r="F29">
            <v>167</v>
          </cell>
          <cell r="G29">
            <v>181</v>
          </cell>
          <cell r="H29">
            <v>200</v>
          </cell>
          <cell r="I29">
            <v>217</v>
          </cell>
          <cell r="J29">
            <v>225</v>
          </cell>
          <cell r="K29">
            <v>217</v>
          </cell>
          <cell r="L29">
            <v>222</v>
          </cell>
          <cell r="M29">
            <v>230</v>
          </cell>
          <cell r="N29">
            <v>255</v>
          </cell>
          <cell r="O29">
            <v>281</v>
          </cell>
          <cell r="P29">
            <v>301</v>
          </cell>
          <cell r="Q29">
            <v>326</v>
          </cell>
          <cell r="R29">
            <v>366</v>
          </cell>
          <cell r="S29">
            <v>389</v>
          </cell>
          <cell r="T29">
            <v>405</v>
          </cell>
          <cell r="U29">
            <v>439</v>
          </cell>
          <cell r="V29">
            <v>444</v>
          </cell>
          <cell r="W29">
            <v>453</v>
          </cell>
        </row>
        <row r="30">
          <cell r="A30" t="str">
            <v>Hungary</v>
          </cell>
          <cell r="B30" t="str">
            <v>HU</v>
          </cell>
          <cell r="C30">
            <v>476</v>
          </cell>
          <cell r="D30">
            <v>533</v>
          </cell>
          <cell r="E30">
            <v>534</v>
          </cell>
          <cell r="F30">
            <v>557</v>
          </cell>
          <cell r="G30">
            <v>633</v>
          </cell>
          <cell r="H30">
            <v>630</v>
          </cell>
          <cell r="I30">
            <v>699</v>
          </cell>
          <cell r="J30">
            <v>720</v>
          </cell>
          <cell r="K30">
            <v>754</v>
          </cell>
          <cell r="L30">
            <v>740</v>
          </cell>
          <cell r="M30">
            <v>764</v>
          </cell>
          <cell r="N30">
            <v>773</v>
          </cell>
          <cell r="O30">
            <v>750</v>
          </cell>
          <cell r="P30">
            <v>744</v>
          </cell>
          <cell r="Q30">
            <v>785</v>
          </cell>
          <cell r="R30">
            <v>854</v>
          </cell>
          <cell r="S30">
            <v>885</v>
          </cell>
          <cell r="T30">
            <v>933</v>
          </cell>
          <cell r="U30">
            <v>931</v>
          </cell>
          <cell r="V30">
            <v>977</v>
          </cell>
          <cell r="W30">
            <v>976</v>
          </cell>
        </row>
        <row r="31">
          <cell r="A31" t="str">
            <v>Ireland</v>
          </cell>
          <cell r="B31" t="str">
            <v>IE</v>
          </cell>
          <cell r="C31">
            <v>240</v>
          </cell>
          <cell r="D31">
            <v>260</v>
          </cell>
          <cell r="E31">
            <v>279</v>
          </cell>
          <cell r="F31">
            <v>285</v>
          </cell>
          <cell r="G31">
            <v>296</v>
          </cell>
          <cell r="H31">
            <v>310</v>
          </cell>
          <cell r="I31">
            <v>336</v>
          </cell>
          <cell r="J31">
            <v>362</v>
          </cell>
          <cell r="K31">
            <v>387</v>
          </cell>
          <cell r="L31">
            <v>431</v>
          </cell>
          <cell r="M31">
            <v>481</v>
          </cell>
          <cell r="N31">
            <v>508</v>
          </cell>
          <cell r="O31">
            <v>580</v>
          </cell>
          <cell r="P31">
            <v>702</v>
          </cell>
          <cell r="Q31">
            <v>702</v>
          </cell>
          <cell r="R31">
            <v>728</v>
          </cell>
          <cell r="S31">
            <v>699</v>
          </cell>
          <cell r="T31">
            <v>749</v>
          </cell>
          <cell r="U31">
            <v>822</v>
          </cell>
          <cell r="V31">
            <v>683</v>
          </cell>
          <cell r="W31">
            <v>789</v>
          </cell>
        </row>
        <row r="32">
          <cell r="A32" t="str">
            <v>Iceland</v>
          </cell>
          <cell r="B32" t="str">
            <v>IS</v>
          </cell>
          <cell r="C32">
            <v>42</v>
          </cell>
          <cell r="D32">
            <v>47</v>
          </cell>
          <cell r="E32">
            <v>41</v>
          </cell>
          <cell r="F32">
            <v>43</v>
          </cell>
          <cell r="G32">
            <v>50</v>
          </cell>
          <cell r="H32">
            <v>47</v>
          </cell>
          <cell r="I32">
            <v>39</v>
          </cell>
          <cell r="J32">
            <v>41</v>
          </cell>
          <cell r="K32">
            <v>56</v>
          </cell>
          <cell r="L32">
            <v>59</v>
          </cell>
          <cell r="M32">
            <v>65</v>
          </cell>
          <cell r="N32">
            <v>67</v>
          </cell>
          <cell r="O32">
            <v>69</v>
          </cell>
          <cell r="P32">
            <v>67</v>
          </cell>
          <cell r="Q32">
            <v>76</v>
          </cell>
          <cell r="R32">
            <v>79</v>
          </cell>
          <cell r="S32">
            <v>82</v>
          </cell>
          <cell r="T32">
            <v>0</v>
          </cell>
          <cell r="U32">
            <v>0</v>
          </cell>
          <cell r="V32">
            <v>0</v>
          </cell>
          <cell r="W32">
            <v>0</v>
          </cell>
        </row>
        <row r="33">
          <cell r="A33" t="str">
            <v>Italy</v>
          </cell>
          <cell r="B33" t="str">
            <v>IT</v>
          </cell>
          <cell r="C33">
            <v>3442</v>
          </cell>
          <cell r="D33">
            <v>3655</v>
          </cell>
          <cell r="E33">
            <v>3862</v>
          </cell>
          <cell r="F33">
            <v>3985</v>
          </cell>
          <cell r="G33">
            <v>4137</v>
          </cell>
          <cell r="H33">
            <v>4272</v>
          </cell>
          <cell r="I33">
            <v>4419</v>
          </cell>
          <cell r="J33">
            <v>4618</v>
          </cell>
          <cell r="K33">
            <v>4822</v>
          </cell>
          <cell r="L33">
            <v>4634</v>
          </cell>
          <cell r="M33">
            <v>4866</v>
          </cell>
          <cell r="N33">
            <v>5093</v>
          </cell>
          <cell r="O33">
            <v>5402</v>
          </cell>
          <cell r="P33">
            <v>5798</v>
          </cell>
          <cell r="Q33">
            <v>6015</v>
          </cell>
          <cell r="R33">
            <v>6352</v>
          </cell>
          <cell r="S33">
            <v>6712</v>
          </cell>
          <cell r="T33">
            <v>6867</v>
          </cell>
          <cell r="U33">
            <v>7117</v>
          </cell>
          <cell r="V33">
            <v>7248</v>
          </cell>
          <cell r="W33">
            <v>7362</v>
          </cell>
        </row>
        <row r="34">
          <cell r="A34" t="str">
            <v>Lithuania</v>
          </cell>
          <cell r="B34" t="str">
            <v>LT</v>
          </cell>
          <cell r="C34">
            <v>162</v>
          </cell>
          <cell r="D34">
            <v>173</v>
          </cell>
          <cell r="E34">
            <v>153</v>
          </cell>
          <cell r="F34">
            <v>135</v>
          </cell>
          <cell r="G34">
            <v>129</v>
          </cell>
          <cell r="H34">
            <v>128</v>
          </cell>
          <cell r="I34">
            <v>139</v>
          </cell>
          <cell r="J34">
            <v>148</v>
          </cell>
          <cell r="K34">
            <v>163</v>
          </cell>
          <cell r="L34">
            <v>168</v>
          </cell>
          <cell r="M34">
            <v>161</v>
          </cell>
          <cell r="N34">
            <v>172</v>
          </cell>
          <cell r="O34">
            <v>180</v>
          </cell>
          <cell r="P34">
            <v>204</v>
          </cell>
          <cell r="Q34">
            <v>219</v>
          </cell>
          <cell r="R34">
            <v>231</v>
          </cell>
          <cell r="S34">
            <v>244</v>
          </cell>
          <cell r="T34">
            <v>259</v>
          </cell>
          <cell r="U34">
            <v>279</v>
          </cell>
          <cell r="V34">
            <v>254</v>
          </cell>
          <cell r="W34">
            <v>243</v>
          </cell>
        </row>
        <row r="35">
          <cell r="A35" t="str">
            <v>Luxembourg</v>
          </cell>
          <cell r="B35" t="str">
            <v>LU</v>
          </cell>
          <cell r="C35">
            <v>55</v>
          </cell>
          <cell r="D35">
            <v>59</v>
          </cell>
          <cell r="E35">
            <v>61</v>
          </cell>
          <cell r="F35">
            <v>67</v>
          </cell>
          <cell r="G35">
            <v>67</v>
          </cell>
          <cell r="H35">
            <v>70</v>
          </cell>
          <cell r="I35">
            <v>74</v>
          </cell>
          <cell r="J35">
            <v>74</v>
          </cell>
          <cell r="K35">
            <v>82</v>
          </cell>
          <cell r="L35">
            <v>85</v>
          </cell>
          <cell r="M35">
            <v>142</v>
          </cell>
          <cell r="N35">
            <v>169</v>
          </cell>
          <cell r="O35">
            <v>134</v>
          </cell>
          <cell r="P35">
            <v>145</v>
          </cell>
          <cell r="Q35">
            <v>136</v>
          </cell>
          <cell r="R35">
            <v>173</v>
          </cell>
          <cell r="S35">
            <v>153</v>
          </cell>
          <cell r="T35">
            <v>183</v>
          </cell>
          <cell r="U35">
            <v>179</v>
          </cell>
          <cell r="V35">
            <v>169</v>
          </cell>
          <cell r="W35">
            <v>168</v>
          </cell>
        </row>
        <row r="36">
          <cell r="A36" t="str">
            <v>Latvia</v>
          </cell>
          <cell r="B36" t="str">
            <v>LV</v>
          </cell>
          <cell r="C36">
            <v>163</v>
          </cell>
          <cell r="D36">
            <v>167</v>
          </cell>
          <cell r="E36">
            <v>132</v>
          </cell>
          <cell r="F36">
            <v>134</v>
          </cell>
          <cell r="G36">
            <v>126</v>
          </cell>
          <cell r="H36">
            <v>124</v>
          </cell>
          <cell r="I36">
            <v>110</v>
          </cell>
          <cell r="J36">
            <v>104</v>
          </cell>
          <cell r="K36">
            <v>135</v>
          </cell>
          <cell r="L36">
            <v>134</v>
          </cell>
          <cell r="M36">
            <v>133</v>
          </cell>
          <cell r="N36">
            <v>126</v>
          </cell>
          <cell r="O36">
            <v>148</v>
          </cell>
          <cell r="P36">
            <v>160</v>
          </cell>
          <cell r="Q36">
            <v>171</v>
          </cell>
          <cell r="R36">
            <v>184</v>
          </cell>
          <cell r="S36">
            <v>200</v>
          </cell>
          <cell r="T36">
            <v>233</v>
          </cell>
          <cell r="U36">
            <v>226</v>
          </cell>
          <cell r="V36">
            <v>201</v>
          </cell>
          <cell r="W36">
            <v>208</v>
          </cell>
        </row>
        <row r="37">
          <cell r="A37" t="e">
            <v>#N/A</v>
          </cell>
          <cell r="B37" t="str">
            <v>MK</v>
          </cell>
          <cell r="C37">
            <v>23</v>
          </cell>
          <cell r="D37">
            <v>27</v>
          </cell>
          <cell r="E37">
            <v>27</v>
          </cell>
          <cell r="F37">
            <v>49</v>
          </cell>
          <cell r="G37">
            <v>31</v>
          </cell>
          <cell r="H37">
            <v>44</v>
          </cell>
          <cell r="I37">
            <v>51</v>
          </cell>
          <cell r="J37">
            <v>60</v>
          </cell>
          <cell r="K37">
            <v>62</v>
          </cell>
          <cell r="L37">
            <v>75</v>
          </cell>
          <cell r="M37">
            <v>81</v>
          </cell>
          <cell r="N37">
            <v>73</v>
          </cell>
          <cell r="O37">
            <v>78</v>
          </cell>
          <cell r="P37">
            <v>85</v>
          </cell>
          <cell r="Q37">
            <v>85</v>
          </cell>
          <cell r="R37">
            <v>90</v>
          </cell>
          <cell r="S37">
            <v>96</v>
          </cell>
          <cell r="T37">
            <v>104</v>
          </cell>
          <cell r="U37">
            <v>112</v>
          </cell>
          <cell r="V37">
            <v>128</v>
          </cell>
          <cell r="W37">
            <v>129</v>
          </cell>
        </row>
        <row r="38">
          <cell r="A38" t="str">
            <v>Malta</v>
          </cell>
          <cell r="B38" t="str">
            <v>MT</v>
          </cell>
          <cell r="C38">
            <v>1</v>
          </cell>
          <cell r="D38">
            <v>2</v>
          </cell>
          <cell r="E38">
            <v>2</v>
          </cell>
          <cell r="F38">
            <v>2</v>
          </cell>
          <cell r="G38">
            <v>30</v>
          </cell>
          <cell r="H38">
            <v>32</v>
          </cell>
          <cell r="I38">
            <v>34</v>
          </cell>
          <cell r="J38">
            <v>38</v>
          </cell>
          <cell r="K38">
            <v>39</v>
          </cell>
          <cell r="L38">
            <v>42</v>
          </cell>
          <cell r="M38">
            <v>43</v>
          </cell>
          <cell r="N38">
            <v>47</v>
          </cell>
          <cell r="O38">
            <v>50</v>
          </cell>
          <cell r="P38">
            <v>53</v>
          </cell>
          <cell r="Q38">
            <v>54</v>
          </cell>
          <cell r="R38">
            <v>48</v>
          </cell>
          <cell r="S38">
            <v>57</v>
          </cell>
          <cell r="T38">
            <v>57</v>
          </cell>
          <cell r="U38">
            <v>56</v>
          </cell>
          <cell r="V38">
            <v>54</v>
          </cell>
          <cell r="W38">
            <v>54</v>
          </cell>
        </row>
        <row r="39">
          <cell r="A39" t="str">
            <v>Netherlands</v>
          </cell>
          <cell r="B39" t="str">
            <v>NL</v>
          </cell>
          <cell r="C39">
            <v>1730</v>
          </cell>
          <cell r="D39">
            <v>1823</v>
          </cell>
          <cell r="E39">
            <v>1938</v>
          </cell>
          <cell r="F39">
            <v>1879</v>
          </cell>
          <cell r="G39">
            <v>1934</v>
          </cell>
          <cell r="H39">
            <v>1823</v>
          </cell>
          <cell r="I39">
            <v>1975</v>
          </cell>
          <cell r="J39">
            <v>2120</v>
          </cell>
          <cell r="K39">
            <v>2281</v>
          </cell>
          <cell r="L39">
            <v>2339</v>
          </cell>
          <cell r="M39">
            <v>2523</v>
          </cell>
          <cell r="N39">
            <v>2589</v>
          </cell>
          <cell r="O39">
            <v>2523</v>
          </cell>
          <cell r="P39">
            <v>2592</v>
          </cell>
          <cell r="Q39">
            <v>2747</v>
          </cell>
          <cell r="R39">
            <v>2632</v>
          </cell>
          <cell r="S39">
            <v>2789</v>
          </cell>
          <cell r="T39">
            <v>3020</v>
          </cell>
          <cell r="U39">
            <v>2816</v>
          </cell>
          <cell r="V39">
            <v>2902</v>
          </cell>
          <cell r="W39">
            <v>2947</v>
          </cell>
        </row>
        <row r="40">
          <cell r="A40" t="e">
            <v>#N/A</v>
          </cell>
          <cell r="B40" t="str">
            <v>NMS10</v>
          </cell>
          <cell r="C40">
            <v>3118</v>
          </cell>
          <cell r="D40">
            <v>3338</v>
          </cell>
          <cell r="E40">
            <v>3487</v>
          </cell>
          <cell r="F40">
            <v>3976</v>
          </cell>
          <cell r="G40">
            <v>3693</v>
          </cell>
          <cell r="H40">
            <v>3979</v>
          </cell>
          <cell r="I40">
            <v>4325</v>
          </cell>
          <cell r="J40">
            <v>4263</v>
          </cell>
          <cell r="K40">
            <v>4739</v>
          </cell>
          <cell r="L40">
            <v>5176</v>
          </cell>
          <cell r="M40">
            <v>5342</v>
          </cell>
          <cell r="N40">
            <v>5716</v>
          </cell>
          <cell r="O40">
            <v>5732</v>
          </cell>
          <cell r="P40">
            <v>5855</v>
          </cell>
          <cell r="Q40">
            <v>6104</v>
          </cell>
          <cell r="R40">
            <v>6317</v>
          </cell>
          <cell r="S40">
            <v>6755</v>
          </cell>
          <cell r="T40">
            <v>7000</v>
          </cell>
          <cell r="U40">
            <v>7472</v>
          </cell>
          <cell r="V40">
            <v>7426</v>
          </cell>
          <cell r="W40">
            <v>7770</v>
          </cell>
        </row>
        <row r="41">
          <cell r="A41" t="str">
            <v>Norway</v>
          </cell>
          <cell r="B41" t="str">
            <v>NO</v>
          </cell>
          <cell r="C41">
            <v>1665</v>
          </cell>
          <cell r="D41">
            <v>1703</v>
          </cell>
          <cell r="E41">
            <v>1769</v>
          </cell>
          <cell r="F41">
            <v>1710</v>
          </cell>
          <cell r="G41">
            <v>1664</v>
          </cell>
          <cell r="H41">
            <v>1675</v>
          </cell>
          <cell r="I41">
            <v>1839</v>
          </cell>
          <cell r="J41">
            <v>1917</v>
          </cell>
          <cell r="K41">
            <v>1942</v>
          </cell>
          <cell r="L41">
            <v>1917</v>
          </cell>
          <cell r="M41">
            <v>1770</v>
          </cell>
          <cell r="N41">
            <v>2074</v>
          </cell>
          <cell r="O41">
            <v>2091</v>
          </cell>
          <cell r="P41">
            <v>1791</v>
          </cell>
          <cell r="Q41">
            <v>1856</v>
          </cell>
          <cell r="R41">
            <v>1888</v>
          </cell>
          <cell r="S41">
            <v>1819</v>
          </cell>
          <cell r="T41">
            <v>2006</v>
          </cell>
          <cell r="U41">
            <v>2034</v>
          </cell>
          <cell r="V41">
            <v>2313</v>
          </cell>
          <cell r="W41">
            <v>2474</v>
          </cell>
        </row>
        <row r="42">
          <cell r="A42" t="str">
            <v>Poland</v>
          </cell>
          <cell r="B42" t="str">
            <v>PL</v>
          </cell>
          <cell r="C42">
            <v>1659</v>
          </cell>
          <cell r="D42">
            <v>1562</v>
          </cell>
          <cell r="E42">
            <v>1540</v>
          </cell>
          <cell r="F42">
            <v>1689</v>
          </cell>
          <cell r="G42">
            <v>1468</v>
          </cell>
          <cell r="H42">
            <v>1496</v>
          </cell>
          <cell r="I42">
            <v>1644</v>
          </cell>
          <cell r="J42">
            <v>1538</v>
          </cell>
          <cell r="K42">
            <v>1991</v>
          </cell>
          <cell r="L42">
            <v>2251</v>
          </cell>
          <cell r="M42">
            <v>2387</v>
          </cell>
          <cell r="N42">
            <v>2505</v>
          </cell>
          <cell r="O42">
            <v>2463</v>
          </cell>
          <cell r="P42">
            <v>2570</v>
          </cell>
          <cell r="Q42">
            <v>2667</v>
          </cell>
          <cell r="R42">
            <v>2868</v>
          </cell>
          <cell r="S42">
            <v>3157</v>
          </cell>
          <cell r="T42">
            <v>3198</v>
          </cell>
          <cell r="U42">
            <v>3533</v>
          </cell>
          <cell r="V42">
            <v>3489</v>
          </cell>
          <cell r="W42">
            <v>3720</v>
          </cell>
        </row>
        <row r="43">
          <cell r="A43" t="str">
            <v>Portugal</v>
          </cell>
          <cell r="B43" t="str">
            <v>PT</v>
          </cell>
          <cell r="C43">
            <v>415</v>
          </cell>
          <cell r="D43">
            <v>443</v>
          </cell>
          <cell r="E43">
            <v>468</v>
          </cell>
          <cell r="F43">
            <v>493</v>
          </cell>
          <cell r="G43">
            <v>529</v>
          </cell>
          <cell r="H43">
            <v>595</v>
          </cell>
          <cell r="I43">
            <v>634</v>
          </cell>
          <cell r="J43">
            <v>746</v>
          </cell>
          <cell r="K43">
            <v>816</v>
          </cell>
          <cell r="L43">
            <v>898</v>
          </cell>
          <cell r="M43">
            <v>971</v>
          </cell>
          <cell r="N43">
            <v>1033</v>
          </cell>
          <cell r="O43">
            <v>1063</v>
          </cell>
          <cell r="P43">
            <v>1134</v>
          </cell>
          <cell r="Q43">
            <v>1178</v>
          </cell>
          <cell r="R43">
            <v>1239</v>
          </cell>
          <cell r="S43">
            <v>1310</v>
          </cell>
          <cell r="T43">
            <v>1342</v>
          </cell>
          <cell r="U43">
            <v>1356</v>
          </cell>
          <cell r="V43">
            <v>1373</v>
          </cell>
          <cell r="W43">
            <v>1410</v>
          </cell>
        </row>
        <row r="44">
          <cell r="A44" t="str">
            <v>Romania</v>
          </cell>
          <cell r="B44" t="str">
            <v>RO</v>
          </cell>
          <cell r="C44">
            <v>390</v>
          </cell>
          <cell r="D44">
            <v>173</v>
          </cell>
          <cell r="E44">
            <v>285</v>
          </cell>
          <cell r="F44">
            <v>147</v>
          </cell>
          <cell r="G44">
            <v>169</v>
          </cell>
          <cell r="H44">
            <v>169</v>
          </cell>
          <cell r="I44">
            <v>295</v>
          </cell>
          <cell r="J44">
            <v>115</v>
          </cell>
          <cell r="K44">
            <v>231</v>
          </cell>
          <cell r="L44">
            <v>294</v>
          </cell>
          <cell r="M44">
            <v>336</v>
          </cell>
          <cell r="N44">
            <v>477</v>
          </cell>
          <cell r="O44">
            <v>236</v>
          </cell>
          <cell r="P44">
            <v>408</v>
          </cell>
          <cell r="Q44">
            <v>308</v>
          </cell>
          <cell r="R44">
            <v>344</v>
          </cell>
          <cell r="S44">
            <v>421</v>
          </cell>
          <cell r="T44">
            <v>492</v>
          </cell>
          <cell r="U44">
            <v>553</v>
          </cell>
          <cell r="V44">
            <v>561</v>
          </cell>
          <cell r="W44">
            <v>652</v>
          </cell>
        </row>
        <row r="45">
          <cell r="A45" t="str">
            <v>Sweden</v>
          </cell>
          <cell r="B45" t="str">
            <v>SE</v>
          </cell>
          <cell r="C45">
            <v>2095</v>
          </cell>
          <cell r="D45">
            <v>2175</v>
          </cell>
          <cell r="E45">
            <v>2199</v>
          </cell>
          <cell r="F45">
            <v>2188</v>
          </cell>
          <cell r="G45">
            <v>2210</v>
          </cell>
          <cell r="H45">
            <v>2242</v>
          </cell>
          <cell r="I45">
            <v>2235</v>
          </cell>
          <cell r="J45">
            <v>2123</v>
          </cell>
          <cell r="K45">
            <v>2158</v>
          </cell>
          <cell r="L45">
            <v>2244</v>
          </cell>
          <cell r="M45">
            <v>2183</v>
          </cell>
          <cell r="N45">
            <v>2410</v>
          </cell>
          <cell r="O45">
            <v>2408</v>
          </cell>
          <cell r="P45">
            <v>2344</v>
          </cell>
          <cell r="Q45">
            <v>2369</v>
          </cell>
          <cell r="R45">
            <v>2247</v>
          </cell>
          <cell r="S45">
            <v>2334</v>
          </cell>
          <cell r="T45">
            <v>2447</v>
          </cell>
          <cell r="U45">
            <v>2416</v>
          </cell>
          <cell r="V45">
            <v>2300</v>
          </cell>
          <cell r="W45">
            <v>2816</v>
          </cell>
        </row>
        <row r="46">
          <cell r="A46" t="str">
            <v>Slovenia</v>
          </cell>
          <cell r="B46" t="str">
            <v>SI</v>
          </cell>
          <cell r="C46">
            <v>70</v>
          </cell>
          <cell r="D46">
            <v>87</v>
          </cell>
          <cell r="E46">
            <v>108</v>
          </cell>
          <cell r="F46">
            <v>113</v>
          </cell>
          <cell r="G46">
            <v>132</v>
          </cell>
          <cell r="H46">
            <v>144</v>
          </cell>
          <cell r="I46">
            <v>165</v>
          </cell>
          <cell r="J46">
            <v>182</v>
          </cell>
          <cell r="K46">
            <v>190</v>
          </cell>
          <cell r="L46">
            <v>232</v>
          </cell>
          <cell r="M46">
            <v>183</v>
          </cell>
          <cell r="N46">
            <v>200</v>
          </cell>
          <cell r="O46">
            <v>257</v>
          </cell>
          <cell r="P46">
            <v>195</v>
          </cell>
          <cell r="Q46">
            <v>223</v>
          </cell>
          <cell r="R46">
            <v>208</v>
          </cell>
          <cell r="S46">
            <v>213</v>
          </cell>
          <cell r="T46">
            <v>222</v>
          </cell>
          <cell r="U46">
            <v>268</v>
          </cell>
          <cell r="V46">
            <v>261</v>
          </cell>
          <cell r="W46">
            <v>265</v>
          </cell>
        </row>
        <row r="47">
          <cell r="A47" t="str">
            <v>Slovakia</v>
          </cell>
          <cell r="B47" t="str">
            <v>SK</v>
          </cell>
          <cell r="C47">
            <v>207</v>
          </cell>
          <cell r="D47">
            <v>392</v>
          </cell>
          <cell r="E47">
            <v>309</v>
          </cell>
          <cell r="F47">
            <v>452</v>
          </cell>
          <cell r="G47">
            <v>282</v>
          </cell>
          <cell r="H47">
            <v>456</v>
          </cell>
          <cell r="I47">
            <v>489</v>
          </cell>
          <cell r="J47">
            <v>441</v>
          </cell>
          <cell r="K47">
            <v>353</v>
          </cell>
          <cell r="L47">
            <v>512</v>
          </cell>
          <cell r="M47">
            <v>453</v>
          </cell>
          <cell r="N47">
            <v>624</v>
          </cell>
          <cell r="O47">
            <v>632</v>
          </cell>
          <cell r="P47">
            <v>556</v>
          </cell>
          <cell r="Q47">
            <v>632</v>
          </cell>
          <cell r="R47">
            <v>529</v>
          </cell>
          <cell r="S47">
            <v>539</v>
          </cell>
          <cell r="T47">
            <v>588</v>
          </cell>
          <cell r="U47">
            <v>584</v>
          </cell>
          <cell r="V47">
            <v>609</v>
          </cell>
          <cell r="W47">
            <v>688</v>
          </cell>
        </row>
        <row r="48">
          <cell r="A48" t="str">
            <v>Turkey</v>
          </cell>
          <cell r="B48" t="str">
            <v>TR</v>
          </cell>
          <cell r="C48">
            <v>637</v>
          </cell>
          <cell r="D48">
            <v>737</v>
          </cell>
          <cell r="E48">
            <v>812</v>
          </cell>
          <cell r="F48">
            <v>923</v>
          </cell>
          <cell r="G48">
            <v>1029</v>
          </cell>
          <cell r="H48">
            <v>1107</v>
          </cell>
          <cell r="I48">
            <v>1213</v>
          </cell>
          <cell r="J48">
            <v>1519</v>
          </cell>
          <cell r="K48">
            <v>1621</v>
          </cell>
          <cell r="L48">
            <v>1642</v>
          </cell>
          <cell r="M48">
            <v>1897</v>
          </cell>
          <cell r="N48">
            <v>1969</v>
          </cell>
          <cell r="O48">
            <v>2136</v>
          </cell>
          <cell r="P48">
            <v>2330</v>
          </cell>
          <cell r="Q48">
            <v>2522</v>
          </cell>
          <cell r="R48">
            <v>2766</v>
          </cell>
          <cell r="S48">
            <v>3039</v>
          </cell>
          <cell r="T48">
            <v>3349</v>
          </cell>
          <cell r="U48">
            <v>3504</v>
          </cell>
          <cell r="V48">
            <v>3589</v>
          </cell>
          <cell r="W48">
            <v>3879</v>
          </cell>
        </row>
        <row r="49">
          <cell r="A49" t="str">
            <v>United Kingdom</v>
          </cell>
          <cell r="B49" t="str">
            <v>UK</v>
          </cell>
          <cell r="C49">
            <v>6094</v>
          </cell>
          <cell r="D49">
            <v>6377</v>
          </cell>
          <cell r="E49">
            <v>6664</v>
          </cell>
          <cell r="F49">
            <v>6661</v>
          </cell>
          <cell r="G49">
            <v>6620</v>
          </cell>
          <cell r="H49">
            <v>6874</v>
          </cell>
          <cell r="I49">
            <v>7166</v>
          </cell>
          <cell r="J49">
            <v>7532</v>
          </cell>
          <cell r="K49">
            <v>7440</v>
          </cell>
          <cell r="L49">
            <v>7627</v>
          </cell>
          <cell r="M49">
            <v>7780</v>
          </cell>
          <cell r="N49">
            <v>8007</v>
          </cell>
          <cell r="O49">
            <v>8050</v>
          </cell>
          <cell r="P49">
            <v>7887</v>
          </cell>
          <cell r="Q49">
            <v>8184</v>
          </cell>
          <cell r="R49">
            <v>8502</v>
          </cell>
          <cell r="S49">
            <v>8394</v>
          </cell>
          <cell r="T49">
            <v>8406</v>
          </cell>
          <cell r="U49">
            <v>8587</v>
          </cell>
          <cell r="V49">
            <v>8223</v>
          </cell>
          <cell r="W49">
            <v>8359</v>
          </cell>
        </row>
        <row r="50">
          <cell r="B50" t="str">
            <v>Grand Total</v>
          </cell>
          <cell r="C50">
            <v>334497</v>
          </cell>
          <cell r="D50">
            <v>362283</v>
          </cell>
          <cell r="E50">
            <v>371854</v>
          </cell>
          <cell r="F50">
            <v>379661</v>
          </cell>
          <cell r="G50">
            <v>388863</v>
          </cell>
          <cell r="H50">
            <v>394543</v>
          </cell>
          <cell r="I50">
            <v>414588</v>
          </cell>
          <cell r="J50">
            <v>427453</v>
          </cell>
          <cell r="K50">
            <v>443163</v>
          </cell>
          <cell r="L50">
            <v>458341</v>
          </cell>
          <cell r="M50">
            <v>488032</v>
          </cell>
          <cell r="N50">
            <v>504904</v>
          </cell>
          <cell r="O50">
            <v>519238</v>
          </cell>
          <cell r="P50">
            <v>538795</v>
          </cell>
          <cell r="Q50">
            <v>552697</v>
          </cell>
          <cell r="R50">
            <v>563318</v>
          </cell>
          <cell r="S50">
            <v>603480</v>
          </cell>
          <cell r="T50">
            <v>608128</v>
          </cell>
          <cell r="U50">
            <v>626541</v>
          </cell>
          <cell r="V50">
            <v>637308</v>
          </cell>
          <cell r="W50">
            <v>665373</v>
          </cell>
        </row>
      </sheetData>
      <sheetData sheetId="13">
        <row r="6">
          <cell r="A6" t="str">
            <v>Austria</v>
          </cell>
          <cell r="B6" t="str">
            <v>AT</v>
          </cell>
          <cell r="C6">
            <v>1893</v>
          </cell>
          <cell r="D6">
            <v>2010</v>
          </cell>
          <cell r="E6">
            <v>2000</v>
          </cell>
          <cell r="F6">
            <v>2069</v>
          </cell>
          <cell r="G6">
            <v>2063</v>
          </cell>
          <cell r="H6">
            <v>2112</v>
          </cell>
          <cell r="I6">
            <v>2313</v>
          </cell>
          <cell r="J6">
            <v>2333</v>
          </cell>
          <cell r="K6">
            <v>2359</v>
          </cell>
          <cell r="L6">
            <v>2421</v>
          </cell>
          <cell r="M6">
            <v>2356</v>
          </cell>
          <cell r="N6">
            <v>2466</v>
          </cell>
          <cell r="O6">
            <v>2488</v>
          </cell>
          <cell r="P6">
            <v>2565</v>
          </cell>
          <cell r="Q6">
            <v>2467</v>
          </cell>
          <cell r="R6">
            <v>2522</v>
          </cell>
          <cell r="S6">
            <v>2661</v>
          </cell>
          <cell r="T6">
            <v>2695</v>
          </cell>
          <cell r="U6">
            <v>2721</v>
          </cell>
          <cell r="V6">
            <v>2492</v>
          </cell>
          <cell r="W6">
            <v>2680</v>
          </cell>
        </row>
        <row r="7">
          <cell r="A7" t="str">
            <v>Belgium</v>
          </cell>
          <cell r="B7" t="str">
            <v>BE</v>
          </cell>
          <cell r="C7">
            <v>2254</v>
          </cell>
          <cell r="D7">
            <v>2421</v>
          </cell>
          <cell r="E7">
            <v>2499</v>
          </cell>
          <cell r="F7">
            <v>2638</v>
          </cell>
          <cell r="G7">
            <v>2705</v>
          </cell>
          <cell r="H7">
            <v>2784</v>
          </cell>
          <cell r="I7">
            <v>2932</v>
          </cell>
          <cell r="J7">
            <v>2936</v>
          </cell>
          <cell r="K7">
            <v>3026</v>
          </cell>
          <cell r="L7">
            <v>3050</v>
          </cell>
          <cell r="M7">
            <v>3115</v>
          </cell>
          <cell r="N7">
            <v>3220</v>
          </cell>
          <cell r="O7">
            <v>3272</v>
          </cell>
          <cell r="P7">
            <v>3286</v>
          </cell>
          <cell r="Q7">
            <v>3331</v>
          </cell>
          <cell r="R7">
            <v>3361</v>
          </cell>
          <cell r="S7">
            <v>3507</v>
          </cell>
          <cell r="T7">
            <v>3533</v>
          </cell>
          <cell r="U7">
            <v>3607</v>
          </cell>
          <cell r="V7">
            <v>3682</v>
          </cell>
          <cell r="W7">
            <v>3735</v>
          </cell>
        </row>
        <row r="8">
          <cell r="A8" t="str">
            <v>Bulgaria</v>
          </cell>
          <cell r="B8" t="str">
            <v>BG</v>
          </cell>
          <cell r="C8">
            <v>1325</v>
          </cell>
          <cell r="D8">
            <v>1288</v>
          </cell>
          <cell r="E8">
            <v>1133</v>
          </cell>
          <cell r="F8">
            <v>1253</v>
          </cell>
          <cell r="G8">
            <v>1238</v>
          </cell>
          <cell r="H8">
            <v>1352</v>
          </cell>
          <cell r="I8">
            <v>1446</v>
          </cell>
          <cell r="J8">
            <v>1245</v>
          </cell>
          <cell r="K8">
            <v>1281</v>
          </cell>
          <cell r="L8">
            <v>1266</v>
          </cell>
          <cell r="M8">
            <v>1302</v>
          </cell>
          <cell r="N8">
            <v>1295</v>
          </cell>
          <cell r="O8">
            <v>1299</v>
          </cell>
          <cell r="P8">
            <v>1331</v>
          </cell>
          <cell r="Q8">
            <v>1264</v>
          </cell>
          <cell r="R8">
            <v>1322</v>
          </cell>
          <cell r="S8">
            <v>1409</v>
          </cell>
          <cell r="T8">
            <v>1426</v>
          </cell>
          <cell r="U8">
            <v>1530</v>
          </cell>
          <cell r="V8">
            <v>1547</v>
          </cell>
          <cell r="W8">
            <v>1624</v>
          </cell>
        </row>
        <row r="9">
          <cell r="A9" t="str">
            <v>Switzerland</v>
          </cell>
          <cell r="B9" t="str">
            <v>CH</v>
          </cell>
          <cell r="C9">
            <v>2335</v>
          </cell>
          <cell r="D9">
            <v>2427</v>
          </cell>
          <cell r="E9">
            <v>2486</v>
          </cell>
          <cell r="F9">
            <v>2499</v>
          </cell>
          <cell r="G9">
            <v>2531</v>
          </cell>
          <cell r="H9">
            <v>2594</v>
          </cell>
          <cell r="I9">
            <v>2627</v>
          </cell>
          <cell r="J9">
            <v>2593</v>
          </cell>
          <cell r="K9">
            <v>2622</v>
          </cell>
          <cell r="L9">
            <v>2794</v>
          </cell>
          <cell r="M9">
            <v>2721</v>
          </cell>
          <cell r="N9">
            <v>2827</v>
          </cell>
          <cell r="O9">
            <v>2829</v>
          </cell>
          <cell r="P9">
            <v>2909</v>
          </cell>
          <cell r="Q9">
            <v>2974</v>
          </cell>
          <cell r="R9">
            <v>3048</v>
          </cell>
          <cell r="S9">
            <v>3068</v>
          </cell>
          <cell r="T9">
            <v>3040</v>
          </cell>
          <cell r="U9">
            <v>3121</v>
          </cell>
          <cell r="V9">
            <v>3114</v>
          </cell>
          <cell r="W9">
            <v>3211</v>
          </cell>
        </row>
        <row r="10">
          <cell r="A10" t="str">
            <v>Cyprus</v>
          </cell>
          <cell r="B10" t="str">
            <v>CY</v>
          </cell>
          <cell r="C10">
            <v>121</v>
          </cell>
          <cell r="D10">
            <v>128</v>
          </cell>
          <cell r="E10">
            <v>149</v>
          </cell>
          <cell r="F10">
            <v>163</v>
          </cell>
          <cell r="G10">
            <v>171</v>
          </cell>
          <cell r="H10">
            <v>154</v>
          </cell>
          <cell r="I10">
            <v>160</v>
          </cell>
          <cell r="J10">
            <v>169</v>
          </cell>
          <cell r="K10">
            <v>187</v>
          </cell>
          <cell r="L10">
            <v>199</v>
          </cell>
          <cell r="M10">
            <v>217</v>
          </cell>
          <cell r="N10">
            <v>227</v>
          </cell>
          <cell r="O10">
            <v>248</v>
          </cell>
          <cell r="P10">
            <v>267</v>
          </cell>
          <cell r="Q10">
            <v>274</v>
          </cell>
          <cell r="R10">
            <v>291</v>
          </cell>
          <cell r="S10">
            <v>307</v>
          </cell>
          <cell r="T10">
            <v>325</v>
          </cell>
          <cell r="U10">
            <v>344</v>
          </cell>
          <cell r="V10">
            <v>358</v>
          </cell>
          <cell r="W10">
            <v>371</v>
          </cell>
        </row>
        <row r="11">
          <cell r="A11" t="str">
            <v>Czech Republic</v>
          </cell>
          <cell r="B11" t="str">
            <v>CZ</v>
          </cell>
          <cell r="C11">
            <v>1555</v>
          </cell>
          <cell r="D11">
            <v>1636</v>
          </cell>
          <cell r="E11">
            <v>1806</v>
          </cell>
          <cell r="F11">
            <v>1995</v>
          </cell>
          <cell r="G11">
            <v>2146</v>
          </cell>
          <cell r="H11">
            <v>2347</v>
          </cell>
          <cell r="I11">
            <v>2547</v>
          </cell>
          <cell r="J11">
            <v>2477</v>
          </cell>
          <cell r="K11">
            <v>2384</v>
          </cell>
          <cell r="L11">
            <v>2334</v>
          </cell>
          <cell r="M11">
            <v>2416</v>
          </cell>
          <cell r="N11">
            <v>2479</v>
          </cell>
          <cell r="O11">
            <v>2417</v>
          </cell>
          <cell r="P11">
            <v>2549</v>
          </cell>
          <cell r="Q11">
            <v>2517</v>
          </cell>
          <cell r="R11">
            <v>2577</v>
          </cell>
          <cell r="S11">
            <v>2683</v>
          </cell>
          <cell r="T11">
            <v>2646</v>
          </cell>
          <cell r="U11">
            <v>2714</v>
          </cell>
          <cell r="V11">
            <v>2667</v>
          </cell>
          <cell r="W11">
            <v>2750</v>
          </cell>
        </row>
        <row r="12">
          <cell r="A12" t="str">
            <v>Germany (including  former GDR from 1991)</v>
          </cell>
          <cell r="B12" t="str">
            <v>DE</v>
          </cell>
          <cell r="C12">
            <v>19341</v>
          </cell>
          <cell r="D12">
            <v>19389</v>
          </cell>
          <cell r="E12">
            <v>19271</v>
          </cell>
          <cell r="F12">
            <v>19679</v>
          </cell>
          <cell r="G12">
            <v>19498</v>
          </cell>
          <cell r="H12">
            <v>19802</v>
          </cell>
          <cell r="I12">
            <v>20695</v>
          </cell>
          <cell r="J12">
            <v>20513</v>
          </cell>
          <cell r="K12">
            <v>20787</v>
          </cell>
          <cell r="L12">
            <v>21090</v>
          </cell>
          <cell r="M12">
            <v>22008</v>
          </cell>
          <cell r="N12">
            <v>22325</v>
          </cell>
          <cell r="O12">
            <v>23365</v>
          </cell>
          <cell r="P12">
            <v>23690</v>
          </cell>
          <cell r="Q12">
            <v>23704</v>
          </cell>
          <cell r="R12">
            <v>23514</v>
          </cell>
          <cell r="S12">
            <v>24084</v>
          </cell>
          <cell r="T12">
            <v>23070</v>
          </cell>
          <cell r="U12">
            <v>22952</v>
          </cell>
          <cell r="V12">
            <v>23872</v>
          </cell>
          <cell r="W12">
            <v>24666</v>
          </cell>
        </row>
        <row r="13">
          <cell r="A13" t="str">
            <v>Denmark</v>
          </cell>
          <cell r="B13" t="str">
            <v>DK</v>
          </cell>
          <cell r="C13">
            <v>1695</v>
          </cell>
          <cell r="D13">
            <v>1754</v>
          </cell>
          <cell r="E13">
            <v>1784</v>
          </cell>
          <cell r="F13">
            <v>1815</v>
          </cell>
          <cell r="G13">
            <v>1840</v>
          </cell>
          <cell r="H13">
            <v>1824</v>
          </cell>
          <cell r="I13">
            <v>1880</v>
          </cell>
          <cell r="J13">
            <v>1866</v>
          </cell>
          <cell r="K13">
            <v>1876</v>
          </cell>
          <cell r="L13">
            <v>1887</v>
          </cell>
          <cell r="M13">
            <v>1897</v>
          </cell>
          <cell r="N13">
            <v>1905</v>
          </cell>
          <cell r="O13">
            <v>1911</v>
          </cell>
          <cell r="P13">
            <v>1917</v>
          </cell>
          <cell r="Q13">
            <v>1940</v>
          </cell>
          <cell r="R13">
            <v>1956</v>
          </cell>
          <cell r="S13">
            <v>1994</v>
          </cell>
          <cell r="T13">
            <v>1989</v>
          </cell>
          <cell r="U13">
            <v>1987</v>
          </cell>
          <cell r="V13">
            <v>1939</v>
          </cell>
          <cell r="W13">
            <v>1979</v>
          </cell>
        </row>
        <row r="14">
          <cell r="A14" t="e">
            <v>#N/A</v>
          </cell>
          <cell r="B14" t="str">
            <v>EA</v>
          </cell>
          <cell r="C14">
            <v>59531</v>
          </cell>
          <cell r="D14">
            <v>62194</v>
          </cell>
          <cell r="E14">
            <v>63266</v>
          </cell>
          <cell r="F14">
            <v>64544</v>
          </cell>
          <cell r="G14">
            <v>65759</v>
          </cell>
          <cell r="H14">
            <v>67337</v>
          </cell>
          <cell r="I14">
            <v>70519</v>
          </cell>
          <cell r="J14">
            <v>71255</v>
          </cell>
          <cell r="K14">
            <v>73316</v>
          </cell>
          <cell r="L14">
            <v>75283</v>
          </cell>
          <cell r="M14">
            <v>77738</v>
          </cell>
          <cell r="N14">
            <v>83252</v>
          </cell>
          <cell r="O14">
            <v>85272</v>
          </cell>
          <cell r="P14">
            <v>88805</v>
          </cell>
          <cell r="Q14">
            <v>91071</v>
          </cell>
          <cell r="R14">
            <v>92324</v>
          </cell>
          <cell r="S14">
            <v>96854</v>
          </cell>
          <cell r="T14">
            <v>97275</v>
          </cell>
          <cell r="U14">
            <v>99996</v>
          </cell>
          <cell r="V14">
            <v>102450</v>
          </cell>
          <cell r="W14">
            <v>106190</v>
          </cell>
        </row>
        <row r="15">
          <cell r="A15" t="e">
            <v>#N/A</v>
          </cell>
          <cell r="B15" t="str">
            <v>EA12</v>
          </cell>
          <cell r="C15">
            <v>60927</v>
          </cell>
          <cell r="D15">
            <v>63683</v>
          </cell>
          <cell r="E15">
            <v>64884</v>
          </cell>
          <cell r="F15">
            <v>66238</v>
          </cell>
          <cell r="G15">
            <v>67557</v>
          </cell>
          <cell r="H15">
            <v>69218</v>
          </cell>
          <cell r="I15">
            <v>72521</v>
          </cell>
          <cell r="J15">
            <v>73370</v>
          </cell>
          <cell r="K15">
            <v>75571</v>
          </cell>
          <cell r="L15">
            <v>77649</v>
          </cell>
          <cell r="M15">
            <v>80264</v>
          </cell>
          <cell r="N15">
            <v>83252</v>
          </cell>
          <cell r="O15">
            <v>85272</v>
          </cell>
          <cell r="P15">
            <v>88805</v>
          </cell>
          <cell r="Q15">
            <v>91071</v>
          </cell>
          <cell r="R15">
            <v>92324</v>
          </cell>
          <cell r="S15">
            <v>96854</v>
          </cell>
          <cell r="T15">
            <v>96794</v>
          </cell>
          <cell r="U15">
            <v>98999</v>
          </cell>
          <cell r="V15">
            <v>100442</v>
          </cell>
          <cell r="W15">
            <v>104091</v>
          </cell>
        </row>
        <row r="16">
          <cell r="A16" t="e">
            <v>#N/A</v>
          </cell>
          <cell r="B16" t="str">
            <v>EA13</v>
          </cell>
          <cell r="C16">
            <v>61189</v>
          </cell>
          <cell r="D16">
            <v>63978</v>
          </cell>
          <cell r="E16">
            <v>65199</v>
          </cell>
          <cell r="F16">
            <v>66565</v>
          </cell>
          <cell r="G16">
            <v>67912</v>
          </cell>
          <cell r="H16">
            <v>69582</v>
          </cell>
          <cell r="I16">
            <v>72912</v>
          </cell>
          <cell r="J16">
            <v>73783</v>
          </cell>
          <cell r="K16">
            <v>75993</v>
          </cell>
          <cell r="L16">
            <v>78086</v>
          </cell>
          <cell r="M16">
            <v>80670</v>
          </cell>
          <cell r="N16">
            <v>83682</v>
          </cell>
          <cell r="O16">
            <v>85762</v>
          </cell>
          <cell r="P16">
            <v>89259</v>
          </cell>
          <cell r="Q16">
            <v>91553</v>
          </cell>
          <cell r="R16">
            <v>92786</v>
          </cell>
          <cell r="S16">
            <v>97329</v>
          </cell>
          <cell r="T16">
            <v>97275</v>
          </cell>
          <cell r="U16">
            <v>99541</v>
          </cell>
          <cell r="V16">
            <v>100972</v>
          </cell>
          <cell r="W16">
            <v>104634</v>
          </cell>
        </row>
        <row r="17">
          <cell r="A17" t="e">
            <v>#N/A</v>
          </cell>
          <cell r="B17" t="str">
            <v>EA15</v>
          </cell>
          <cell r="C17">
            <v>61388</v>
          </cell>
          <cell r="D17">
            <v>64189</v>
          </cell>
          <cell r="E17">
            <v>65434</v>
          </cell>
          <cell r="F17">
            <v>66816</v>
          </cell>
          <cell r="G17">
            <v>68145</v>
          </cell>
          <cell r="H17">
            <v>69802</v>
          </cell>
          <cell r="I17">
            <v>73143</v>
          </cell>
          <cell r="J17">
            <v>74030</v>
          </cell>
          <cell r="K17">
            <v>76261</v>
          </cell>
          <cell r="L17">
            <v>78374</v>
          </cell>
          <cell r="M17">
            <v>80979</v>
          </cell>
          <cell r="N17">
            <v>84002</v>
          </cell>
          <cell r="O17">
            <v>86108</v>
          </cell>
          <cell r="P17">
            <v>89633</v>
          </cell>
          <cell r="Q17">
            <v>91933</v>
          </cell>
          <cell r="R17">
            <v>93203</v>
          </cell>
          <cell r="S17">
            <v>97750</v>
          </cell>
          <cell r="T17">
            <v>97714</v>
          </cell>
          <cell r="U17">
            <v>99996</v>
          </cell>
          <cell r="V17">
            <v>101433</v>
          </cell>
          <cell r="W17">
            <v>105102</v>
          </cell>
        </row>
        <row r="18">
          <cell r="A18" t="e">
            <v>#N/A</v>
          </cell>
          <cell r="B18" t="str">
            <v>EA16</v>
          </cell>
          <cell r="C18">
            <v>62011</v>
          </cell>
          <cell r="D18">
            <v>64992</v>
          </cell>
          <cell r="E18">
            <v>66134</v>
          </cell>
          <cell r="F18">
            <v>67761</v>
          </cell>
          <cell r="G18">
            <v>68896</v>
          </cell>
          <cell r="H18">
            <v>70765</v>
          </cell>
          <cell r="I18">
            <v>74174</v>
          </cell>
          <cell r="J18">
            <v>75043</v>
          </cell>
          <cell r="K18">
            <v>77168</v>
          </cell>
          <cell r="L18">
            <v>79433</v>
          </cell>
          <cell r="M18">
            <v>81951</v>
          </cell>
          <cell r="N18">
            <v>85120</v>
          </cell>
          <cell r="O18">
            <v>87228</v>
          </cell>
          <cell r="P18">
            <v>90665</v>
          </cell>
          <cell r="Q18">
            <v>93016</v>
          </cell>
          <cell r="R18">
            <v>94170</v>
          </cell>
          <cell r="S18">
            <v>98714</v>
          </cell>
          <cell r="T18">
            <v>98729</v>
          </cell>
          <cell r="U18">
            <v>100998</v>
          </cell>
          <cell r="V18">
            <v>102450</v>
          </cell>
          <cell r="W18">
            <v>106190</v>
          </cell>
        </row>
        <row r="19">
          <cell r="A19" t="e">
            <v>#N/A</v>
          </cell>
          <cell r="B19" t="str">
            <v>EA17</v>
          </cell>
          <cell r="C19">
            <v>62345</v>
          </cell>
          <cell r="D19">
            <v>65329</v>
          </cell>
          <cell r="E19">
            <v>66381</v>
          </cell>
          <cell r="F19">
            <v>67987</v>
          </cell>
          <cell r="G19">
            <v>69140</v>
          </cell>
          <cell r="H19">
            <v>70999</v>
          </cell>
          <cell r="I19">
            <v>74433</v>
          </cell>
          <cell r="J19">
            <v>75299</v>
          </cell>
          <cell r="K19">
            <v>77440</v>
          </cell>
          <cell r="L19">
            <v>79681</v>
          </cell>
          <cell r="M19">
            <v>82215</v>
          </cell>
          <cell r="N19">
            <v>85402</v>
          </cell>
          <cell r="O19">
            <v>87521</v>
          </cell>
          <cell r="P19">
            <v>90969</v>
          </cell>
          <cell r="Q19">
            <v>93333</v>
          </cell>
          <cell r="R19">
            <v>94494</v>
          </cell>
          <cell r="S19">
            <v>99064</v>
          </cell>
          <cell r="T19">
            <v>99101</v>
          </cell>
          <cell r="U19">
            <v>101392</v>
          </cell>
          <cell r="V19">
            <v>102849</v>
          </cell>
          <cell r="W19">
            <v>106598</v>
          </cell>
        </row>
        <row r="20">
          <cell r="A20" t="str">
            <v>Estonia</v>
          </cell>
          <cell r="B20" t="str">
            <v>EE</v>
          </cell>
          <cell r="C20">
            <v>334</v>
          </cell>
          <cell r="D20">
            <v>337</v>
          </cell>
          <cell r="E20">
            <v>247</v>
          </cell>
          <cell r="F20">
            <v>227</v>
          </cell>
          <cell r="G20">
            <v>244</v>
          </cell>
          <cell r="H20">
            <v>233</v>
          </cell>
          <cell r="I20">
            <v>259</v>
          </cell>
          <cell r="J20">
            <v>256</v>
          </cell>
          <cell r="K20">
            <v>272</v>
          </cell>
          <cell r="L20">
            <v>248</v>
          </cell>
          <cell r="M20">
            <v>264</v>
          </cell>
          <cell r="N20">
            <v>282</v>
          </cell>
          <cell r="O20">
            <v>293</v>
          </cell>
          <cell r="P20">
            <v>303</v>
          </cell>
          <cell r="Q20">
            <v>317</v>
          </cell>
          <cell r="R20">
            <v>324</v>
          </cell>
          <cell r="S20">
            <v>350</v>
          </cell>
          <cell r="T20">
            <v>372</v>
          </cell>
          <cell r="U20">
            <v>395</v>
          </cell>
          <cell r="V20">
            <v>399</v>
          </cell>
          <cell r="W20">
            <v>408</v>
          </cell>
        </row>
        <row r="21">
          <cell r="A21" t="e">
            <v>#N/A</v>
          </cell>
          <cell r="B21" t="str">
            <v>EEA18</v>
          </cell>
          <cell r="C21">
            <v>86936</v>
          </cell>
          <cell r="D21">
            <v>90986</v>
          </cell>
          <cell r="E21">
            <v>92609</v>
          </cell>
          <cell r="F21">
            <v>94246</v>
          </cell>
          <cell r="G21">
            <v>95765</v>
          </cell>
          <cell r="H21">
            <v>97803</v>
          </cell>
          <cell r="I21">
            <v>102198</v>
          </cell>
          <cell r="J21">
            <v>102944</v>
          </cell>
          <cell r="K21">
            <v>105853</v>
          </cell>
          <cell r="L21">
            <v>108054</v>
          </cell>
          <cell r="M21">
            <v>110904</v>
          </cell>
          <cell r="N21">
            <v>115080</v>
          </cell>
          <cell r="O21">
            <v>116925</v>
          </cell>
          <cell r="P21">
            <v>120444</v>
          </cell>
          <cell r="Q21">
            <v>123237</v>
          </cell>
          <cell r="R21">
            <v>125142</v>
          </cell>
          <cell r="S21">
            <v>129438</v>
          </cell>
          <cell r="T21">
            <v>129343</v>
          </cell>
          <cell r="U21">
            <v>131340</v>
          </cell>
          <cell r="V21">
            <v>132718</v>
          </cell>
          <cell r="W21">
            <v>137357</v>
          </cell>
        </row>
        <row r="22">
          <cell r="A22" t="str">
            <v>Greece</v>
          </cell>
          <cell r="B22" t="str">
            <v>EL</v>
          </cell>
          <cell r="C22">
            <v>1396</v>
          </cell>
          <cell r="D22">
            <v>1489</v>
          </cell>
          <cell r="E22">
            <v>1619</v>
          </cell>
          <cell r="F22">
            <v>1694</v>
          </cell>
          <cell r="G22">
            <v>1798</v>
          </cell>
          <cell r="H22">
            <v>1881</v>
          </cell>
          <cell r="I22">
            <v>2002</v>
          </cell>
          <cell r="J22">
            <v>2115</v>
          </cell>
          <cell r="K22">
            <v>2255</v>
          </cell>
          <cell r="L22">
            <v>2366</v>
          </cell>
          <cell r="M22">
            <v>2526</v>
          </cell>
          <cell r="N22">
            <v>2628</v>
          </cell>
          <cell r="O22">
            <v>2773</v>
          </cell>
          <cell r="P22">
            <v>2943</v>
          </cell>
          <cell r="Q22">
            <v>3054</v>
          </cell>
          <cell r="R22">
            <v>3120</v>
          </cell>
          <cell r="S22">
            <v>3280</v>
          </cell>
          <cell r="T22">
            <v>3406</v>
          </cell>
          <cell r="U22">
            <v>3519</v>
          </cell>
          <cell r="V22">
            <v>3475</v>
          </cell>
          <cell r="W22">
            <v>3336</v>
          </cell>
        </row>
        <row r="23">
          <cell r="A23" t="str">
            <v>Spain</v>
          </cell>
          <cell r="B23" t="str">
            <v>ES</v>
          </cell>
          <cell r="C23">
            <v>5060</v>
          </cell>
          <cell r="D23">
            <v>5174</v>
          </cell>
          <cell r="E23">
            <v>5313</v>
          </cell>
          <cell r="F23">
            <v>5437</v>
          </cell>
          <cell r="G23">
            <v>5913</v>
          </cell>
          <cell r="H23">
            <v>6566</v>
          </cell>
          <cell r="I23">
            <v>6874</v>
          </cell>
          <cell r="J23">
            <v>7447</v>
          </cell>
          <cell r="K23">
            <v>7739</v>
          </cell>
          <cell r="L23">
            <v>8361</v>
          </cell>
          <cell r="M23">
            <v>8483</v>
          </cell>
          <cell r="N23">
            <v>9125</v>
          </cell>
          <cell r="O23">
            <v>9360</v>
          </cell>
          <cell r="P23">
            <v>10019</v>
          </cell>
          <cell r="Q23">
            <v>10654</v>
          </cell>
          <cell r="R23">
            <v>11335</v>
          </cell>
          <cell r="S23">
            <v>13315</v>
          </cell>
          <cell r="T23">
            <v>13552</v>
          </cell>
          <cell r="U23">
            <v>14292</v>
          </cell>
          <cell r="V23">
            <v>14515</v>
          </cell>
          <cell r="W23">
            <v>14951</v>
          </cell>
        </row>
        <row r="24">
          <cell r="A24" t="e">
            <v>#N/A</v>
          </cell>
          <cell r="B24" t="str">
            <v>EU15</v>
          </cell>
          <cell r="C24">
            <v>82607</v>
          </cell>
          <cell r="D24">
            <v>86421</v>
          </cell>
          <cell r="E24">
            <v>87974</v>
          </cell>
          <cell r="F24">
            <v>89588</v>
          </cell>
          <cell r="G24">
            <v>91044</v>
          </cell>
          <cell r="H24">
            <v>93035</v>
          </cell>
          <cell r="I24">
            <v>97225</v>
          </cell>
          <cell r="J24">
            <v>98002</v>
          </cell>
          <cell r="K24">
            <v>100599</v>
          </cell>
          <cell r="L24">
            <v>102819</v>
          </cell>
          <cell r="M24">
            <v>105830</v>
          </cell>
          <cell r="N24">
            <v>109584</v>
          </cell>
          <cell r="O24">
            <v>111525</v>
          </cell>
          <cell r="P24">
            <v>115590</v>
          </cell>
          <cell r="Q24">
            <v>118256</v>
          </cell>
          <cell r="R24">
            <v>119982</v>
          </cell>
          <cell r="S24">
            <v>124377</v>
          </cell>
          <cell r="T24">
            <v>124154</v>
          </cell>
          <cell r="U24">
            <v>126122</v>
          </cell>
          <cell r="V24">
            <v>127100</v>
          </cell>
          <cell r="W24">
            <v>131380</v>
          </cell>
        </row>
        <row r="25">
          <cell r="A25" t="e">
            <v>#N/A</v>
          </cell>
          <cell r="B25" t="str">
            <v>EU25</v>
          </cell>
          <cell r="C25">
            <v>92105</v>
          </cell>
          <cell r="D25">
            <v>96212</v>
          </cell>
          <cell r="E25">
            <v>97488</v>
          </cell>
          <cell r="F25">
            <v>99224</v>
          </cell>
          <cell r="G25">
            <v>100455</v>
          </cell>
          <cell r="H25">
            <v>102814</v>
          </cell>
          <cell r="I25">
            <v>107644</v>
          </cell>
          <cell r="J25">
            <v>108287</v>
          </cell>
          <cell r="K25">
            <v>111330</v>
          </cell>
          <cell r="L25">
            <v>113926</v>
          </cell>
          <cell r="M25">
            <v>117067</v>
          </cell>
          <cell r="N25">
            <v>121269</v>
          </cell>
          <cell r="O25">
            <v>123260</v>
          </cell>
          <cell r="P25">
            <v>127605</v>
          </cell>
          <cell r="Q25">
            <v>130570</v>
          </cell>
          <cell r="R25">
            <v>132554</v>
          </cell>
          <cell r="S25">
            <v>137610</v>
          </cell>
          <cell r="T25">
            <v>137574</v>
          </cell>
          <cell r="U25">
            <v>140175</v>
          </cell>
          <cell r="V25">
            <v>141069</v>
          </cell>
          <cell r="W25">
            <v>145829</v>
          </cell>
        </row>
        <row r="26">
          <cell r="A26" t="str">
            <v>European Union (27 countries)</v>
          </cell>
          <cell r="B26" t="str">
            <v>EU27</v>
          </cell>
          <cell r="C26">
            <v>94554</v>
          </cell>
          <cell r="D26">
            <v>98613</v>
          </cell>
          <cell r="E26">
            <v>99747</v>
          </cell>
          <cell r="F26">
            <v>101396</v>
          </cell>
          <cell r="G26">
            <v>102591</v>
          </cell>
          <cell r="H26">
            <v>105098</v>
          </cell>
          <cell r="I26">
            <v>110198</v>
          </cell>
          <cell r="J26">
            <v>110485</v>
          </cell>
          <cell r="K26">
            <v>113636</v>
          </cell>
          <cell r="L26">
            <v>116231</v>
          </cell>
          <cell r="M26">
            <v>119416</v>
          </cell>
          <cell r="N26">
            <v>123746</v>
          </cell>
          <cell r="O26">
            <v>125500</v>
          </cell>
          <cell r="P26">
            <v>130083</v>
          </cell>
          <cell r="Q26">
            <v>132866</v>
          </cell>
          <cell r="R26">
            <v>135043</v>
          </cell>
          <cell r="S26">
            <v>140338</v>
          </cell>
          <cell r="T26">
            <v>140434</v>
          </cell>
          <cell r="U26">
            <v>143200</v>
          </cell>
          <cell r="V26">
            <v>144167</v>
          </cell>
          <cell r="W26">
            <v>149137</v>
          </cell>
        </row>
        <row r="27">
          <cell r="A27" t="str">
            <v>Finland</v>
          </cell>
          <cell r="B27" t="str">
            <v>FI</v>
          </cell>
          <cell r="C27">
            <v>2236</v>
          </cell>
          <cell r="D27">
            <v>2346</v>
          </cell>
          <cell r="E27">
            <v>2378</v>
          </cell>
          <cell r="F27">
            <v>2425</v>
          </cell>
          <cell r="G27">
            <v>2497</v>
          </cell>
          <cell r="H27">
            <v>2449</v>
          </cell>
          <cell r="I27">
            <v>2569</v>
          </cell>
          <cell r="J27">
            <v>2613</v>
          </cell>
          <cell r="K27">
            <v>2710</v>
          </cell>
          <cell r="L27">
            <v>2766</v>
          </cell>
          <cell r="M27">
            <v>2772</v>
          </cell>
          <cell r="N27">
            <v>2953</v>
          </cell>
          <cell r="O27">
            <v>3046</v>
          </cell>
          <cell r="P27">
            <v>3089</v>
          </cell>
          <cell r="Q27">
            <v>3126</v>
          </cell>
          <cell r="R27">
            <v>3184</v>
          </cell>
          <cell r="S27">
            <v>3282</v>
          </cell>
          <cell r="T27">
            <v>3317</v>
          </cell>
          <cell r="U27">
            <v>3319</v>
          </cell>
          <cell r="V27">
            <v>3455</v>
          </cell>
          <cell r="W27">
            <v>3644</v>
          </cell>
        </row>
        <row r="28">
          <cell r="A28" t="str">
            <v>France</v>
          </cell>
          <cell r="B28" t="str">
            <v>FR</v>
          </cell>
          <cell r="C28">
            <v>15364</v>
          </cell>
          <cell r="D28">
            <v>16782</v>
          </cell>
          <cell r="E28">
            <v>17184</v>
          </cell>
          <cell r="F28">
            <v>17421</v>
          </cell>
          <cell r="G28">
            <v>17785</v>
          </cell>
          <cell r="H28">
            <v>18018</v>
          </cell>
          <cell r="I28">
            <v>18970</v>
          </cell>
          <cell r="J28">
            <v>18650</v>
          </cell>
          <cell r="K28">
            <v>19290</v>
          </cell>
          <cell r="L28">
            <v>19871</v>
          </cell>
          <cell r="M28">
            <v>20513</v>
          </cell>
          <cell r="N28">
            <v>21447</v>
          </cell>
          <cell r="O28">
            <v>21337</v>
          </cell>
          <cell r="P28">
            <v>22571</v>
          </cell>
          <cell r="Q28">
            <v>23316</v>
          </cell>
          <cell r="R28">
            <v>23302</v>
          </cell>
          <cell r="S28">
            <v>24101</v>
          </cell>
          <cell r="T28">
            <v>24159</v>
          </cell>
          <cell r="U28">
            <v>25032</v>
          </cell>
          <cell r="V28">
            <v>25255</v>
          </cell>
          <cell r="W28">
            <v>27009</v>
          </cell>
        </row>
        <row r="29">
          <cell r="A29" t="str">
            <v>Croatia</v>
          </cell>
          <cell r="B29" t="str">
            <v>HR</v>
          </cell>
          <cell r="C29">
            <v>552</v>
          </cell>
          <cell r="D29">
            <v>538</v>
          </cell>
          <cell r="E29">
            <v>498</v>
          </cell>
          <cell r="F29">
            <v>529</v>
          </cell>
          <cell r="G29">
            <v>550</v>
          </cell>
          <cell r="H29">
            <v>603</v>
          </cell>
          <cell r="I29">
            <v>644</v>
          </cell>
          <cell r="J29">
            <v>676</v>
          </cell>
          <cell r="K29">
            <v>675</v>
          </cell>
          <cell r="L29">
            <v>721</v>
          </cell>
          <cell r="M29">
            <v>729</v>
          </cell>
          <cell r="N29">
            <v>739</v>
          </cell>
          <cell r="O29">
            <v>799</v>
          </cell>
          <cell r="P29">
            <v>796</v>
          </cell>
          <cell r="Q29">
            <v>854</v>
          </cell>
          <cell r="R29">
            <v>916</v>
          </cell>
          <cell r="S29">
            <v>955</v>
          </cell>
          <cell r="T29">
            <v>960</v>
          </cell>
          <cell r="U29">
            <v>1023</v>
          </cell>
          <cell r="V29">
            <v>1005</v>
          </cell>
          <cell r="W29">
            <v>1031</v>
          </cell>
        </row>
        <row r="30">
          <cell r="A30" t="str">
            <v>Hungary</v>
          </cell>
          <cell r="B30" t="str">
            <v>HU</v>
          </cell>
          <cell r="C30">
            <v>1432</v>
          </cell>
          <cell r="D30">
            <v>1527</v>
          </cell>
          <cell r="E30">
            <v>1565</v>
          </cell>
          <cell r="F30">
            <v>1506</v>
          </cell>
          <cell r="G30">
            <v>1585</v>
          </cell>
          <cell r="H30">
            <v>1577</v>
          </cell>
          <cell r="I30">
            <v>1648</v>
          </cell>
          <cell r="J30">
            <v>1633</v>
          </cell>
          <cell r="K30">
            <v>1698</v>
          </cell>
          <cell r="L30">
            <v>1672</v>
          </cell>
          <cell r="M30">
            <v>1688</v>
          </cell>
          <cell r="N30">
            <v>1726</v>
          </cell>
          <cell r="O30">
            <v>1738</v>
          </cell>
          <cell r="P30">
            <v>1786</v>
          </cell>
          <cell r="Q30">
            <v>1825</v>
          </cell>
          <cell r="R30">
            <v>1889</v>
          </cell>
          <cell r="S30">
            <v>1947</v>
          </cell>
          <cell r="T30">
            <v>1982</v>
          </cell>
          <cell r="U30">
            <v>1997</v>
          </cell>
          <cell r="V30">
            <v>2011</v>
          </cell>
          <cell r="W30">
            <v>2005</v>
          </cell>
        </row>
        <row r="31">
          <cell r="A31" t="str">
            <v>Ireland</v>
          </cell>
          <cell r="B31" t="str">
            <v>IE</v>
          </cell>
          <cell r="C31">
            <v>633</v>
          </cell>
          <cell r="D31">
            <v>673</v>
          </cell>
          <cell r="E31">
            <v>715</v>
          </cell>
          <cell r="F31">
            <v>729</v>
          </cell>
          <cell r="G31">
            <v>754</v>
          </cell>
          <cell r="H31">
            <v>780</v>
          </cell>
          <cell r="I31">
            <v>830</v>
          </cell>
          <cell r="J31">
            <v>867</v>
          </cell>
          <cell r="K31">
            <v>910</v>
          </cell>
          <cell r="L31">
            <v>994</v>
          </cell>
          <cell r="M31">
            <v>1078</v>
          </cell>
          <cell r="N31">
            <v>1138</v>
          </cell>
          <cell r="O31">
            <v>1198</v>
          </cell>
          <cell r="P31">
            <v>1353</v>
          </cell>
          <cell r="Q31">
            <v>1386</v>
          </cell>
          <cell r="R31">
            <v>1429</v>
          </cell>
          <cell r="S31">
            <v>1447</v>
          </cell>
          <cell r="T31">
            <v>1490</v>
          </cell>
          <cell r="U31">
            <v>1603</v>
          </cell>
          <cell r="V31">
            <v>1428</v>
          </cell>
          <cell r="W31">
            <v>1568</v>
          </cell>
        </row>
        <row r="32">
          <cell r="A32" t="str">
            <v>Iceland</v>
          </cell>
          <cell r="B32" t="str">
            <v>IS</v>
          </cell>
          <cell r="C32">
            <v>116</v>
          </cell>
          <cell r="D32">
            <v>118</v>
          </cell>
          <cell r="E32">
            <v>115</v>
          </cell>
          <cell r="F32">
            <v>118</v>
          </cell>
          <cell r="G32">
            <v>124</v>
          </cell>
          <cell r="H32">
            <v>121</v>
          </cell>
          <cell r="I32">
            <v>114</v>
          </cell>
          <cell r="J32">
            <v>117</v>
          </cell>
          <cell r="K32">
            <v>130</v>
          </cell>
          <cell r="L32">
            <v>136</v>
          </cell>
          <cell r="M32">
            <v>144</v>
          </cell>
          <cell r="N32">
            <v>146</v>
          </cell>
          <cell r="O32">
            <v>148</v>
          </cell>
          <cell r="P32">
            <v>144</v>
          </cell>
          <cell r="Q32">
            <v>158</v>
          </cell>
          <cell r="R32">
            <v>164</v>
          </cell>
          <cell r="S32">
            <v>173</v>
          </cell>
          <cell r="T32">
            <v>0</v>
          </cell>
          <cell r="U32">
            <v>0</v>
          </cell>
          <cell r="V32">
            <v>0</v>
          </cell>
          <cell r="W32">
            <v>0</v>
          </cell>
        </row>
        <row r="33">
          <cell r="A33" t="str">
            <v>Italy</v>
          </cell>
          <cell r="B33" t="str">
            <v>IT</v>
          </cell>
          <cell r="C33">
            <v>8339</v>
          </cell>
          <cell r="D33">
            <v>8720</v>
          </cell>
          <cell r="E33">
            <v>9028</v>
          </cell>
          <cell r="F33">
            <v>9231</v>
          </cell>
          <cell r="G33">
            <v>9441</v>
          </cell>
          <cell r="H33">
            <v>9540</v>
          </cell>
          <cell r="I33">
            <v>9759</v>
          </cell>
          <cell r="J33">
            <v>10022</v>
          </cell>
          <cell r="K33">
            <v>10304</v>
          </cell>
          <cell r="L33">
            <v>10258</v>
          </cell>
          <cell r="M33">
            <v>10543</v>
          </cell>
          <cell r="N33">
            <v>10830</v>
          </cell>
          <cell r="O33">
            <v>11236</v>
          </cell>
          <cell r="P33">
            <v>11832</v>
          </cell>
          <cell r="Q33">
            <v>12187</v>
          </cell>
          <cell r="R33">
            <v>12571</v>
          </cell>
          <cell r="S33">
            <v>13001</v>
          </cell>
          <cell r="T33">
            <v>13134</v>
          </cell>
          <cell r="U33">
            <v>13485</v>
          </cell>
          <cell r="V33">
            <v>13661</v>
          </cell>
          <cell r="W33">
            <v>13825</v>
          </cell>
        </row>
        <row r="34">
          <cell r="A34" t="str">
            <v>Lithuania</v>
          </cell>
          <cell r="B34" t="str">
            <v>LT</v>
          </cell>
          <cell r="C34">
            <v>545</v>
          </cell>
          <cell r="D34">
            <v>554</v>
          </cell>
          <cell r="E34">
            <v>462</v>
          </cell>
          <cell r="F34">
            <v>330</v>
          </cell>
          <cell r="G34">
            <v>311</v>
          </cell>
          <cell r="H34">
            <v>306</v>
          </cell>
          <cell r="I34">
            <v>320</v>
          </cell>
          <cell r="J34">
            <v>333</v>
          </cell>
          <cell r="K34">
            <v>348</v>
          </cell>
          <cell r="L34">
            <v>349</v>
          </cell>
          <cell r="M34">
            <v>329</v>
          </cell>
          <cell r="N34">
            <v>345</v>
          </cell>
          <cell r="O34">
            <v>352</v>
          </cell>
          <cell r="P34">
            <v>383</v>
          </cell>
          <cell r="Q34">
            <v>414</v>
          </cell>
          <cell r="R34">
            <v>433</v>
          </cell>
          <cell r="S34">
            <v>465</v>
          </cell>
          <cell r="T34">
            <v>491</v>
          </cell>
          <cell r="U34">
            <v>530</v>
          </cell>
          <cell r="V34">
            <v>504</v>
          </cell>
          <cell r="W34">
            <v>482</v>
          </cell>
        </row>
        <row r="35">
          <cell r="A35" t="str">
            <v>Luxembourg</v>
          </cell>
          <cell r="B35" t="str">
            <v>LU</v>
          </cell>
          <cell r="C35">
            <v>110</v>
          </cell>
          <cell r="D35">
            <v>117</v>
          </cell>
          <cell r="E35">
            <v>120</v>
          </cell>
          <cell r="F35">
            <v>129</v>
          </cell>
          <cell r="G35">
            <v>129</v>
          </cell>
          <cell r="H35">
            <v>133</v>
          </cell>
          <cell r="I35">
            <v>137</v>
          </cell>
          <cell r="J35">
            <v>135</v>
          </cell>
          <cell r="K35">
            <v>144</v>
          </cell>
          <cell r="L35">
            <v>148</v>
          </cell>
          <cell r="M35">
            <v>213</v>
          </cell>
          <cell r="N35">
            <v>241</v>
          </cell>
          <cell r="O35">
            <v>206</v>
          </cell>
          <cell r="P35">
            <v>219</v>
          </cell>
          <cell r="Q35">
            <v>211</v>
          </cell>
          <cell r="R35">
            <v>249</v>
          </cell>
          <cell r="S35">
            <v>227</v>
          </cell>
          <cell r="T35">
            <v>258</v>
          </cell>
          <cell r="U35">
            <v>248</v>
          </cell>
          <cell r="V35">
            <v>250</v>
          </cell>
          <cell r="W35">
            <v>251</v>
          </cell>
        </row>
        <row r="36">
          <cell r="A36" t="str">
            <v>Latvia</v>
          </cell>
          <cell r="B36" t="str">
            <v>LV</v>
          </cell>
          <cell r="C36">
            <v>419</v>
          </cell>
          <cell r="D36">
            <v>412</v>
          </cell>
          <cell r="E36">
            <v>329</v>
          </cell>
          <cell r="F36">
            <v>260</v>
          </cell>
          <cell r="G36">
            <v>241</v>
          </cell>
          <cell r="H36">
            <v>245</v>
          </cell>
          <cell r="I36">
            <v>221</v>
          </cell>
          <cell r="J36">
            <v>213</v>
          </cell>
          <cell r="K36">
            <v>246</v>
          </cell>
          <cell r="L36">
            <v>248</v>
          </cell>
          <cell r="M36">
            <v>249</v>
          </cell>
          <cell r="N36">
            <v>246</v>
          </cell>
          <cell r="O36">
            <v>276</v>
          </cell>
          <cell r="P36">
            <v>298</v>
          </cell>
          <cell r="Q36">
            <v>312</v>
          </cell>
          <cell r="R36">
            <v>334</v>
          </cell>
          <cell r="S36">
            <v>364</v>
          </cell>
          <cell r="T36">
            <v>400</v>
          </cell>
          <cell r="U36">
            <v>413</v>
          </cell>
          <cell r="V36">
            <v>385</v>
          </cell>
          <cell r="W36">
            <v>387</v>
          </cell>
        </row>
        <row r="37">
          <cell r="A37" t="e">
            <v>#N/A</v>
          </cell>
          <cell r="B37" t="str">
            <v>MK</v>
          </cell>
          <cell r="C37">
            <v>176</v>
          </cell>
          <cell r="D37">
            <v>197</v>
          </cell>
          <cell r="E37">
            <v>230</v>
          </cell>
          <cell r="F37">
            <v>238</v>
          </cell>
          <cell r="G37">
            <v>226</v>
          </cell>
          <cell r="H37">
            <v>252</v>
          </cell>
          <cell r="I37">
            <v>268</v>
          </cell>
          <cell r="J37">
            <v>278</v>
          </cell>
          <cell r="K37">
            <v>285</v>
          </cell>
          <cell r="L37">
            <v>304</v>
          </cell>
          <cell r="M37">
            <v>312</v>
          </cell>
          <cell r="N37">
            <v>299</v>
          </cell>
          <cell r="O37">
            <v>310</v>
          </cell>
          <cell r="P37">
            <v>336</v>
          </cell>
          <cell r="Q37">
            <v>337</v>
          </cell>
          <cell r="R37">
            <v>349</v>
          </cell>
          <cell r="S37">
            <v>360</v>
          </cell>
          <cell r="T37">
            <v>367</v>
          </cell>
          <cell r="U37">
            <v>383</v>
          </cell>
          <cell r="V37">
            <v>413</v>
          </cell>
          <cell r="W37">
            <v>408</v>
          </cell>
        </row>
        <row r="38">
          <cell r="A38" t="str">
            <v>Malta</v>
          </cell>
          <cell r="B38" t="str">
            <v>MT</v>
          </cell>
          <cell r="C38">
            <v>78</v>
          </cell>
          <cell r="D38">
            <v>83</v>
          </cell>
          <cell r="E38">
            <v>86</v>
          </cell>
          <cell r="F38">
            <v>87</v>
          </cell>
          <cell r="G38">
            <v>63</v>
          </cell>
          <cell r="H38">
            <v>66</v>
          </cell>
          <cell r="I38">
            <v>71</v>
          </cell>
          <cell r="J38">
            <v>78</v>
          </cell>
          <cell r="K38">
            <v>82</v>
          </cell>
          <cell r="L38">
            <v>88</v>
          </cell>
          <cell r="M38">
            <v>91</v>
          </cell>
          <cell r="N38">
            <v>93</v>
          </cell>
          <cell r="O38">
            <v>99</v>
          </cell>
          <cell r="P38">
            <v>107</v>
          </cell>
          <cell r="Q38">
            <v>107</v>
          </cell>
          <cell r="R38">
            <v>127</v>
          </cell>
          <cell r="S38">
            <v>114</v>
          </cell>
          <cell r="T38">
            <v>114</v>
          </cell>
          <cell r="U38">
            <v>111</v>
          </cell>
          <cell r="V38">
            <v>103</v>
          </cell>
          <cell r="W38">
            <v>98</v>
          </cell>
        </row>
        <row r="39">
          <cell r="A39" t="str">
            <v>Netherlands</v>
          </cell>
          <cell r="B39" t="str">
            <v>NL</v>
          </cell>
          <cell r="C39">
            <v>3353</v>
          </cell>
          <cell r="D39">
            <v>3526</v>
          </cell>
          <cell r="E39">
            <v>3681</v>
          </cell>
          <cell r="F39">
            <v>3656</v>
          </cell>
          <cell r="G39">
            <v>3781</v>
          </cell>
          <cell r="H39">
            <v>3840</v>
          </cell>
          <cell r="I39">
            <v>4033</v>
          </cell>
          <cell r="J39">
            <v>4221</v>
          </cell>
          <cell r="K39">
            <v>4421</v>
          </cell>
          <cell r="L39">
            <v>4549</v>
          </cell>
          <cell r="M39">
            <v>4761</v>
          </cell>
          <cell r="N39">
            <v>4863</v>
          </cell>
          <cell r="O39">
            <v>4876</v>
          </cell>
          <cell r="P39">
            <v>5010</v>
          </cell>
          <cell r="Q39">
            <v>5304</v>
          </cell>
          <cell r="R39">
            <v>5272</v>
          </cell>
          <cell r="S39">
            <v>5402</v>
          </cell>
          <cell r="T39">
            <v>5554</v>
          </cell>
          <cell r="U39">
            <v>5622</v>
          </cell>
          <cell r="V39">
            <v>5676</v>
          </cell>
          <cell r="W39">
            <v>5681</v>
          </cell>
        </row>
        <row r="40">
          <cell r="A40" t="e">
            <v>#N/A</v>
          </cell>
          <cell r="B40" t="str">
            <v>NMS10</v>
          </cell>
          <cell r="C40">
            <v>9498</v>
          </cell>
          <cell r="D40">
            <v>9790</v>
          </cell>
          <cell r="E40">
            <v>9514</v>
          </cell>
          <cell r="F40">
            <v>9636</v>
          </cell>
          <cell r="G40">
            <v>9412</v>
          </cell>
          <cell r="H40">
            <v>9780</v>
          </cell>
          <cell r="I40">
            <v>10418</v>
          </cell>
          <cell r="J40">
            <v>10285</v>
          </cell>
          <cell r="K40">
            <v>10731</v>
          </cell>
          <cell r="L40">
            <v>11107</v>
          </cell>
          <cell r="M40">
            <v>11236</v>
          </cell>
          <cell r="N40">
            <v>11685</v>
          </cell>
          <cell r="O40">
            <v>11736</v>
          </cell>
          <cell r="P40">
            <v>12015</v>
          </cell>
          <cell r="Q40">
            <v>12314</v>
          </cell>
          <cell r="R40">
            <v>12572</v>
          </cell>
          <cell r="S40">
            <v>13233</v>
          </cell>
          <cell r="T40">
            <v>13420</v>
          </cell>
          <cell r="U40">
            <v>14052</v>
          </cell>
          <cell r="V40">
            <v>13970</v>
          </cell>
          <cell r="W40">
            <v>14450</v>
          </cell>
        </row>
        <row r="41">
          <cell r="A41" t="str">
            <v>Norway</v>
          </cell>
          <cell r="B41" t="str">
            <v>NO</v>
          </cell>
          <cell r="C41">
            <v>4329</v>
          </cell>
          <cell r="D41">
            <v>4564</v>
          </cell>
          <cell r="E41">
            <v>4635</v>
          </cell>
          <cell r="F41">
            <v>4658</v>
          </cell>
          <cell r="G41">
            <v>4721</v>
          </cell>
          <cell r="H41">
            <v>4768</v>
          </cell>
          <cell r="I41">
            <v>4973</v>
          </cell>
          <cell r="J41">
            <v>4941</v>
          </cell>
          <cell r="K41">
            <v>5123</v>
          </cell>
          <cell r="L41">
            <v>5099</v>
          </cell>
          <cell r="M41">
            <v>4931</v>
          </cell>
          <cell r="N41">
            <v>5351</v>
          </cell>
          <cell r="O41">
            <v>5252</v>
          </cell>
          <cell r="P41">
            <v>4709</v>
          </cell>
          <cell r="Q41">
            <v>4823</v>
          </cell>
          <cell r="R41">
            <v>4996</v>
          </cell>
          <cell r="S41">
            <v>4889</v>
          </cell>
          <cell r="T41">
            <v>5190</v>
          </cell>
          <cell r="U41">
            <v>5218</v>
          </cell>
          <cell r="V41">
            <v>5618</v>
          </cell>
          <cell r="W41">
            <v>5978</v>
          </cell>
        </row>
        <row r="42">
          <cell r="A42" t="str">
            <v>Poland</v>
          </cell>
          <cell r="B42" t="str">
            <v>PL</v>
          </cell>
          <cell r="C42">
            <v>4128</v>
          </cell>
          <cell r="D42">
            <v>4015</v>
          </cell>
          <cell r="E42">
            <v>3854</v>
          </cell>
          <cell r="F42">
            <v>3796</v>
          </cell>
          <cell r="G42">
            <v>3547</v>
          </cell>
          <cell r="H42">
            <v>3525</v>
          </cell>
          <cell r="I42">
            <v>3769</v>
          </cell>
          <cell r="J42">
            <v>3700</v>
          </cell>
          <cell r="K42">
            <v>4186</v>
          </cell>
          <cell r="L42">
            <v>4473</v>
          </cell>
          <cell r="M42">
            <v>4604</v>
          </cell>
          <cell r="N42">
            <v>4739</v>
          </cell>
          <cell r="O42">
            <v>4704</v>
          </cell>
          <cell r="P42">
            <v>4835</v>
          </cell>
          <cell r="Q42">
            <v>4983</v>
          </cell>
          <cell r="R42">
            <v>5169</v>
          </cell>
          <cell r="S42">
            <v>5564</v>
          </cell>
          <cell r="T42">
            <v>5594</v>
          </cell>
          <cell r="U42">
            <v>6005</v>
          </cell>
          <cell r="V42">
            <v>5995</v>
          </cell>
          <cell r="W42">
            <v>6319</v>
          </cell>
        </row>
        <row r="43">
          <cell r="A43" t="str">
            <v>Portugal</v>
          </cell>
          <cell r="B43" t="str">
            <v>PT</v>
          </cell>
          <cell r="C43">
            <v>947</v>
          </cell>
          <cell r="D43">
            <v>1034</v>
          </cell>
          <cell r="E43">
            <v>1077</v>
          </cell>
          <cell r="F43">
            <v>1130</v>
          </cell>
          <cell r="G43">
            <v>1193</v>
          </cell>
          <cell r="H43">
            <v>1314</v>
          </cell>
          <cell r="I43">
            <v>1405</v>
          </cell>
          <cell r="J43">
            <v>1519</v>
          </cell>
          <cell r="K43">
            <v>1626</v>
          </cell>
          <cell r="L43">
            <v>1777</v>
          </cell>
          <cell r="M43">
            <v>1897</v>
          </cell>
          <cell r="N43">
            <v>2014</v>
          </cell>
          <cell r="O43">
            <v>2115</v>
          </cell>
          <cell r="P43">
            <v>2228</v>
          </cell>
          <cell r="Q43">
            <v>2332</v>
          </cell>
          <cell r="R43">
            <v>2466</v>
          </cell>
          <cell r="S43">
            <v>2546</v>
          </cell>
          <cell r="T43">
            <v>2626</v>
          </cell>
          <cell r="U43">
            <v>2600</v>
          </cell>
          <cell r="V43">
            <v>2683</v>
          </cell>
          <cell r="W43">
            <v>2747</v>
          </cell>
        </row>
        <row r="44">
          <cell r="A44" t="str">
            <v>Romania</v>
          </cell>
          <cell r="B44" t="str">
            <v>RO</v>
          </cell>
          <cell r="C44">
            <v>1124</v>
          </cell>
          <cell r="D44">
            <v>1114</v>
          </cell>
          <cell r="E44">
            <v>1126</v>
          </cell>
          <cell r="F44">
            <v>920</v>
          </cell>
          <cell r="G44">
            <v>898</v>
          </cell>
          <cell r="H44">
            <v>932</v>
          </cell>
          <cell r="I44">
            <v>1108</v>
          </cell>
          <cell r="J44">
            <v>952</v>
          </cell>
          <cell r="K44">
            <v>1024</v>
          </cell>
          <cell r="L44">
            <v>1039</v>
          </cell>
          <cell r="M44">
            <v>1047</v>
          </cell>
          <cell r="N44">
            <v>1183</v>
          </cell>
          <cell r="O44">
            <v>940</v>
          </cell>
          <cell r="P44">
            <v>1147</v>
          </cell>
          <cell r="Q44">
            <v>1032</v>
          </cell>
          <cell r="R44">
            <v>1166</v>
          </cell>
          <cell r="S44">
            <v>1319</v>
          </cell>
          <cell r="T44">
            <v>1434</v>
          </cell>
          <cell r="U44">
            <v>1495</v>
          </cell>
          <cell r="V44">
            <v>1551</v>
          </cell>
          <cell r="W44">
            <v>1684</v>
          </cell>
        </row>
        <row r="45">
          <cell r="A45" t="str">
            <v>Sweden</v>
          </cell>
          <cell r="B45" t="str">
            <v>SE</v>
          </cell>
          <cell r="C45">
            <v>5496</v>
          </cell>
          <cell r="D45">
            <v>5834</v>
          </cell>
          <cell r="E45">
            <v>5756</v>
          </cell>
          <cell r="F45">
            <v>5899</v>
          </cell>
          <cell r="G45">
            <v>5978</v>
          </cell>
          <cell r="H45">
            <v>6005</v>
          </cell>
          <cell r="I45">
            <v>6085</v>
          </cell>
          <cell r="J45">
            <v>5925</v>
          </cell>
          <cell r="K45">
            <v>5956</v>
          </cell>
          <cell r="L45">
            <v>5812</v>
          </cell>
          <cell r="M45">
            <v>5898</v>
          </cell>
          <cell r="N45">
            <v>6150</v>
          </cell>
          <cell r="O45">
            <v>6087</v>
          </cell>
          <cell r="P45">
            <v>6062</v>
          </cell>
          <cell r="Q45">
            <v>6034</v>
          </cell>
          <cell r="R45">
            <v>6047</v>
          </cell>
          <cell r="S45">
            <v>6069</v>
          </cell>
          <cell r="T45">
            <v>6034</v>
          </cell>
          <cell r="U45">
            <v>5900</v>
          </cell>
          <cell r="V45">
            <v>5977</v>
          </cell>
          <cell r="W45">
            <v>6400</v>
          </cell>
        </row>
        <row r="46">
          <cell r="A46" t="str">
            <v>Slovenia</v>
          </cell>
          <cell r="B46" t="str">
            <v>SI</v>
          </cell>
          <cell r="C46">
            <v>262</v>
          </cell>
          <cell r="D46">
            <v>295</v>
          </cell>
          <cell r="E46">
            <v>315</v>
          </cell>
          <cell r="F46">
            <v>327</v>
          </cell>
          <cell r="G46">
            <v>354</v>
          </cell>
          <cell r="H46">
            <v>364</v>
          </cell>
          <cell r="I46">
            <v>391</v>
          </cell>
          <cell r="J46">
            <v>413</v>
          </cell>
          <cell r="K46">
            <v>421</v>
          </cell>
          <cell r="L46">
            <v>437</v>
          </cell>
          <cell r="M46">
            <v>406</v>
          </cell>
          <cell r="N46">
            <v>430</v>
          </cell>
          <cell r="O46">
            <v>489</v>
          </cell>
          <cell r="P46">
            <v>454</v>
          </cell>
          <cell r="Q46">
            <v>482</v>
          </cell>
          <cell r="R46">
            <v>462</v>
          </cell>
          <cell r="S46">
            <v>475</v>
          </cell>
          <cell r="T46">
            <v>482</v>
          </cell>
          <cell r="U46">
            <v>542</v>
          </cell>
          <cell r="V46">
            <v>531</v>
          </cell>
          <cell r="W46">
            <v>542</v>
          </cell>
        </row>
        <row r="47">
          <cell r="A47" t="str">
            <v>Slovakia</v>
          </cell>
          <cell r="B47" t="str">
            <v>SK</v>
          </cell>
          <cell r="C47">
            <v>623</v>
          </cell>
          <cell r="D47">
            <v>802</v>
          </cell>
          <cell r="E47">
            <v>700</v>
          </cell>
          <cell r="F47">
            <v>945</v>
          </cell>
          <cell r="G47">
            <v>751</v>
          </cell>
          <cell r="H47">
            <v>963</v>
          </cell>
          <cell r="I47">
            <v>1031</v>
          </cell>
          <cell r="J47">
            <v>1013</v>
          </cell>
          <cell r="K47">
            <v>906</v>
          </cell>
          <cell r="L47">
            <v>1059</v>
          </cell>
          <cell r="M47">
            <v>972</v>
          </cell>
          <cell r="N47">
            <v>1118</v>
          </cell>
          <cell r="O47">
            <v>1120</v>
          </cell>
          <cell r="P47">
            <v>1033</v>
          </cell>
          <cell r="Q47">
            <v>1083</v>
          </cell>
          <cell r="R47">
            <v>967</v>
          </cell>
          <cell r="S47">
            <v>964</v>
          </cell>
          <cell r="T47">
            <v>1015</v>
          </cell>
          <cell r="U47">
            <v>1002</v>
          </cell>
          <cell r="V47">
            <v>1017</v>
          </cell>
          <cell r="W47">
            <v>1088</v>
          </cell>
        </row>
        <row r="48">
          <cell r="A48" t="str">
            <v>Turkey</v>
          </cell>
          <cell r="B48" t="str">
            <v>TR</v>
          </cell>
          <cell r="C48">
            <v>1484</v>
          </cell>
          <cell r="D48">
            <v>1752</v>
          </cell>
          <cell r="E48">
            <v>1893</v>
          </cell>
          <cell r="F48">
            <v>2110</v>
          </cell>
          <cell r="G48">
            <v>2307</v>
          </cell>
          <cell r="H48">
            <v>2496</v>
          </cell>
          <cell r="I48">
            <v>2800</v>
          </cell>
          <cell r="J48">
            <v>3284</v>
          </cell>
          <cell r="K48">
            <v>3546</v>
          </cell>
          <cell r="L48">
            <v>3809</v>
          </cell>
          <cell r="M48">
            <v>4215</v>
          </cell>
          <cell r="N48">
            <v>4270</v>
          </cell>
          <cell r="O48">
            <v>4462</v>
          </cell>
          <cell r="P48">
            <v>4811</v>
          </cell>
          <cell r="Q48">
            <v>5232</v>
          </cell>
          <cell r="R48">
            <v>5780</v>
          </cell>
          <cell r="S48">
            <v>6385</v>
          </cell>
          <cell r="T48">
            <v>6914</v>
          </cell>
          <cell r="U48">
            <v>7407</v>
          </cell>
          <cell r="V48">
            <v>7374</v>
          </cell>
          <cell r="W48">
            <v>7920</v>
          </cell>
        </row>
        <row r="49">
          <cell r="A49" t="str">
            <v>United Kingdom</v>
          </cell>
          <cell r="B49" t="str">
            <v>UK</v>
          </cell>
          <cell r="C49">
            <v>14489</v>
          </cell>
          <cell r="D49">
            <v>15151</v>
          </cell>
          <cell r="E49">
            <v>15549</v>
          </cell>
          <cell r="F49">
            <v>15635</v>
          </cell>
          <cell r="G49">
            <v>15669</v>
          </cell>
          <cell r="H49">
            <v>15988</v>
          </cell>
          <cell r="I49">
            <v>16740</v>
          </cell>
          <cell r="J49">
            <v>16841</v>
          </cell>
          <cell r="K49">
            <v>17196</v>
          </cell>
          <cell r="L49">
            <v>17471</v>
          </cell>
          <cell r="M49">
            <v>17772</v>
          </cell>
          <cell r="N49">
            <v>18277</v>
          </cell>
          <cell r="O49">
            <v>18254</v>
          </cell>
          <cell r="P49">
            <v>18807</v>
          </cell>
          <cell r="Q49">
            <v>19211</v>
          </cell>
          <cell r="R49">
            <v>19655</v>
          </cell>
          <cell r="S49">
            <v>19461</v>
          </cell>
          <cell r="T49">
            <v>19337</v>
          </cell>
          <cell r="U49">
            <v>19237</v>
          </cell>
          <cell r="V49">
            <v>18742</v>
          </cell>
          <cell r="W49">
            <v>18910</v>
          </cell>
        </row>
        <row r="50">
          <cell r="B50" t="str">
            <v>Grand Total</v>
          </cell>
          <cell r="C50">
            <v>836635</v>
          </cell>
          <cell r="D50">
            <v>874594</v>
          </cell>
          <cell r="E50">
            <v>888233</v>
          </cell>
          <cell r="F50">
            <v>905549</v>
          </cell>
          <cell r="G50">
            <v>919728</v>
          </cell>
          <cell r="H50">
            <v>942167</v>
          </cell>
          <cell r="I50">
            <v>987006</v>
          </cell>
          <cell r="J50">
            <v>995157</v>
          </cell>
          <cell r="K50">
            <v>1023913</v>
          </cell>
          <cell r="L50">
            <v>1049739</v>
          </cell>
          <cell r="M50">
            <v>1080739</v>
          </cell>
          <cell r="N50">
            <v>1123451</v>
          </cell>
          <cell r="O50">
            <v>1145408</v>
          </cell>
          <cell r="P50">
            <v>1187662</v>
          </cell>
          <cell r="Q50">
            <v>1216465</v>
          </cell>
          <cell r="R50">
            <v>1234891</v>
          </cell>
          <cell r="S50">
            <v>1287729</v>
          </cell>
          <cell r="T50">
            <v>1288719</v>
          </cell>
          <cell r="U50">
            <v>1316165</v>
          </cell>
          <cell r="V50">
            <v>1331314</v>
          </cell>
          <cell r="W50">
            <v>1378646</v>
          </cell>
        </row>
      </sheetData>
      <sheetData sheetId="14">
        <row r="6">
          <cell r="A6" t="str">
            <v>Austria</v>
          </cell>
          <cell r="B6" t="str">
            <v>AT</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row>
        <row r="7">
          <cell r="A7" t="str">
            <v>Belgium</v>
          </cell>
          <cell r="B7" t="str">
            <v>BE</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11</v>
          </cell>
          <cell r="S7">
            <v>18</v>
          </cell>
          <cell r="T7">
            <v>1</v>
          </cell>
          <cell r="U7">
            <v>11</v>
          </cell>
          <cell r="V7">
            <v>7</v>
          </cell>
          <cell r="W7">
            <v>0</v>
          </cell>
        </row>
        <row r="8">
          <cell r="A8" t="str">
            <v>Bulgaria</v>
          </cell>
          <cell r="B8" t="str">
            <v>BG</v>
          </cell>
          <cell r="C8">
            <v>0</v>
          </cell>
          <cell r="D8">
            <v>0</v>
          </cell>
          <cell r="E8">
            <v>0</v>
          </cell>
          <cell r="F8">
            <v>0</v>
          </cell>
          <cell r="G8">
            <v>0</v>
          </cell>
          <cell r="H8">
            <v>0</v>
          </cell>
          <cell r="I8">
            <v>0</v>
          </cell>
          <cell r="J8">
            <v>0</v>
          </cell>
          <cell r="K8">
            <v>0</v>
          </cell>
          <cell r="L8">
            <v>0</v>
          </cell>
          <cell r="M8">
            <v>0</v>
          </cell>
          <cell r="N8">
            <v>0</v>
          </cell>
          <cell r="O8">
            <v>0</v>
          </cell>
          <cell r="P8">
            <v>0</v>
          </cell>
          <cell r="Q8">
            <v>4</v>
          </cell>
          <cell r="R8">
            <v>0</v>
          </cell>
          <cell r="S8">
            <v>5</v>
          </cell>
          <cell r="T8">
            <v>26</v>
          </cell>
          <cell r="U8">
            <v>3</v>
          </cell>
          <cell r="V8">
            <v>6</v>
          </cell>
          <cell r="W8">
            <v>7</v>
          </cell>
        </row>
        <row r="9">
          <cell r="A9" t="str">
            <v>Switzerland</v>
          </cell>
          <cell r="B9" t="str">
            <v>CH</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row>
        <row r="10">
          <cell r="A10" t="str">
            <v>Cyprus</v>
          </cell>
          <cell r="B10" t="str">
            <v>CY</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1</v>
          </cell>
          <cell r="V10">
            <v>0</v>
          </cell>
          <cell r="W10">
            <v>-1</v>
          </cell>
        </row>
        <row r="11">
          <cell r="A11" t="str">
            <v>Czech Republic</v>
          </cell>
          <cell r="B11" t="str">
            <v>CZ</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row>
        <row r="12">
          <cell r="A12" t="str">
            <v>Germany (including  former GDR from 1991)</v>
          </cell>
          <cell r="B12" t="str">
            <v>DE</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row>
        <row r="13">
          <cell r="A13" t="str">
            <v>Denmark</v>
          </cell>
          <cell r="B13" t="str">
            <v>DK</v>
          </cell>
          <cell r="C13">
            <v>0</v>
          </cell>
          <cell r="D13">
            <v>0</v>
          </cell>
          <cell r="E13">
            <v>1</v>
          </cell>
          <cell r="F13">
            <v>0</v>
          </cell>
          <cell r="G13">
            <v>33</v>
          </cell>
          <cell r="H13">
            <v>8</v>
          </cell>
          <cell r="I13">
            <v>1</v>
          </cell>
          <cell r="J13">
            <v>0</v>
          </cell>
          <cell r="K13">
            <v>0</v>
          </cell>
          <cell r="L13">
            <v>1</v>
          </cell>
          <cell r="M13">
            <v>0</v>
          </cell>
          <cell r="N13">
            <v>0</v>
          </cell>
          <cell r="O13">
            <v>0</v>
          </cell>
          <cell r="P13">
            <v>0</v>
          </cell>
          <cell r="Q13">
            <v>0</v>
          </cell>
          <cell r="R13">
            <v>0</v>
          </cell>
          <cell r="S13">
            <v>1</v>
          </cell>
          <cell r="T13">
            <v>0</v>
          </cell>
          <cell r="U13">
            <v>0</v>
          </cell>
          <cell r="V13">
            <v>0</v>
          </cell>
          <cell r="W13">
            <v>0</v>
          </cell>
        </row>
        <row r="14">
          <cell r="A14" t="e">
            <v>#N/A</v>
          </cell>
          <cell r="B14" t="str">
            <v>EA</v>
          </cell>
          <cell r="C14">
            <v>-2</v>
          </cell>
          <cell r="D14">
            <v>1</v>
          </cell>
          <cell r="E14">
            <v>1</v>
          </cell>
          <cell r="F14">
            <v>-1</v>
          </cell>
          <cell r="G14">
            <v>-1</v>
          </cell>
          <cell r="H14">
            <v>-1</v>
          </cell>
          <cell r="I14">
            <v>-1</v>
          </cell>
          <cell r="J14">
            <v>5</v>
          </cell>
          <cell r="K14">
            <v>-2</v>
          </cell>
          <cell r="L14">
            <v>-2</v>
          </cell>
          <cell r="M14">
            <v>-9</v>
          </cell>
          <cell r="N14">
            <v>-12</v>
          </cell>
          <cell r="O14">
            <v>-4</v>
          </cell>
          <cell r="P14">
            <v>-55</v>
          </cell>
          <cell r="Q14">
            <v>10</v>
          </cell>
          <cell r="R14">
            <v>1</v>
          </cell>
          <cell r="S14">
            <v>-24</v>
          </cell>
          <cell r="T14">
            <v>-157</v>
          </cell>
          <cell r="U14">
            <v>13</v>
          </cell>
          <cell r="V14">
            <v>-18</v>
          </cell>
          <cell r="W14">
            <v>-37</v>
          </cell>
        </row>
        <row r="15">
          <cell r="A15" t="e">
            <v>#N/A</v>
          </cell>
          <cell r="B15" t="str">
            <v>EA12</v>
          </cell>
          <cell r="C15">
            <v>-2</v>
          </cell>
          <cell r="D15">
            <v>1</v>
          </cell>
          <cell r="E15">
            <v>1</v>
          </cell>
          <cell r="F15">
            <v>-1</v>
          </cell>
          <cell r="G15">
            <v>-1</v>
          </cell>
          <cell r="H15">
            <v>-1</v>
          </cell>
          <cell r="I15">
            <v>-1</v>
          </cell>
          <cell r="J15">
            <v>5</v>
          </cell>
          <cell r="K15">
            <v>-2</v>
          </cell>
          <cell r="L15">
            <v>-2</v>
          </cell>
          <cell r="M15">
            <v>-9</v>
          </cell>
          <cell r="N15">
            <v>-12</v>
          </cell>
          <cell r="O15">
            <v>-4</v>
          </cell>
          <cell r="P15">
            <v>-55</v>
          </cell>
          <cell r="Q15">
            <v>10</v>
          </cell>
          <cell r="R15">
            <v>1</v>
          </cell>
          <cell r="S15">
            <v>-24</v>
          </cell>
          <cell r="T15">
            <v>-157</v>
          </cell>
          <cell r="U15">
            <v>12</v>
          </cell>
          <cell r="V15">
            <v>-18</v>
          </cell>
          <cell r="W15">
            <v>-37</v>
          </cell>
        </row>
        <row r="16">
          <cell r="A16" t="e">
            <v>#N/A</v>
          </cell>
          <cell r="B16" t="str">
            <v>EA13</v>
          </cell>
          <cell r="C16">
            <v>-2</v>
          </cell>
          <cell r="D16">
            <v>1</v>
          </cell>
          <cell r="E16">
            <v>1</v>
          </cell>
          <cell r="F16">
            <v>-1</v>
          </cell>
          <cell r="G16">
            <v>-1</v>
          </cell>
          <cell r="H16">
            <v>-1</v>
          </cell>
          <cell r="I16">
            <v>-1</v>
          </cell>
          <cell r="J16">
            <v>5</v>
          </cell>
          <cell r="K16">
            <v>-2</v>
          </cell>
          <cell r="L16">
            <v>-2</v>
          </cell>
          <cell r="M16">
            <v>-9</v>
          </cell>
          <cell r="N16">
            <v>-12</v>
          </cell>
          <cell r="O16">
            <v>-4</v>
          </cell>
          <cell r="P16">
            <v>-55</v>
          </cell>
          <cell r="Q16">
            <v>10</v>
          </cell>
          <cell r="R16">
            <v>1</v>
          </cell>
          <cell r="S16">
            <v>-24</v>
          </cell>
          <cell r="T16">
            <v>-157</v>
          </cell>
          <cell r="U16">
            <v>12</v>
          </cell>
          <cell r="V16">
            <v>-18</v>
          </cell>
          <cell r="W16">
            <v>-37</v>
          </cell>
        </row>
        <row r="17">
          <cell r="A17" t="e">
            <v>#N/A</v>
          </cell>
          <cell r="B17" t="str">
            <v>EA15</v>
          </cell>
          <cell r="C17">
            <v>-2</v>
          </cell>
          <cell r="D17">
            <v>1</v>
          </cell>
          <cell r="E17">
            <v>1</v>
          </cell>
          <cell r="F17">
            <v>-1</v>
          </cell>
          <cell r="G17">
            <v>-1</v>
          </cell>
          <cell r="H17">
            <v>-1</v>
          </cell>
          <cell r="I17">
            <v>-1</v>
          </cell>
          <cell r="J17">
            <v>5</v>
          </cell>
          <cell r="K17">
            <v>-2</v>
          </cell>
          <cell r="L17">
            <v>-2</v>
          </cell>
          <cell r="M17">
            <v>-9</v>
          </cell>
          <cell r="N17">
            <v>-12</v>
          </cell>
          <cell r="O17">
            <v>-4</v>
          </cell>
          <cell r="P17">
            <v>-55</v>
          </cell>
          <cell r="Q17">
            <v>10</v>
          </cell>
          <cell r="R17">
            <v>1</v>
          </cell>
          <cell r="S17">
            <v>-24</v>
          </cell>
          <cell r="T17">
            <v>-157</v>
          </cell>
          <cell r="U17">
            <v>13</v>
          </cell>
          <cell r="V17">
            <v>-18</v>
          </cell>
          <cell r="W17">
            <v>-37</v>
          </cell>
        </row>
        <row r="18">
          <cell r="A18" t="e">
            <v>#N/A</v>
          </cell>
          <cell r="B18" t="str">
            <v>EA16</v>
          </cell>
          <cell r="C18">
            <v>143</v>
          </cell>
          <cell r="D18">
            <v>139</v>
          </cell>
          <cell r="E18">
            <v>88</v>
          </cell>
          <cell r="F18">
            <v>39</v>
          </cell>
          <cell r="G18">
            <v>31</v>
          </cell>
          <cell r="H18">
            <v>32</v>
          </cell>
          <cell r="I18">
            <v>34</v>
          </cell>
          <cell r="J18">
            <v>41</v>
          </cell>
          <cell r="K18">
            <v>38</v>
          </cell>
          <cell r="L18">
            <v>46</v>
          </cell>
          <cell r="M18">
            <v>24</v>
          </cell>
          <cell r="N18">
            <v>-11</v>
          </cell>
          <cell r="O18">
            <v>-4</v>
          </cell>
          <cell r="P18">
            <v>-55</v>
          </cell>
          <cell r="Q18">
            <v>10</v>
          </cell>
          <cell r="R18">
            <v>1</v>
          </cell>
          <cell r="S18">
            <v>-24</v>
          </cell>
          <cell r="T18">
            <v>-157</v>
          </cell>
          <cell r="U18">
            <v>13</v>
          </cell>
          <cell r="V18">
            <v>-18</v>
          </cell>
          <cell r="W18">
            <v>-37</v>
          </cell>
        </row>
        <row r="19">
          <cell r="A19" t="e">
            <v>#N/A</v>
          </cell>
          <cell r="B19" t="str">
            <v>EA17</v>
          </cell>
          <cell r="C19">
            <v>143</v>
          </cell>
          <cell r="D19">
            <v>139</v>
          </cell>
          <cell r="E19">
            <v>88</v>
          </cell>
          <cell r="F19">
            <v>39</v>
          </cell>
          <cell r="G19">
            <v>31</v>
          </cell>
          <cell r="H19">
            <v>32</v>
          </cell>
          <cell r="I19">
            <v>34</v>
          </cell>
          <cell r="J19">
            <v>41</v>
          </cell>
          <cell r="K19">
            <v>38</v>
          </cell>
          <cell r="L19">
            <v>46</v>
          </cell>
          <cell r="M19">
            <v>24</v>
          </cell>
          <cell r="N19">
            <v>-11</v>
          </cell>
          <cell r="O19">
            <v>-4</v>
          </cell>
          <cell r="P19">
            <v>-55</v>
          </cell>
          <cell r="Q19">
            <v>10</v>
          </cell>
          <cell r="R19">
            <v>1</v>
          </cell>
          <cell r="S19">
            <v>-24</v>
          </cell>
          <cell r="T19">
            <v>-157</v>
          </cell>
          <cell r="U19">
            <v>13</v>
          </cell>
          <cell r="V19">
            <v>-18</v>
          </cell>
          <cell r="W19">
            <v>-37</v>
          </cell>
        </row>
        <row r="20">
          <cell r="A20" t="str">
            <v>Estonia</v>
          </cell>
          <cell r="B20" t="str">
            <v>EE</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row>
        <row r="21">
          <cell r="A21" t="e">
            <v>#N/A</v>
          </cell>
          <cell r="B21" t="str">
            <v>EEA18</v>
          </cell>
          <cell r="C21">
            <v>2</v>
          </cell>
          <cell r="D21">
            <v>1</v>
          </cell>
          <cell r="E21">
            <v>2</v>
          </cell>
          <cell r="F21">
            <v>-1</v>
          </cell>
          <cell r="G21">
            <v>31</v>
          </cell>
          <cell r="H21">
            <v>7</v>
          </cell>
          <cell r="I21">
            <v>0</v>
          </cell>
          <cell r="J21">
            <v>6</v>
          </cell>
          <cell r="K21">
            <v>19</v>
          </cell>
          <cell r="L21">
            <v>-1</v>
          </cell>
          <cell r="M21">
            <v>-9</v>
          </cell>
          <cell r="N21">
            <v>-11</v>
          </cell>
          <cell r="O21">
            <v>-4</v>
          </cell>
          <cell r="P21">
            <v>-55</v>
          </cell>
          <cell r="Q21">
            <v>10</v>
          </cell>
          <cell r="R21">
            <v>2</v>
          </cell>
          <cell r="S21">
            <v>-23</v>
          </cell>
          <cell r="T21">
            <v>-157</v>
          </cell>
          <cell r="U21">
            <v>12</v>
          </cell>
          <cell r="V21">
            <v>-18</v>
          </cell>
          <cell r="W21">
            <v>-36</v>
          </cell>
        </row>
        <row r="22">
          <cell r="A22" t="str">
            <v>Greece</v>
          </cell>
          <cell r="B22" t="str">
            <v>EL</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-7</v>
          </cell>
          <cell r="T22">
            <v>0</v>
          </cell>
          <cell r="U22">
            <v>0</v>
          </cell>
          <cell r="V22">
            <v>0</v>
          </cell>
          <cell r="W22">
            <v>0</v>
          </cell>
        </row>
        <row r="23">
          <cell r="A23" t="str">
            <v>Spain</v>
          </cell>
          <cell r="B23" t="str">
            <v>ES</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39</v>
          </cell>
          <cell r="T23">
            <v>-110</v>
          </cell>
          <cell r="U23">
            <v>31</v>
          </cell>
          <cell r="V23">
            <v>-32</v>
          </cell>
          <cell r="W23">
            <v>-44</v>
          </cell>
        </row>
        <row r="24">
          <cell r="A24" t="e">
            <v>#N/A</v>
          </cell>
          <cell r="B24" t="str">
            <v>EU15</v>
          </cell>
          <cell r="C24">
            <v>2</v>
          </cell>
          <cell r="D24">
            <v>1</v>
          </cell>
          <cell r="E24">
            <v>2</v>
          </cell>
          <cell r="F24">
            <v>-1</v>
          </cell>
          <cell r="G24">
            <v>31</v>
          </cell>
          <cell r="H24">
            <v>7</v>
          </cell>
          <cell r="I24">
            <v>0</v>
          </cell>
          <cell r="J24">
            <v>6</v>
          </cell>
          <cell r="K24">
            <v>19</v>
          </cell>
          <cell r="L24">
            <v>-1</v>
          </cell>
          <cell r="M24">
            <v>-9</v>
          </cell>
          <cell r="N24">
            <v>-11</v>
          </cell>
          <cell r="O24">
            <v>-4</v>
          </cell>
          <cell r="P24">
            <v>-55</v>
          </cell>
          <cell r="Q24">
            <v>10</v>
          </cell>
          <cell r="R24">
            <v>2</v>
          </cell>
          <cell r="S24">
            <v>-23</v>
          </cell>
          <cell r="T24">
            <v>-157</v>
          </cell>
          <cell r="U24">
            <v>12</v>
          </cell>
          <cell r="V24">
            <v>-18</v>
          </cell>
          <cell r="W24">
            <v>-36</v>
          </cell>
        </row>
        <row r="25">
          <cell r="A25" t="e">
            <v>#N/A</v>
          </cell>
          <cell r="B25" t="str">
            <v>EU25</v>
          </cell>
          <cell r="C25">
            <v>147</v>
          </cell>
          <cell r="D25">
            <v>140</v>
          </cell>
          <cell r="E25">
            <v>89</v>
          </cell>
          <cell r="F25">
            <v>39</v>
          </cell>
          <cell r="G25">
            <v>63</v>
          </cell>
          <cell r="H25">
            <v>40</v>
          </cell>
          <cell r="I25">
            <v>34</v>
          </cell>
          <cell r="J25">
            <v>42</v>
          </cell>
          <cell r="K25">
            <v>59</v>
          </cell>
          <cell r="L25">
            <v>46</v>
          </cell>
          <cell r="M25">
            <v>25</v>
          </cell>
          <cell r="N25">
            <v>-11</v>
          </cell>
          <cell r="O25">
            <v>-4</v>
          </cell>
          <cell r="P25">
            <v>-55</v>
          </cell>
          <cell r="Q25">
            <v>10</v>
          </cell>
          <cell r="R25">
            <v>2</v>
          </cell>
          <cell r="S25">
            <v>-23</v>
          </cell>
          <cell r="T25">
            <v>-157</v>
          </cell>
          <cell r="U25">
            <v>13</v>
          </cell>
          <cell r="V25">
            <v>-18</v>
          </cell>
          <cell r="W25">
            <v>-37</v>
          </cell>
        </row>
        <row r="26">
          <cell r="A26" t="str">
            <v>European Union (27 countries)</v>
          </cell>
          <cell r="B26" t="str">
            <v>EU27</v>
          </cell>
          <cell r="C26">
            <v>147</v>
          </cell>
          <cell r="D26">
            <v>86</v>
          </cell>
          <cell r="E26">
            <v>89</v>
          </cell>
          <cell r="F26">
            <v>291</v>
          </cell>
          <cell r="G26">
            <v>398</v>
          </cell>
          <cell r="H26">
            <v>328</v>
          </cell>
          <cell r="I26">
            <v>34</v>
          </cell>
          <cell r="J26">
            <v>66</v>
          </cell>
          <cell r="K26">
            <v>59</v>
          </cell>
          <cell r="L26">
            <v>46</v>
          </cell>
          <cell r="M26">
            <v>25</v>
          </cell>
          <cell r="N26">
            <v>-11</v>
          </cell>
          <cell r="O26">
            <v>-4</v>
          </cell>
          <cell r="P26">
            <v>-55</v>
          </cell>
          <cell r="Q26">
            <v>14</v>
          </cell>
          <cell r="R26">
            <v>2</v>
          </cell>
          <cell r="S26">
            <v>-18</v>
          </cell>
          <cell r="T26">
            <v>-131</v>
          </cell>
          <cell r="U26">
            <v>82</v>
          </cell>
          <cell r="V26">
            <v>41</v>
          </cell>
          <cell r="W26">
            <v>-39</v>
          </cell>
        </row>
        <row r="27">
          <cell r="A27" t="str">
            <v>Finland</v>
          </cell>
          <cell r="B27" t="str">
            <v>FI</v>
          </cell>
          <cell r="C27">
            <v>0</v>
          </cell>
          <cell r="D27">
            <v>0</v>
          </cell>
          <cell r="E27">
            <v>0</v>
          </cell>
          <cell r="F27">
            <v>0</v>
          </cell>
          <cell r="G27">
            <v>0</v>
          </cell>
          <cell r="H27">
            <v>0</v>
          </cell>
          <cell r="I27">
            <v>0</v>
          </cell>
          <cell r="J27">
            <v>0</v>
          </cell>
          <cell r="K27">
            <v>0</v>
          </cell>
          <cell r="L27">
            <v>0</v>
          </cell>
          <cell r="M27">
            <v>-3</v>
          </cell>
          <cell r="N27">
            <v>-4</v>
          </cell>
          <cell r="O27">
            <v>-4</v>
          </cell>
          <cell r="P27">
            <v>-5</v>
          </cell>
          <cell r="Q27">
            <v>-4</v>
          </cell>
          <cell r="R27">
            <v>12</v>
          </cell>
          <cell r="S27">
            <v>-3</v>
          </cell>
          <cell r="T27">
            <v>-3</v>
          </cell>
          <cell r="U27">
            <v>-12</v>
          </cell>
          <cell r="V27">
            <v>-5</v>
          </cell>
          <cell r="W27">
            <v>-6</v>
          </cell>
        </row>
        <row r="28">
          <cell r="A28" t="str">
            <v>France</v>
          </cell>
          <cell r="B28" t="str">
            <v>FR</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row>
        <row r="29">
          <cell r="A29" t="str">
            <v>Croatia</v>
          </cell>
          <cell r="B29" t="str">
            <v>HR</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row>
        <row r="30">
          <cell r="A30" t="str">
            <v>Hungary</v>
          </cell>
          <cell r="B30" t="str">
            <v>HU</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row>
        <row r="31">
          <cell r="A31" t="str">
            <v>Ireland</v>
          </cell>
          <cell r="B31" t="str">
            <v>IE</v>
          </cell>
          <cell r="C31">
            <v>0</v>
          </cell>
          <cell r="D31">
            <v>0</v>
          </cell>
          <cell r="E31">
            <v>0</v>
          </cell>
          <cell r="F31">
            <v>0</v>
          </cell>
          <cell r="G31">
            <v>0</v>
          </cell>
          <cell r="H31">
            <v>-1</v>
          </cell>
          <cell r="I31">
            <v>-1</v>
          </cell>
          <cell r="J31">
            <v>-2</v>
          </cell>
          <cell r="K31">
            <v>-3</v>
          </cell>
          <cell r="L31">
            <v>-4</v>
          </cell>
          <cell r="M31">
            <v>-7</v>
          </cell>
          <cell r="N31">
            <v>-8</v>
          </cell>
          <cell r="O31">
            <v>-1</v>
          </cell>
          <cell r="P31">
            <v>-50</v>
          </cell>
          <cell r="Q31">
            <v>13</v>
          </cell>
          <cell r="R31">
            <v>-22</v>
          </cell>
          <cell r="S31">
            <v>-70</v>
          </cell>
          <cell r="T31">
            <v>-44</v>
          </cell>
          <cell r="U31">
            <v>-17</v>
          </cell>
          <cell r="V31">
            <v>12</v>
          </cell>
          <cell r="W31">
            <v>14</v>
          </cell>
        </row>
        <row r="32">
          <cell r="A32" t="str">
            <v>Iceland</v>
          </cell>
          <cell r="B32" t="str">
            <v>IS</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row>
        <row r="33">
          <cell r="A33" t="str">
            <v>Italy</v>
          </cell>
          <cell r="B33" t="str">
            <v>IT</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2</v>
          </cell>
          <cell r="R33">
            <v>0</v>
          </cell>
          <cell r="S33">
            <v>0</v>
          </cell>
          <cell r="T33">
            <v>0</v>
          </cell>
          <cell r="U33">
            <v>0</v>
          </cell>
          <cell r="V33">
            <v>0</v>
          </cell>
          <cell r="W33">
            <v>0</v>
          </cell>
        </row>
        <row r="34">
          <cell r="A34" t="str">
            <v>Lithuania</v>
          </cell>
          <cell r="B34" t="str">
            <v>LT</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row>
        <row r="35">
          <cell r="A35" t="str">
            <v>Luxembourg</v>
          </cell>
          <cell r="B35" t="str">
            <v>LU</v>
          </cell>
          <cell r="C35">
            <v>-2</v>
          </cell>
          <cell r="D35">
            <v>1</v>
          </cell>
          <cell r="E35">
            <v>2</v>
          </cell>
          <cell r="F35">
            <v>-1</v>
          </cell>
          <cell r="G35">
            <v>-1</v>
          </cell>
          <cell r="H35">
            <v>0</v>
          </cell>
          <cell r="I35">
            <v>0</v>
          </cell>
          <cell r="J35">
            <v>7</v>
          </cell>
          <cell r="K35">
            <v>1</v>
          </cell>
          <cell r="L35">
            <v>2</v>
          </cell>
          <cell r="M35">
            <v>1</v>
          </cell>
          <cell r="N35">
            <v>0</v>
          </cell>
          <cell r="O35">
            <v>1</v>
          </cell>
          <cell r="P35">
            <v>-1</v>
          </cell>
          <cell r="Q35">
            <v>-1</v>
          </cell>
          <cell r="R35">
            <v>-1</v>
          </cell>
          <cell r="S35">
            <v>-1</v>
          </cell>
          <cell r="T35">
            <v>-1</v>
          </cell>
          <cell r="U35">
            <v>-1</v>
          </cell>
          <cell r="V35">
            <v>0</v>
          </cell>
          <cell r="W35">
            <v>-1</v>
          </cell>
        </row>
        <row r="36">
          <cell r="A36" t="str">
            <v>Latvia</v>
          </cell>
          <cell r="B36" t="str">
            <v>LV</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row>
        <row r="37">
          <cell r="A37" t="e">
            <v>#N/A</v>
          </cell>
          <cell r="B37" t="str">
            <v>MK</v>
          </cell>
          <cell r="C37">
            <v>9</v>
          </cell>
          <cell r="D37">
            <v>13</v>
          </cell>
          <cell r="E37">
            <v>11</v>
          </cell>
          <cell r="F37">
            <v>-15</v>
          </cell>
          <cell r="G37">
            <v>7</v>
          </cell>
          <cell r="H37">
            <v>6</v>
          </cell>
          <cell r="I37">
            <v>4</v>
          </cell>
          <cell r="J37">
            <v>4</v>
          </cell>
          <cell r="K37">
            <v>0</v>
          </cell>
          <cell r="L37">
            <v>0</v>
          </cell>
          <cell r="M37">
            <v>0</v>
          </cell>
          <cell r="N37">
            <v>0</v>
          </cell>
          <cell r="O37">
            <v>0</v>
          </cell>
          <cell r="P37">
            <v>0</v>
          </cell>
          <cell r="Q37">
            <v>0</v>
          </cell>
          <cell r="R37">
            <v>0</v>
          </cell>
          <cell r="S37">
            <v>0</v>
          </cell>
          <cell r="T37">
            <v>0</v>
          </cell>
          <cell r="U37">
            <v>0</v>
          </cell>
          <cell r="V37">
            <v>0</v>
          </cell>
          <cell r="W37">
            <v>0</v>
          </cell>
        </row>
        <row r="38">
          <cell r="A38" t="str">
            <v>Malta</v>
          </cell>
          <cell r="B38" t="str">
            <v>MT</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row>
        <row r="39">
          <cell r="A39" t="str">
            <v>Netherlands</v>
          </cell>
          <cell r="B39" t="str">
            <v>NL</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row>
        <row r="40">
          <cell r="A40" t="e">
            <v>#N/A</v>
          </cell>
          <cell r="B40" t="str">
            <v>NMS10</v>
          </cell>
          <cell r="C40">
            <v>145</v>
          </cell>
          <cell r="D40">
            <v>139</v>
          </cell>
          <cell r="E40">
            <v>87</v>
          </cell>
          <cell r="F40">
            <v>40</v>
          </cell>
          <cell r="G40">
            <v>32</v>
          </cell>
          <cell r="H40">
            <v>33</v>
          </cell>
          <cell r="I40">
            <v>34</v>
          </cell>
          <cell r="J40">
            <v>36</v>
          </cell>
          <cell r="K40">
            <v>39</v>
          </cell>
          <cell r="L40">
            <v>47</v>
          </cell>
          <cell r="M40">
            <v>34</v>
          </cell>
          <cell r="N40">
            <v>0</v>
          </cell>
          <cell r="O40">
            <v>0</v>
          </cell>
          <cell r="P40">
            <v>0</v>
          </cell>
          <cell r="Q40">
            <v>0</v>
          </cell>
          <cell r="R40">
            <v>0</v>
          </cell>
          <cell r="S40">
            <v>0</v>
          </cell>
          <cell r="T40">
            <v>0</v>
          </cell>
          <cell r="U40">
            <v>1</v>
          </cell>
          <cell r="V40">
            <v>0</v>
          </cell>
          <cell r="W40">
            <v>-1</v>
          </cell>
        </row>
        <row r="41">
          <cell r="A41" t="str">
            <v>Norway</v>
          </cell>
          <cell r="B41" t="str">
            <v>NO</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row>
        <row r="42">
          <cell r="A42" t="str">
            <v>Poland</v>
          </cell>
          <cell r="B42" t="str">
            <v>PL</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row>
        <row r="43">
          <cell r="A43" t="str">
            <v>Portugal</v>
          </cell>
          <cell r="B43" t="str">
            <v>PT</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row>
        <row r="44">
          <cell r="A44" t="str">
            <v>Romania</v>
          </cell>
          <cell r="B44" t="str">
            <v>RO</v>
          </cell>
          <cell r="C44">
            <v>0</v>
          </cell>
          <cell r="D44">
            <v>-54</v>
          </cell>
          <cell r="E44">
            <v>0</v>
          </cell>
          <cell r="F44">
            <v>252</v>
          </cell>
          <cell r="G44">
            <v>335</v>
          </cell>
          <cell r="H44">
            <v>288</v>
          </cell>
          <cell r="I44">
            <v>0</v>
          </cell>
          <cell r="J44">
            <v>25</v>
          </cell>
          <cell r="K44">
            <v>0</v>
          </cell>
          <cell r="L44">
            <v>0</v>
          </cell>
          <cell r="M44">
            <v>0</v>
          </cell>
          <cell r="N44">
            <v>0</v>
          </cell>
          <cell r="O44">
            <v>0</v>
          </cell>
          <cell r="P44">
            <v>0</v>
          </cell>
          <cell r="Q44">
            <v>0</v>
          </cell>
          <cell r="R44">
            <v>0</v>
          </cell>
          <cell r="S44">
            <v>0</v>
          </cell>
          <cell r="T44">
            <v>0</v>
          </cell>
          <cell r="U44">
            <v>66</v>
          </cell>
          <cell r="V44">
            <v>53</v>
          </cell>
          <cell r="W44">
            <v>-9</v>
          </cell>
        </row>
        <row r="45">
          <cell r="A45" t="str">
            <v>Sweden</v>
          </cell>
          <cell r="B45" t="str">
            <v>SE</v>
          </cell>
          <cell r="C45">
            <v>4</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row>
        <row r="46">
          <cell r="A46" t="str">
            <v>Slovenia</v>
          </cell>
          <cell r="B46" t="str">
            <v>SI</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row>
        <row r="47">
          <cell r="A47" t="str">
            <v>Slovakia</v>
          </cell>
          <cell r="B47" t="str">
            <v>SK</v>
          </cell>
          <cell r="C47">
            <v>145</v>
          </cell>
          <cell r="D47">
            <v>139</v>
          </cell>
          <cell r="E47">
            <v>87</v>
          </cell>
          <cell r="F47">
            <v>40</v>
          </cell>
          <cell r="G47">
            <v>32</v>
          </cell>
          <cell r="H47">
            <v>33</v>
          </cell>
          <cell r="I47">
            <v>34</v>
          </cell>
          <cell r="J47">
            <v>36</v>
          </cell>
          <cell r="K47">
            <v>39</v>
          </cell>
          <cell r="L47">
            <v>47</v>
          </cell>
          <cell r="M47">
            <v>34</v>
          </cell>
          <cell r="N47">
            <v>0</v>
          </cell>
          <cell r="O47">
            <v>0</v>
          </cell>
          <cell r="P47">
            <v>0</v>
          </cell>
          <cell r="Q47">
            <v>0</v>
          </cell>
          <cell r="R47">
            <v>0</v>
          </cell>
          <cell r="S47">
            <v>0</v>
          </cell>
          <cell r="T47">
            <v>0</v>
          </cell>
          <cell r="U47">
            <v>0</v>
          </cell>
          <cell r="V47">
            <v>0</v>
          </cell>
          <cell r="W47">
            <v>0</v>
          </cell>
        </row>
        <row r="48">
          <cell r="A48" t="str">
            <v>Turkey</v>
          </cell>
          <cell r="B48" t="str">
            <v>TR</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row>
        <row r="49">
          <cell r="A49" t="str">
            <v>United Kingdom</v>
          </cell>
          <cell r="B49" t="str">
            <v>UK</v>
          </cell>
          <cell r="C49">
            <v>0</v>
          </cell>
          <cell r="D49">
            <v>0</v>
          </cell>
          <cell r="E49">
            <v>0</v>
          </cell>
          <cell r="F49">
            <v>0</v>
          </cell>
          <cell r="G49">
            <v>0</v>
          </cell>
          <cell r="H49">
            <v>0</v>
          </cell>
          <cell r="I49">
            <v>0</v>
          </cell>
          <cell r="J49">
            <v>0</v>
          </cell>
          <cell r="K49">
            <v>21</v>
          </cell>
          <cell r="L49">
            <v>0</v>
          </cell>
          <cell r="M49">
            <v>0</v>
          </cell>
          <cell r="N49">
            <v>0</v>
          </cell>
          <cell r="O49">
            <v>0</v>
          </cell>
          <cell r="P49">
            <v>0</v>
          </cell>
          <cell r="Q49">
            <v>0</v>
          </cell>
          <cell r="R49">
            <v>0</v>
          </cell>
          <cell r="S49">
            <v>0</v>
          </cell>
          <cell r="T49">
            <v>0</v>
          </cell>
          <cell r="U49">
            <v>0</v>
          </cell>
          <cell r="V49">
            <v>0</v>
          </cell>
          <cell r="W49">
            <v>0</v>
          </cell>
        </row>
        <row r="50">
          <cell r="B50" t="str">
            <v>Grand Total</v>
          </cell>
          <cell r="C50">
            <v>877</v>
          </cell>
          <cell r="D50">
            <v>748</v>
          </cell>
          <cell r="E50">
            <v>550</v>
          </cell>
          <cell r="F50">
            <v>718</v>
          </cell>
          <cell r="G50">
            <v>1019</v>
          </cell>
          <cell r="H50">
            <v>809</v>
          </cell>
          <cell r="I50">
            <v>204</v>
          </cell>
          <cell r="J50">
            <v>328</v>
          </cell>
          <cell r="K50">
            <v>321</v>
          </cell>
          <cell r="L50">
            <v>267</v>
          </cell>
          <cell r="M50">
            <v>103</v>
          </cell>
          <cell r="N50">
            <v>-126</v>
          </cell>
          <cell r="O50">
            <v>-44</v>
          </cell>
          <cell r="P50">
            <v>-606</v>
          </cell>
          <cell r="Q50">
            <v>118</v>
          </cell>
          <cell r="R50">
            <v>14</v>
          </cell>
          <cell r="S50">
            <v>-249</v>
          </cell>
          <cell r="T50">
            <v>-1675</v>
          </cell>
          <cell r="U50">
            <v>278</v>
          </cell>
          <cell r="V50">
            <v>-80</v>
          </cell>
          <cell r="W50">
            <v>-411</v>
          </cell>
        </row>
      </sheetData>
      <sheetData sheetId="15"/>
      <sheetData sheetId="1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y, transformation, consump"/>
      <sheetName val="101700"/>
      <sheetName val="101800"/>
      <sheetName val="101900"/>
      <sheetName val="102010"/>
      <sheetName val="102020"/>
      <sheetName val="102030"/>
      <sheetName val="102035"/>
      <sheetName val="102000"/>
      <sheetName val="102200"/>
    </sheetNames>
    <sheetDataSet>
      <sheetData sheetId="0" refreshError="1"/>
      <sheetData sheetId="1">
        <row r="7">
          <cell r="A7" t="str">
            <v>Austria</v>
          </cell>
          <cell r="B7" t="str">
            <v>AT</v>
          </cell>
          <cell r="C7">
            <v>2683</v>
          </cell>
          <cell r="D7">
            <v>2887</v>
          </cell>
          <cell r="E7">
            <v>3001</v>
          </cell>
          <cell r="F7">
            <v>3058</v>
          </cell>
          <cell r="G7">
            <v>3022</v>
          </cell>
          <cell r="H7">
            <v>3419</v>
          </cell>
          <cell r="I7">
            <v>3683</v>
          </cell>
          <cell r="J7">
            <v>3699</v>
          </cell>
          <cell r="K7">
            <v>3779</v>
          </cell>
          <cell r="L7">
            <v>3877</v>
          </cell>
          <cell r="M7">
            <v>3960</v>
          </cell>
          <cell r="N7">
            <v>4472</v>
          </cell>
          <cell r="O7">
            <v>4322</v>
          </cell>
          <cell r="P7">
            <v>4548</v>
          </cell>
          <cell r="Q7">
            <v>4668</v>
          </cell>
          <cell r="R7">
            <v>4694</v>
          </cell>
          <cell r="S7">
            <v>4633</v>
          </cell>
          <cell r="T7">
            <v>4413</v>
          </cell>
          <cell r="U7">
            <v>4571</v>
          </cell>
          <cell r="V7">
            <v>4161</v>
          </cell>
          <cell r="W7">
            <v>4533</v>
          </cell>
        </row>
        <row r="8">
          <cell r="A8" t="str">
            <v>Belgium</v>
          </cell>
          <cell r="B8" t="str">
            <v>BE</v>
          </cell>
          <cell r="C8">
            <v>6401</v>
          </cell>
          <cell r="D8">
            <v>6739</v>
          </cell>
          <cell r="E8">
            <v>6782</v>
          </cell>
          <cell r="F8">
            <v>7139</v>
          </cell>
          <cell r="G8">
            <v>7284</v>
          </cell>
          <cell r="H8">
            <v>7930</v>
          </cell>
          <cell r="I8">
            <v>8847</v>
          </cell>
          <cell r="J8">
            <v>8238</v>
          </cell>
          <cell r="K8">
            <v>8650</v>
          </cell>
          <cell r="L8">
            <v>8947</v>
          </cell>
          <cell r="M8">
            <v>9446</v>
          </cell>
          <cell r="N8">
            <v>9509</v>
          </cell>
          <cell r="O8">
            <v>9712</v>
          </cell>
          <cell r="P8">
            <v>9653</v>
          </cell>
          <cell r="Q8">
            <v>9958</v>
          </cell>
          <cell r="R8">
            <v>9513</v>
          </cell>
          <cell r="S8">
            <v>9999</v>
          </cell>
          <cell r="T8">
            <v>9668</v>
          </cell>
          <cell r="U8">
            <v>9774</v>
          </cell>
          <cell r="V8">
            <v>9266</v>
          </cell>
          <cell r="W8">
            <v>10738</v>
          </cell>
        </row>
        <row r="9">
          <cell r="A9" t="str">
            <v>Bulgaria</v>
          </cell>
          <cell r="B9" t="str">
            <v>BG</v>
          </cell>
          <cell r="C9">
            <v>1944</v>
          </cell>
          <cell r="D9">
            <v>1620</v>
          </cell>
          <cell r="E9">
            <v>1366</v>
          </cell>
          <cell r="F9">
            <v>1008</v>
          </cell>
          <cell r="G9">
            <v>1224</v>
          </cell>
          <cell r="H9">
            <v>1554</v>
          </cell>
          <cell r="I9">
            <v>1487</v>
          </cell>
          <cell r="J9">
            <v>1722</v>
          </cell>
          <cell r="K9">
            <v>1416</v>
          </cell>
          <cell r="L9">
            <v>957</v>
          </cell>
          <cell r="M9">
            <v>1102</v>
          </cell>
          <cell r="N9">
            <v>917</v>
          </cell>
          <cell r="O9">
            <v>882</v>
          </cell>
          <cell r="P9">
            <v>902</v>
          </cell>
          <cell r="Q9">
            <v>927</v>
          </cell>
          <cell r="R9">
            <v>1149</v>
          </cell>
          <cell r="S9">
            <v>1307</v>
          </cell>
          <cell r="T9">
            <v>1346</v>
          </cell>
          <cell r="U9">
            <v>1294</v>
          </cell>
          <cell r="V9">
            <v>934</v>
          </cell>
          <cell r="W9">
            <v>981</v>
          </cell>
        </row>
        <row r="10">
          <cell r="A10" t="str">
            <v>Switzerland</v>
          </cell>
          <cell r="B10" t="str">
            <v>CH</v>
          </cell>
          <cell r="C10">
            <v>1488</v>
          </cell>
          <cell r="D10">
            <v>1657</v>
          </cell>
          <cell r="E10">
            <v>1750</v>
          </cell>
          <cell r="F10">
            <v>1850</v>
          </cell>
          <cell r="G10">
            <v>1805</v>
          </cell>
          <cell r="H10">
            <v>1988</v>
          </cell>
          <cell r="I10">
            <v>2123</v>
          </cell>
          <cell r="J10">
            <v>2040</v>
          </cell>
          <cell r="K10">
            <v>2099</v>
          </cell>
          <cell r="L10">
            <v>2184</v>
          </cell>
          <cell r="M10">
            <v>2187</v>
          </cell>
          <cell r="N10">
            <v>2274</v>
          </cell>
          <cell r="O10">
            <v>2231</v>
          </cell>
          <cell r="P10">
            <v>2359</v>
          </cell>
          <cell r="Q10">
            <v>2431</v>
          </cell>
          <cell r="R10">
            <v>2522</v>
          </cell>
          <cell r="S10">
            <v>2470</v>
          </cell>
          <cell r="T10">
            <v>2426</v>
          </cell>
          <cell r="U10">
            <v>2593</v>
          </cell>
          <cell r="V10">
            <v>2487</v>
          </cell>
          <cell r="W10">
            <v>2759</v>
          </cell>
        </row>
        <row r="11">
          <cell r="A11" t="str">
            <v>Czech Republic</v>
          </cell>
          <cell r="B11" t="str">
            <v>CZ</v>
          </cell>
          <cell r="C11">
            <v>4244</v>
          </cell>
          <cell r="D11">
            <v>3977</v>
          </cell>
          <cell r="E11">
            <v>4476</v>
          </cell>
          <cell r="F11">
            <v>4574</v>
          </cell>
          <cell r="G11">
            <v>4575</v>
          </cell>
          <cell r="H11">
            <v>5147</v>
          </cell>
          <cell r="I11">
            <v>5780</v>
          </cell>
          <cell r="J11">
            <v>6105</v>
          </cell>
          <cell r="K11">
            <v>6189</v>
          </cell>
          <cell r="L11">
            <v>6125</v>
          </cell>
          <cell r="M11">
            <v>5915</v>
          </cell>
          <cell r="N11">
            <v>6450</v>
          </cell>
          <cell r="O11">
            <v>6191</v>
          </cell>
          <cell r="P11">
            <v>6319</v>
          </cell>
          <cell r="Q11">
            <v>6210</v>
          </cell>
          <cell r="R11">
            <v>6184</v>
          </cell>
          <cell r="S11">
            <v>6147</v>
          </cell>
          <cell r="T11">
            <v>5788</v>
          </cell>
          <cell r="U11">
            <v>5846</v>
          </cell>
          <cell r="V11">
            <v>5404</v>
          </cell>
          <cell r="W11">
            <v>6279</v>
          </cell>
        </row>
        <row r="12">
          <cell r="A12" t="str">
            <v>Germany (including  former GDR from 1991)</v>
          </cell>
          <cell r="B12" t="str">
            <v>DE</v>
          </cell>
          <cell r="C12">
            <v>36808</v>
          </cell>
          <cell r="D12">
            <v>40311</v>
          </cell>
          <cell r="E12">
            <v>41113</v>
          </cell>
          <cell r="F12">
            <v>43753</v>
          </cell>
          <cell r="G12">
            <v>44744</v>
          </cell>
          <cell r="H12">
            <v>48213</v>
          </cell>
          <cell r="I12">
            <v>54288</v>
          </cell>
          <cell r="J12">
            <v>51812</v>
          </cell>
          <cell r="K12">
            <v>51873</v>
          </cell>
          <cell r="L12">
            <v>52159</v>
          </cell>
          <cell r="M12">
            <v>52963</v>
          </cell>
          <cell r="N12">
            <v>53908</v>
          </cell>
          <cell r="O12">
            <v>53882</v>
          </cell>
          <cell r="P12">
            <v>58848</v>
          </cell>
          <cell r="Q12">
            <v>58858</v>
          </cell>
          <cell r="R12">
            <v>57202</v>
          </cell>
          <cell r="S12">
            <v>57801</v>
          </cell>
          <cell r="T12">
            <v>56411</v>
          </cell>
          <cell r="U12">
            <v>56971</v>
          </cell>
          <cell r="V12">
            <v>55536</v>
          </cell>
          <cell r="W12">
            <v>51532</v>
          </cell>
        </row>
        <row r="13">
          <cell r="A13" t="str">
            <v>Denmark</v>
          </cell>
          <cell r="B13" t="str">
            <v>DK</v>
          </cell>
          <cell r="C13">
            <v>1122</v>
          </cell>
          <cell r="D13">
            <v>1259</v>
          </cell>
          <cell r="E13">
            <v>1302</v>
          </cell>
          <cell r="F13">
            <v>1475</v>
          </cell>
          <cell r="G13">
            <v>1509</v>
          </cell>
          <cell r="H13">
            <v>1661</v>
          </cell>
          <cell r="I13">
            <v>1786</v>
          </cell>
          <cell r="J13">
            <v>1731</v>
          </cell>
          <cell r="K13">
            <v>1725</v>
          </cell>
          <cell r="L13">
            <v>1748</v>
          </cell>
          <cell r="M13">
            <v>1652</v>
          </cell>
          <cell r="N13">
            <v>1760</v>
          </cell>
          <cell r="O13">
            <v>1647</v>
          </cell>
          <cell r="P13">
            <v>1728</v>
          </cell>
          <cell r="Q13">
            <v>1688</v>
          </cell>
          <cell r="R13">
            <v>1695</v>
          </cell>
          <cell r="S13">
            <v>1698</v>
          </cell>
          <cell r="T13">
            <v>1628</v>
          </cell>
          <cell r="U13">
            <v>1619</v>
          </cell>
          <cell r="V13">
            <v>1555</v>
          </cell>
          <cell r="W13">
            <v>1781</v>
          </cell>
        </row>
        <row r="14">
          <cell r="A14" t="e">
            <v>#N/A</v>
          </cell>
          <cell r="B14" t="str">
            <v>EA</v>
          </cell>
          <cell r="C14">
            <v>122941</v>
          </cell>
          <cell r="D14">
            <v>135778</v>
          </cell>
          <cell r="E14">
            <v>135427</v>
          </cell>
          <cell r="F14">
            <v>140849</v>
          </cell>
          <cell r="G14">
            <v>139917</v>
          </cell>
          <cell r="H14">
            <v>150235</v>
          </cell>
          <cell r="I14">
            <v>164567</v>
          </cell>
          <cell r="J14">
            <v>158474</v>
          </cell>
          <cell r="K14">
            <v>162638</v>
          </cell>
          <cell r="L14">
            <v>166254</v>
          </cell>
          <cell r="M14">
            <v>169741</v>
          </cell>
          <cell r="N14">
            <v>175772</v>
          </cell>
          <cell r="O14">
            <v>174886</v>
          </cell>
          <cell r="P14">
            <v>186853</v>
          </cell>
          <cell r="Q14">
            <v>187132</v>
          </cell>
          <cell r="R14">
            <v>187066</v>
          </cell>
          <cell r="S14">
            <v>182684</v>
          </cell>
          <cell r="T14">
            <v>176920</v>
          </cell>
          <cell r="U14">
            <v>179594</v>
          </cell>
          <cell r="V14">
            <v>175634</v>
          </cell>
          <cell r="W14">
            <v>182691</v>
          </cell>
        </row>
        <row r="15">
          <cell r="A15" t="e">
            <v>#N/A</v>
          </cell>
          <cell r="B15" t="str">
            <v>EA12</v>
          </cell>
          <cell r="C15">
            <v>122941</v>
          </cell>
          <cell r="D15">
            <v>135778</v>
          </cell>
          <cell r="E15">
            <v>135427</v>
          </cell>
          <cell r="F15">
            <v>140849</v>
          </cell>
          <cell r="G15">
            <v>139917</v>
          </cell>
          <cell r="H15">
            <v>150235</v>
          </cell>
          <cell r="I15">
            <v>164571</v>
          </cell>
          <cell r="J15">
            <v>158507</v>
          </cell>
          <cell r="K15">
            <v>162780</v>
          </cell>
          <cell r="L15">
            <v>166455</v>
          </cell>
          <cell r="M15">
            <v>169998</v>
          </cell>
          <cell r="N15">
            <v>175772</v>
          </cell>
          <cell r="O15">
            <v>174886</v>
          </cell>
          <cell r="P15">
            <v>186853</v>
          </cell>
          <cell r="Q15">
            <v>187132</v>
          </cell>
          <cell r="R15">
            <v>187066</v>
          </cell>
          <cell r="S15">
            <v>182684</v>
          </cell>
          <cell r="T15">
            <v>176275</v>
          </cell>
          <cell r="U15">
            <v>178954</v>
          </cell>
          <cell r="V15">
            <v>172085</v>
          </cell>
          <cell r="W15">
            <v>178579</v>
          </cell>
        </row>
        <row r="16">
          <cell r="A16" t="e">
            <v>#N/A</v>
          </cell>
          <cell r="B16" t="str">
            <v>EA13</v>
          </cell>
          <cell r="C16">
            <v>123656</v>
          </cell>
          <cell r="D16">
            <v>136443</v>
          </cell>
          <cell r="E16">
            <v>135987</v>
          </cell>
          <cell r="F16">
            <v>141403</v>
          </cell>
          <cell r="G16">
            <v>140471</v>
          </cell>
          <cell r="H16">
            <v>150810</v>
          </cell>
          <cell r="I16">
            <v>165169</v>
          </cell>
          <cell r="J16">
            <v>159117</v>
          </cell>
          <cell r="K16">
            <v>163406</v>
          </cell>
          <cell r="L16">
            <v>167093</v>
          </cell>
          <cell r="M16">
            <v>170567</v>
          </cell>
          <cell r="N16">
            <v>176372</v>
          </cell>
          <cell r="O16">
            <v>175476</v>
          </cell>
          <cell r="P16">
            <v>187486</v>
          </cell>
          <cell r="Q16">
            <v>187798</v>
          </cell>
          <cell r="R16">
            <v>187731</v>
          </cell>
          <cell r="S16">
            <v>183341</v>
          </cell>
          <cell r="T16">
            <v>176920</v>
          </cell>
          <cell r="U16">
            <v>179594</v>
          </cell>
          <cell r="V16">
            <v>172658</v>
          </cell>
          <cell r="W16">
            <v>179199</v>
          </cell>
        </row>
        <row r="17">
          <cell r="A17" t="e">
            <v>#N/A</v>
          </cell>
          <cell r="B17" t="str">
            <v>EA15</v>
          </cell>
          <cell r="C17">
            <v>123656</v>
          </cell>
          <cell r="D17">
            <v>136443</v>
          </cell>
          <cell r="E17">
            <v>135987</v>
          </cell>
          <cell r="F17">
            <v>141403</v>
          </cell>
          <cell r="G17">
            <v>140471</v>
          </cell>
          <cell r="H17">
            <v>150810</v>
          </cell>
          <cell r="I17">
            <v>165169</v>
          </cell>
          <cell r="J17">
            <v>159117</v>
          </cell>
          <cell r="K17">
            <v>163406</v>
          </cell>
          <cell r="L17">
            <v>167093</v>
          </cell>
          <cell r="M17">
            <v>170567</v>
          </cell>
          <cell r="N17">
            <v>176372</v>
          </cell>
          <cell r="O17">
            <v>175476</v>
          </cell>
          <cell r="P17">
            <v>187486</v>
          </cell>
          <cell r="Q17">
            <v>187798</v>
          </cell>
          <cell r="R17">
            <v>187731</v>
          </cell>
          <cell r="S17">
            <v>183341</v>
          </cell>
          <cell r="T17">
            <v>176920</v>
          </cell>
          <cell r="U17">
            <v>179594</v>
          </cell>
          <cell r="V17">
            <v>172658</v>
          </cell>
          <cell r="W17">
            <v>179199</v>
          </cell>
        </row>
        <row r="18">
          <cell r="A18" t="e">
            <v>#N/A</v>
          </cell>
          <cell r="B18" t="str">
            <v>EA16</v>
          </cell>
          <cell r="C18">
            <v>127570</v>
          </cell>
          <cell r="D18">
            <v>139715</v>
          </cell>
          <cell r="E18">
            <v>139628</v>
          </cell>
          <cell r="F18">
            <v>144874</v>
          </cell>
          <cell r="G18">
            <v>143712</v>
          </cell>
          <cell r="H18">
            <v>154349</v>
          </cell>
          <cell r="I18">
            <v>169012</v>
          </cell>
          <cell r="J18">
            <v>162915</v>
          </cell>
          <cell r="K18">
            <v>167382</v>
          </cell>
          <cell r="L18">
            <v>171169</v>
          </cell>
          <cell r="M18">
            <v>174734</v>
          </cell>
          <cell r="N18">
            <v>180365</v>
          </cell>
          <cell r="O18">
            <v>179260</v>
          </cell>
          <cell r="P18">
            <v>191068</v>
          </cell>
          <cell r="Q18">
            <v>191100</v>
          </cell>
          <cell r="R18">
            <v>191658</v>
          </cell>
          <cell r="S18">
            <v>187020</v>
          </cell>
          <cell r="T18">
            <v>180417</v>
          </cell>
          <cell r="U18">
            <v>183207</v>
          </cell>
          <cell r="V18">
            <v>175634</v>
          </cell>
          <cell r="W18">
            <v>182691</v>
          </cell>
        </row>
        <row r="19">
          <cell r="A19" t="e">
            <v>#N/A</v>
          </cell>
          <cell r="B19" t="str">
            <v>EA17</v>
          </cell>
          <cell r="C19">
            <v>127828</v>
          </cell>
          <cell r="D19">
            <v>140004</v>
          </cell>
          <cell r="E19">
            <v>139843</v>
          </cell>
          <cell r="F19">
            <v>145033</v>
          </cell>
          <cell r="G19">
            <v>143868</v>
          </cell>
          <cell r="H19">
            <v>154529</v>
          </cell>
          <cell r="I19">
            <v>169202</v>
          </cell>
          <cell r="J19">
            <v>163106</v>
          </cell>
          <cell r="K19">
            <v>167586</v>
          </cell>
          <cell r="L19">
            <v>171333</v>
          </cell>
          <cell r="M19">
            <v>174911</v>
          </cell>
          <cell r="N19">
            <v>180580</v>
          </cell>
          <cell r="O19">
            <v>179442</v>
          </cell>
          <cell r="P19">
            <v>191345</v>
          </cell>
          <cell r="Q19">
            <v>191364</v>
          </cell>
          <cell r="R19">
            <v>191922</v>
          </cell>
          <cell r="S19">
            <v>187293</v>
          </cell>
          <cell r="T19">
            <v>180691</v>
          </cell>
          <cell r="U19">
            <v>183440</v>
          </cell>
          <cell r="V19">
            <v>175818</v>
          </cell>
          <cell r="W19">
            <v>182898</v>
          </cell>
        </row>
        <row r="20">
          <cell r="A20" t="str">
            <v>Estonia</v>
          </cell>
          <cell r="B20" t="str">
            <v>EE</v>
          </cell>
          <cell r="C20">
            <v>258</v>
          </cell>
          <cell r="D20">
            <v>290</v>
          </cell>
          <cell r="E20">
            <v>215</v>
          </cell>
          <cell r="F20">
            <v>159</v>
          </cell>
          <cell r="G20">
            <v>156</v>
          </cell>
          <cell r="H20">
            <v>180</v>
          </cell>
          <cell r="I20">
            <v>190</v>
          </cell>
          <cell r="J20">
            <v>191</v>
          </cell>
          <cell r="K20">
            <v>204</v>
          </cell>
          <cell r="L20">
            <v>164</v>
          </cell>
          <cell r="M20">
            <v>177</v>
          </cell>
          <cell r="N20">
            <v>215</v>
          </cell>
          <cell r="O20">
            <v>182</v>
          </cell>
          <cell r="P20">
            <v>277</v>
          </cell>
          <cell r="Q20">
            <v>265</v>
          </cell>
          <cell r="R20">
            <v>263</v>
          </cell>
          <cell r="S20">
            <v>273</v>
          </cell>
          <cell r="T20">
            <v>274</v>
          </cell>
          <cell r="U20">
            <v>233</v>
          </cell>
          <cell r="V20">
            <v>184</v>
          </cell>
          <cell r="W20">
            <v>207</v>
          </cell>
        </row>
        <row r="21">
          <cell r="A21" t="e">
            <v>#N/A</v>
          </cell>
          <cell r="B21" t="str">
            <v>EEA18</v>
          </cell>
          <cell r="C21">
            <v>164629</v>
          </cell>
          <cell r="D21">
            <v>181656</v>
          </cell>
          <cell r="E21">
            <v>179959</v>
          </cell>
          <cell r="F21">
            <v>186474</v>
          </cell>
          <cell r="G21">
            <v>185827</v>
          </cell>
          <cell r="H21">
            <v>197760</v>
          </cell>
          <cell r="I21">
            <v>217645</v>
          </cell>
          <cell r="J21">
            <v>209379</v>
          </cell>
          <cell r="K21">
            <v>215202</v>
          </cell>
          <cell r="L21">
            <v>218287</v>
          </cell>
          <cell r="M21">
            <v>223639</v>
          </cell>
          <cell r="N21">
            <v>230237</v>
          </cell>
          <cell r="O21">
            <v>226841</v>
          </cell>
          <cell r="P21">
            <v>240291</v>
          </cell>
          <cell r="Q21">
            <v>240874</v>
          </cell>
          <cell r="R21">
            <v>239265</v>
          </cell>
          <cell r="S21">
            <v>232443</v>
          </cell>
          <cell r="T21">
            <v>223587</v>
          </cell>
          <cell r="U21">
            <v>227304</v>
          </cell>
          <cell r="V21">
            <v>215617</v>
          </cell>
          <cell r="W21">
            <v>227608</v>
          </cell>
        </row>
        <row r="22">
          <cell r="A22" t="str">
            <v>Greece</v>
          </cell>
          <cell r="B22" t="str">
            <v>EL</v>
          </cell>
          <cell r="C22">
            <v>0</v>
          </cell>
          <cell r="D22">
            <v>0</v>
          </cell>
          <cell r="E22">
            <v>0</v>
          </cell>
          <cell r="F22">
            <v>0</v>
          </cell>
          <cell r="G22">
            <v>0</v>
          </cell>
          <cell r="H22">
            <v>0</v>
          </cell>
          <cell r="I22">
            <v>3</v>
          </cell>
          <cell r="J22">
            <v>33</v>
          </cell>
          <cell r="K22">
            <v>142</v>
          </cell>
          <cell r="L22">
            <v>201</v>
          </cell>
          <cell r="M22">
            <v>257</v>
          </cell>
          <cell r="N22">
            <v>318</v>
          </cell>
          <cell r="O22">
            <v>348</v>
          </cell>
          <cell r="P22">
            <v>387</v>
          </cell>
          <cell r="Q22">
            <v>462</v>
          </cell>
          <cell r="R22">
            <v>586</v>
          </cell>
          <cell r="S22">
            <v>688</v>
          </cell>
          <cell r="T22">
            <v>708</v>
          </cell>
          <cell r="U22">
            <v>811</v>
          </cell>
          <cell r="V22">
            <v>824</v>
          </cell>
          <cell r="W22">
            <v>781</v>
          </cell>
        </row>
        <row r="23">
          <cell r="A23" t="str">
            <v>Spain</v>
          </cell>
          <cell r="B23" t="str">
            <v>ES</v>
          </cell>
          <cell r="C23">
            <v>3951</v>
          </cell>
          <cell r="D23">
            <v>4306</v>
          </cell>
          <cell r="E23">
            <v>4705</v>
          </cell>
          <cell r="F23">
            <v>5011</v>
          </cell>
          <cell r="G23">
            <v>5015</v>
          </cell>
          <cell r="H23">
            <v>6425</v>
          </cell>
          <cell r="I23">
            <v>6893</v>
          </cell>
          <cell r="J23">
            <v>7743</v>
          </cell>
          <cell r="K23">
            <v>8703</v>
          </cell>
          <cell r="L23">
            <v>9633</v>
          </cell>
          <cell r="M23">
            <v>11819</v>
          </cell>
          <cell r="N23">
            <v>13009</v>
          </cell>
          <cell r="O23">
            <v>13697</v>
          </cell>
          <cell r="P23">
            <v>15322</v>
          </cell>
          <cell r="Q23">
            <v>16372</v>
          </cell>
          <cell r="R23">
            <v>17653</v>
          </cell>
          <cell r="S23">
            <v>15158</v>
          </cell>
          <cell r="T23">
            <v>15706</v>
          </cell>
          <cell r="U23">
            <v>14679</v>
          </cell>
          <cell r="V23">
            <v>13003</v>
          </cell>
          <cell r="W23">
            <v>14273</v>
          </cell>
        </row>
        <row r="24">
          <cell r="A24" t="e">
            <v>#N/A</v>
          </cell>
          <cell r="B24" t="str">
            <v>EU15</v>
          </cell>
          <cell r="C24">
            <v>164629</v>
          </cell>
          <cell r="D24">
            <v>181656</v>
          </cell>
          <cell r="E24">
            <v>179959</v>
          </cell>
          <cell r="F24">
            <v>186474</v>
          </cell>
          <cell r="G24">
            <v>185827</v>
          </cell>
          <cell r="H24">
            <v>197760</v>
          </cell>
          <cell r="I24">
            <v>217645</v>
          </cell>
          <cell r="J24">
            <v>209379</v>
          </cell>
          <cell r="K24">
            <v>215202</v>
          </cell>
          <cell r="L24">
            <v>218287</v>
          </cell>
          <cell r="M24">
            <v>223463</v>
          </cell>
          <cell r="N24">
            <v>230057</v>
          </cell>
          <cell r="O24">
            <v>226703</v>
          </cell>
          <cell r="P24">
            <v>240109</v>
          </cell>
          <cell r="Q24">
            <v>240660</v>
          </cell>
          <cell r="R24">
            <v>239044</v>
          </cell>
          <cell r="S24">
            <v>232206</v>
          </cell>
          <cell r="T24">
            <v>223331</v>
          </cell>
          <cell r="U24">
            <v>227008</v>
          </cell>
          <cell r="V24">
            <v>215317</v>
          </cell>
          <cell r="W24">
            <v>227252</v>
          </cell>
        </row>
        <row r="25">
          <cell r="A25" t="e">
            <v>#N/A</v>
          </cell>
          <cell r="B25" t="str">
            <v>EU25</v>
          </cell>
          <cell r="C25">
            <v>187356</v>
          </cell>
          <cell r="D25">
            <v>203275</v>
          </cell>
          <cell r="E25">
            <v>200687</v>
          </cell>
          <cell r="F25">
            <v>207393</v>
          </cell>
          <cell r="G25">
            <v>206653</v>
          </cell>
          <cell r="H25">
            <v>220244</v>
          </cell>
          <cell r="I25">
            <v>241837</v>
          </cell>
          <cell r="J25">
            <v>233873</v>
          </cell>
          <cell r="K25">
            <v>239729</v>
          </cell>
          <cell r="L25">
            <v>242631</v>
          </cell>
          <cell r="M25">
            <v>247672</v>
          </cell>
          <cell r="N25">
            <v>255874</v>
          </cell>
          <cell r="O25">
            <v>252174</v>
          </cell>
          <cell r="P25">
            <v>266543</v>
          </cell>
          <cell r="Q25">
            <v>267168</v>
          </cell>
          <cell r="R25">
            <v>266766</v>
          </cell>
          <cell r="S25">
            <v>259276</v>
          </cell>
          <cell r="T25">
            <v>248902</v>
          </cell>
          <cell r="U25">
            <v>252790</v>
          </cell>
          <cell r="V25">
            <v>239444</v>
          </cell>
          <cell r="W25">
            <v>253960</v>
          </cell>
        </row>
        <row r="26">
          <cell r="A26" t="str">
            <v>European Union (27 countries)</v>
          </cell>
          <cell r="B26" t="str">
            <v>EU27</v>
          </cell>
          <cell r="C26">
            <v>209154</v>
          </cell>
          <cell r="D26">
            <v>219869</v>
          </cell>
          <cell r="E26">
            <v>207355</v>
          </cell>
          <cell r="F26">
            <v>213924</v>
          </cell>
          <cell r="G26">
            <v>216285</v>
          </cell>
          <cell r="H26">
            <v>231285</v>
          </cell>
          <cell r="I26">
            <v>252330</v>
          </cell>
          <cell r="J26">
            <v>243245</v>
          </cell>
          <cell r="K26">
            <v>247501</v>
          </cell>
          <cell r="L26">
            <v>249930</v>
          </cell>
          <cell r="M26">
            <v>255249</v>
          </cell>
          <cell r="N26">
            <v>263640</v>
          </cell>
          <cell r="O26">
            <v>260013</v>
          </cell>
          <cell r="P26">
            <v>275075</v>
          </cell>
          <cell r="Q26">
            <v>275474</v>
          </cell>
          <cell r="R26">
            <v>275101</v>
          </cell>
          <cell r="S26">
            <v>268303</v>
          </cell>
          <cell r="T26">
            <v>256790</v>
          </cell>
          <cell r="U26">
            <v>260918</v>
          </cell>
          <cell r="V26">
            <v>246251</v>
          </cell>
          <cell r="W26">
            <v>260958</v>
          </cell>
        </row>
        <row r="27">
          <cell r="A27" t="str">
            <v>Finland</v>
          </cell>
          <cell r="B27" t="str">
            <v>FI</v>
          </cell>
          <cell r="C27">
            <v>958</v>
          </cell>
          <cell r="D27">
            <v>1036</v>
          </cell>
          <cell r="E27">
            <v>1078</v>
          </cell>
          <cell r="F27">
            <v>1038</v>
          </cell>
          <cell r="G27">
            <v>1166</v>
          </cell>
          <cell r="H27">
            <v>1002</v>
          </cell>
          <cell r="I27">
            <v>1001</v>
          </cell>
          <cell r="J27">
            <v>955</v>
          </cell>
          <cell r="K27">
            <v>1231</v>
          </cell>
          <cell r="L27">
            <v>1179</v>
          </cell>
          <cell r="M27">
            <v>910</v>
          </cell>
          <cell r="N27">
            <v>948</v>
          </cell>
          <cell r="O27">
            <v>888</v>
          </cell>
          <cell r="P27">
            <v>860</v>
          </cell>
          <cell r="Q27">
            <v>865</v>
          </cell>
          <cell r="R27">
            <v>821</v>
          </cell>
          <cell r="S27">
            <v>883</v>
          </cell>
          <cell r="T27">
            <v>899</v>
          </cell>
          <cell r="U27">
            <v>828</v>
          </cell>
          <cell r="V27">
            <v>710</v>
          </cell>
          <cell r="W27">
            <v>773</v>
          </cell>
        </row>
        <row r="28">
          <cell r="A28" t="str">
            <v>France</v>
          </cell>
          <cell r="B28" t="str">
            <v>FR</v>
          </cell>
          <cell r="C28">
            <v>22019</v>
          </cell>
          <cell r="D28">
            <v>25194</v>
          </cell>
          <cell r="E28">
            <v>25430</v>
          </cell>
          <cell r="F28">
            <v>25538</v>
          </cell>
          <cell r="G28">
            <v>25323</v>
          </cell>
          <cell r="H28">
            <v>25863</v>
          </cell>
          <cell r="I28">
            <v>28708</v>
          </cell>
          <cell r="J28">
            <v>28297</v>
          </cell>
          <cell r="K28">
            <v>29047</v>
          </cell>
          <cell r="L28">
            <v>30326</v>
          </cell>
          <cell r="M28">
            <v>29826</v>
          </cell>
          <cell r="N28">
            <v>30842</v>
          </cell>
          <cell r="O28">
            <v>30556</v>
          </cell>
          <cell r="P28">
            <v>32160</v>
          </cell>
          <cell r="Q28">
            <v>32758</v>
          </cell>
          <cell r="R28">
            <v>32753</v>
          </cell>
          <cell r="S28">
            <v>31771</v>
          </cell>
          <cell r="T28">
            <v>30185</v>
          </cell>
          <cell r="U28">
            <v>31444</v>
          </cell>
          <cell r="V28">
            <v>29919</v>
          </cell>
          <cell r="W28">
            <v>31664</v>
          </cell>
        </row>
        <row r="29">
          <cell r="A29" t="str">
            <v>Croatia</v>
          </cell>
          <cell r="B29" t="str">
            <v>HR</v>
          </cell>
          <cell r="C29">
            <v>866</v>
          </cell>
          <cell r="D29">
            <v>837</v>
          </cell>
          <cell r="E29">
            <v>765</v>
          </cell>
          <cell r="F29">
            <v>858</v>
          </cell>
          <cell r="G29">
            <v>879</v>
          </cell>
          <cell r="H29">
            <v>898</v>
          </cell>
          <cell r="I29">
            <v>987</v>
          </cell>
          <cell r="J29">
            <v>1039</v>
          </cell>
          <cell r="K29">
            <v>1068</v>
          </cell>
          <cell r="L29">
            <v>1082</v>
          </cell>
          <cell r="M29">
            <v>1001</v>
          </cell>
          <cell r="N29">
            <v>1104</v>
          </cell>
          <cell r="O29">
            <v>1051</v>
          </cell>
          <cell r="P29">
            <v>1130</v>
          </cell>
          <cell r="Q29">
            <v>1175</v>
          </cell>
          <cell r="R29">
            <v>1232</v>
          </cell>
          <cell r="S29">
            <v>1193</v>
          </cell>
          <cell r="T29">
            <v>1195</v>
          </cell>
          <cell r="U29">
            <v>1261</v>
          </cell>
          <cell r="V29">
            <v>1223</v>
          </cell>
          <cell r="W29">
            <v>1283</v>
          </cell>
        </row>
        <row r="30">
          <cell r="A30" t="str">
            <v>Hungary</v>
          </cell>
          <cell r="B30" t="str">
            <v>HU</v>
          </cell>
          <cell r="C30">
            <v>5648</v>
          </cell>
          <cell r="D30">
            <v>5729</v>
          </cell>
          <cell r="E30">
            <v>4925</v>
          </cell>
          <cell r="F30">
            <v>5611</v>
          </cell>
          <cell r="G30">
            <v>5621</v>
          </cell>
          <cell r="H30">
            <v>6103</v>
          </cell>
          <cell r="I30">
            <v>6845</v>
          </cell>
          <cell r="J30">
            <v>6432</v>
          </cell>
          <cell r="K30">
            <v>6394</v>
          </cell>
          <cell r="L30">
            <v>6441</v>
          </cell>
          <cell r="M30">
            <v>6366</v>
          </cell>
          <cell r="N30">
            <v>7009</v>
          </cell>
          <cell r="O30">
            <v>6988</v>
          </cell>
          <cell r="P30">
            <v>7509</v>
          </cell>
          <cell r="Q30">
            <v>7488</v>
          </cell>
          <cell r="R30">
            <v>7736</v>
          </cell>
          <cell r="S30">
            <v>7104</v>
          </cell>
          <cell r="T30">
            <v>6112</v>
          </cell>
          <cell r="U30">
            <v>6147</v>
          </cell>
          <cell r="V30">
            <v>5775</v>
          </cell>
          <cell r="W30">
            <v>6104</v>
          </cell>
        </row>
        <row r="31">
          <cell r="A31" t="str">
            <v>Ireland</v>
          </cell>
          <cell r="B31" t="str">
            <v>IE</v>
          </cell>
          <cell r="C31">
            <v>568</v>
          </cell>
          <cell r="D31">
            <v>650</v>
          </cell>
          <cell r="E31">
            <v>667</v>
          </cell>
          <cell r="F31">
            <v>762</v>
          </cell>
          <cell r="G31">
            <v>771</v>
          </cell>
          <cell r="H31">
            <v>796</v>
          </cell>
          <cell r="I31">
            <v>870</v>
          </cell>
          <cell r="J31">
            <v>871</v>
          </cell>
          <cell r="K31">
            <v>964</v>
          </cell>
          <cell r="L31">
            <v>1036</v>
          </cell>
          <cell r="M31">
            <v>1200</v>
          </cell>
          <cell r="N31">
            <v>1234</v>
          </cell>
          <cell r="O31">
            <v>1197</v>
          </cell>
          <cell r="P31">
            <v>1277</v>
          </cell>
          <cell r="Q31">
            <v>1458</v>
          </cell>
          <cell r="R31">
            <v>1461</v>
          </cell>
          <cell r="S31">
            <v>1564</v>
          </cell>
          <cell r="T31">
            <v>1568</v>
          </cell>
          <cell r="U31">
            <v>1564</v>
          </cell>
          <cell r="V31">
            <v>1480</v>
          </cell>
          <cell r="W31">
            <v>1614</v>
          </cell>
        </row>
        <row r="32">
          <cell r="A32" t="str">
            <v>Italy</v>
          </cell>
          <cell r="B32" t="str">
            <v>IT</v>
          </cell>
          <cell r="C32">
            <v>28725</v>
          </cell>
          <cell r="D32">
            <v>31455</v>
          </cell>
          <cell r="E32">
            <v>31002</v>
          </cell>
          <cell r="F32">
            <v>31967</v>
          </cell>
          <cell r="G32">
            <v>30999</v>
          </cell>
          <cell r="H32">
            <v>33657</v>
          </cell>
          <cell r="I32">
            <v>34726</v>
          </cell>
          <cell r="J32">
            <v>34418</v>
          </cell>
          <cell r="K32">
            <v>36219</v>
          </cell>
          <cell r="L32">
            <v>37665</v>
          </cell>
          <cell r="M32">
            <v>37611</v>
          </cell>
          <cell r="N32">
            <v>38749</v>
          </cell>
          <cell r="O32">
            <v>37840</v>
          </cell>
          <cell r="P32">
            <v>40963</v>
          </cell>
          <cell r="Q32">
            <v>38975</v>
          </cell>
          <cell r="R32">
            <v>40590</v>
          </cell>
          <cell r="S32">
            <v>38458</v>
          </cell>
          <cell r="T32">
            <v>36226</v>
          </cell>
          <cell r="U32">
            <v>36626</v>
          </cell>
          <cell r="V32">
            <v>36071</v>
          </cell>
          <cell r="W32">
            <v>38499</v>
          </cell>
        </row>
        <row r="33">
          <cell r="A33" t="str">
            <v>Lithuania</v>
          </cell>
          <cell r="B33" t="str">
            <v>LT</v>
          </cell>
          <cell r="C33">
            <v>1483</v>
          </cell>
          <cell r="D33">
            <v>1679</v>
          </cell>
          <cell r="E33">
            <v>992</v>
          </cell>
          <cell r="F33">
            <v>531</v>
          </cell>
          <cell r="G33">
            <v>528</v>
          </cell>
          <cell r="H33">
            <v>510</v>
          </cell>
          <cell r="I33">
            <v>458</v>
          </cell>
          <cell r="J33">
            <v>450</v>
          </cell>
          <cell r="K33">
            <v>422</v>
          </cell>
          <cell r="L33">
            <v>351</v>
          </cell>
          <cell r="M33">
            <v>363</v>
          </cell>
          <cell r="N33">
            <v>394</v>
          </cell>
          <cell r="O33">
            <v>428</v>
          </cell>
          <cell r="P33">
            <v>440</v>
          </cell>
          <cell r="Q33">
            <v>488</v>
          </cell>
          <cell r="R33">
            <v>519</v>
          </cell>
          <cell r="S33">
            <v>570</v>
          </cell>
          <cell r="T33">
            <v>584</v>
          </cell>
          <cell r="U33">
            <v>559</v>
          </cell>
          <cell r="V33">
            <v>520</v>
          </cell>
          <cell r="W33">
            <v>567</v>
          </cell>
        </row>
        <row r="34">
          <cell r="A34" t="str">
            <v>Luxembourg</v>
          </cell>
          <cell r="B34" t="str">
            <v>LU</v>
          </cell>
          <cell r="C34">
            <v>420</v>
          </cell>
          <cell r="D34">
            <v>438</v>
          </cell>
          <cell r="E34">
            <v>456</v>
          </cell>
          <cell r="F34">
            <v>474</v>
          </cell>
          <cell r="G34">
            <v>473</v>
          </cell>
          <cell r="H34">
            <v>514</v>
          </cell>
          <cell r="I34">
            <v>564</v>
          </cell>
          <cell r="J34">
            <v>583</v>
          </cell>
          <cell r="K34">
            <v>590</v>
          </cell>
          <cell r="L34">
            <v>611</v>
          </cell>
          <cell r="M34">
            <v>605</v>
          </cell>
          <cell r="N34">
            <v>602</v>
          </cell>
          <cell r="O34">
            <v>608</v>
          </cell>
          <cell r="P34">
            <v>617</v>
          </cell>
          <cell r="Q34">
            <v>644</v>
          </cell>
          <cell r="R34">
            <v>631</v>
          </cell>
          <cell r="S34">
            <v>659</v>
          </cell>
          <cell r="T34">
            <v>641</v>
          </cell>
          <cell r="U34">
            <v>658</v>
          </cell>
          <cell r="V34">
            <v>617</v>
          </cell>
          <cell r="W34">
            <v>676</v>
          </cell>
        </row>
        <row r="35">
          <cell r="A35" t="str">
            <v>Latvia</v>
          </cell>
          <cell r="B35" t="str">
            <v>LV</v>
          </cell>
          <cell r="C35">
            <v>698</v>
          </cell>
          <cell r="D35">
            <v>649</v>
          </cell>
          <cell r="E35">
            <v>591</v>
          </cell>
          <cell r="F35">
            <v>435</v>
          </cell>
          <cell r="G35">
            <v>345</v>
          </cell>
          <cell r="H35">
            <v>366</v>
          </cell>
          <cell r="I35">
            <v>366</v>
          </cell>
          <cell r="J35">
            <v>332</v>
          </cell>
          <cell r="K35">
            <v>340</v>
          </cell>
          <cell r="L35">
            <v>319</v>
          </cell>
          <cell r="M35">
            <v>329</v>
          </cell>
          <cell r="N35">
            <v>390</v>
          </cell>
          <cell r="O35">
            <v>447</v>
          </cell>
          <cell r="P35">
            <v>456</v>
          </cell>
          <cell r="Q35">
            <v>492</v>
          </cell>
          <cell r="R35">
            <v>508</v>
          </cell>
          <cell r="S35">
            <v>513</v>
          </cell>
          <cell r="T35">
            <v>523</v>
          </cell>
          <cell r="U35">
            <v>501</v>
          </cell>
          <cell r="V35">
            <v>432</v>
          </cell>
          <cell r="W35">
            <v>498</v>
          </cell>
        </row>
        <row r="36">
          <cell r="A36" t="e">
            <v>#N/A</v>
          </cell>
          <cell r="B36" t="str">
            <v>MK</v>
          </cell>
          <cell r="C36">
            <v>0</v>
          </cell>
          <cell r="D36">
            <v>0</v>
          </cell>
          <cell r="E36">
            <v>0</v>
          </cell>
          <cell r="F36">
            <v>0</v>
          </cell>
          <cell r="G36">
            <v>0</v>
          </cell>
          <cell r="H36">
            <v>0</v>
          </cell>
          <cell r="I36">
            <v>0</v>
          </cell>
          <cell r="J36">
            <v>0</v>
          </cell>
          <cell r="K36">
            <v>0</v>
          </cell>
          <cell r="L36">
            <v>4</v>
          </cell>
          <cell r="M36">
            <v>7</v>
          </cell>
          <cell r="N36">
            <v>26</v>
          </cell>
          <cell r="O36">
            <v>32</v>
          </cell>
          <cell r="P36">
            <v>30</v>
          </cell>
          <cell r="Q36">
            <v>32</v>
          </cell>
          <cell r="R36">
            <v>33</v>
          </cell>
          <cell r="S36">
            <v>34</v>
          </cell>
          <cell r="T36">
            <v>34</v>
          </cell>
          <cell r="U36">
            <v>31</v>
          </cell>
          <cell r="V36">
            <v>29</v>
          </cell>
          <cell r="W36">
            <v>30</v>
          </cell>
        </row>
        <row r="37">
          <cell r="A37" t="str">
            <v>Netherlands</v>
          </cell>
          <cell r="B37" t="str">
            <v>NL</v>
          </cell>
          <cell r="C37">
            <v>20408</v>
          </cell>
          <cell r="D37">
            <v>22763</v>
          </cell>
          <cell r="E37">
            <v>21193</v>
          </cell>
          <cell r="F37">
            <v>22108</v>
          </cell>
          <cell r="G37">
            <v>21122</v>
          </cell>
          <cell r="H37">
            <v>22415</v>
          </cell>
          <cell r="I37">
            <v>24985</v>
          </cell>
          <cell r="J37">
            <v>21814</v>
          </cell>
          <cell r="K37">
            <v>21347</v>
          </cell>
          <cell r="L37">
            <v>20332</v>
          </cell>
          <cell r="M37">
            <v>20610</v>
          </cell>
          <cell r="N37">
            <v>21139</v>
          </cell>
          <cell r="O37">
            <v>20654</v>
          </cell>
          <cell r="P37">
            <v>21011</v>
          </cell>
          <cell r="Q37">
            <v>20832</v>
          </cell>
          <cell r="R37">
            <v>19855</v>
          </cell>
          <cell r="S37">
            <v>19731</v>
          </cell>
          <cell r="T37">
            <v>18409</v>
          </cell>
          <cell r="U37">
            <v>19582</v>
          </cell>
          <cell r="V37">
            <v>19060</v>
          </cell>
          <cell r="W37">
            <v>21914</v>
          </cell>
        </row>
        <row r="38">
          <cell r="A38" t="e">
            <v>#N/A</v>
          </cell>
          <cell r="B38" t="str">
            <v>NMS10</v>
          </cell>
          <cell r="C38">
            <v>22727</v>
          </cell>
          <cell r="D38">
            <v>21619</v>
          </cell>
          <cell r="E38">
            <v>20728</v>
          </cell>
          <cell r="F38">
            <v>20920</v>
          </cell>
          <cell r="G38">
            <v>20826</v>
          </cell>
          <cell r="H38">
            <v>22484</v>
          </cell>
          <cell r="I38">
            <v>24192</v>
          </cell>
          <cell r="J38">
            <v>24493</v>
          </cell>
          <cell r="K38">
            <v>24528</v>
          </cell>
          <cell r="L38">
            <v>24344</v>
          </cell>
          <cell r="M38">
            <v>24209</v>
          </cell>
          <cell r="N38">
            <v>25817</v>
          </cell>
          <cell r="O38">
            <v>25470</v>
          </cell>
          <cell r="P38">
            <v>26435</v>
          </cell>
          <cell r="Q38">
            <v>26508</v>
          </cell>
          <cell r="R38">
            <v>27721</v>
          </cell>
          <cell r="S38">
            <v>27070</v>
          </cell>
          <cell r="T38">
            <v>25571</v>
          </cell>
          <cell r="U38">
            <v>25782</v>
          </cell>
          <cell r="V38">
            <v>24126</v>
          </cell>
          <cell r="W38">
            <v>26708</v>
          </cell>
        </row>
        <row r="39">
          <cell r="A39" t="str">
            <v>Norway</v>
          </cell>
          <cell r="B39" t="str">
            <v>NO</v>
          </cell>
          <cell r="C39">
            <v>0</v>
          </cell>
          <cell r="D39">
            <v>0</v>
          </cell>
          <cell r="E39">
            <v>0</v>
          </cell>
          <cell r="F39">
            <v>0</v>
          </cell>
          <cell r="G39">
            <v>0</v>
          </cell>
          <cell r="H39">
            <v>0</v>
          </cell>
          <cell r="I39">
            <v>0</v>
          </cell>
          <cell r="J39">
            <v>0</v>
          </cell>
          <cell r="K39">
            <v>0</v>
          </cell>
          <cell r="L39">
            <v>0</v>
          </cell>
          <cell r="M39">
            <v>176</v>
          </cell>
          <cell r="N39">
            <v>180</v>
          </cell>
          <cell r="O39">
            <v>138</v>
          </cell>
          <cell r="P39">
            <v>182</v>
          </cell>
          <cell r="Q39">
            <v>213</v>
          </cell>
          <cell r="R39">
            <v>220</v>
          </cell>
          <cell r="S39">
            <v>238</v>
          </cell>
          <cell r="T39">
            <v>256</v>
          </cell>
          <cell r="U39">
            <v>297</v>
          </cell>
          <cell r="V39">
            <v>299</v>
          </cell>
          <cell r="W39">
            <v>355</v>
          </cell>
        </row>
        <row r="40">
          <cell r="A40" t="str">
            <v>Poland</v>
          </cell>
          <cell r="B40" t="str">
            <v>PL</v>
          </cell>
          <cell r="C40">
            <v>5767</v>
          </cell>
          <cell r="D40">
            <v>5359</v>
          </cell>
          <cell r="E40">
            <v>5328</v>
          </cell>
          <cell r="F40">
            <v>5584</v>
          </cell>
          <cell r="G40">
            <v>5805</v>
          </cell>
          <cell r="H40">
            <v>6064</v>
          </cell>
          <cell r="I40">
            <v>6111</v>
          </cell>
          <cell r="J40">
            <v>6576</v>
          </cell>
          <cell r="K40">
            <v>6376</v>
          </cell>
          <cell r="L40">
            <v>6231</v>
          </cell>
          <cell r="M40">
            <v>6323</v>
          </cell>
          <cell r="N40">
            <v>6765</v>
          </cell>
          <cell r="O40">
            <v>6860</v>
          </cell>
          <cell r="P40">
            <v>7218</v>
          </cell>
          <cell r="Q40">
            <v>7596</v>
          </cell>
          <cell r="R40">
            <v>7919</v>
          </cell>
          <cell r="S40">
            <v>8126</v>
          </cell>
          <cell r="T40">
            <v>8148</v>
          </cell>
          <cell r="U40">
            <v>8244</v>
          </cell>
          <cell r="V40">
            <v>8261</v>
          </cell>
          <cell r="W40">
            <v>8940</v>
          </cell>
        </row>
        <row r="41">
          <cell r="A41" t="str">
            <v>Portugal</v>
          </cell>
          <cell r="B41" t="str">
            <v>PT</v>
          </cell>
          <cell r="C41">
            <v>0</v>
          </cell>
          <cell r="D41">
            <v>0</v>
          </cell>
          <cell r="E41">
            <v>0</v>
          </cell>
          <cell r="F41">
            <v>0</v>
          </cell>
          <cell r="G41">
            <v>0</v>
          </cell>
          <cell r="H41">
            <v>0</v>
          </cell>
          <cell r="I41">
            <v>0</v>
          </cell>
          <cell r="J41">
            <v>44</v>
          </cell>
          <cell r="K41">
            <v>234</v>
          </cell>
          <cell r="L41">
            <v>489</v>
          </cell>
          <cell r="M41">
            <v>790</v>
          </cell>
          <cell r="N41">
            <v>1040</v>
          </cell>
          <cell r="O41">
            <v>1183</v>
          </cell>
          <cell r="P41">
            <v>1206</v>
          </cell>
          <cell r="Q41">
            <v>1280</v>
          </cell>
          <cell r="R41">
            <v>1307</v>
          </cell>
          <cell r="S41">
            <v>1339</v>
          </cell>
          <cell r="T41">
            <v>1439</v>
          </cell>
          <cell r="U41">
            <v>1445</v>
          </cell>
          <cell r="V41">
            <v>1438</v>
          </cell>
          <cell r="W41">
            <v>1581</v>
          </cell>
        </row>
        <row r="42">
          <cell r="A42" t="str">
            <v>Romania</v>
          </cell>
          <cell r="B42" t="str">
            <v>RO</v>
          </cell>
          <cell r="C42">
            <v>19854</v>
          </cell>
          <cell r="D42">
            <v>14974</v>
          </cell>
          <cell r="E42">
            <v>5302</v>
          </cell>
          <cell r="F42">
            <v>5523</v>
          </cell>
          <cell r="G42">
            <v>8409</v>
          </cell>
          <cell r="H42">
            <v>9487</v>
          </cell>
          <cell r="I42">
            <v>9007</v>
          </cell>
          <cell r="J42">
            <v>7650</v>
          </cell>
          <cell r="K42">
            <v>6356</v>
          </cell>
          <cell r="L42">
            <v>6341</v>
          </cell>
          <cell r="M42">
            <v>6476</v>
          </cell>
          <cell r="N42">
            <v>6849</v>
          </cell>
          <cell r="O42">
            <v>6958</v>
          </cell>
          <cell r="P42">
            <v>7629</v>
          </cell>
          <cell r="Q42">
            <v>7378</v>
          </cell>
          <cell r="R42">
            <v>7186</v>
          </cell>
          <cell r="S42">
            <v>7721</v>
          </cell>
          <cell r="T42">
            <v>6543</v>
          </cell>
          <cell r="U42">
            <v>6833</v>
          </cell>
          <cell r="V42">
            <v>5873</v>
          </cell>
          <cell r="W42">
            <v>6017</v>
          </cell>
        </row>
        <row r="43">
          <cell r="A43" t="str">
            <v>Sweden</v>
          </cell>
          <cell r="B43" t="str">
            <v>SE</v>
          </cell>
          <cell r="C43">
            <v>334</v>
          </cell>
          <cell r="D43">
            <v>312</v>
          </cell>
          <cell r="E43">
            <v>300</v>
          </cell>
          <cell r="F43">
            <v>348</v>
          </cell>
          <cell r="G43">
            <v>350</v>
          </cell>
          <cell r="H43">
            <v>369</v>
          </cell>
          <cell r="I43">
            <v>406</v>
          </cell>
          <cell r="J43">
            <v>396</v>
          </cell>
          <cell r="K43">
            <v>427</v>
          </cell>
          <cell r="L43">
            <v>451</v>
          </cell>
          <cell r="M43">
            <v>443</v>
          </cell>
          <cell r="N43">
            <v>492</v>
          </cell>
          <cell r="O43">
            <v>459</v>
          </cell>
          <cell r="P43">
            <v>497</v>
          </cell>
          <cell r="Q43">
            <v>468</v>
          </cell>
          <cell r="R43">
            <v>438</v>
          </cell>
          <cell r="S43">
            <v>454</v>
          </cell>
          <cell r="T43">
            <v>463</v>
          </cell>
          <cell r="U43">
            <v>477</v>
          </cell>
          <cell r="V43">
            <v>459</v>
          </cell>
          <cell r="W43">
            <v>447</v>
          </cell>
        </row>
        <row r="44">
          <cell r="A44" t="str">
            <v>Slovenia</v>
          </cell>
          <cell r="B44" t="str">
            <v>SI</v>
          </cell>
          <cell r="C44">
            <v>715</v>
          </cell>
          <cell r="D44">
            <v>666</v>
          </cell>
          <cell r="E44">
            <v>560</v>
          </cell>
          <cell r="F44">
            <v>554</v>
          </cell>
          <cell r="G44">
            <v>554</v>
          </cell>
          <cell r="H44">
            <v>575</v>
          </cell>
          <cell r="I44">
            <v>599</v>
          </cell>
          <cell r="J44">
            <v>610</v>
          </cell>
          <cell r="K44">
            <v>626</v>
          </cell>
          <cell r="L44">
            <v>638</v>
          </cell>
          <cell r="M44">
            <v>569</v>
          </cell>
          <cell r="N44">
            <v>600</v>
          </cell>
          <cell r="O44">
            <v>590</v>
          </cell>
          <cell r="P44">
            <v>633</v>
          </cell>
          <cell r="Q44">
            <v>666</v>
          </cell>
          <cell r="R44">
            <v>665</v>
          </cell>
          <cell r="S44">
            <v>657</v>
          </cell>
          <cell r="T44">
            <v>645</v>
          </cell>
          <cell r="U44">
            <v>640</v>
          </cell>
          <cell r="V44">
            <v>573</v>
          </cell>
          <cell r="W44">
            <v>620</v>
          </cell>
        </row>
        <row r="45">
          <cell r="A45" t="str">
            <v>Slovakia</v>
          </cell>
          <cell r="B45" t="str">
            <v>SK</v>
          </cell>
          <cell r="C45">
            <v>3915</v>
          </cell>
          <cell r="D45">
            <v>3271</v>
          </cell>
          <cell r="E45">
            <v>3641</v>
          </cell>
          <cell r="F45">
            <v>3470</v>
          </cell>
          <cell r="G45">
            <v>3241</v>
          </cell>
          <cell r="H45">
            <v>3539</v>
          </cell>
          <cell r="I45">
            <v>3843</v>
          </cell>
          <cell r="J45">
            <v>3798</v>
          </cell>
          <cell r="K45">
            <v>3976</v>
          </cell>
          <cell r="L45">
            <v>4076</v>
          </cell>
          <cell r="M45">
            <v>4167</v>
          </cell>
          <cell r="N45">
            <v>3994</v>
          </cell>
          <cell r="O45">
            <v>3784</v>
          </cell>
          <cell r="P45">
            <v>3583</v>
          </cell>
          <cell r="Q45">
            <v>3302</v>
          </cell>
          <cell r="R45">
            <v>3927</v>
          </cell>
          <cell r="S45">
            <v>3679</v>
          </cell>
          <cell r="T45">
            <v>3497</v>
          </cell>
          <cell r="U45">
            <v>3613</v>
          </cell>
          <cell r="V45">
            <v>2976</v>
          </cell>
          <cell r="W45">
            <v>3492</v>
          </cell>
        </row>
        <row r="46">
          <cell r="A46" t="str">
            <v>Turkey</v>
          </cell>
          <cell r="B46" t="str">
            <v>TR</v>
          </cell>
          <cell r="C46">
            <v>535</v>
          </cell>
          <cell r="D46">
            <v>708</v>
          </cell>
          <cell r="E46">
            <v>1109</v>
          </cell>
          <cell r="F46">
            <v>1437</v>
          </cell>
          <cell r="G46">
            <v>1553</v>
          </cell>
          <cell r="H46">
            <v>2195</v>
          </cell>
          <cell r="I46">
            <v>2782</v>
          </cell>
          <cell r="J46">
            <v>3445</v>
          </cell>
          <cell r="K46">
            <v>3650</v>
          </cell>
          <cell r="L46">
            <v>3925</v>
          </cell>
          <cell r="M46">
            <v>4819</v>
          </cell>
          <cell r="N46">
            <v>5178</v>
          </cell>
          <cell r="O46">
            <v>5581</v>
          </cell>
          <cell r="P46">
            <v>7271</v>
          </cell>
          <cell r="Q46">
            <v>8024</v>
          </cell>
          <cell r="R46">
            <v>9563</v>
          </cell>
          <cell r="S46">
            <v>12423</v>
          </cell>
          <cell r="T46">
            <v>13855</v>
          </cell>
          <cell r="U46">
            <v>12974</v>
          </cell>
          <cell r="V46">
            <v>11327</v>
          </cell>
          <cell r="W46">
            <v>13157</v>
          </cell>
        </row>
        <row r="47">
          <cell r="A47" t="str">
            <v>United Kingdom</v>
          </cell>
          <cell r="B47" t="str">
            <v>UK</v>
          </cell>
          <cell r="C47">
            <v>40232</v>
          </cell>
          <cell r="D47">
            <v>44307</v>
          </cell>
          <cell r="E47">
            <v>42931</v>
          </cell>
          <cell r="F47">
            <v>43802</v>
          </cell>
          <cell r="G47">
            <v>44051</v>
          </cell>
          <cell r="H47">
            <v>45495</v>
          </cell>
          <cell r="I47">
            <v>50882</v>
          </cell>
          <cell r="J47">
            <v>48745</v>
          </cell>
          <cell r="K47">
            <v>50270</v>
          </cell>
          <cell r="L47">
            <v>49633</v>
          </cell>
          <cell r="M47">
            <v>51369</v>
          </cell>
          <cell r="N47">
            <v>52033</v>
          </cell>
          <cell r="O47">
            <v>49711</v>
          </cell>
          <cell r="P47">
            <v>51031</v>
          </cell>
          <cell r="Q47">
            <v>51372</v>
          </cell>
          <cell r="R47">
            <v>49845</v>
          </cell>
          <cell r="S47">
            <v>47370</v>
          </cell>
          <cell r="T47">
            <v>44965</v>
          </cell>
          <cell r="U47">
            <v>45958</v>
          </cell>
          <cell r="V47">
            <v>41219</v>
          </cell>
          <cell r="W47">
            <v>46446</v>
          </cell>
        </row>
      </sheetData>
      <sheetData sheetId="2">
        <row r="7">
          <cell r="A7" t="str">
            <v>Austria</v>
          </cell>
          <cell r="B7" t="str">
            <v>AT</v>
          </cell>
          <cell r="C7">
            <v>1632</v>
          </cell>
          <cell r="D7">
            <v>1578</v>
          </cell>
          <cell r="E7">
            <v>1565</v>
          </cell>
          <cell r="F7">
            <v>1536</v>
          </cell>
          <cell r="G7">
            <v>1601</v>
          </cell>
          <cell r="H7">
            <v>1738</v>
          </cell>
          <cell r="I7">
            <v>1839</v>
          </cell>
          <cell r="J7">
            <v>1953</v>
          </cell>
          <cell r="K7">
            <v>1898</v>
          </cell>
          <cell r="L7">
            <v>1870</v>
          </cell>
          <cell r="M7">
            <v>2089</v>
          </cell>
          <cell r="N7">
            <v>2166</v>
          </cell>
          <cell r="O7">
            <v>2268</v>
          </cell>
          <cell r="P7">
            <v>2288</v>
          </cell>
          <cell r="Q7">
            <v>2274</v>
          </cell>
          <cell r="R7">
            <v>2468</v>
          </cell>
          <cell r="S7">
            <v>2371</v>
          </cell>
          <cell r="T7">
            <v>2350</v>
          </cell>
          <cell r="U7">
            <v>2425</v>
          </cell>
          <cell r="V7">
            <v>2372</v>
          </cell>
          <cell r="W7">
            <v>2415</v>
          </cell>
        </row>
        <row r="8">
          <cell r="A8" t="str">
            <v>Belgium</v>
          </cell>
          <cell r="B8" t="str">
            <v>BE</v>
          </cell>
          <cell r="C8">
            <v>2882</v>
          </cell>
          <cell r="D8">
            <v>2596</v>
          </cell>
          <cell r="E8">
            <v>2703</v>
          </cell>
          <cell r="F8">
            <v>2806</v>
          </cell>
          <cell r="G8">
            <v>3074</v>
          </cell>
          <cell r="H8">
            <v>3446</v>
          </cell>
          <cell r="I8">
            <v>3584</v>
          </cell>
          <cell r="J8">
            <v>3580</v>
          </cell>
          <cell r="K8">
            <v>3756</v>
          </cell>
          <cell r="L8">
            <v>4181</v>
          </cell>
          <cell r="M8">
            <v>4608</v>
          </cell>
          <cell r="N8">
            <v>4239</v>
          </cell>
          <cell r="O8">
            <v>4641</v>
          </cell>
          <cell r="P8">
            <v>4386</v>
          </cell>
          <cell r="Q8">
            <v>4425</v>
          </cell>
          <cell r="R8">
            <v>3998</v>
          </cell>
          <cell r="S8">
            <v>4707</v>
          </cell>
          <cell r="T8">
            <v>4858</v>
          </cell>
          <cell r="U8">
            <v>4611</v>
          </cell>
          <cell r="V8">
            <v>3996</v>
          </cell>
          <cell r="W8">
            <v>4622</v>
          </cell>
        </row>
        <row r="9">
          <cell r="A9" t="str">
            <v>Bulgaria</v>
          </cell>
          <cell r="B9" t="str">
            <v>BG</v>
          </cell>
          <cell r="C9">
            <v>1925</v>
          </cell>
          <cell r="D9">
            <v>1615</v>
          </cell>
          <cell r="E9">
            <v>1359</v>
          </cell>
          <cell r="F9">
            <v>1001</v>
          </cell>
          <cell r="G9">
            <v>1216</v>
          </cell>
          <cell r="H9">
            <v>1534</v>
          </cell>
          <cell r="I9">
            <v>1451</v>
          </cell>
          <cell r="J9">
            <v>1690</v>
          </cell>
          <cell r="K9">
            <v>1306</v>
          </cell>
          <cell r="L9">
            <v>859</v>
          </cell>
          <cell r="M9">
            <v>912</v>
          </cell>
          <cell r="N9">
            <v>747</v>
          </cell>
          <cell r="O9">
            <v>706</v>
          </cell>
          <cell r="P9">
            <v>767</v>
          </cell>
          <cell r="Q9">
            <v>729</v>
          </cell>
          <cell r="R9">
            <v>830</v>
          </cell>
          <cell r="S9">
            <v>933</v>
          </cell>
          <cell r="T9">
            <v>911</v>
          </cell>
          <cell r="U9">
            <v>846</v>
          </cell>
          <cell r="V9">
            <v>602</v>
          </cell>
          <cell r="W9">
            <v>620</v>
          </cell>
        </row>
        <row r="10">
          <cell r="A10" t="str">
            <v>Switzerland</v>
          </cell>
          <cell r="B10" t="str">
            <v>CH</v>
          </cell>
          <cell r="C10">
            <v>582</v>
          </cell>
          <cell r="D10">
            <v>651</v>
          </cell>
          <cell r="E10">
            <v>695</v>
          </cell>
          <cell r="F10">
            <v>775</v>
          </cell>
          <cell r="G10">
            <v>787</v>
          </cell>
          <cell r="H10">
            <v>843</v>
          </cell>
          <cell r="I10">
            <v>856</v>
          </cell>
          <cell r="J10">
            <v>877</v>
          </cell>
          <cell r="K10">
            <v>893</v>
          </cell>
          <cell r="L10">
            <v>712</v>
          </cell>
          <cell r="M10">
            <v>732</v>
          </cell>
          <cell r="N10">
            <v>750</v>
          </cell>
          <cell r="O10">
            <v>725</v>
          </cell>
          <cell r="P10">
            <v>760</v>
          </cell>
          <cell r="Q10">
            <v>783</v>
          </cell>
          <cell r="R10">
            <v>812</v>
          </cell>
          <cell r="S10">
            <v>840</v>
          </cell>
          <cell r="T10">
            <v>865</v>
          </cell>
          <cell r="U10">
            <v>903</v>
          </cell>
          <cell r="V10">
            <v>821</v>
          </cell>
          <cell r="W10">
            <v>852</v>
          </cell>
        </row>
        <row r="11">
          <cell r="A11" t="str">
            <v>Czech Republic</v>
          </cell>
          <cell r="B11" t="str">
            <v>CZ</v>
          </cell>
          <cell r="C11">
            <v>2417</v>
          </cell>
          <cell r="D11">
            <v>2072</v>
          </cell>
          <cell r="E11">
            <v>3022</v>
          </cell>
          <cell r="F11">
            <v>3122</v>
          </cell>
          <cell r="G11">
            <v>2422</v>
          </cell>
          <cell r="H11">
            <v>2612</v>
          </cell>
          <cell r="I11">
            <v>2745</v>
          </cell>
          <cell r="J11">
            <v>3043</v>
          </cell>
          <cell r="K11">
            <v>2848</v>
          </cell>
          <cell r="L11">
            <v>2716</v>
          </cell>
          <cell r="M11">
            <v>2602</v>
          </cell>
          <cell r="N11">
            <v>2612</v>
          </cell>
          <cell r="O11">
            <v>2581</v>
          </cell>
          <cell r="P11">
            <v>2522</v>
          </cell>
          <cell r="Q11">
            <v>2483</v>
          </cell>
          <cell r="R11">
            <v>2418</v>
          </cell>
          <cell r="S11">
            <v>2461</v>
          </cell>
          <cell r="T11">
            <v>2385</v>
          </cell>
          <cell r="U11">
            <v>2243</v>
          </cell>
          <cell r="V11">
            <v>1937</v>
          </cell>
          <cell r="W11">
            <v>2294</v>
          </cell>
        </row>
        <row r="12">
          <cell r="A12" t="str">
            <v>Germany (including  former GDR from 1991)</v>
          </cell>
          <cell r="B12" t="str">
            <v>DE</v>
          </cell>
          <cell r="C12">
            <v>17047</v>
          </cell>
          <cell r="D12">
            <v>16944</v>
          </cell>
          <cell r="E12">
            <v>17272</v>
          </cell>
          <cell r="F12">
            <v>17220</v>
          </cell>
          <cell r="G12">
            <v>17542</v>
          </cell>
          <cell r="H12">
            <v>17939</v>
          </cell>
          <cell r="I12">
            <v>17929</v>
          </cell>
          <cell r="J12">
            <v>17907</v>
          </cell>
          <cell r="K12">
            <v>17989</v>
          </cell>
          <cell r="L12">
            <v>18775</v>
          </cell>
          <cell r="M12">
            <v>19257</v>
          </cell>
          <cell r="N12">
            <v>18633</v>
          </cell>
          <cell r="O12">
            <v>18607</v>
          </cell>
          <cell r="P12">
            <v>19183</v>
          </cell>
          <cell r="Q12">
            <v>17543</v>
          </cell>
          <cell r="R12">
            <v>17244</v>
          </cell>
          <cell r="S12">
            <v>17254</v>
          </cell>
          <cell r="T12">
            <v>17802</v>
          </cell>
          <cell r="U12">
            <v>17270</v>
          </cell>
          <cell r="V12">
            <v>15163</v>
          </cell>
          <cell r="W12">
            <v>19582</v>
          </cell>
        </row>
        <row r="13">
          <cell r="A13" t="str">
            <v>Denmark</v>
          </cell>
          <cell r="B13" t="str">
            <v>DK</v>
          </cell>
          <cell r="C13">
            <v>535</v>
          </cell>
          <cell r="D13">
            <v>576</v>
          </cell>
          <cell r="E13">
            <v>588</v>
          </cell>
          <cell r="F13">
            <v>641</v>
          </cell>
          <cell r="G13">
            <v>711</v>
          </cell>
          <cell r="H13">
            <v>781</v>
          </cell>
          <cell r="I13">
            <v>752</v>
          </cell>
          <cell r="J13">
            <v>794</v>
          </cell>
          <cell r="K13">
            <v>780</v>
          </cell>
          <cell r="L13">
            <v>838</v>
          </cell>
          <cell r="M13">
            <v>778</v>
          </cell>
          <cell r="N13">
            <v>838</v>
          </cell>
          <cell r="O13">
            <v>747</v>
          </cell>
          <cell r="P13">
            <v>749</v>
          </cell>
          <cell r="Q13">
            <v>715</v>
          </cell>
          <cell r="R13">
            <v>715</v>
          </cell>
          <cell r="S13">
            <v>716</v>
          </cell>
          <cell r="T13">
            <v>717</v>
          </cell>
          <cell r="U13">
            <v>716</v>
          </cell>
          <cell r="V13">
            <v>655</v>
          </cell>
          <cell r="W13">
            <v>712</v>
          </cell>
        </row>
        <row r="14">
          <cell r="A14" t="e">
            <v>#N/A</v>
          </cell>
          <cell r="B14" t="str">
            <v>EA</v>
          </cell>
          <cell r="C14">
            <v>55188</v>
          </cell>
          <cell r="D14">
            <v>55743</v>
          </cell>
          <cell r="E14">
            <v>56543</v>
          </cell>
          <cell r="F14">
            <v>57121</v>
          </cell>
          <cell r="G14">
            <v>57655</v>
          </cell>
          <cell r="H14">
            <v>61579</v>
          </cell>
          <cell r="I14">
            <v>62898</v>
          </cell>
          <cell r="J14">
            <v>63791</v>
          </cell>
          <cell r="K14">
            <v>65994</v>
          </cell>
          <cell r="L14">
            <v>68570</v>
          </cell>
          <cell r="M14">
            <v>72579</v>
          </cell>
          <cell r="N14">
            <v>73288</v>
          </cell>
          <cell r="O14">
            <v>73885</v>
          </cell>
          <cell r="P14">
            <v>76256</v>
          </cell>
          <cell r="Q14">
            <v>71781</v>
          </cell>
          <cell r="R14">
            <v>69275</v>
          </cell>
          <cell r="S14">
            <v>64349</v>
          </cell>
          <cell r="T14">
            <v>65727</v>
          </cell>
          <cell r="U14">
            <v>63148</v>
          </cell>
          <cell r="V14">
            <v>55766</v>
          </cell>
          <cell r="W14">
            <v>63805</v>
          </cell>
        </row>
        <row r="15">
          <cell r="A15" t="e">
            <v>#N/A</v>
          </cell>
          <cell r="B15" t="str">
            <v>EA12</v>
          </cell>
          <cell r="C15">
            <v>55188</v>
          </cell>
          <cell r="D15">
            <v>55743</v>
          </cell>
          <cell r="E15">
            <v>56543</v>
          </cell>
          <cell r="F15">
            <v>57121</v>
          </cell>
          <cell r="G15">
            <v>57655</v>
          </cell>
          <cell r="H15">
            <v>61579</v>
          </cell>
          <cell r="I15">
            <v>62901</v>
          </cell>
          <cell r="J15">
            <v>63824</v>
          </cell>
          <cell r="K15">
            <v>66123</v>
          </cell>
          <cell r="L15">
            <v>68760</v>
          </cell>
          <cell r="M15">
            <v>72822</v>
          </cell>
          <cell r="N15">
            <v>73288</v>
          </cell>
          <cell r="O15">
            <v>73885</v>
          </cell>
          <cell r="P15">
            <v>76256</v>
          </cell>
          <cell r="Q15">
            <v>71781</v>
          </cell>
          <cell r="R15">
            <v>69275</v>
          </cell>
          <cell r="S15">
            <v>64349</v>
          </cell>
          <cell r="T15">
            <v>65178</v>
          </cell>
          <cell r="U15">
            <v>62622</v>
          </cell>
          <cell r="V15">
            <v>54561</v>
          </cell>
          <cell r="W15">
            <v>62434</v>
          </cell>
        </row>
        <row r="16">
          <cell r="A16" t="e">
            <v>#N/A</v>
          </cell>
          <cell r="B16" t="str">
            <v>EA13</v>
          </cell>
          <cell r="C16">
            <v>55756</v>
          </cell>
          <cell r="D16">
            <v>56242</v>
          </cell>
          <cell r="E16">
            <v>56940</v>
          </cell>
          <cell r="F16">
            <v>57513</v>
          </cell>
          <cell r="G16">
            <v>58091</v>
          </cell>
          <cell r="H16">
            <v>61992</v>
          </cell>
          <cell r="I16">
            <v>63377</v>
          </cell>
          <cell r="J16">
            <v>64329</v>
          </cell>
          <cell r="K16">
            <v>66626</v>
          </cell>
          <cell r="L16">
            <v>69234</v>
          </cell>
          <cell r="M16">
            <v>73314</v>
          </cell>
          <cell r="N16">
            <v>73745</v>
          </cell>
          <cell r="O16">
            <v>74316</v>
          </cell>
          <cell r="P16">
            <v>76755</v>
          </cell>
          <cell r="Q16">
            <v>72292</v>
          </cell>
          <cell r="R16">
            <v>69816</v>
          </cell>
          <cell r="S16">
            <v>64899</v>
          </cell>
          <cell r="T16">
            <v>65727</v>
          </cell>
          <cell r="U16">
            <v>63148</v>
          </cell>
          <cell r="V16">
            <v>55010</v>
          </cell>
          <cell r="W16">
            <v>62917</v>
          </cell>
        </row>
        <row r="17">
          <cell r="A17" t="e">
            <v>#N/A</v>
          </cell>
          <cell r="B17" t="str">
            <v>EA15</v>
          </cell>
          <cell r="C17">
            <v>55756</v>
          </cell>
          <cell r="D17">
            <v>56242</v>
          </cell>
          <cell r="E17">
            <v>56940</v>
          </cell>
          <cell r="F17">
            <v>57513</v>
          </cell>
          <cell r="G17">
            <v>58091</v>
          </cell>
          <cell r="H17">
            <v>61992</v>
          </cell>
          <cell r="I17">
            <v>63377</v>
          </cell>
          <cell r="J17">
            <v>64329</v>
          </cell>
          <cell r="K17">
            <v>66626</v>
          </cell>
          <cell r="L17">
            <v>69234</v>
          </cell>
          <cell r="M17">
            <v>73314</v>
          </cell>
          <cell r="N17">
            <v>73745</v>
          </cell>
          <cell r="O17">
            <v>74316</v>
          </cell>
          <cell r="P17">
            <v>76755</v>
          </cell>
          <cell r="Q17">
            <v>72292</v>
          </cell>
          <cell r="R17">
            <v>69816</v>
          </cell>
          <cell r="S17">
            <v>64899</v>
          </cell>
          <cell r="T17">
            <v>65727</v>
          </cell>
          <cell r="U17">
            <v>63148</v>
          </cell>
          <cell r="V17">
            <v>55010</v>
          </cell>
          <cell r="W17">
            <v>62917</v>
          </cell>
        </row>
        <row r="18">
          <cell r="A18" t="e">
            <v>#N/A</v>
          </cell>
          <cell r="B18" t="str">
            <v>EA16</v>
          </cell>
          <cell r="C18">
            <v>57089</v>
          </cell>
          <cell r="D18">
            <v>57421</v>
          </cell>
          <cell r="E18">
            <v>58275</v>
          </cell>
          <cell r="F18">
            <v>58705</v>
          </cell>
          <cell r="G18">
            <v>59177</v>
          </cell>
          <cell r="H18">
            <v>63082</v>
          </cell>
          <cell r="I18">
            <v>64673</v>
          </cell>
          <cell r="J18">
            <v>65444</v>
          </cell>
          <cell r="K18">
            <v>67706</v>
          </cell>
          <cell r="L18">
            <v>70328</v>
          </cell>
          <cell r="M18">
            <v>74431</v>
          </cell>
          <cell r="N18">
            <v>74806</v>
          </cell>
          <cell r="O18">
            <v>75565</v>
          </cell>
          <cell r="P18">
            <v>77760</v>
          </cell>
          <cell r="Q18">
            <v>73147</v>
          </cell>
          <cell r="R18">
            <v>70785</v>
          </cell>
          <cell r="S18">
            <v>65853</v>
          </cell>
          <cell r="T18">
            <v>66704</v>
          </cell>
          <cell r="U18">
            <v>64095</v>
          </cell>
          <cell r="V18">
            <v>55766</v>
          </cell>
          <cell r="W18">
            <v>63805</v>
          </cell>
        </row>
        <row r="19">
          <cell r="A19" t="e">
            <v>#N/A</v>
          </cell>
          <cell r="B19" t="str">
            <v>EA17</v>
          </cell>
          <cell r="C19">
            <v>57280</v>
          </cell>
          <cell r="D19">
            <v>57631</v>
          </cell>
          <cell r="E19">
            <v>58426</v>
          </cell>
          <cell r="F19">
            <v>58798</v>
          </cell>
          <cell r="G19">
            <v>59263</v>
          </cell>
          <cell r="H19">
            <v>63211</v>
          </cell>
          <cell r="I19">
            <v>64815</v>
          </cell>
          <cell r="J19">
            <v>65589</v>
          </cell>
          <cell r="K19">
            <v>67855</v>
          </cell>
          <cell r="L19">
            <v>70440</v>
          </cell>
          <cell r="M19">
            <v>74553</v>
          </cell>
          <cell r="N19">
            <v>74953</v>
          </cell>
          <cell r="O19">
            <v>75678</v>
          </cell>
          <cell r="P19">
            <v>77930</v>
          </cell>
          <cell r="Q19">
            <v>73308</v>
          </cell>
          <cell r="R19">
            <v>70951</v>
          </cell>
          <cell r="S19">
            <v>66024</v>
          </cell>
          <cell r="T19">
            <v>66878</v>
          </cell>
          <cell r="U19">
            <v>64238</v>
          </cell>
          <cell r="V19">
            <v>55864</v>
          </cell>
          <cell r="W19">
            <v>63919</v>
          </cell>
        </row>
        <row r="20">
          <cell r="A20" t="str">
            <v>Estonia</v>
          </cell>
          <cell r="B20" t="str">
            <v>EE</v>
          </cell>
          <cell r="C20">
            <v>191</v>
          </cell>
          <cell r="D20">
            <v>211</v>
          </cell>
          <cell r="E20">
            <v>151</v>
          </cell>
          <cell r="F20">
            <v>92</v>
          </cell>
          <cell r="G20">
            <v>86</v>
          </cell>
          <cell r="H20">
            <v>129</v>
          </cell>
          <cell r="I20">
            <v>143</v>
          </cell>
          <cell r="J20">
            <v>145</v>
          </cell>
          <cell r="K20">
            <v>149</v>
          </cell>
          <cell r="L20">
            <v>112</v>
          </cell>
          <cell r="M20">
            <v>122</v>
          </cell>
          <cell r="N20">
            <v>147</v>
          </cell>
          <cell r="O20">
            <v>113</v>
          </cell>
          <cell r="P20">
            <v>170</v>
          </cell>
          <cell r="Q20">
            <v>161</v>
          </cell>
          <cell r="R20">
            <v>166</v>
          </cell>
          <cell r="S20">
            <v>171</v>
          </cell>
          <cell r="T20">
            <v>174</v>
          </cell>
          <cell r="U20">
            <v>143</v>
          </cell>
          <cell r="V20">
            <v>98</v>
          </cell>
          <cell r="W20">
            <v>114</v>
          </cell>
        </row>
        <row r="21">
          <cell r="A21" t="e">
            <v>#N/A</v>
          </cell>
          <cell r="B21" t="str">
            <v>EEA18</v>
          </cell>
          <cell r="C21">
            <v>66381</v>
          </cell>
          <cell r="D21">
            <v>67331</v>
          </cell>
          <cell r="E21">
            <v>67764</v>
          </cell>
          <cell r="F21">
            <v>68556</v>
          </cell>
          <cell r="G21">
            <v>69498</v>
          </cell>
          <cell r="H21">
            <v>74290</v>
          </cell>
          <cell r="I21">
            <v>76595</v>
          </cell>
          <cell r="J21">
            <v>78160</v>
          </cell>
          <cell r="K21">
            <v>80817</v>
          </cell>
          <cell r="L21">
            <v>83588</v>
          </cell>
          <cell r="M21">
            <v>88272</v>
          </cell>
          <cell r="N21">
            <v>88554</v>
          </cell>
          <cell r="O21">
            <v>87858</v>
          </cell>
          <cell r="P21">
            <v>90369</v>
          </cell>
          <cell r="Q21">
            <v>84901</v>
          </cell>
          <cell r="R21">
            <v>82161</v>
          </cell>
          <cell r="S21">
            <v>76734</v>
          </cell>
          <cell r="T21">
            <v>76677</v>
          </cell>
          <cell r="U21">
            <v>74571</v>
          </cell>
          <cell r="V21">
            <v>64732</v>
          </cell>
          <cell r="W21">
            <v>73145</v>
          </cell>
        </row>
        <row r="22">
          <cell r="A22" t="str">
            <v>Greece</v>
          </cell>
          <cell r="B22" t="str">
            <v>EL</v>
          </cell>
          <cell r="C22">
            <v>0</v>
          </cell>
          <cell r="D22">
            <v>0</v>
          </cell>
          <cell r="E22">
            <v>0</v>
          </cell>
          <cell r="F22">
            <v>0</v>
          </cell>
          <cell r="G22">
            <v>0</v>
          </cell>
          <cell r="H22">
            <v>0</v>
          </cell>
          <cell r="I22">
            <v>3</v>
          </cell>
          <cell r="J22">
            <v>33</v>
          </cell>
          <cell r="K22">
            <v>129</v>
          </cell>
          <cell r="L22">
            <v>190</v>
          </cell>
          <cell r="M22">
            <v>244</v>
          </cell>
          <cell r="N22">
            <v>294</v>
          </cell>
          <cell r="O22">
            <v>309</v>
          </cell>
          <cell r="P22">
            <v>328</v>
          </cell>
          <cell r="Q22">
            <v>373</v>
          </cell>
          <cell r="R22">
            <v>426</v>
          </cell>
          <cell r="S22">
            <v>445</v>
          </cell>
          <cell r="T22">
            <v>409</v>
          </cell>
          <cell r="U22">
            <v>454</v>
          </cell>
          <cell r="V22">
            <v>408</v>
          </cell>
          <cell r="W22">
            <v>374</v>
          </cell>
        </row>
        <row r="23">
          <cell r="A23" t="str">
            <v>Spain</v>
          </cell>
          <cell r="B23" t="str">
            <v>ES</v>
          </cell>
          <cell r="C23">
            <v>3398</v>
          </cell>
          <cell r="D23">
            <v>3487</v>
          </cell>
          <cell r="E23">
            <v>3700</v>
          </cell>
          <cell r="F23">
            <v>3879</v>
          </cell>
          <cell r="G23">
            <v>3833</v>
          </cell>
          <cell r="H23">
            <v>5187</v>
          </cell>
          <cell r="I23">
            <v>5401</v>
          </cell>
          <cell r="J23">
            <v>6076</v>
          </cell>
          <cell r="K23">
            <v>6742</v>
          </cell>
          <cell r="L23">
            <v>7261</v>
          </cell>
          <cell r="M23">
            <v>9151</v>
          </cell>
          <cell r="N23">
            <v>9993</v>
          </cell>
          <cell r="O23">
            <v>10349</v>
          </cell>
          <cell r="P23">
            <v>11626</v>
          </cell>
          <cell r="Q23">
            <v>12348</v>
          </cell>
          <cell r="R23">
            <v>13286</v>
          </cell>
          <cell r="S23">
            <v>8780</v>
          </cell>
          <cell r="T23">
            <v>10087</v>
          </cell>
          <cell r="U23">
            <v>9350</v>
          </cell>
          <cell r="V23">
            <v>7529</v>
          </cell>
          <cell r="W23">
            <v>8265</v>
          </cell>
        </row>
        <row r="24">
          <cell r="A24" t="e">
            <v>#N/A</v>
          </cell>
          <cell r="B24" t="str">
            <v>EU15</v>
          </cell>
          <cell r="C24">
            <v>66381</v>
          </cell>
          <cell r="D24">
            <v>67331</v>
          </cell>
          <cell r="E24">
            <v>67764</v>
          </cell>
          <cell r="F24">
            <v>68556</v>
          </cell>
          <cell r="G24">
            <v>69498</v>
          </cell>
          <cell r="H24">
            <v>74290</v>
          </cell>
          <cell r="I24">
            <v>76595</v>
          </cell>
          <cell r="J24">
            <v>78160</v>
          </cell>
          <cell r="K24">
            <v>80817</v>
          </cell>
          <cell r="L24">
            <v>83588</v>
          </cell>
          <cell r="M24">
            <v>88099</v>
          </cell>
          <cell r="N24">
            <v>88383</v>
          </cell>
          <cell r="O24">
            <v>87730</v>
          </cell>
          <cell r="P24">
            <v>90200</v>
          </cell>
          <cell r="Q24">
            <v>84712</v>
          </cell>
          <cell r="R24">
            <v>81977</v>
          </cell>
          <cell r="S24">
            <v>76537</v>
          </cell>
          <cell r="T24">
            <v>76496</v>
          </cell>
          <cell r="U24">
            <v>74361</v>
          </cell>
          <cell r="V24">
            <v>64521</v>
          </cell>
          <cell r="W24">
            <v>72890</v>
          </cell>
        </row>
        <row r="25">
          <cell r="A25" t="e">
            <v>#N/A</v>
          </cell>
          <cell r="B25" t="str">
            <v>EU25</v>
          </cell>
          <cell r="C25">
            <v>77928</v>
          </cell>
          <cell r="D25">
            <v>77182</v>
          </cell>
          <cell r="E25">
            <v>77364</v>
          </cell>
          <cell r="F25">
            <v>77785</v>
          </cell>
          <cell r="G25">
            <v>77699</v>
          </cell>
          <cell r="H25">
            <v>82705</v>
          </cell>
          <cell r="I25">
            <v>85812</v>
          </cell>
          <cell r="J25">
            <v>87451</v>
          </cell>
          <cell r="K25">
            <v>89790</v>
          </cell>
          <cell r="L25">
            <v>91837</v>
          </cell>
          <cell r="M25">
            <v>96494</v>
          </cell>
          <cell r="N25">
            <v>96972</v>
          </cell>
          <cell r="O25">
            <v>96462</v>
          </cell>
          <cell r="P25">
            <v>98801</v>
          </cell>
          <cell r="Q25">
            <v>93291</v>
          </cell>
          <cell r="R25">
            <v>90756</v>
          </cell>
          <cell r="S25">
            <v>85526</v>
          </cell>
          <cell r="T25">
            <v>85507</v>
          </cell>
          <cell r="U25">
            <v>83046</v>
          </cell>
          <cell r="V25">
            <v>72059</v>
          </cell>
          <cell r="W25">
            <v>81332</v>
          </cell>
        </row>
        <row r="26">
          <cell r="A26" t="str">
            <v>European Union (27 countries)</v>
          </cell>
          <cell r="B26" t="str">
            <v>EU27</v>
          </cell>
          <cell r="C26">
            <v>96620</v>
          </cell>
          <cell r="D26">
            <v>90235</v>
          </cell>
          <cell r="E26">
            <v>82099</v>
          </cell>
          <cell r="F26">
            <v>82375</v>
          </cell>
          <cell r="G26">
            <v>85310</v>
          </cell>
          <cell r="H26">
            <v>91482</v>
          </cell>
          <cell r="I26">
            <v>94137</v>
          </cell>
          <cell r="J26">
            <v>94389</v>
          </cell>
          <cell r="K26">
            <v>94690</v>
          </cell>
          <cell r="L26">
            <v>96556</v>
          </cell>
          <cell r="M26">
            <v>101382</v>
          </cell>
          <cell r="N26">
            <v>101949</v>
          </cell>
          <cell r="O26">
            <v>101597</v>
          </cell>
          <cell r="P26">
            <v>104129</v>
          </cell>
          <cell r="Q26">
            <v>98120</v>
          </cell>
          <cell r="R26">
            <v>95621</v>
          </cell>
          <cell r="S26">
            <v>89975</v>
          </cell>
          <cell r="T26">
            <v>89749</v>
          </cell>
          <cell r="U26">
            <v>87631</v>
          </cell>
          <cell r="V26">
            <v>75342</v>
          </cell>
          <cell r="W26">
            <v>84744</v>
          </cell>
        </row>
        <row r="27">
          <cell r="A27" t="str">
            <v>Finland</v>
          </cell>
          <cell r="B27" t="str">
            <v>FI</v>
          </cell>
          <cell r="C27">
            <v>917</v>
          </cell>
          <cell r="D27">
            <v>984</v>
          </cell>
          <cell r="E27">
            <v>1029</v>
          </cell>
          <cell r="F27">
            <v>985</v>
          </cell>
          <cell r="G27">
            <v>1098</v>
          </cell>
          <cell r="H27">
            <v>933</v>
          </cell>
          <cell r="I27">
            <v>926</v>
          </cell>
          <cell r="J27">
            <v>872</v>
          </cell>
          <cell r="K27">
            <v>1152</v>
          </cell>
          <cell r="L27">
            <v>1093</v>
          </cell>
          <cell r="M27">
            <v>829</v>
          </cell>
          <cell r="N27">
            <v>855</v>
          </cell>
          <cell r="O27">
            <v>790</v>
          </cell>
          <cell r="P27">
            <v>758</v>
          </cell>
          <cell r="Q27">
            <v>765</v>
          </cell>
          <cell r="R27">
            <v>722</v>
          </cell>
          <cell r="S27">
            <v>782</v>
          </cell>
          <cell r="T27">
            <v>803</v>
          </cell>
          <cell r="U27">
            <v>737</v>
          </cell>
          <cell r="V27">
            <v>616</v>
          </cell>
          <cell r="W27">
            <v>671</v>
          </cell>
        </row>
        <row r="28">
          <cell r="A28" t="str">
            <v>France</v>
          </cell>
          <cell r="B28" t="str">
            <v>FR</v>
          </cell>
          <cell r="C28">
            <v>9190</v>
          </cell>
          <cell r="D28">
            <v>9775</v>
          </cell>
          <cell r="E28">
            <v>9791</v>
          </cell>
          <cell r="F28">
            <v>9670</v>
          </cell>
          <cell r="G28">
            <v>9596</v>
          </cell>
          <cell r="H28">
            <v>10306</v>
          </cell>
          <cell r="I28">
            <v>10812</v>
          </cell>
          <cell r="J28">
            <v>11158</v>
          </cell>
          <cell r="K28">
            <v>11756</v>
          </cell>
          <cell r="L28">
            <v>11997</v>
          </cell>
          <cell r="M28">
            <v>12348</v>
          </cell>
          <cell r="N28">
            <v>12954</v>
          </cell>
          <cell r="O28">
            <v>12863</v>
          </cell>
          <cell r="P28">
            <v>13386</v>
          </cell>
          <cell r="Q28">
            <v>12149</v>
          </cell>
          <cell r="R28">
            <v>9717</v>
          </cell>
          <cell r="S28">
            <v>9268</v>
          </cell>
          <cell r="T28">
            <v>8942</v>
          </cell>
          <cell r="U28">
            <v>9364</v>
          </cell>
          <cell r="V28">
            <v>8143</v>
          </cell>
          <cell r="W28">
            <v>9091</v>
          </cell>
        </row>
        <row r="29">
          <cell r="A29" t="str">
            <v>Croatia</v>
          </cell>
          <cell r="B29" t="str">
            <v>HR</v>
          </cell>
          <cell r="C29">
            <v>623</v>
          </cell>
          <cell r="D29">
            <v>524</v>
          </cell>
          <cell r="E29">
            <v>477</v>
          </cell>
          <cell r="F29">
            <v>493</v>
          </cell>
          <cell r="G29">
            <v>526</v>
          </cell>
          <cell r="H29">
            <v>465</v>
          </cell>
          <cell r="I29">
            <v>486</v>
          </cell>
          <cell r="J29">
            <v>530</v>
          </cell>
          <cell r="K29">
            <v>519</v>
          </cell>
          <cell r="L29">
            <v>507</v>
          </cell>
          <cell r="M29">
            <v>503</v>
          </cell>
          <cell r="N29">
            <v>517</v>
          </cell>
          <cell r="O29">
            <v>482</v>
          </cell>
          <cell r="P29">
            <v>491</v>
          </cell>
          <cell r="Q29">
            <v>532</v>
          </cell>
          <cell r="R29">
            <v>528</v>
          </cell>
          <cell r="S29">
            <v>525</v>
          </cell>
          <cell r="T29">
            <v>554</v>
          </cell>
          <cell r="U29">
            <v>566</v>
          </cell>
          <cell r="V29">
            <v>506</v>
          </cell>
          <cell r="W29">
            <v>512</v>
          </cell>
        </row>
        <row r="30">
          <cell r="A30" t="str">
            <v>Hungary</v>
          </cell>
          <cell r="B30" t="str">
            <v>HU</v>
          </cell>
          <cell r="C30">
            <v>3205</v>
          </cell>
          <cell r="D30">
            <v>2674</v>
          </cell>
          <cell r="E30">
            <v>2152</v>
          </cell>
          <cell r="F30">
            <v>2092</v>
          </cell>
          <cell r="G30">
            <v>1814</v>
          </cell>
          <cell r="H30">
            <v>1816</v>
          </cell>
          <cell r="I30">
            <v>1897</v>
          </cell>
          <cell r="J30">
            <v>1647</v>
          </cell>
          <cell r="K30">
            <v>1660</v>
          </cell>
          <cell r="L30">
            <v>1408</v>
          </cell>
          <cell r="M30">
            <v>1370</v>
          </cell>
          <cell r="N30">
            <v>1560</v>
          </cell>
          <cell r="O30">
            <v>1572</v>
          </cell>
          <cell r="P30">
            <v>1468</v>
          </cell>
          <cell r="Q30">
            <v>1301</v>
          </cell>
          <cell r="R30">
            <v>1305</v>
          </cell>
          <cell r="S30">
            <v>1299</v>
          </cell>
          <cell r="T30">
            <v>1256</v>
          </cell>
          <cell r="U30">
            <v>1243</v>
          </cell>
          <cell r="V30">
            <v>896</v>
          </cell>
          <cell r="W30">
            <v>1026</v>
          </cell>
        </row>
        <row r="31">
          <cell r="A31" t="str">
            <v>Ireland</v>
          </cell>
          <cell r="B31" t="str">
            <v>IE</v>
          </cell>
          <cell r="C31">
            <v>358</v>
          </cell>
          <cell r="D31">
            <v>376</v>
          </cell>
          <cell r="E31">
            <v>348</v>
          </cell>
          <cell r="F31">
            <v>389</v>
          </cell>
          <cell r="G31">
            <v>359</v>
          </cell>
          <cell r="H31">
            <v>368</v>
          </cell>
          <cell r="I31">
            <v>372</v>
          </cell>
          <cell r="J31">
            <v>379</v>
          </cell>
          <cell r="K31">
            <v>400</v>
          </cell>
          <cell r="L31">
            <v>404</v>
          </cell>
          <cell r="M31">
            <v>470</v>
          </cell>
          <cell r="N31">
            <v>440</v>
          </cell>
          <cell r="O31">
            <v>431</v>
          </cell>
          <cell r="P31">
            <v>437</v>
          </cell>
          <cell r="Q31">
            <v>565</v>
          </cell>
          <cell r="R31">
            <v>541</v>
          </cell>
          <cell r="S31">
            <v>628</v>
          </cell>
          <cell r="T31">
            <v>623</v>
          </cell>
          <cell r="U31">
            <v>513</v>
          </cell>
          <cell r="V31">
            <v>430</v>
          </cell>
          <cell r="W31">
            <v>467</v>
          </cell>
        </row>
        <row r="32">
          <cell r="A32" t="str">
            <v>Italy</v>
          </cell>
          <cell r="B32" t="str">
            <v>IT</v>
          </cell>
          <cell r="C32">
            <v>12971</v>
          </cell>
          <cell r="D32">
            <v>13138</v>
          </cell>
          <cell r="E32">
            <v>13355</v>
          </cell>
          <cell r="F32">
            <v>13504</v>
          </cell>
          <cell r="G32">
            <v>13910</v>
          </cell>
          <cell r="H32">
            <v>14795</v>
          </cell>
          <cell r="I32">
            <v>14946</v>
          </cell>
          <cell r="J32">
            <v>15018</v>
          </cell>
          <cell r="K32">
            <v>15343</v>
          </cell>
          <cell r="L32">
            <v>15864</v>
          </cell>
          <cell r="M32">
            <v>16625</v>
          </cell>
          <cell r="N32">
            <v>16653</v>
          </cell>
          <cell r="O32">
            <v>16589</v>
          </cell>
          <cell r="P32">
            <v>16963</v>
          </cell>
          <cell r="Q32">
            <v>14339</v>
          </cell>
          <cell r="R32">
            <v>13862</v>
          </cell>
          <cell r="S32">
            <v>13294</v>
          </cell>
          <cell r="T32">
            <v>12573</v>
          </cell>
          <cell r="U32">
            <v>11301</v>
          </cell>
          <cell r="V32">
            <v>9897</v>
          </cell>
          <cell r="W32">
            <v>10350</v>
          </cell>
        </row>
        <row r="33">
          <cell r="A33" t="str">
            <v>Lithuania</v>
          </cell>
          <cell r="B33" t="str">
            <v>LT</v>
          </cell>
          <cell r="C33">
            <v>886</v>
          </cell>
          <cell r="D33">
            <v>937</v>
          </cell>
          <cell r="E33">
            <v>531</v>
          </cell>
          <cell r="F33">
            <v>184</v>
          </cell>
          <cell r="G33">
            <v>221</v>
          </cell>
          <cell r="H33">
            <v>218</v>
          </cell>
          <cell r="I33">
            <v>211</v>
          </cell>
          <cell r="J33">
            <v>229</v>
          </cell>
          <cell r="K33">
            <v>248</v>
          </cell>
          <cell r="L33">
            <v>182</v>
          </cell>
          <cell r="M33">
            <v>204</v>
          </cell>
          <cell r="N33">
            <v>217</v>
          </cell>
          <cell r="O33">
            <v>243</v>
          </cell>
          <cell r="P33">
            <v>248</v>
          </cell>
          <cell r="Q33">
            <v>271</v>
          </cell>
          <cell r="R33">
            <v>290</v>
          </cell>
          <cell r="S33">
            <v>312</v>
          </cell>
          <cell r="T33">
            <v>298</v>
          </cell>
          <cell r="U33">
            <v>287</v>
          </cell>
          <cell r="V33">
            <v>262</v>
          </cell>
          <cell r="W33">
            <v>286</v>
          </cell>
        </row>
        <row r="34">
          <cell r="A34" t="str">
            <v>Luxembourg</v>
          </cell>
          <cell r="B34" t="str">
            <v>LU</v>
          </cell>
          <cell r="C34">
            <v>279</v>
          </cell>
          <cell r="D34">
            <v>280</v>
          </cell>
          <cell r="E34">
            <v>296</v>
          </cell>
          <cell r="F34">
            <v>304</v>
          </cell>
          <cell r="G34">
            <v>305</v>
          </cell>
          <cell r="H34">
            <v>331</v>
          </cell>
          <cell r="I34">
            <v>349</v>
          </cell>
          <cell r="J34">
            <v>383</v>
          </cell>
          <cell r="K34">
            <v>374</v>
          </cell>
          <cell r="L34">
            <v>398</v>
          </cell>
          <cell r="M34">
            <v>278</v>
          </cell>
          <cell r="N34">
            <v>300</v>
          </cell>
          <cell r="O34">
            <v>298</v>
          </cell>
          <cell r="P34">
            <v>257</v>
          </cell>
          <cell r="Q34">
            <v>305</v>
          </cell>
          <cell r="R34">
            <v>304</v>
          </cell>
          <cell r="S34">
            <v>321</v>
          </cell>
          <cell r="T34">
            <v>318</v>
          </cell>
          <cell r="U34">
            <v>304</v>
          </cell>
          <cell r="V34">
            <v>270</v>
          </cell>
          <cell r="W34">
            <v>320</v>
          </cell>
        </row>
        <row r="35">
          <cell r="A35" t="str">
            <v>Latvia</v>
          </cell>
          <cell r="B35" t="str">
            <v>LV</v>
          </cell>
          <cell r="C35">
            <v>439</v>
          </cell>
          <cell r="D35">
            <v>382</v>
          </cell>
          <cell r="E35">
            <v>325</v>
          </cell>
          <cell r="F35">
            <v>230</v>
          </cell>
          <cell r="G35">
            <v>188</v>
          </cell>
          <cell r="H35">
            <v>206</v>
          </cell>
          <cell r="I35">
            <v>215</v>
          </cell>
          <cell r="J35">
            <v>208</v>
          </cell>
          <cell r="K35">
            <v>214</v>
          </cell>
          <cell r="L35">
            <v>193</v>
          </cell>
          <cell r="M35">
            <v>207</v>
          </cell>
          <cell r="N35">
            <v>254</v>
          </cell>
          <cell r="O35">
            <v>282</v>
          </cell>
          <cell r="P35">
            <v>275</v>
          </cell>
          <cell r="Q35">
            <v>284</v>
          </cell>
          <cell r="R35">
            <v>295</v>
          </cell>
          <cell r="S35">
            <v>290</v>
          </cell>
          <cell r="T35">
            <v>282</v>
          </cell>
          <cell r="U35">
            <v>262</v>
          </cell>
          <cell r="V35">
            <v>212</v>
          </cell>
          <cell r="W35">
            <v>242</v>
          </cell>
        </row>
        <row r="36">
          <cell r="A36" t="e">
            <v>#N/A</v>
          </cell>
          <cell r="B36" t="str">
            <v>MK</v>
          </cell>
          <cell r="C36">
            <v>0</v>
          </cell>
          <cell r="D36">
            <v>0</v>
          </cell>
          <cell r="E36">
            <v>0</v>
          </cell>
          <cell r="F36">
            <v>0</v>
          </cell>
          <cell r="G36">
            <v>0</v>
          </cell>
          <cell r="H36">
            <v>0</v>
          </cell>
          <cell r="I36">
            <v>0</v>
          </cell>
          <cell r="J36">
            <v>0</v>
          </cell>
          <cell r="K36">
            <v>0</v>
          </cell>
          <cell r="L36">
            <v>4</v>
          </cell>
          <cell r="M36">
            <v>7</v>
          </cell>
          <cell r="N36">
            <v>26</v>
          </cell>
          <cell r="O36">
            <v>32</v>
          </cell>
          <cell r="P36">
            <v>30</v>
          </cell>
          <cell r="Q36">
            <v>32</v>
          </cell>
          <cell r="R36">
            <v>32</v>
          </cell>
          <cell r="S36">
            <v>33</v>
          </cell>
          <cell r="T36">
            <v>33</v>
          </cell>
          <cell r="U36">
            <v>31</v>
          </cell>
          <cell r="V36">
            <v>28</v>
          </cell>
          <cell r="W36">
            <v>29</v>
          </cell>
        </row>
        <row r="37">
          <cell r="A37" t="str">
            <v>Netherlands</v>
          </cell>
          <cell r="B37" t="str">
            <v>NL</v>
          </cell>
          <cell r="C37">
            <v>6514</v>
          </cell>
          <cell r="D37">
            <v>6584</v>
          </cell>
          <cell r="E37">
            <v>6485</v>
          </cell>
          <cell r="F37">
            <v>6829</v>
          </cell>
          <cell r="G37">
            <v>6338</v>
          </cell>
          <cell r="H37">
            <v>6536</v>
          </cell>
          <cell r="I37">
            <v>6739</v>
          </cell>
          <cell r="J37">
            <v>6423</v>
          </cell>
          <cell r="K37">
            <v>6365</v>
          </cell>
          <cell r="L37">
            <v>6291</v>
          </cell>
          <cell r="M37">
            <v>6264</v>
          </cell>
          <cell r="N37">
            <v>5929</v>
          </cell>
          <cell r="O37">
            <v>5823</v>
          </cell>
          <cell r="P37">
            <v>5725</v>
          </cell>
          <cell r="Q37">
            <v>5750</v>
          </cell>
          <cell r="R37">
            <v>5751</v>
          </cell>
          <cell r="S37">
            <v>5534</v>
          </cell>
          <cell r="T37">
            <v>5378</v>
          </cell>
          <cell r="U37">
            <v>5277</v>
          </cell>
          <cell r="V37">
            <v>4782</v>
          </cell>
          <cell r="W37">
            <v>5258</v>
          </cell>
        </row>
        <row r="38">
          <cell r="A38" t="e">
            <v>#N/A</v>
          </cell>
          <cell r="B38" t="str">
            <v>NMS10</v>
          </cell>
          <cell r="C38">
            <v>11548</v>
          </cell>
          <cell r="D38">
            <v>9851</v>
          </cell>
          <cell r="E38">
            <v>9600</v>
          </cell>
          <cell r="F38">
            <v>9229</v>
          </cell>
          <cell r="G38">
            <v>8202</v>
          </cell>
          <cell r="H38">
            <v>8415</v>
          </cell>
          <cell r="I38">
            <v>9217</v>
          </cell>
          <cell r="J38">
            <v>9291</v>
          </cell>
          <cell r="K38">
            <v>8973</v>
          </cell>
          <cell r="L38">
            <v>8249</v>
          </cell>
          <cell r="M38">
            <v>8396</v>
          </cell>
          <cell r="N38">
            <v>8589</v>
          </cell>
          <cell r="O38">
            <v>8733</v>
          </cell>
          <cell r="P38">
            <v>8601</v>
          </cell>
          <cell r="Q38">
            <v>8579</v>
          </cell>
          <cell r="R38">
            <v>8779</v>
          </cell>
          <cell r="S38">
            <v>8989</v>
          </cell>
          <cell r="T38">
            <v>9010</v>
          </cell>
          <cell r="U38">
            <v>8685</v>
          </cell>
          <cell r="V38">
            <v>7538</v>
          </cell>
          <cell r="W38">
            <v>8442</v>
          </cell>
        </row>
        <row r="39">
          <cell r="A39" t="str">
            <v>Norway</v>
          </cell>
          <cell r="B39" t="str">
            <v>NO</v>
          </cell>
          <cell r="C39">
            <v>0</v>
          </cell>
          <cell r="D39">
            <v>0</v>
          </cell>
          <cell r="E39">
            <v>0</v>
          </cell>
          <cell r="F39">
            <v>0</v>
          </cell>
          <cell r="G39">
            <v>0</v>
          </cell>
          <cell r="H39">
            <v>0</v>
          </cell>
          <cell r="I39">
            <v>0</v>
          </cell>
          <cell r="J39">
            <v>0</v>
          </cell>
          <cell r="K39">
            <v>0</v>
          </cell>
          <cell r="L39">
            <v>0</v>
          </cell>
          <cell r="M39">
            <v>173</v>
          </cell>
          <cell r="N39">
            <v>171</v>
          </cell>
          <cell r="O39">
            <v>128</v>
          </cell>
          <cell r="P39">
            <v>169</v>
          </cell>
          <cell r="Q39">
            <v>189</v>
          </cell>
          <cell r="R39">
            <v>183</v>
          </cell>
          <cell r="S39">
            <v>197</v>
          </cell>
          <cell r="T39">
            <v>180</v>
          </cell>
          <cell r="U39">
            <v>210</v>
          </cell>
          <cell r="V39">
            <v>211</v>
          </cell>
          <cell r="W39">
            <v>255</v>
          </cell>
        </row>
        <row r="40">
          <cell r="A40" t="str">
            <v>Poland</v>
          </cell>
          <cell r="B40" t="str">
            <v>PL</v>
          </cell>
          <cell r="C40">
            <v>2509</v>
          </cell>
          <cell r="D40">
            <v>1898</v>
          </cell>
          <cell r="E40">
            <v>1687</v>
          </cell>
          <cell r="F40">
            <v>1923</v>
          </cell>
          <cell r="G40">
            <v>1949</v>
          </cell>
          <cell r="H40">
            <v>1930</v>
          </cell>
          <cell r="I40">
            <v>2235</v>
          </cell>
          <cell r="J40">
            <v>2400</v>
          </cell>
          <cell r="K40">
            <v>2270</v>
          </cell>
          <cell r="L40">
            <v>2070</v>
          </cell>
          <cell r="M40">
            <v>2282</v>
          </cell>
          <cell r="N40">
            <v>2281</v>
          </cell>
          <cell r="O40">
            <v>2262</v>
          </cell>
          <cell r="P40">
            <v>2414</v>
          </cell>
          <cell r="Q40">
            <v>2711</v>
          </cell>
          <cell r="R40">
            <v>2796</v>
          </cell>
          <cell r="S40">
            <v>2952</v>
          </cell>
          <cell r="T40">
            <v>3090</v>
          </cell>
          <cell r="U40">
            <v>3036</v>
          </cell>
          <cell r="V40">
            <v>2929</v>
          </cell>
          <cell r="W40">
            <v>3108</v>
          </cell>
        </row>
        <row r="41">
          <cell r="A41" t="str">
            <v>Portugal</v>
          </cell>
          <cell r="B41" t="str">
            <v>PT</v>
          </cell>
          <cell r="C41">
            <v>0</v>
          </cell>
          <cell r="D41">
            <v>0</v>
          </cell>
          <cell r="E41">
            <v>0</v>
          </cell>
          <cell r="F41">
            <v>0</v>
          </cell>
          <cell r="G41">
            <v>0</v>
          </cell>
          <cell r="H41">
            <v>0</v>
          </cell>
          <cell r="I41">
            <v>0</v>
          </cell>
          <cell r="J41">
            <v>43</v>
          </cell>
          <cell r="K41">
            <v>220</v>
          </cell>
          <cell r="L41">
            <v>435</v>
          </cell>
          <cell r="M41">
            <v>659</v>
          </cell>
          <cell r="N41">
            <v>831</v>
          </cell>
          <cell r="O41">
            <v>917</v>
          </cell>
          <cell r="P41">
            <v>918</v>
          </cell>
          <cell r="Q41">
            <v>946</v>
          </cell>
          <cell r="R41">
            <v>956</v>
          </cell>
          <cell r="S41">
            <v>967</v>
          </cell>
          <cell r="T41">
            <v>1034</v>
          </cell>
          <cell r="U41">
            <v>1017</v>
          </cell>
          <cell r="V41">
            <v>955</v>
          </cell>
          <cell r="W41">
            <v>1018</v>
          </cell>
        </row>
        <row r="42">
          <cell r="A42" t="str">
            <v>Romania</v>
          </cell>
          <cell r="B42" t="str">
            <v>RO</v>
          </cell>
          <cell r="C42">
            <v>16767</v>
          </cell>
          <cell r="D42">
            <v>11438</v>
          </cell>
          <cell r="E42">
            <v>3375</v>
          </cell>
          <cell r="F42">
            <v>3589</v>
          </cell>
          <cell r="G42">
            <v>6394</v>
          </cell>
          <cell r="H42">
            <v>7243</v>
          </cell>
          <cell r="I42">
            <v>6874</v>
          </cell>
          <cell r="J42">
            <v>5247</v>
          </cell>
          <cell r="K42">
            <v>3594</v>
          </cell>
          <cell r="L42">
            <v>3861</v>
          </cell>
          <cell r="M42">
            <v>3976</v>
          </cell>
          <cell r="N42">
            <v>4231</v>
          </cell>
          <cell r="O42">
            <v>4428</v>
          </cell>
          <cell r="P42">
            <v>4561</v>
          </cell>
          <cell r="Q42">
            <v>4101</v>
          </cell>
          <cell r="R42">
            <v>4035</v>
          </cell>
          <cell r="S42">
            <v>3517</v>
          </cell>
          <cell r="T42">
            <v>3331</v>
          </cell>
          <cell r="U42">
            <v>3738</v>
          </cell>
          <cell r="V42">
            <v>2681</v>
          </cell>
          <cell r="W42">
            <v>2792</v>
          </cell>
        </row>
        <row r="43">
          <cell r="A43" t="str">
            <v>Sweden</v>
          </cell>
          <cell r="B43" t="str">
            <v>SE</v>
          </cell>
          <cell r="C43">
            <v>253</v>
          </cell>
          <cell r="D43">
            <v>214</v>
          </cell>
          <cell r="E43">
            <v>198</v>
          </cell>
          <cell r="F43">
            <v>229</v>
          </cell>
          <cell r="G43">
            <v>238</v>
          </cell>
          <cell r="H43">
            <v>251</v>
          </cell>
          <cell r="I43">
            <v>270</v>
          </cell>
          <cell r="J43">
            <v>263</v>
          </cell>
          <cell r="K43">
            <v>288</v>
          </cell>
          <cell r="L43">
            <v>307</v>
          </cell>
          <cell r="M43">
            <v>303</v>
          </cell>
          <cell r="N43">
            <v>340</v>
          </cell>
          <cell r="O43">
            <v>316</v>
          </cell>
          <cell r="P43">
            <v>332</v>
          </cell>
          <cell r="Q43">
            <v>302</v>
          </cell>
          <cell r="R43">
            <v>268</v>
          </cell>
          <cell r="S43">
            <v>287</v>
          </cell>
          <cell r="T43">
            <v>282</v>
          </cell>
          <cell r="U43">
            <v>290</v>
          </cell>
          <cell r="V43">
            <v>296</v>
          </cell>
          <cell r="W43">
            <v>306</v>
          </cell>
        </row>
        <row r="44">
          <cell r="A44" t="str">
            <v>Slovenia</v>
          </cell>
          <cell r="B44" t="str">
            <v>SI</v>
          </cell>
          <cell r="C44">
            <v>568</v>
          </cell>
          <cell r="D44">
            <v>499</v>
          </cell>
          <cell r="E44">
            <v>397</v>
          </cell>
          <cell r="F44">
            <v>392</v>
          </cell>
          <cell r="G44">
            <v>436</v>
          </cell>
          <cell r="H44">
            <v>413</v>
          </cell>
          <cell r="I44">
            <v>476</v>
          </cell>
          <cell r="J44">
            <v>505</v>
          </cell>
          <cell r="K44">
            <v>503</v>
          </cell>
          <cell r="L44">
            <v>474</v>
          </cell>
          <cell r="M44">
            <v>492</v>
          </cell>
          <cell r="N44">
            <v>458</v>
          </cell>
          <cell r="O44">
            <v>431</v>
          </cell>
          <cell r="P44">
            <v>499</v>
          </cell>
          <cell r="Q44">
            <v>511</v>
          </cell>
          <cell r="R44">
            <v>541</v>
          </cell>
          <cell r="S44">
            <v>550</v>
          </cell>
          <cell r="T44">
            <v>548</v>
          </cell>
          <cell r="U44">
            <v>526</v>
          </cell>
          <cell r="V44">
            <v>449</v>
          </cell>
          <cell r="W44">
            <v>483</v>
          </cell>
        </row>
        <row r="45">
          <cell r="A45" t="str">
            <v>Slovakia</v>
          </cell>
          <cell r="B45" t="str">
            <v>SK</v>
          </cell>
          <cell r="C45">
            <v>1333</v>
          </cell>
          <cell r="D45">
            <v>1179</v>
          </cell>
          <cell r="E45">
            <v>1335</v>
          </cell>
          <cell r="F45">
            <v>1192</v>
          </cell>
          <cell r="G45">
            <v>1086</v>
          </cell>
          <cell r="H45">
            <v>1090</v>
          </cell>
          <cell r="I45">
            <v>1296</v>
          </cell>
          <cell r="J45">
            <v>1115</v>
          </cell>
          <cell r="K45">
            <v>1080</v>
          </cell>
          <cell r="L45">
            <v>1094</v>
          </cell>
          <cell r="M45">
            <v>1117</v>
          </cell>
          <cell r="N45">
            <v>1061</v>
          </cell>
          <cell r="O45">
            <v>1249</v>
          </cell>
          <cell r="P45">
            <v>1005</v>
          </cell>
          <cell r="Q45">
            <v>855</v>
          </cell>
          <cell r="R45">
            <v>969</v>
          </cell>
          <cell r="S45">
            <v>954</v>
          </cell>
          <cell r="T45">
            <v>977</v>
          </cell>
          <cell r="U45">
            <v>946</v>
          </cell>
          <cell r="V45">
            <v>755</v>
          </cell>
          <cell r="W45">
            <v>888</v>
          </cell>
        </row>
        <row r="46">
          <cell r="A46" t="str">
            <v>Turkey</v>
          </cell>
          <cell r="B46" t="str">
            <v>TR</v>
          </cell>
          <cell r="C46">
            <v>494</v>
          </cell>
          <cell r="D46">
            <v>557</v>
          </cell>
          <cell r="E46">
            <v>783</v>
          </cell>
          <cell r="F46">
            <v>962</v>
          </cell>
          <cell r="G46">
            <v>998</v>
          </cell>
          <cell r="H46">
            <v>1041</v>
          </cell>
          <cell r="I46">
            <v>1340</v>
          </cell>
          <cell r="J46">
            <v>1574</v>
          </cell>
          <cell r="K46">
            <v>1454</v>
          </cell>
          <cell r="L46">
            <v>1520</v>
          </cell>
          <cell r="M46">
            <v>1667</v>
          </cell>
          <cell r="N46">
            <v>1432</v>
          </cell>
          <cell r="O46">
            <v>1672</v>
          </cell>
          <cell r="P46">
            <v>2253</v>
          </cell>
          <cell r="Q46">
            <v>2448</v>
          </cell>
          <cell r="R46">
            <v>2708</v>
          </cell>
          <cell r="S46">
            <v>3339</v>
          </cell>
          <cell r="T46">
            <v>3718</v>
          </cell>
          <cell r="U46">
            <v>3195</v>
          </cell>
          <cell r="V46">
            <v>4643</v>
          </cell>
          <cell r="W46">
            <v>6526</v>
          </cell>
        </row>
        <row r="47">
          <cell r="A47" t="str">
            <v>United Kingdom</v>
          </cell>
          <cell r="B47" t="str">
            <v>UK</v>
          </cell>
          <cell r="C47">
            <v>10404</v>
          </cell>
          <cell r="D47">
            <v>10799</v>
          </cell>
          <cell r="E47">
            <v>10435</v>
          </cell>
          <cell r="F47">
            <v>10566</v>
          </cell>
          <cell r="G47">
            <v>10894</v>
          </cell>
          <cell r="H47">
            <v>11680</v>
          </cell>
          <cell r="I47">
            <v>12673</v>
          </cell>
          <cell r="J47">
            <v>13279</v>
          </cell>
          <cell r="K47">
            <v>13626</v>
          </cell>
          <cell r="L47">
            <v>13683</v>
          </cell>
          <cell r="M47">
            <v>14196</v>
          </cell>
          <cell r="N47">
            <v>13917</v>
          </cell>
          <cell r="O47">
            <v>12782</v>
          </cell>
          <cell r="P47">
            <v>12863</v>
          </cell>
          <cell r="Q47">
            <v>11914</v>
          </cell>
          <cell r="R47">
            <v>11719</v>
          </cell>
          <cell r="S47">
            <v>11185</v>
          </cell>
          <cell r="T47">
            <v>10319</v>
          </cell>
          <cell r="U47">
            <v>10732</v>
          </cell>
          <cell r="V47">
            <v>9008</v>
          </cell>
          <cell r="W47">
            <v>9438</v>
          </cell>
        </row>
      </sheetData>
      <sheetData sheetId="3">
        <row r="7">
          <cell r="A7" t="str">
            <v>Austria</v>
          </cell>
          <cell r="B7" t="str">
            <v>AT</v>
          </cell>
          <cell r="C7">
            <v>96</v>
          </cell>
          <cell r="D7">
            <v>96</v>
          </cell>
          <cell r="E7">
            <v>94</v>
          </cell>
          <cell r="F7">
            <v>91</v>
          </cell>
          <cell r="G7">
            <v>89</v>
          </cell>
          <cell r="H7">
            <v>97</v>
          </cell>
          <cell r="I7">
            <v>100</v>
          </cell>
          <cell r="J7">
            <v>99</v>
          </cell>
          <cell r="K7">
            <v>150</v>
          </cell>
          <cell r="L7">
            <v>185</v>
          </cell>
          <cell r="M7">
            <v>144</v>
          </cell>
          <cell r="N7">
            <v>212</v>
          </cell>
          <cell r="O7">
            <v>118</v>
          </cell>
          <cell r="P7">
            <v>158</v>
          </cell>
          <cell r="Q7">
            <v>159</v>
          </cell>
          <cell r="R7">
            <v>156</v>
          </cell>
          <cell r="S7">
            <v>204</v>
          </cell>
          <cell r="T7">
            <v>194</v>
          </cell>
          <cell r="U7">
            <v>248</v>
          </cell>
          <cell r="V7">
            <v>185</v>
          </cell>
          <cell r="W7">
            <v>140</v>
          </cell>
        </row>
        <row r="8">
          <cell r="A8" t="str">
            <v>Belgium</v>
          </cell>
          <cell r="B8" t="str">
            <v>BE</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row>
        <row r="9">
          <cell r="A9" t="str">
            <v>Bulgaria</v>
          </cell>
          <cell r="B9" t="str">
            <v>BG</v>
          </cell>
          <cell r="C9">
            <v>0</v>
          </cell>
          <cell r="D9">
            <v>0</v>
          </cell>
          <cell r="E9">
            <v>0</v>
          </cell>
          <cell r="F9">
            <v>0</v>
          </cell>
          <cell r="G9">
            <v>0</v>
          </cell>
          <cell r="H9">
            <v>0</v>
          </cell>
          <cell r="I9">
            <v>0</v>
          </cell>
          <cell r="J9">
            <v>11</v>
          </cell>
          <cell r="K9">
            <v>89</v>
          </cell>
          <cell r="L9">
            <v>77</v>
          </cell>
          <cell r="M9">
            <v>164</v>
          </cell>
          <cell r="N9">
            <v>138</v>
          </cell>
          <cell r="O9">
            <v>139</v>
          </cell>
          <cell r="P9">
            <v>88</v>
          </cell>
          <cell r="Q9">
            <v>140</v>
          </cell>
          <cell r="R9">
            <v>235</v>
          </cell>
          <cell r="S9">
            <v>253</v>
          </cell>
          <cell r="T9">
            <v>299</v>
          </cell>
          <cell r="U9">
            <v>293</v>
          </cell>
          <cell r="V9">
            <v>189</v>
          </cell>
          <cell r="W9">
            <v>207</v>
          </cell>
        </row>
        <row r="10">
          <cell r="A10" t="str">
            <v>Switzerland</v>
          </cell>
          <cell r="B10" t="str">
            <v>CH</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1</v>
          </cell>
          <cell r="R10">
            <v>2</v>
          </cell>
          <cell r="S10">
            <v>3</v>
          </cell>
          <cell r="T10">
            <v>6</v>
          </cell>
          <cell r="U10">
            <v>10</v>
          </cell>
          <cell r="V10">
            <v>13</v>
          </cell>
          <cell r="W10">
            <v>17</v>
          </cell>
        </row>
        <row r="11">
          <cell r="A11" t="str">
            <v>Czech Republic</v>
          </cell>
          <cell r="B11" t="str">
            <v>CZ</v>
          </cell>
          <cell r="C11">
            <v>0</v>
          </cell>
          <cell r="D11">
            <v>0</v>
          </cell>
          <cell r="E11">
            <v>81</v>
          </cell>
          <cell r="F11">
            <v>59</v>
          </cell>
          <cell r="G11">
            <v>9</v>
          </cell>
          <cell r="H11">
            <v>16</v>
          </cell>
          <cell r="I11">
            <v>38</v>
          </cell>
          <cell r="J11">
            <v>33</v>
          </cell>
          <cell r="K11">
            <v>28</v>
          </cell>
          <cell r="L11">
            <v>30</v>
          </cell>
          <cell r="M11">
            <v>29</v>
          </cell>
          <cell r="N11">
            <v>31</v>
          </cell>
          <cell r="O11">
            <v>33</v>
          </cell>
          <cell r="P11">
            <v>33</v>
          </cell>
          <cell r="Q11">
            <v>35</v>
          </cell>
          <cell r="R11">
            <v>39</v>
          </cell>
          <cell r="S11">
            <v>44</v>
          </cell>
          <cell r="T11">
            <v>56</v>
          </cell>
          <cell r="U11">
            <v>69</v>
          </cell>
          <cell r="V11">
            <v>72</v>
          </cell>
          <cell r="W11">
            <v>74</v>
          </cell>
        </row>
        <row r="12">
          <cell r="A12" t="str">
            <v>Germany (including  former GDR from 1991)</v>
          </cell>
          <cell r="B12" t="str">
            <v>DE</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61</v>
          </cell>
          <cell r="S12">
            <v>112</v>
          </cell>
          <cell r="T12">
            <v>88</v>
          </cell>
          <cell r="U12">
            <v>105</v>
          </cell>
          <cell r="V12">
            <v>132</v>
          </cell>
          <cell r="W12">
            <v>232</v>
          </cell>
        </row>
        <row r="13">
          <cell r="A13" t="str">
            <v>Denmark</v>
          </cell>
          <cell r="B13" t="str">
            <v>DK</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row>
        <row r="14">
          <cell r="A14" t="e">
            <v>#N/A</v>
          </cell>
          <cell r="B14" t="str">
            <v>EA</v>
          </cell>
          <cell r="C14">
            <v>304</v>
          </cell>
          <cell r="D14">
            <v>309</v>
          </cell>
          <cell r="E14">
            <v>308</v>
          </cell>
          <cell r="F14">
            <v>308</v>
          </cell>
          <cell r="G14">
            <v>328</v>
          </cell>
          <cell r="H14">
            <v>351</v>
          </cell>
          <cell r="I14">
            <v>377</v>
          </cell>
          <cell r="J14">
            <v>401</v>
          </cell>
          <cell r="K14">
            <v>461</v>
          </cell>
          <cell r="L14">
            <v>505</v>
          </cell>
          <cell r="M14">
            <v>500</v>
          </cell>
          <cell r="N14">
            <v>647</v>
          </cell>
          <cell r="O14">
            <v>548</v>
          </cell>
          <cell r="P14">
            <v>609</v>
          </cell>
          <cell r="Q14">
            <v>601</v>
          </cell>
          <cell r="R14">
            <v>690</v>
          </cell>
          <cell r="S14">
            <v>922</v>
          </cell>
          <cell r="T14">
            <v>943</v>
          </cell>
          <cell r="U14">
            <v>1101</v>
          </cell>
          <cell r="V14">
            <v>1560</v>
          </cell>
          <cell r="W14">
            <v>1887</v>
          </cell>
        </row>
        <row r="15">
          <cell r="A15" t="e">
            <v>#N/A</v>
          </cell>
          <cell r="B15" t="str">
            <v>EA12</v>
          </cell>
          <cell r="C15">
            <v>304</v>
          </cell>
          <cell r="D15">
            <v>309</v>
          </cell>
          <cell r="E15">
            <v>308</v>
          </cell>
          <cell r="F15">
            <v>308</v>
          </cell>
          <cell r="G15">
            <v>328</v>
          </cell>
          <cell r="H15">
            <v>351</v>
          </cell>
          <cell r="I15">
            <v>377</v>
          </cell>
          <cell r="J15">
            <v>401</v>
          </cell>
          <cell r="K15">
            <v>461</v>
          </cell>
          <cell r="L15">
            <v>505</v>
          </cell>
          <cell r="M15">
            <v>500</v>
          </cell>
          <cell r="N15">
            <v>647</v>
          </cell>
          <cell r="O15">
            <v>548</v>
          </cell>
          <cell r="P15">
            <v>609</v>
          </cell>
          <cell r="Q15">
            <v>601</v>
          </cell>
          <cell r="R15">
            <v>690</v>
          </cell>
          <cell r="S15">
            <v>922</v>
          </cell>
          <cell r="T15">
            <v>943</v>
          </cell>
          <cell r="U15">
            <v>1101</v>
          </cell>
          <cell r="V15">
            <v>1145</v>
          </cell>
          <cell r="W15">
            <v>1491</v>
          </cell>
        </row>
        <row r="16">
          <cell r="A16" t="e">
            <v>#N/A</v>
          </cell>
          <cell r="B16" t="str">
            <v>EA13</v>
          </cell>
          <cell r="C16">
            <v>304</v>
          </cell>
          <cell r="D16">
            <v>309</v>
          </cell>
          <cell r="E16">
            <v>308</v>
          </cell>
          <cell r="F16">
            <v>308</v>
          </cell>
          <cell r="G16">
            <v>328</v>
          </cell>
          <cell r="H16">
            <v>351</v>
          </cell>
          <cell r="I16">
            <v>377</v>
          </cell>
          <cell r="J16">
            <v>401</v>
          </cell>
          <cell r="K16">
            <v>461</v>
          </cell>
          <cell r="L16">
            <v>505</v>
          </cell>
          <cell r="M16">
            <v>500</v>
          </cell>
          <cell r="N16">
            <v>647</v>
          </cell>
          <cell r="O16">
            <v>548</v>
          </cell>
          <cell r="P16">
            <v>609</v>
          </cell>
          <cell r="Q16">
            <v>601</v>
          </cell>
          <cell r="R16">
            <v>690</v>
          </cell>
          <cell r="S16">
            <v>922</v>
          </cell>
          <cell r="T16">
            <v>943</v>
          </cell>
          <cell r="U16">
            <v>1101</v>
          </cell>
          <cell r="V16">
            <v>1145</v>
          </cell>
          <cell r="W16">
            <v>1491</v>
          </cell>
        </row>
        <row r="17">
          <cell r="A17" t="e">
            <v>#N/A</v>
          </cell>
          <cell r="B17" t="str">
            <v>EA15</v>
          </cell>
          <cell r="C17">
            <v>304</v>
          </cell>
          <cell r="D17">
            <v>309</v>
          </cell>
          <cell r="E17">
            <v>308</v>
          </cell>
          <cell r="F17">
            <v>308</v>
          </cell>
          <cell r="G17">
            <v>328</v>
          </cell>
          <cell r="H17">
            <v>351</v>
          </cell>
          <cell r="I17">
            <v>377</v>
          </cell>
          <cell r="J17">
            <v>401</v>
          </cell>
          <cell r="K17">
            <v>461</v>
          </cell>
          <cell r="L17">
            <v>505</v>
          </cell>
          <cell r="M17">
            <v>500</v>
          </cell>
          <cell r="N17">
            <v>647</v>
          </cell>
          <cell r="O17">
            <v>548</v>
          </cell>
          <cell r="P17">
            <v>609</v>
          </cell>
          <cell r="Q17">
            <v>601</v>
          </cell>
          <cell r="R17">
            <v>690</v>
          </cell>
          <cell r="S17">
            <v>922</v>
          </cell>
          <cell r="T17">
            <v>943</v>
          </cell>
          <cell r="U17">
            <v>1101</v>
          </cell>
          <cell r="V17">
            <v>1145</v>
          </cell>
          <cell r="W17">
            <v>1491</v>
          </cell>
        </row>
        <row r="18">
          <cell r="A18" t="e">
            <v>#N/A</v>
          </cell>
          <cell r="B18" t="str">
            <v>EA16</v>
          </cell>
          <cell r="C18">
            <v>304</v>
          </cell>
          <cell r="D18">
            <v>309</v>
          </cell>
          <cell r="E18">
            <v>308</v>
          </cell>
          <cell r="F18">
            <v>308</v>
          </cell>
          <cell r="G18">
            <v>328</v>
          </cell>
          <cell r="H18">
            <v>351</v>
          </cell>
          <cell r="I18">
            <v>377</v>
          </cell>
          <cell r="J18">
            <v>401</v>
          </cell>
          <cell r="K18">
            <v>461</v>
          </cell>
          <cell r="L18">
            <v>505</v>
          </cell>
          <cell r="M18">
            <v>500</v>
          </cell>
          <cell r="N18">
            <v>1200</v>
          </cell>
          <cell r="O18">
            <v>1003</v>
          </cell>
          <cell r="P18">
            <v>1076</v>
          </cell>
          <cell r="Q18">
            <v>1202</v>
          </cell>
          <cell r="R18">
            <v>1290</v>
          </cell>
          <cell r="S18">
            <v>1337</v>
          </cell>
          <cell r="T18">
            <v>1402</v>
          </cell>
          <cell r="U18">
            <v>1648</v>
          </cell>
          <cell r="V18">
            <v>1560</v>
          </cell>
          <cell r="W18">
            <v>1887</v>
          </cell>
        </row>
        <row r="19">
          <cell r="A19" t="e">
            <v>#N/A</v>
          </cell>
          <cell r="B19" t="str">
            <v>EA17</v>
          </cell>
          <cell r="C19">
            <v>304</v>
          </cell>
          <cell r="D19">
            <v>309</v>
          </cell>
          <cell r="E19">
            <v>308</v>
          </cell>
          <cell r="F19">
            <v>308</v>
          </cell>
          <cell r="G19">
            <v>328</v>
          </cell>
          <cell r="H19">
            <v>351</v>
          </cell>
          <cell r="I19">
            <v>377</v>
          </cell>
          <cell r="J19">
            <v>401</v>
          </cell>
          <cell r="K19">
            <v>461</v>
          </cell>
          <cell r="L19">
            <v>505</v>
          </cell>
          <cell r="M19">
            <v>500</v>
          </cell>
          <cell r="N19">
            <v>1200</v>
          </cell>
          <cell r="O19">
            <v>1003</v>
          </cell>
          <cell r="P19">
            <v>1076</v>
          </cell>
          <cell r="Q19">
            <v>1202</v>
          </cell>
          <cell r="R19">
            <v>1290</v>
          </cell>
          <cell r="S19">
            <v>1337</v>
          </cell>
          <cell r="T19">
            <v>1402</v>
          </cell>
          <cell r="U19">
            <v>1648</v>
          </cell>
          <cell r="V19">
            <v>1560</v>
          </cell>
          <cell r="W19">
            <v>1887</v>
          </cell>
        </row>
        <row r="20">
          <cell r="A20" t="str">
            <v>Estonia</v>
          </cell>
          <cell r="B20" t="str">
            <v>EE</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row>
        <row r="21">
          <cell r="A21" t="e">
            <v>#N/A</v>
          </cell>
          <cell r="B21" t="str">
            <v>EEA18</v>
          </cell>
          <cell r="C21">
            <v>304</v>
          </cell>
          <cell r="D21">
            <v>309</v>
          </cell>
          <cell r="E21">
            <v>308</v>
          </cell>
          <cell r="F21">
            <v>311</v>
          </cell>
          <cell r="G21">
            <v>331</v>
          </cell>
          <cell r="H21">
            <v>354</v>
          </cell>
          <cell r="I21">
            <v>381</v>
          </cell>
          <cell r="J21">
            <v>409</v>
          </cell>
          <cell r="K21">
            <v>464</v>
          </cell>
          <cell r="L21">
            <v>508</v>
          </cell>
          <cell r="M21">
            <v>512</v>
          </cell>
          <cell r="N21">
            <v>659</v>
          </cell>
          <cell r="O21">
            <v>563</v>
          </cell>
          <cell r="P21">
            <v>633</v>
          </cell>
          <cell r="Q21">
            <v>626</v>
          </cell>
          <cell r="R21">
            <v>715</v>
          </cell>
          <cell r="S21">
            <v>955</v>
          </cell>
          <cell r="T21">
            <v>1007</v>
          </cell>
          <cell r="U21">
            <v>1173</v>
          </cell>
          <cell r="V21">
            <v>1217</v>
          </cell>
          <cell r="W21">
            <v>1566</v>
          </cell>
        </row>
        <row r="22">
          <cell r="A22" t="str">
            <v>Greece</v>
          </cell>
          <cell r="B22" t="str">
            <v>EL</v>
          </cell>
          <cell r="C22">
            <v>0</v>
          </cell>
          <cell r="D22">
            <v>0</v>
          </cell>
          <cell r="E22">
            <v>0</v>
          </cell>
          <cell r="F22">
            <v>0</v>
          </cell>
          <cell r="G22">
            <v>0</v>
          </cell>
          <cell r="H22">
            <v>0</v>
          </cell>
          <cell r="I22">
            <v>0</v>
          </cell>
          <cell r="J22">
            <v>0</v>
          </cell>
          <cell r="K22">
            <v>0</v>
          </cell>
          <cell r="L22">
            <v>0</v>
          </cell>
          <cell r="M22">
            <v>0</v>
          </cell>
          <cell r="N22">
            <v>7</v>
          </cell>
          <cell r="O22">
            <v>12</v>
          </cell>
          <cell r="P22">
            <v>12</v>
          </cell>
          <cell r="Q22">
            <v>12</v>
          </cell>
          <cell r="R22">
            <v>14</v>
          </cell>
          <cell r="S22">
            <v>14</v>
          </cell>
          <cell r="T22">
            <v>18</v>
          </cell>
          <cell r="U22">
            <v>21</v>
          </cell>
          <cell r="V22">
            <v>15</v>
          </cell>
          <cell r="W22">
            <v>14</v>
          </cell>
        </row>
        <row r="23">
          <cell r="A23" t="str">
            <v>Spain</v>
          </cell>
          <cell r="B23" t="str">
            <v>ES</v>
          </cell>
          <cell r="C23">
            <v>0</v>
          </cell>
          <cell r="D23">
            <v>0</v>
          </cell>
          <cell r="E23">
            <v>0</v>
          </cell>
          <cell r="F23">
            <v>0</v>
          </cell>
          <cell r="G23">
            <v>0</v>
          </cell>
          <cell r="H23">
            <v>0</v>
          </cell>
          <cell r="I23">
            <v>0</v>
          </cell>
          <cell r="J23">
            <v>5</v>
          </cell>
          <cell r="K23">
            <v>6</v>
          </cell>
          <cell r="L23">
            <v>10</v>
          </cell>
          <cell r="M23">
            <v>10</v>
          </cell>
          <cell r="N23">
            <v>11</v>
          </cell>
          <cell r="O23">
            <v>1</v>
          </cell>
          <cell r="P23">
            <v>0</v>
          </cell>
          <cell r="Q23">
            <v>0</v>
          </cell>
          <cell r="R23">
            <v>0</v>
          </cell>
          <cell r="S23">
            <v>62</v>
          </cell>
          <cell r="T23">
            <v>68</v>
          </cell>
          <cell r="U23">
            <v>66</v>
          </cell>
          <cell r="V23">
            <v>85</v>
          </cell>
          <cell r="W23">
            <v>93</v>
          </cell>
        </row>
        <row r="24">
          <cell r="A24" t="e">
            <v>#N/A</v>
          </cell>
          <cell r="B24" t="str">
            <v>EU15</v>
          </cell>
          <cell r="C24">
            <v>304</v>
          </cell>
          <cell r="D24">
            <v>309</v>
          </cell>
          <cell r="E24">
            <v>308</v>
          </cell>
          <cell r="F24">
            <v>311</v>
          </cell>
          <cell r="G24">
            <v>331</v>
          </cell>
          <cell r="H24">
            <v>354</v>
          </cell>
          <cell r="I24">
            <v>381</v>
          </cell>
          <cell r="J24">
            <v>409</v>
          </cell>
          <cell r="K24">
            <v>464</v>
          </cell>
          <cell r="L24">
            <v>508</v>
          </cell>
          <cell r="M24">
            <v>510</v>
          </cell>
          <cell r="N24">
            <v>657</v>
          </cell>
          <cell r="O24">
            <v>560</v>
          </cell>
          <cell r="P24">
            <v>626</v>
          </cell>
          <cell r="Q24">
            <v>617</v>
          </cell>
          <cell r="R24">
            <v>705</v>
          </cell>
          <cell r="S24">
            <v>945</v>
          </cell>
          <cell r="T24">
            <v>966</v>
          </cell>
          <cell r="U24">
            <v>1125</v>
          </cell>
          <cell r="V24">
            <v>1166</v>
          </cell>
          <cell r="W24">
            <v>1512</v>
          </cell>
        </row>
        <row r="25">
          <cell r="A25" t="e">
            <v>#N/A</v>
          </cell>
          <cell r="B25" t="str">
            <v>EU25</v>
          </cell>
          <cell r="C25">
            <v>338</v>
          </cell>
          <cell r="D25">
            <v>339</v>
          </cell>
          <cell r="E25">
            <v>407</v>
          </cell>
          <cell r="F25">
            <v>396</v>
          </cell>
          <cell r="G25">
            <v>343</v>
          </cell>
          <cell r="H25">
            <v>371</v>
          </cell>
          <cell r="I25">
            <v>421</v>
          </cell>
          <cell r="J25">
            <v>444</v>
          </cell>
          <cell r="K25">
            <v>494</v>
          </cell>
          <cell r="L25">
            <v>540</v>
          </cell>
          <cell r="M25">
            <v>602</v>
          </cell>
          <cell r="N25">
            <v>1332</v>
          </cell>
          <cell r="O25">
            <v>1144</v>
          </cell>
          <cell r="P25">
            <v>1262</v>
          </cell>
          <cell r="Q25">
            <v>1440</v>
          </cell>
          <cell r="R25">
            <v>1600</v>
          </cell>
          <cell r="S25">
            <v>1743</v>
          </cell>
          <cell r="T25">
            <v>1794</v>
          </cell>
          <cell r="U25">
            <v>2088</v>
          </cell>
          <cell r="V25">
            <v>1944</v>
          </cell>
          <cell r="W25">
            <v>2229</v>
          </cell>
        </row>
        <row r="26">
          <cell r="A26" t="str">
            <v>European Union (27 countries)</v>
          </cell>
          <cell r="B26" t="str">
            <v>EU27</v>
          </cell>
          <cell r="C26">
            <v>338</v>
          </cell>
          <cell r="D26">
            <v>339</v>
          </cell>
          <cell r="E26">
            <v>417</v>
          </cell>
          <cell r="F26">
            <v>399</v>
          </cell>
          <cell r="G26">
            <v>346</v>
          </cell>
          <cell r="H26">
            <v>374</v>
          </cell>
          <cell r="I26">
            <v>424</v>
          </cell>
          <cell r="J26">
            <v>457</v>
          </cell>
          <cell r="K26">
            <v>615</v>
          </cell>
          <cell r="L26">
            <v>638</v>
          </cell>
          <cell r="M26">
            <v>793</v>
          </cell>
          <cell r="N26">
            <v>1560</v>
          </cell>
          <cell r="O26">
            <v>1337</v>
          </cell>
          <cell r="P26">
            <v>1372</v>
          </cell>
          <cell r="Q26">
            <v>1605</v>
          </cell>
          <cell r="R26">
            <v>1868</v>
          </cell>
          <cell r="S26">
            <v>2027</v>
          </cell>
          <cell r="T26">
            <v>2132</v>
          </cell>
          <cell r="U26">
            <v>2431</v>
          </cell>
          <cell r="V26">
            <v>2186</v>
          </cell>
          <cell r="W26">
            <v>2446</v>
          </cell>
        </row>
        <row r="27">
          <cell r="A27" t="str">
            <v>Finland</v>
          </cell>
          <cell r="B27" t="str">
            <v>FI</v>
          </cell>
          <cell r="C27">
            <v>0</v>
          </cell>
          <cell r="D27">
            <v>0</v>
          </cell>
          <cell r="E27">
            <v>0</v>
          </cell>
          <cell r="F27">
            <v>0</v>
          </cell>
          <cell r="G27">
            <v>11</v>
          </cell>
          <cell r="H27">
            <v>11</v>
          </cell>
          <cell r="I27">
            <v>14</v>
          </cell>
          <cell r="J27">
            <v>19</v>
          </cell>
          <cell r="K27">
            <v>19</v>
          </cell>
          <cell r="L27">
            <v>21</v>
          </cell>
          <cell r="M27">
            <v>15</v>
          </cell>
          <cell r="N27">
            <v>21</v>
          </cell>
          <cell r="O27">
            <v>21</v>
          </cell>
          <cell r="P27">
            <v>27</v>
          </cell>
          <cell r="Q27">
            <v>23</v>
          </cell>
          <cell r="R27">
            <v>21</v>
          </cell>
          <cell r="S27">
            <v>21</v>
          </cell>
          <cell r="T27">
            <v>15</v>
          </cell>
          <cell r="U27">
            <v>14</v>
          </cell>
          <cell r="V27">
            <v>15</v>
          </cell>
          <cell r="W27">
            <v>15</v>
          </cell>
        </row>
        <row r="28">
          <cell r="A28" t="str">
            <v>France</v>
          </cell>
          <cell r="B28" t="str">
            <v>FR</v>
          </cell>
          <cell r="C28">
            <v>0</v>
          </cell>
          <cell r="D28">
            <v>0</v>
          </cell>
          <cell r="E28">
            <v>0</v>
          </cell>
          <cell r="F28">
            <v>1</v>
          </cell>
          <cell r="G28">
            <v>1</v>
          </cell>
          <cell r="H28">
            <v>0</v>
          </cell>
          <cell r="I28">
            <v>0</v>
          </cell>
          <cell r="J28">
            <v>0</v>
          </cell>
          <cell r="K28">
            <v>0</v>
          </cell>
          <cell r="L28">
            <v>1</v>
          </cell>
          <cell r="M28">
            <v>2</v>
          </cell>
          <cell r="N28">
            <v>23</v>
          </cell>
          <cell r="O28">
            <v>27</v>
          </cell>
          <cell r="P28">
            <v>38</v>
          </cell>
          <cell r="Q28">
            <v>43</v>
          </cell>
          <cell r="R28">
            <v>47</v>
          </cell>
          <cell r="S28">
            <v>62</v>
          </cell>
          <cell r="T28">
            <v>62</v>
          </cell>
          <cell r="U28">
            <v>83</v>
          </cell>
          <cell r="V28">
            <v>94</v>
          </cell>
          <cell r="W28">
            <v>278</v>
          </cell>
        </row>
        <row r="29">
          <cell r="A29" t="str">
            <v>Croatia</v>
          </cell>
          <cell r="B29" t="str">
            <v>HR</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1</v>
          </cell>
          <cell r="W29">
            <v>2</v>
          </cell>
        </row>
        <row r="30">
          <cell r="A30" t="str">
            <v>Hungary</v>
          </cell>
          <cell r="B30" t="str">
            <v>HU</v>
          </cell>
          <cell r="C30">
            <v>0</v>
          </cell>
          <cell r="D30">
            <v>0</v>
          </cell>
          <cell r="E30">
            <v>0</v>
          </cell>
          <cell r="F30">
            <v>0</v>
          </cell>
          <cell r="G30">
            <v>1</v>
          </cell>
          <cell r="H30">
            <v>1</v>
          </cell>
          <cell r="I30">
            <v>1</v>
          </cell>
          <cell r="J30">
            <v>1</v>
          </cell>
          <cell r="K30">
            <v>1</v>
          </cell>
          <cell r="L30">
            <v>1</v>
          </cell>
          <cell r="M30">
            <v>2</v>
          </cell>
          <cell r="N30">
            <v>2</v>
          </cell>
          <cell r="O30">
            <v>2</v>
          </cell>
          <cell r="P30">
            <v>2</v>
          </cell>
          <cell r="Q30">
            <v>2</v>
          </cell>
          <cell r="R30">
            <v>3</v>
          </cell>
          <cell r="S30">
            <v>3</v>
          </cell>
          <cell r="T30">
            <v>2</v>
          </cell>
          <cell r="U30">
            <v>2</v>
          </cell>
          <cell r="V30">
            <v>1</v>
          </cell>
          <cell r="W30">
            <v>1</v>
          </cell>
        </row>
        <row r="31">
          <cell r="A31" t="str">
            <v>Ireland</v>
          </cell>
          <cell r="B31" t="str">
            <v>IE</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row>
        <row r="32">
          <cell r="A32" t="str">
            <v>Italy</v>
          </cell>
          <cell r="B32" t="str">
            <v>IT</v>
          </cell>
          <cell r="C32">
            <v>208</v>
          </cell>
          <cell r="D32">
            <v>213</v>
          </cell>
          <cell r="E32">
            <v>214</v>
          </cell>
          <cell r="F32">
            <v>215</v>
          </cell>
          <cell r="G32">
            <v>227</v>
          </cell>
          <cell r="H32">
            <v>243</v>
          </cell>
          <cell r="I32">
            <v>263</v>
          </cell>
          <cell r="J32">
            <v>278</v>
          </cell>
          <cell r="K32">
            <v>286</v>
          </cell>
          <cell r="L32">
            <v>288</v>
          </cell>
          <cell r="M32">
            <v>327</v>
          </cell>
          <cell r="N32">
            <v>368</v>
          </cell>
          <cell r="O32">
            <v>362</v>
          </cell>
          <cell r="P32">
            <v>364</v>
          </cell>
          <cell r="Q32">
            <v>356</v>
          </cell>
          <cell r="R32">
            <v>380</v>
          </cell>
          <cell r="S32">
            <v>436</v>
          </cell>
          <cell r="T32">
            <v>484</v>
          </cell>
          <cell r="U32">
            <v>550</v>
          </cell>
          <cell r="V32">
            <v>601</v>
          </cell>
          <cell r="W32">
            <v>695</v>
          </cell>
        </row>
        <row r="33">
          <cell r="A33" t="str">
            <v>Lithuania</v>
          </cell>
          <cell r="B33" t="str">
            <v>LT</v>
          </cell>
          <cell r="C33">
            <v>0</v>
          </cell>
          <cell r="D33">
            <v>0</v>
          </cell>
          <cell r="E33">
            <v>0</v>
          </cell>
          <cell r="F33">
            <v>0</v>
          </cell>
          <cell r="G33">
            <v>0</v>
          </cell>
          <cell r="H33">
            <v>0</v>
          </cell>
          <cell r="I33">
            <v>0</v>
          </cell>
          <cell r="J33">
            <v>0</v>
          </cell>
          <cell r="K33">
            <v>0</v>
          </cell>
          <cell r="L33">
            <v>0</v>
          </cell>
          <cell r="M33">
            <v>0</v>
          </cell>
          <cell r="N33">
            <v>8</v>
          </cell>
          <cell r="O33">
            <v>9</v>
          </cell>
          <cell r="P33">
            <v>8</v>
          </cell>
          <cell r="Q33">
            <v>8</v>
          </cell>
          <cell r="R33">
            <v>15</v>
          </cell>
          <cell r="S33">
            <v>26</v>
          </cell>
          <cell r="T33">
            <v>27</v>
          </cell>
          <cell r="U33">
            <v>24</v>
          </cell>
          <cell r="V33">
            <v>24</v>
          </cell>
          <cell r="W33">
            <v>25</v>
          </cell>
        </row>
        <row r="34">
          <cell r="A34" t="str">
            <v>Luxembourg</v>
          </cell>
          <cell r="B34" t="str">
            <v>LU</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row>
        <row r="35">
          <cell r="A35" t="str">
            <v>Latvia</v>
          </cell>
          <cell r="B35" t="str">
            <v>LV</v>
          </cell>
          <cell r="C35">
            <v>33</v>
          </cell>
          <cell r="D35">
            <v>30</v>
          </cell>
          <cell r="E35">
            <v>17</v>
          </cell>
          <cell r="F35">
            <v>25</v>
          </cell>
          <cell r="G35">
            <v>2</v>
          </cell>
          <cell r="H35">
            <v>1</v>
          </cell>
          <cell r="I35">
            <v>1</v>
          </cell>
          <cell r="J35">
            <v>1</v>
          </cell>
          <cell r="K35">
            <v>1</v>
          </cell>
          <cell r="L35">
            <v>1</v>
          </cell>
          <cell r="M35">
            <v>2</v>
          </cell>
          <cell r="N35">
            <v>2</v>
          </cell>
          <cell r="O35">
            <v>2</v>
          </cell>
          <cell r="P35">
            <v>2</v>
          </cell>
          <cell r="Q35">
            <v>2</v>
          </cell>
          <cell r="R35">
            <v>2</v>
          </cell>
          <cell r="S35">
            <v>2</v>
          </cell>
          <cell r="T35">
            <v>2</v>
          </cell>
          <cell r="U35">
            <v>1</v>
          </cell>
          <cell r="V35">
            <v>0</v>
          </cell>
          <cell r="W35">
            <v>0</v>
          </cell>
        </row>
        <row r="36">
          <cell r="A36" t="e">
            <v>#N/A</v>
          </cell>
          <cell r="B36" t="str">
            <v>MK</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row>
        <row r="37">
          <cell r="A37" t="str">
            <v>Netherlands</v>
          </cell>
          <cell r="B37" t="str">
            <v>NL</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1</v>
          </cell>
          <cell r="S37">
            <v>1</v>
          </cell>
          <cell r="T37">
            <v>2</v>
          </cell>
          <cell r="U37">
            <v>3</v>
          </cell>
          <cell r="V37">
            <v>7</v>
          </cell>
          <cell r="W37">
            <v>11</v>
          </cell>
        </row>
        <row r="38">
          <cell r="A38" t="e">
            <v>#N/A</v>
          </cell>
          <cell r="B38" t="str">
            <v>NMS10</v>
          </cell>
          <cell r="C38">
            <v>33</v>
          </cell>
          <cell r="D38">
            <v>30</v>
          </cell>
          <cell r="E38">
            <v>98</v>
          </cell>
          <cell r="F38">
            <v>84</v>
          </cell>
          <cell r="G38">
            <v>12</v>
          </cell>
          <cell r="H38">
            <v>17</v>
          </cell>
          <cell r="I38">
            <v>40</v>
          </cell>
          <cell r="J38">
            <v>35</v>
          </cell>
          <cell r="K38">
            <v>30</v>
          </cell>
          <cell r="L38">
            <v>32</v>
          </cell>
          <cell r="M38">
            <v>92</v>
          </cell>
          <cell r="N38">
            <v>675</v>
          </cell>
          <cell r="O38">
            <v>584</v>
          </cell>
          <cell r="P38">
            <v>636</v>
          </cell>
          <cell r="Q38">
            <v>823</v>
          </cell>
          <cell r="R38">
            <v>894</v>
          </cell>
          <cell r="S38">
            <v>798</v>
          </cell>
          <cell r="T38">
            <v>828</v>
          </cell>
          <cell r="U38">
            <v>962</v>
          </cell>
          <cell r="V38">
            <v>778</v>
          </cell>
          <cell r="W38">
            <v>718</v>
          </cell>
        </row>
        <row r="39">
          <cell r="A39" t="str">
            <v>Norway</v>
          </cell>
          <cell r="B39" t="str">
            <v>NO</v>
          </cell>
          <cell r="C39">
            <v>0</v>
          </cell>
          <cell r="D39">
            <v>0</v>
          </cell>
          <cell r="E39">
            <v>0</v>
          </cell>
          <cell r="F39">
            <v>0</v>
          </cell>
          <cell r="G39">
            <v>0</v>
          </cell>
          <cell r="H39">
            <v>0</v>
          </cell>
          <cell r="I39">
            <v>0</v>
          </cell>
          <cell r="J39">
            <v>0</v>
          </cell>
          <cell r="K39">
            <v>0</v>
          </cell>
          <cell r="L39">
            <v>0</v>
          </cell>
          <cell r="M39">
            <v>2</v>
          </cell>
          <cell r="N39">
            <v>2</v>
          </cell>
          <cell r="O39">
            <v>3</v>
          </cell>
          <cell r="P39">
            <v>7</v>
          </cell>
          <cell r="Q39">
            <v>9</v>
          </cell>
          <cell r="R39">
            <v>10</v>
          </cell>
          <cell r="S39">
            <v>10</v>
          </cell>
          <cell r="T39">
            <v>40</v>
          </cell>
          <cell r="U39">
            <v>48</v>
          </cell>
          <cell r="V39">
            <v>51</v>
          </cell>
          <cell r="W39">
            <v>54</v>
          </cell>
        </row>
        <row r="40">
          <cell r="A40" t="str">
            <v>Poland</v>
          </cell>
          <cell r="B40" t="str">
            <v>PL</v>
          </cell>
          <cell r="C40">
            <v>0</v>
          </cell>
          <cell r="D40">
            <v>0</v>
          </cell>
          <cell r="E40">
            <v>0</v>
          </cell>
          <cell r="F40">
            <v>0</v>
          </cell>
          <cell r="G40">
            <v>0</v>
          </cell>
          <cell r="H40">
            <v>0</v>
          </cell>
          <cell r="I40">
            <v>1</v>
          </cell>
          <cell r="J40">
            <v>1</v>
          </cell>
          <cell r="K40">
            <v>1</v>
          </cell>
          <cell r="L40">
            <v>0</v>
          </cell>
          <cell r="M40">
            <v>60</v>
          </cell>
          <cell r="N40">
            <v>78</v>
          </cell>
          <cell r="O40">
            <v>84</v>
          </cell>
          <cell r="P40">
            <v>126</v>
          </cell>
          <cell r="Q40">
            <v>176</v>
          </cell>
          <cell r="R40">
            <v>236</v>
          </cell>
          <cell r="S40">
            <v>308</v>
          </cell>
          <cell r="T40">
            <v>283</v>
          </cell>
          <cell r="U40">
            <v>321</v>
          </cell>
          <cell r="V40">
            <v>265</v>
          </cell>
          <cell r="W40">
            <v>221</v>
          </cell>
        </row>
        <row r="41">
          <cell r="A41" t="str">
            <v>Portugal</v>
          </cell>
          <cell r="B41" t="str">
            <v>PT</v>
          </cell>
          <cell r="C41">
            <v>0</v>
          </cell>
          <cell r="D41">
            <v>0</v>
          </cell>
          <cell r="E41">
            <v>0</v>
          </cell>
          <cell r="F41">
            <v>0</v>
          </cell>
          <cell r="G41">
            <v>0</v>
          </cell>
          <cell r="H41">
            <v>0</v>
          </cell>
          <cell r="I41">
            <v>0</v>
          </cell>
          <cell r="J41">
            <v>0</v>
          </cell>
          <cell r="K41">
            <v>0</v>
          </cell>
          <cell r="L41">
            <v>0</v>
          </cell>
          <cell r="M41">
            <v>1</v>
          </cell>
          <cell r="N41">
            <v>5</v>
          </cell>
          <cell r="O41">
            <v>7</v>
          </cell>
          <cell r="P41">
            <v>9</v>
          </cell>
          <cell r="Q41">
            <v>9</v>
          </cell>
          <cell r="R41">
            <v>11</v>
          </cell>
          <cell r="S41">
            <v>10</v>
          </cell>
          <cell r="T41">
            <v>12</v>
          </cell>
          <cell r="U41">
            <v>12</v>
          </cell>
          <cell r="V41">
            <v>12</v>
          </cell>
          <cell r="W41">
            <v>13</v>
          </cell>
        </row>
        <row r="42">
          <cell r="A42" t="str">
            <v>Romania</v>
          </cell>
          <cell r="B42" t="str">
            <v>RO</v>
          </cell>
          <cell r="C42">
            <v>0</v>
          </cell>
          <cell r="D42">
            <v>0</v>
          </cell>
          <cell r="E42">
            <v>10</v>
          </cell>
          <cell r="F42">
            <v>4</v>
          </cell>
          <cell r="G42">
            <v>3</v>
          </cell>
          <cell r="H42">
            <v>3</v>
          </cell>
          <cell r="I42">
            <v>4</v>
          </cell>
          <cell r="J42">
            <v>2</v>
          </cell>
          <cell r="K42">
            <v>32</v>
          </cell>
          <cell r="L42">
            <v>22</v>
          </cell>
          <cell r="M42">
            <v>27</v>
          </cell>
          <cell r="N42">
            <v>90</v>
          </cell>
          <cell r="O42">
            <v>54</v>
          </cell>
          <cell r="P42">
            <v>22</v>
          </cell>
          <cell r="Q42">
            <v>25</v>
          </cell>
          <cell r="R42">
            <v>33</v>
          </cell>
          <cell r="S42">
            <v>31</v>
          </cell>
          <cell r="T42">
            <v>38</v>
          </cell>
          <cell r="U42">
            <v>50</v>
          </cell>
          <cell r="V42">
            <v>54</v>
          </cell>
          <cell r="W42">
            <v>10</v>
          </cell>
        </row>
        <row r="43">
          <cell r="A43" t="str">
            <v>Sweden</v>
          </cell>
          <cell r="B43" t="str">
            <v>SE</v>
          </cell>
          <cell r="C43">
            <v>0</v>
          </cell>
          <cell r="D43">
            <v>0</v>
          </cell>
          <cell r="E43">
            <v>0</v>
          </cell>
          <cell r="F43">
            <v>3</v>
          </cell>
          <cell r="G43">
            <v>3</v>
          </cell>
          <cell r="H43">
            <v>2</v>
          </cell>
          <cell r="I43">
            <v>3</v>
          </cell>
          <cell r="J43">
            <v>8</v>
          </cell>
          <cell r="K43">
            <v>4</v>
          </cell>
          <cell r="L43">
            <v>3</v>
          </cell>
          <cell r="M43">
            <v>10</v>
          </cell>
          <cell r="N43">
            <v>10</v>
          </cell>
          <cell r="O43">
            <v>12</v>
          </cell>
          <cell r="P43">
            <v>17</v>
          </cell>
          <cell r="Q43">
            <v>15</v>
          </cell>
          <cell r="R43">
            <v>15</v>
          </cell>
          <cell r="S43">
            <v>23</v>
          </cell>
          <cell r="T43">
            <v>23</v>
          </cell>
          <cell r="U43">
            <v>24</v>
          </cell>
          <cell r="V43">
            <v>21</v>
          </cell>
          <cell r="W43">
            <v>21</v>
          </cell>
        </row>
        <row r="44">
          <cell r="A44" t="str">
            <v>Slovenia</v>
          </cell>
          <cell r="B44" t="str">
            <v>SI</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row>
        <row r="45">
          <cell r="A45" t="str">
            <v>Slovakia</v>
          </cell>
          <cell r="B45" t="str">
            <v>SK</v>
          </cell>
          <cell r="C45">
            <v>0</v>
          </cell>
          <cell r="D45">
            <v>0</v>
          </cell>
          <cell r="E45">
            <v>0</v>
          </cell>
          <cell r="F45">
            <v>0</v>
          </cell>
          <cell r="G45">
            <v>0</v>
          </cell>
          <cell r="H45">
            <v>0</v>
          </cell>
          <cell r="I45">
            <v>0</v>
          </cell>
          <cell r="J45">
            <v>0</v>
          </cell>
          <cell r="K45">
            <v>0</v>
          </cell>
          <cell r="L45">
            <v>0</v>
          </cell>
          <cell r="M45">
            <v>0</v>
          </cell>
          <cell r="N45">
            <v>554</v>
          </cell>
          <cell r="O45">
            <v>455</v>
          </cell>
          <cell r="P45">
            <v>467</v>
          </cell>
          <cell r="Q45">
            <v>601</v>
          </cell>
          <cell r="R45">
            <v>600</v>
          </cell>
          <cell r="S45">
            <v>415</v>
          </cell>
          <cell r="T45">
            <v>459</v>
          </cell>
          <cell r="U45">
            <v>546</v>
          </cell>
          <cell r="V45">
            <v>415</v>
          </cell>
          <cell r="W45">
            <v>396</v>
          </cell>
        </row>
        <row r="46">
          <cell r="A46" t="str">
            <v>Turkey</v>
          </cell>
          <cell r="B46" t="str">
            <v>TR</v>
          </cell>
          <cell r="C46">
            <v>0</v>
          </cell>
          <cell r="D46">
            <v>0</v>
          </cell>
          <cell r="E46">
            <v>20</v>
          </cell>
          <cell r="F46">
            <v>31</v>
          </cell>
          <cell r="G46">
            <v>33</v>
          </cell>
          <cell r="H46">
            <v>31</v>
          </cell>
          <cell r="I46">
            <v>32</v>
          </cell>
          <cell r="J46">
            <v>35</v>
          </cell>
          <cell r="K46">
            <v>37</v>
          </cell>
          <cell r="L46">
            <v>36</v>
          </cell>
          <cell r="M46">
            <v>40</v>
          </cell>
          <cell r="N46">
            <v>44</v>
          </cell>
          <cell r="O46">
            <v>49</v>
          </cell>
          <cell r="P46">
            <v>54</v>
          </cell>
          <cell r="Q46">
            <v>105</v>
          </cell>
          <cell r="R46">
            <v>106</v>
          </cell>
          <cell r="S46">
            <v>116</v>
          </cell>
          <cell r="T46">
            <v>167</v>
          </cell>
          <cell r="U46">
            <v>183</v>
          </cell>
          <cell r="V46">
            <v>188</v>
          </cell>
          <cell r="W46">
            <v>218</v>
          </cell>
        </row>
        <row r="47">
          <cell r="A47" t="str">
            <v>United Kingdom</v>
          </cell>
          <cell r="B47" t="str">
            <v>UK</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row>
      </sheetData>
      <sheetData sheetId="4">
        <row r="7">
          <cell r="A7" t="str">
            <v>Austria</v>
          </cell>
          <cell r="B7" t="str">
            <v>AT</v>
          </cell>
          <cell r="C7">
            <v>764</v>
          </cell>
          <cell r="D7">
            <v>917</v>
          </cell>
          <cell r="E7">
            <v>902</v>
          </cell>
          <cell r="F7">
            <v>992</v>
          </cell>
          <cell r="G7">
            <v>945</v>
          </cell>
          <cell r="H7">
            <v>1021</v>
          </cell>
          <cell r="I7">
            <v>1150</v>
          </cell>
          <cell r="J7">
            <v>1180</v>
          </cell>
          <cell r="K7">
            <v>1276</v>
          </cell>
          <cell r="L7">
            <v>1204</v>
          </cell>
          <cell r="M7">
            <v>1123</v>
          </cell>
          <cell r="N7">
            <v>1256</v>
          </cell>
          <cell r="O7">
            <v>1174</v>
          </cell>
          <cell r="P7">
            <v>1240</v>
          </cell>
          <cell r="Q7">
            <v>1211</v>
          </cell>
          <cell r="R7">
            <v>1285</v>
          </cell>
          <cell r="S7">
            <v>1235</v>
          </cell>
          <cell r="T7">
            <v>1157</v>
          </cell>
          <cell r="U7">
            <v>1173</v>
          </cell>
          <cell r="V7">
            <v>1220</v>
          </cell>
          <cell r="W7">
            <v>1340</v>
          </cell>
        </row>
        <row r="8">
          <cell r="A8" t="str">
            <v>Belgium</v>
          </cell>
          <cell r="B8" t="str">
            <v>BE</v>
          </cell>
          <cell r="C8">
            <v>2483</v>
          </cell>
          <cell r="D8">
            <v>2920</v>
          </cell>
          <cell r="E8">
            <v>2878</v>
          </cell>
          <cell r="F8">
            <v>3035</v>
          </cell>
          <cell r="G8">
            <v>2930</v>
          </cell>
          <cell r="H8">
            <v>3127</v>
          </cell>
          <cell r="I8">
            <v>3665</v>
          </cell>
          <cell r="J8">
            <v>3196</v>
          </cell>
          <cell r="K8">
            <v>3377</v>
          </cell>
          <cell r="L8">
            <v>3274</v>
          </cell>
          <cell r="M8">
            <v>3293</v>
          </cell>
          <cell r="N8">
            <v>3622</v>
          </cell>
          <cell r="O8">
            <v>3456</v>
          </cell>
          <cell r="P8">
            <v>3599</v>
          </cell>
          <cell r="Q8">
            <v>3765</v>
          </cell>
          <cell r="R8">
            <v>3726</v>
          </cell>
          <cell r="S8">
            <v>3457</v>
          </cell>
          <cell r="T8">
            <v>3279</v>
          </cell>
          <cell r="U8">
            <v>3299</v>
          </cell>
          <cell r="V8">
            <v>3313</v>
          </cell>
          <cell r="W8">
            <v>3826</v>
          </cell>
        </row>
        <row r="9">
          <cell r="A9" t="str">
            <v>Bulgaria</v>
          </cell>
          <cell r="B9" t="str">
            <v>BG</v>
          </cell>
          <cell r="C9">
            <v>0</v>
          </cell>
          <cell r="D9">
            <v>0</v>
          </cell>
          <cell r="E9">
            <v>0</v>
          </cell>
          <cell r="F9">
            <v>0</v>
          </cell>
          <cell r="G9">
            <v>0</v>
          </cell>
          <cell r="H9">
            <v>0</v>
          </cell>
          <cell r="I9">
            <v>0</v>
          </cell>
          <cell r="J9">
            <v>0</v>
          </cell>
          <cell r="K9">
            <v>0</v>
          </cell>
          <cell r="L9">
            <v>0</v>
          </cell>
          <cell r="M9">
            <v>0</v>
          </cell>
          <cell r="N9">
            <v>1</v>
          </cell>
          <cell r="O9">
            <v>1</v>
          </cell>
          <cell r="P9">
            <v>3</v>
          </cell>
          <cell r="Q9">
            <v>6</v>
          </cell>
          <cell r="R9">
            <v>14</v>
          </cell>
          <cell r="S9">
            <v>24</v>
          </cell>
          <cell r="T9">
            <v>33</v>
          </cell>
          <cell r="U9">
            <v>39</v>
          </cell>
          <cell r="V9">
            <v>51</v>
          </cell>
          <cell r="W9">
            <v>49</v>
          </cell>
        </row>
        <row r="10">
          <cell r="A10" t="str">
            <v>Switzerland</v>
          </cell>
          <cell r="B10" t="str">
            <v>CH</v>
          </cell>
          <cell r="C10">
            <v>601</v>
          </cell>
          <cell r="D10">
            <v>676</v>
          </cell>
          <cell r="E10">
            <v>710</v>
          </cell>
          <cell r="F10">
            <v>723</v>
          </cell>
          <cell r="G10">
            <v>682</v>
          </cell>
          <cell r="H10">
            <v>783</v>
          </cell>
          <cell r="I10">
            <v>875</v>
          </cell>
          <cell r="J10">
            <v>797</v>
          </cell>
          <cell r="K10">
            <v>829</v>
          </cell>
          <cell r="L10">
            <v>875</v>
          </cell>
          <cell r="M10">
            <v>833</v>
          </cell>
          <cell r="N10">
            <v>874</v>
          </cell>
          <cell r="O10">
            <v>868</v>
          </cell>
          <cell r="P10">
            <v>927</v>
          </cell>
          <cell r="Q10">
            <v>956</v>
          </cell>
          <cell r="R10">
            <v>992</v>
          </cell>
          <cell r="S10">
            <v>951</v>
          </cell>
          <cell r="T10">
            <v>915</v>
          </cell>
          <cell r="U10">
            <v>997</v>
          </cell>
          <cell r="V10">
            <v>998</v>
          </cell>
          <cell r="W10">
            <v>1156</v>
          </cell>
        </row>
        <row r="11">
          <cell r="A11" t="str">
            <v>Czech Republic</v>
          </cell>
          <cell r="B11" t="str">
            <v>CZ</v>
          </cell>
          <cell r="C11">
            <v>918</v>
          </cell>
          <cell r="D11">
            <v>983</v>
          </cell>
          <cell r="E11">
            <v>1001</v>
          </cell>
          <cell r="F11">
            <v>1190</v>
          </cell>
          <cell r="G11">
            <v>1370</v>
          </cell>
          <cell r="H11">
            <v>1566</v>
          </cell>
          <cell r="I11">
            <v>2115</v>
          </cell>
          <cell r="J11">
            <v>2022</v>
          </cell>
          <cell r="K11">
            <v>2077</v>
          </cell>
          <cell r="L11">
            <v>2069</v>
          </cell>
          <cell r="M11">
            <v>2049</v>
          </cell>
          <cell r="N11">
            <v>2377</v>
          </cell>
          <cell r="O11">
            <v>2230</v>
          </cell>
          <cell r="P11">
            <v>2402</v>
          </cell>
          <cell r="Q11">
            <v>2351</v>
          </cell>
          <cell r="R11">
            <v>2311</v>
          </cell>
          <cell r="S11">
            <v>2275</v>
          </cell>
          <cell r="T11">
            <v>2036</v>
          </cell>
          <cell r="U11">
            <v>2047</v>
          </cell>
          <cell r="V11">
            <v>2059</v>
          </cell>
          <cell r="W11">
            <v>2382</v>
          </cell>
        </row>
        <row r="12">
          <cell r="A12" t="str">
            <v>Germany (including  former GDR from 1991)</v>
          </cell>
          <cell r="B12" t="str">
            <v>DE</v>
          </cell>
          <cell r="C12">
            <v>13410</v>
          </cell>
          <cell r="D12">
            <v>15919</v>
          </cell>
          <cell r="E12">
            <v>16387</v>
          </cell>
          <cell r="F12">
            <v>18535</v>
          </cell>
          <cell r="G12">
            <v>18612</v>
          </cell>
          <cell r="H12">
            <v>20951</v>
          </cell>
          <cell r="I12">
            <v>24756</v>
          </cell>
          <cell r="J12">
            <v>22798</v>
          </cell>
          <cell r="K12">
            <v>23049</v>
          </cell>
          <cell r="L12">
            <v>22700</v>
          </cell>
          <cell r="M12">
            <v>23431</v>
          </cell>
          <cell r="N12">
            <v>24721</v>
          </cell>
          <cell r="O12">
            <v>24721</v>
          </cell>
          <cell r="P12">
            <v>26896</v>
          </cell>
          <cell r="Q12">
            <v>28375</v>
          </cell>
          <cell r="R12">
            <v>29020</v>
          </cell>
          <cell r="S12">
            <v>28805</v>
          </cell>
          <cell r="T12">
            <v>28160</v>
          </cell>
          <cell r="U12">
            <v>29020</v>
          </cell>
          <cell r="V12">
            <v>28805</v>
          </cell>
          <cell r="W12">
            <v>22976</v>
          </cell>
        </row>
        <row r="13">
          <cell r="A13" t="str">
            <v>Denmark</v>
          </cell>
          <cell r="B13" t="str">
            <v>DK</v>
          </cell>
          <cell r="C13">
            <v>384</v>
          </cell>
          <cell r="D13">
            <v>456</v>
          </cell>
          <cell r="E13">
            <v>483</v>
          </cell>
          <cell r="F13">
            <v>566</v>
          </cell>
          <cell r="G13">
            <v>566</v>
          </cell>
          <cell r="H13">
            <v>620</v>
          </cell>
          <cell r="I13">
            <v>704</v>
          </cell>
          <cell r="J13">
            <v>658</v>
          </cell>
          <cell r="K13">
            <v>680</v>
          </cell>
          <cell r="L13">
            <v>678</v>
          </cell>
          <cell r="M13">
            <v>645</v>
          </cell>
          <cell r="N13">
            <v>685</v>
          </cell>
          <cell r="O13">
            <v>659</v>
          </cell>
          <cell r="P13">
            <v>705</v>
          </cell>
          <cell r="Q13">
            <v>701</v>
          </cell>
          <cell r="R13">
            <v>694</v>
          </cell>
          <cell r="S13">
            <v>673</v>
          </cell>
          <cell r="T13">
            <v>626</v>
          </cell>
          <cell r="U13">
            <v>625</v>
          </cell>
          <cell r="V13">
            <v>631</v>
          </cell>
          <cell r="W13">
            <v>740</v>
          </cell>
        </row>
        <row r="14">
          <cell r="A14" t="e">
            <v>#N/A</v>
          </cell>
          <cell r="B14" t="str">
            <v>EA</v>
          </cell>
          <cell r="C14">
            <v>43095</v>
          </cell>
          <cell r="D14">
            <v>50739</v>
          </cell>
          <cell r="E14">
            <v>50081</v>
          </cell>
          <cell r="F14">
            <v>53604</v>
          </cell>
          <cell r="G14">
            <v>52399</v>
          </cell>
          <cell r="H14">
            <v>56453</v>
          </cell>
          <cell r="I14">
            <v>64539</v>
          </cell>
          <cell r="J14">
            <v>60059</v>
          </cell>
          <cell r="K14">
            <v>61436</v>
          </cell>
          <cell r="L14">
            <v>62646</v>
          </cell>
          <cell r="M14">
            <v>70628</v>
          </cell>
          <cell r="N14">
            <v>69574</v>
          </cell>
          <cell r="O14">
            <v>69049</v>
          </cell>
          <cell r="P14">
            <v>74048</v>
          </cell>
          <cell r="Q14">
            <v>78013</v>
          </cell>
          <cell r="R14">
            <v>79025</v>
          </cell>
          <cell r="S14">
            <v>77331</v>
          </cell>
          <cell r="T14">
            <v>73166</v>
          </cell>
          <cell r="U14">
            <v>75679</v>
          </cell>
          <cell r="V14">
            <v>78175</v>
          </cell>
          <cell r="W14">
            <v>76328</v>
          </cell>
        </row>
        <row r="15">
          <cell r="A15" t="e">
            <v>#N/A</v>
          </cell>
          <cell r="B15" t="str">
            <v>EA12</v>
          </cell>
          <cell r="C15">
            <v>43095</v>
          </cell>
          <cell r="D15">
            <v>50739</v>
          </cell>
          <cell r="E15">
            <v>50081</v>
          </cell>
          <cell r="F15">
            <v>53604</v>
          </cell>
          <cell r="G15">
            <v>52399</v>
          </cell>
          <cell r="H15">
            <v>56453</v>
          </cell>
          <cell r="I15">
            <v>64539</v>
          </cell>
          <cell r="J15">
            <v>60059</v>
          </cell>
          <cell r="K15">
            <v>61436</v>
          </cell>
          <cell r="L15">
            <v>62650</v>
          </cell>
          <cell r="M15">
            <v>70633</v>
          </cell>
          <cell r="N15">
            <v>69574</v>
          </cell>
          <cell r="O15">
            <v>69049</v>
          </cell>
          <cell r="P15">
            <v>74048</v>
          </cell>
          <cell r="Q15">
            <v>78013</v>
          </cell>
          <cell r="R15">
            <v>79025</v>
          </cell>
          <cell r="S15">
            <v>77331</v>
          </cell>
          <cell r="T15">
            <v>73081</v>
          </cell>
          <cell r="U15">
            <v>75577</v>
          </cell>
          <cell r="V15">
            <v>76863</v>
          </cell>
          <cell r="W15">
            <v>74882</v>
          </cell>
        </row>
        <row r="16">
          <cell r="A16" t="e">
            <v>#N/A</v>
          </cell>
          <cell r="B16" t="str">
            <v>EA13</v>
          </cell>
          <cell r="C16">
            <v>43121</v>
          </cell>
          <cell r="D16">
            <v>50774</v>
          </cell>
          <cell r="E16">
            <v>50120</v>
          </cell>
          <cell r="F16">
            <v>53644</v>
          </cell>
          <cell r="G16">
            <v>52435</v>
          </cell>
          <cell r="H16">
            <v>56508</v>
          </cell>
          <cell r="I16">
            <v>64584</v>
          </cell>
          <cell r="J16">
            <v>60104</v>
          </cell>
          <cell r="K16">
            <v>61486</v>
          </cell>
          <cell r="L16">
            <v>62718</v>
          </cell>
          <cell r="M16">
            <v>70691</v>
          </cell>
          <cell r="N16">
            <v>69635</v>
          </cell>
          <cell r="O16">
            <v>69117</v>
          </cell>
          <cell r="P16">
            <v>74135</v>
          </cell>
          <cell r="Q16">
            <v>78111</v>
          </cell>
          <cell r="R16">
            <v>79124</v>
          </cell>
          <cell r="S16">
            <v>77425</v>
          </cell>
          <cell r="T16">
            <v>73166</v>
          </cell>
          <cell r="U16">
            <v>75679</v>
          </cell>
          <cell r="V16">
            <v>76969</v>
          </cell>
          <cell r="W16">
            <v>74996</v>
          </cell>
        </row>
        <row r="17">
          <cell r="A17" t="e">
            <v>#N/A</v>
          </cell>
          <cell r="B17" t="str">
            <v>EA15</v>
          </cell>
          <cell r="C17">
            <v>43121</v>
          </cell>
          <cell r="D17">
            <v>50774</v>
          </cell>
          <cell r="E17">
            <v>50120</v>
          </cell>
          <cell r="F17">
            <v>53644</v>
          </cell>
          <cell r="G17">
            <v>52435</v>
          </cell>
          <cell r="H17">
            <v>56508</v>
          </cell>
          <cell r="I17">
            <v>64584</v>
          </cell>
          <cell r="J17">
            <v>60104</v>
          </cell>
          <cell r="K17">
            <v>61486</v>
          </cell>
          <cell r="L17">
            <v>62718</v>
          </cell>
          <cell r="M17">
            <v>70691</v>
          </cell>
          <cell r="N17">
            <v>69635</v>
          </cell>
          <cell r="O17">
            <v>69117</v>
          </cell>
          <cell r="P17">
            <v>74135</v>
          </cell>
          <cell r="Q17">
            <v>78111</v>
          </cell>
          <cell r="R17">
            <v>79124</v>
          </cell>
          <cell r="S17">
            <v>77425</v>
          </cell>
          <cell r="T17">
            <v>73166</v>
          </cell>
          <cell r="U17">
            <v>75679</v>
          </cell>
          <cell r="V17">
            <v>76969</v>
          </cell>
          <cell r="W17">
            <v>74996</v>
          </cell>
        </row>
        <row r="18">
          <cell r="A18" t="e">
            <v>#N/A</v>
          </cell>
          <cell r="B18" t="str">
            <v>EA16</v>
          </cell>
          <cell r="C18">
            <v>44212</v>
          </cell>
          <cell r="D18">
            <v>51629</v>
          </cell>
          <cell r="E18">
            <v>50974</v>
          </cell>
          <cell r="F18">
            <v>54483</v>
          </cell>
          <cell r="G18">
            <v>53334</v>
          </cell>
          <cell r="H18">
            <v>57529</v>
          </cell>
          <cell r="I18">
            <v>65810</v>
          </cell>
          <cell r="J18">
            <v>61464</v>
          </cell>
          <cell r="K18">
            <v>62937</v>
          </cell>
          <cell r="L18">
            <v>64278</v>
          </cell>
          <cell r="M18">
            <v>72334</v>
          </cell>
          <cell r="N18">
            <v>71292</v>
          </cell>
          <cell r="O18">
            <v>70720</v>
          </cell>
          <cell r="P18">
            <v>75744</v>
          </cell>
          <cell r="Q18">
            <v>79598</v>
          </cell>
          <cell r="R18">
            <v>80541</v>
          </cell>
          <cell r="S18">
            <v>78708</v>
          </cell>
          <cell r="T18">
            <v>74276</v>
          </cell>
          <cell r="U18">
            <v>76861</v>
          </cell>
          <cell r="V18">
            <v>78175</v>
          </cell>
          <cell r="W18">
            <v>76328</v>
          </cell>
        </row>
        <row r="19">
          <cell r="A19" t="e">
            <v>#N/A</v>
          </cell>
          <cell r="B19" t="str">
            <v>EA17</v>
          </cell>
          <cell r="C19">
            <v>44269</v>
          </cell>
          <cell r="D19">
            <v>51697</v>
          </cell>
          <cell r="E19">
            <v>51031</v>
          </cell>
          <cell r="F19">
            <v>54545</v>
          </cell>
          <cell r="G19">
            <v>53400</v>
          </cell>
          <cell r="H19">
            <v>57576</v>
          </cell>
          <cell r="I19">
            <v>65846</v>
          </cell>
          <cell r="J19">
            <v>61500</v>
          </cell>
          <cell r="K19">
            <v>62981</v>
          </cell>
          <cell r="L19">
            <v>64320</v>
          </cell>
          <cell r="M19">
            <v>72375</v>
          </cell>
          <cell r="N19">
            <v>71334</v>
          </cell>
          <cell r="O19">
            <v>70757</v>
          </cell>
          <cell r="P19">
            <v>75781</v>
          </cell>
          <cell r="Q19">
            <v>79637</v>
          </cell>
          <cell r="R19">
            <v>80586</v>
          </cell>
          <cell r="S19">
            <v>78754</v>
          </cell>
          <cell r="T19">
            <v>74325</v>
          </cell>
          <cell r="U19">
            <v>76910</v>
          </cell>
          <cell r="V19">
            <v>78226</v>
          </cell>
          <cell r="W19">
            <v>76383</v>
          </cell>
        </row>
        <row r="20">
          <cell r="A20" t="str">
            <v>Estonia</v>
          </cell>
          <cell r="B20" t="str">
            <v>EE</v>
          </cell>
          <cell r="C20">
            <v>57</v>
          </cell>
          <cell r="D20">
            <v>68</v>
          </cell>
          <cell r="E20">
            <v>56</v>
          </cell>
          <cell r="F20">
            <v>62</v>
          </cell>
          <cell r="G20">
            <v>66</v>
          </cell>
          <cell r="H20">
            <v>48</v>
          </cell>
          <cell r="I20">
            <v>37</v>
          </cell>
          <cell r="J20">
            <v>37</v>
          </cell>
          <cell r="K20">
            <v>43</v>
          </cell>
          <cell r="L20">
            <v>41</v>
          </cell>
          <cell r="M20">
            <v>42</v>
          </cell>
          <cell r="N20">
            <v>42</v>
          </cell>
          <cell r="O20">
            <v>37</v>
          </cell>
          <cell r="P20">
            <v>37</v>
          </cell>
          <cell r="Q20">
            <v>39</v>
          </cell>
          <cell r="R20">
            <v>45</v>
          </cell>
          <cell r="S20">
            <v>46</v>
          </cell>
          <cell r="T20">
            <v>49</v>
          </cell>
          <cell r="U20">
            <v>49</v>
          </cell>
          <cell r="V20">
            <v>51</v>
          </cell>
          <cell r="W20">
            <v>55</v>
          </cell>
        </row>
        <row r="21">
          <cell r="A21" t="e">
            <v>#N/A</v>
          </cell>
          <cell r="B21" t="str">
            <v>EEA18</v>
          </cell>
          <cell r="C21">
            <v>66759</v>
          </cell>
          <cell r="D21">
            <v>77086</v>
          </cell>
          <cell r="E21">
            <v>76157</v>
          </cell>
          <cell r="F21">
            <v>80548</v>
          </cell>
          <cell r="G21">
            <v>78542</v>
          </cell>
          <cell r="H21">
            <v>82364</v>
          </cell>
          <cell r="I21">
            <v>94388</v>
          </cell>
          <cell r="J21">
            <v>87512</v>
          </cell>
          <cell r="K21">
            <v>89736</v>
          </cell>
          <cell r="L21">
            <v>91124</v>
          </cell>
          <cell r="M21">
            <v>99980</v>
          </cell>
          <cell r="N21">
            <v>99713</v>
          </cell>
          <cell r="O21">
            <v>98883</v>
          </cell>
          <cell r="P21">
            <v>104703</v>
          </cell>
          <cell r="Q21">
            <v>109436</v>
          </cell>
          <cell r="R21">
            <v>109322</v>
          </cell>
          <cell r="S21">
            <v>106435</v>
          </cell>
          <cell r="T21">
            <v>101058</v>
          </cell>
          <cell r="U21">
            <v>104071</v>
          </cell>
          <cell r="V21">
            <v>103294</v>
          </cell>
          <cell r="W21">
            <v>105853</v>
          </cell>
        </row>
        <row r="22">
          <cell r="A22" t="str">
            <v>Greece</v>
          </cell>
          <cell r="B22" t="str">
            <v>EL</v>
          </cell>
          <cell r="C22">
            <v>0</v>
          </cell>
          <cell r="D22">
            <v>0</v>
          </cell>
          <cell r="E22">
            <v>0</v>
          </cell>
          <cell r="F22">
            <v>0</v>
          </cell>
          <cell r="G22">
            <v>0</v>
          </cell>
          <cell r="H22">
            <v>0</v>
          </cell>
          <cell r="I22">
            <v>0</v>
          </cell>
          <cell r="J22">
            <v>0</v>
          </cell>
          <cell r="K22">
            <v>0</v>
          </cell>
          <cell r="L22">
            <v>4</v>
          </cell>
          <cell r="M22">
            <v>5</v>
          </cell>
          <cell r="N22">
            <v>5</v>
          </cell>
          <cell r="O22">
            <v>9</v>
          </cell>
          <cell r="P22">
            <v>19</v>
          </cell>
          <cell r="Q22">
            <v>35</v>
          </cell>
          <cell r="R22">
            <v>73</v>
          </cell>
          <cell r="S22">
            <v>139</v>
          </cell>
          <cell r="T22">
            <v>177</v>
          </cell>
          <cell r="U22">
            <v>208</v>
          </cell>
          <cell r="V22">
            <v>256</v>
          </cell>
          <cell r="W22">
            <v>255</v>
          </cell>
        </row>
        <row r="23">
          <cell r="A23" t="str">
            <v>Spain</v>
          </cell>
          <cell r="B23" t="str">
            <v>ES</v>
          </cell>
          <cell r="C23">
            <v>388</v>
          </cell>
          <cell r="D23">
            <v>580</v>
          </cell>
          <cell r="E23">
            <v>725</v>
          </cell>
          <cell r="F23">
            <v>822</v>
          </cell>
          <cell r="G23">
            <v>884</v>
          </cell>
          <cell r="H23">
            <v>953</v>
          </cell>
          <cell r="I23">
            <v>1116</v>
          </cell>
          <cell r="J23">
            <v>1218</v>
          </cell>
          <cell r="K23">
            <v>1433</v>
          </cell>
          <cell r="L23">
            <v>1752</v>
          </cell>
          <cell r="M23">
            <v>1972</v>
          </cell>
          <cell r="N23">
            <v>2239</v>
          </cell>
          <cell r="O23">
            <v>2512</v>
          </cell>
          <cell r="P23">
            <v>2940</v>
          </cell>
          <cell r="Q23">
            <v>3011</v>
          </cell>
          <cell r="R23">
            <v>3161</v>
          </cell>
          <cell r="S23">
            <v>3637</v>
          </cell>
          <cell r="T23">
            <v>3755</v>
          </cell>
          <cell r="U23">
            <v>3615</v>
          </cell>
          <cell r="V23">
            <v>3666</v>
          </cell>
          <cell r="W23">
            <v>4024</v>
          </cell>
        </row>
        <row r="24">
          <cell r="A24" t="e">
            <v>#N/A</v>
          </cell>
          <cell r="B24" t="str">
            <v>EU15</v>
          </cell>
          <cell r="C24">
            <v>66759</v>
          </cell>
          <cell r="D24">
            <v>77086</v>
          </cell>
          <cell r="E24">
            <v>76157</v>
          </cell>
          <cell r="F24">
            <v>80548</v>
          </cell>
          <cell r="G24">
            <v>78542</v>
          </cell>
          <cell r="H24">
            <v>82364</v>
          </cell>
          <cell r="I24">
            <v>94388</v>
          </cell>
          <cell r="J24">
            <v>87512</v>
          </cell>
          <cell r="K24">
            <v>89736</v>
          </cell>
          <cell r="L24">
            <v>91124</v>
          </cell>
          <cell r="M24">
            <v>99979</v>
          </cell>
          <cell r="N24">
            <v>99711</v>
          </cell>
          <cell r="O24">
            <v>98881</v>
          </cell>
          <cell r="P24">
            <v>104701</v>
          </cell>
          <cell r="Q24">
            <v>109433</v>
          </cell>
          <cell r="R24">
            <v>109317</v>
          </cell>
          <cell r="S24">
            <v>106432</v>
          </cell>
          <cell r="T24">
            <v>101055</v>
          </cell>
          <cell r="U24">
            <v>104068</v>
          </cell>
          <cell r="V24">
            <v>103291</v>
          </cell>
          <cell r="W24">
            <v>105849</v>
          </cell>
        </row>
        <row r="25">
          <cell r="A25" t="e">
            <v>#N/A</v>
          </cell>
          <cell r="B25" t="str">
            <v>EU25</v>
          </cell>
          <cell r="C25">
            <v>73731</v>
          </cell>
          <cell r="D25">
            <v>84703</v>
          </cell>
          <cell r="E25">
            <v>83925</v>
          </cell>
          <cell r="F25">
            <v>88901</v>
          </cell>
          <cell r="G25">
            <v>87417</v>
          </cell>
          <cell r="H25">
            <v>92038</v>
          </cell>
          <cell r="I25">
            <v>104668</v>
          </cell>
          <cell r="J25">
            <v>97820</v>
          </cell>
          <cell r="K25">
            <v>99756</v>
          </cell>
          <cell r="L25">
            <v>101385</v>
          </cell>
          <cell r="M25">
            <v>110012</v>
          </cell>
          <cell r="N25">
            <v>110526</v>
          </cell>
          <cell r="O25">
            <v>109456</v>
          </cell>
          <cell r="P25">
            <v>116036</v>
          </cell>
          <cell r="Q25">
            <v>120216</v>
          </cell>
          <cell r="R25">
            <v>120578</v>
          </cell>
          <cell r="S25">
            <v>117329</v>
          </cell>
          <cell r="T25">
            <v>110934</v>
          </cell>
          <cell r="U25">
            <v>114141</v>
          </cell>
          <cell r="V25">
            <v>113364</v>
          </cell>
          <cell r="W25">
            <v>116798</v>
          </cell>
        </row>
        <row r="26">
          <cell r="A26" t="str">
            <v>European Union (27 countries)</v>
          </cell>
          <cell r="B26" t="str">
            <v>EU27</v>
          </cell>
          <cell r="C26">
            <v>75989</v>
          </cell>
          <cell r="D26">
            <v>87440</v>
          </cell>
          <cell r="E26">
            <v>85471</v>
          </cell>
          <cell r="F26">
            <v>90549</v>
          </cell>
          <cell r="G26">
            <v>89111</v>
          </cell>
          <cell r="H26">
            <v>93828</v>
          </cell>
          <cell r="I26">
            <v>106380</v>
          </cell>
          <cell r="J26">
            <v>99877</v>
          </cell>
          <cell r="K26">
            <v>101986</v>
          </cell>
          <cell r="L26">
            <v>103418</v>
          </cell>
          <cell r="M26">
            <v>112229</v>
          </cell>
          <cell r="N26">
            <v>112521</v>
          </cell>
          <cell r="O26">
            <v>111809</v>
          </cell>
          <cell r="P26">
            <v>118600</v>
          </cell>
          <cell r="Q26">
            <v>122766</v>
          </cell>
          <cell r="R26">
            <v>122893</v>
          </cell>
          <cell r="S26">
            <v>119901</v>
          </cell>
          <cell r="T26">
            <v>113034</v>
          </cell>
          <cell r="U26">
            <v>116369</v>
          </cell>
          <cell r="V26">
            <v>115561</v>
          </cell>
          <cell r="W26">
            <v>119053</v>
          </cell>
        </row>
        <row r="27">
          <cell r="A27" t="str">
            <v>Finland</v>
          </cell>
          <cell r="B27" t="str">
            <v>FI</v>
          </cell>
          <cell r="C27">
            <v>27</v>
          </cell>
          <cell r="D27">
            <v>36</v>
          </cell>
          <cell r="E27">
            <v>34</v>
          </cell>
          <cell r="F27">
            <v>36</v>
          </cell>
          <cell r="G27">
            <v>40</v>
          </cell>
          <cell r="H27">
            <v>17</v>
          </cell>
          <cell r="I27">
            <v>18</v>
          </cell>
          <cell r="J27">
            <v>19</v>
          </cell>
          <cell r="K27">
            <v>19</v>
          </cell>
          <cell r="L27">
            <v>22</v>
          </cell>
          <cell r="M27">
            <v>23</v>
          </cell>
          <cell r="N27">
            <v>27</v>
          </cell>
          <cell r="O27">
            <v>30</v>
          </cell>
          <cell r="P27">
            <v>29</v>
          </cell>
          <cell r="Q27">
            <v>31</v>
          </cell>
          <cell r="R27">
            <v>30</v>
          </cell>
          <cell r="S27">
            <v>34</v>
          </cell>
          <cell r="T27">
            <v>37</v>
          </cell>
          <cell r="U27">
            <v>39</v>
          </cell>
          <cell r="V27">
            <v>43</v>
          </cell>
          <cell r="W27">
            <v>48</v>
          </cell>
        </row>
        <row r="28">
          <cell r="A28" t="str">
            <v>France</v>
          </cell>
          <cell r="B28" t="str">
            <v>FR</v>
          </cell>
          <cell r="C28">
            <v>6589</v>
          </cell>
          <cell r="D28">
            <v>7997</v>
          </cell>
          <cell r="E28">
            <v>8156</v>
          </cell>
          <cell r="F28">
            <v>8065</v>
          </cell>
          <cell r="G28">
            <v>8273</v>
          </cell>
          <cell r="H28">
            <v>7847</v>
          </cell>
          <cell r="I28">
            <v>9089</v>
          </cell>
          <cell r="J28">
            <v>8844</v>
          </cell>
          <cell r="K28">
            <v>8748</v>
          </cell>
          <cell r="L28">
            <v>9492</v>
          </cell>
          <cell r="M28">
            <v>17180</v>
          </cell>
          <cell r="N28">
            <v>12908</v>
          </cell>
          <cell r="O28">
            <v>13226</v>
          </cell>
          <cell r="P28">
            <v>13154</v>
          </cell>
          <cell r="Q28">
            <v>14764</v>
          </cell>
          <cell r="R28">
            <v>14452</v>
          </cell>
          <cell r="S28">
            <v>14614</v>
          </cell>
          <cell r="T28">
            <v>12941</v>
          </cell>
          <cell r="U28">
            <v>14003</v>
          </cell>
          <cell r="V28">
            <v>14194</v>
          </cell>
          <cell r="W28">
            <v>13871</v>
          </cell>
        </row>
        <row r="29">
          <cell r="A29" t="str">
            <v>Croatia</v>
          </cell>
          <cell r="B29" t="str">
            <v>HR</v>
          </cell>
          <cell r="C29">
            <v>163</v>
          </cell>
          <cell r="D29">
            <v>229</v>
          </cell>
          <cell r="E29">
            <v>205</v>
          </cell>
          <cell r="F29">
            <v>256</v>
          </cell>
          <cell r="G29">
            <v>250</v>
          </cell>
          <cell r="H29">
            <v>311</v>
          </cell>
          <cell r="I29">
            <v>381</v>
          </cell>
          <cell r="J29">
            <v>398</v>
          </cell>
          <cell r="K29">
            <v>415</v>
          </cell>
          <cell r="L29">
            <v>465</v>
          </cell>
          <cell r="M29">
            <v>406</v>
          </cell>
          <cell r="N29">
            <v>459</v>
          </cell>
          <cell r="O29">
            <v>448</v>
          </cell>
          <cell r="P29">
            <v>517</v>
          </cell>
          <cell r="Q29">
            <v>514</v>
          </cell>
          <cell r="R29">
            <v>562</v>
          </cell>
          <cell r="S29">
            <v>532</v>
          </cell>
          <cell r="T29">
            <v>508</v>
          </cell>
          <cell r="U29">
            <v>549</v>
          </cell>
          <cell r="V29">
            <v>568</v>
          </cell>
          <cell r="W29">
            <v>595</v>
          </cell>
        </row>
        <row r="30">
          <cell r="A30" t="str">
            <v>Hungary</v>
          </cell>
          <cell r="B30" t="str">
            <v>HU</v>
          </cell>
          <cell r="C30">
            <v>1643</v>
          </cell>
          <cell r="D30">
            <v>2042</v>
          </cell>
          <cell r="E30">
            <v>2053</v>
          </cell>
          <cell r="F30">
            <v>2449</v>
          </cell>
          <cell r="G30">
            <v>2569</v>
          </cell>
          <cell r="H30">
            <v>2890</v>
          </cell>
          <cell r="I30">
            <v>3169</v>
          </cell>
          <cell r="J30">
            <v>3040</v>
          </cell>
          <cell r="K30">
            <v>2904</v>
          </cell>
          <cell r="L30">
            <v>3098</v>
          </cell>
          <cell r="M30">
            <v>3025</v>
          </cell>
          <cell r="N30">
            <v>3304</v>
          </cell>
          <cell r="O30">
            <v>3413</v>
          </cell>
          <cell r="P30">
            <v>3947</v>
          </cell>
          <cell r="Q30">
            <v>3568</v>
          </cell>
          <cell r="R30">
            <v>3928</v>
          </cell>
          <cell r="S30">
            <v>3644</v>
          </cell>
          <cell r="T30">
            <v>3174</v>
          </cell>
          <cell r="U30">
            <v>3294</v>
          </cell>
          <cell r="V30">
            <v>3182</v>
          </cell>
          <cell r="W30">
            <v>3238</v>
          </cell>
        </row>
        <row r="31">
          <cell r="A31" t="str">
            <v>Ireland</v>
          </cell>
          <cell r="B31" t="str">
            <v>IE</v>
          </cell>
          <cell r="C31">
            <v>117</v>
          </cell>
          <cell r="D31">
            <v>161</v>
          </cell>
          <cell r="E31">
            <v>186</v>
          </cell>
          <cell r="F31">
            <v>216</v>
          </cell>
          <cell r="G31">
            <v>238</v>
          </cell>
          <cell r="H31">
            <v>251</v>
          </cell>
          <cell r="I31">
            <v>302</v>
          </cell>
          <cell r="J31">
            <v>285</v>
          </cell>
          <cell r="K31">
            <v>338</v>
          </cell>
          <cell r="L31">
            <v>386</v>
          </cell>
          <cell r="M31">
            <v>438</v>
          </cell>
          <cell r="N31">
            <v>481</v>
          </cell>
          <cell r="O31">
            <v>475</v>
          </cell>
          <cell r="P31">
            <v>538</v>
          </cell>
          <cell r="Q31">
            <v>600</v>
          </cell>
          <cell r="R31">
            <v>606</v>
          </cell>
          <cell r="S31">
            <v>631</v>
          </cell>
          <cell r="T31">
            <v>592</v>
          </cell>
          <cell r="U31">
            <v>667</v>
          </cell>
          <cell r="V31">
            <v>623</v>
          </cell>
          <cell r="W31">
            <v>708</v>
          </cell>
        </row>
        <row r="32">
          <cell r="A32" t="str">
            <v>Italy</v>
          </cell>
          <cell r="B32" t="str">
            <v>IT</v>
          </cell>
          <cell r="C32">
            <v>11313</v>
          </cell>
          <cell r="D32">
            <v>13131</v>
          </cell>
          <cell r="E32">
            <v>12639</v>
          </cell>
          <cell r="F32">
            <v>13226</v>
          </cell>
          <cell r="G32">
            <v>12219</v>
          </cell>
          <cell r="H32">
            <v>13485</v>
          </cell>
          <cell r="I32">
            <v>14136</v>
          </cell>
          <cell r="J32">
            <v>13850</v>
          </cell>
          <cell r="K32">
            <v>14920</v>
          </cell>
          <cell r="L32">
            <v>15591</v>
          </cell>
          <cell r="M32">
            <v>14971</v>
          </cell>
          <cell r="N32">
            <v>15746</v>
          </cell>
          <cell r="O32">
            <v>15301</v>
          </cell>
          <cell r="P32">
            <v>17273</v>
          </cell>
          <cell r="Q32">
            <v>17937</v>
          </cell>
          <cell r="R32">
            <v>18746</v>
          </cell>
          <cell r="S32">
            <v>17017</v>
          </cell>
          <cell r="T32">
            <v>15942</v>
          </cell>
          <cell r="U32">
            <v>16015</v>
          </cell>
          <cell r="V32">
            <v>16821</v>
          </cell>
          <cell r="W32">
            <v>18698</v>
          </cell>
        </row>
        <row r="33">
          <cell r="A33" t="str">
            <v>Lithuania</v>
          </cell>
          <cell r="B33" t="str">
            <v>LT</v>
          </cell>
          <cell r="C33">
            <v>221</v>
          </cell>
          <cell r="D33">
            <v>339</v>
          </cell>
          <cell r="E33">
            <v>274</v>
          </cell>
          <cell r="F33">
            <v>269</v>
          </cell>
          <cell r="G33">
            <v>207</v>
          </cell>
          <cell r="H33">
            <v>184</v>
          </cell>
          <cell r="I33">
            <v>182</v>
          </cell>
          <cell r="J33">
            <v>148</v>
          </cell>
          <cell r="K33">
            <v>124</v>
          </cell>
          <cell r="L33">
            <v>109</v>
          </cell>
          <cell r="M33">
            <v>104</v>
          </cell>
          <cell r="N33">
            <v>107</v>
          </cell>
          <cell r="O33">
            <v>110</v>
          </cell>
          <cell r="P33">
            <v>117</v>
          </cell>
          <cell r="Q33">
            <v>127</v>
          </cell>
          <cell r="R33">
            <v>134</v>
          </cell>
          <cell r="S33">
            <v>140</v>
          </cell>
          <cell r="T33">
            <v>147</v>
          </cell>
          <cell r="U33">
            <v>146</v>
          </cell>
          <cell r="V33">
            <v>145</v>
          </cell>
          <cell r="W33">
            <v>158</v>
          </cell>
        </row>
        <row r="34">
          <cell r="A34" t="str">
            <v>Luxembourg</v>
          </cell>
          <cell r="B34" t="str">
            <v>LU</v>
          </cell>
          <cell r="C34">
            <v>141</v>
          </cell>
          <cell r="D34">
            <v>158</v>
          </cell>
          <cell r="E34">
            <v>160</v>
          </cell>
          <cell r="F34">
            <v>170</v>
          </cell>
          <cell r="G34">
            <v>168</v>
          </cell>
          <cell r="H34">
            <v>183</v>
          </cell>
          <cell r="I34">
            <v>215</v>
          </cell>
          <cell r="J34">
            <v>201</v>
          </cell>
          <cell r="K34">
            <v>216</v>
          </cell>
          <cell r="L34">
            <v>213</v>
          </cell>
          <cell r="M34">
            <v>157</v>
          </cell>
          <cell r="N34">
            <v>173</v>
          </cell>
          <cell r="O34">
            <v>175</v>
          </cell>
          <cell r="P34">
            <v>188</v>
          </cell>
          <cell r="Q34">
            <v>204</v>
          </cell>
          <cell r="R34">
            <v>204</v>
          </cell>
          <cell r="S34">
            <v>189</v>
          </cell>
          <cell r="T34">
            <v>188</v>
          </cell>
          <cell r="U34">
            <v>201</v>
          </cell>
          <cell r="V34">
            <v>196</v>
          </cell>
          <cell r="W34">
            <v>196</v>
          </cell>
        </row>
        <row r="35">
          <cell r="A35" t="str">
            <v>Latvia</v>
          </cell>
          <cell r="B35" t="str">
            <v>LV</v>
          </cell>
          <cell r="C35">
            <v>96</v>
          </cell>
          <cell r="D35">
            <v>102</v>
          </cell>
          <cell r="E35">
            <v>117</v>
          </cell>
          <cell r="F35">
            <v>122</v>
          </cell>
          <cell r="G35">
            <v>104</v>
          </cell>
          <cell r="H35">
            <v>100</v>
          </cell>
          <cell r="I35">
            <v>90</v>
          </cell>
          <cell r="J35">
            <v>73</v>
          </cell>
          <cell r="K35">
            <v>69</v>
          </cell>
          <cell r="L35">
            <v>68</v>
          </cell>
          <cell r="M35">
            <v>63</v>
          </cell>
          <cell r="N35">
            <v>72</v>
          </cell>
          <cell r="O35">
            <v>79</v>
          </cell>
          <cell r="P35">
            <v>88</v>
          </cell>
          <cell r="Q35">
            <v>95</v>
          </cell>
          <cell r="R35">
            <v>100</v>
          </cell>
          <cell r="S35">
            <v>103</v>
          </cell>
          <cell r="T35">
            <v>110</v>
          </cell>
          <cell r="U35">
            <v>112</v>
          </cell>
          <cell r="V35">
            <v>103</v>
          </cell>
          <cell r="W35">
            <v>124</v>
          </cell>
        </row>
        <row r="36">
          <cell r="A36" t="e">
            <v>#N/A</v>
          </cell>
          <cell r="B36" t="str">
            <v>MK</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row>
        <row r="37">
          <cell r="A37" t="str">
            <v>Netherlands</v>
          </cell>
          <cell r="B37" t="str">
            <v>NL</v>
          </cell>
          <cell r="C37">
            <v>7863</v>
          </cell>
          <cell r="D37">
            <v>8921</v>
          </cell>
          <cell r="E37">
            <v>8014</v>
          </cell>
          <cell r="F37">
            <v>8505</v>
          </cell>
          <cell r="G37">
            <v>8089</v>
          </cell>
          <cell r="H37">
            <v>8619</v>
          </cell>
          <cell r="I37">
            <v>10093</v>
          </cell>
          <cell r="J37">
            <v>8467</v>
          </cell>
          <cell r="K37">
            <v>8052</v>
          </cell>
          <cell r="L37">
            <v>7976</v>
          </cell>
          <cell r="M37">
            <v>7968</v>
          </cell>
          <cell r="N37">
            <v>8278</v>
          </cell>
          <cell r="O37">
            <v>7825</v>
          </cell>
          <cell r="P37">
            <v>8014</v>
          </cell>
          <cell r="Q37">
            <v>7900</v>
          </cell>
          <cell r="R37">
            <v>7522</v>
          </cell>
          <cell r="S37">
            <v>7371</v>
          </cell>
          <cell r="T37">
            <v>6634</v>
          </cell>
          <cell r="U37">
            <v>7107</v>
          </cell>
          <cell r="V37">
            <v>7462</v>
          </cell>
          <cell r="W37">
            <v>8641</v>
          </cell>
        </row>
        <row r="38">
          <cell r="A38" t="e">
            <v>#N/A</v>
          </cell>
          <cell r="B38" t="str">
            <v>NMS10</v>
          </cell>
          <cell r="C38">
            <v>6971</v>
          </cell>
          <cell r="D38">
            <v>7617</v>
          </cell>
          <cell r="E38">
            <v>7768</v>
          </cell>
          <cell r="F38">
            <v>8353</v>
          </cell>
          <cell r="G38">
            <v>8875</v>
          </cell>
          <cell r="H38">
            <v>9674</v>
          </cell>
          <cell r="I38">
            <v>10280</v>
          </cell>
          <cell r="J38">
            <v>10307</v>
          </cell>
          <cell r="K38">
            <v>10020</v>
          </cell>
          <cell r="L38">
            <v>10262</v>
          </cell>
          <cell r="M38">
            <v>10033</v>
          </cell>
          <cell r="N38">
            <v>10814</v>
          </cell>
          <cell r="O38">
            <v>10576</v>
          </cell>
          <cell r="P38">
            <v>11335</v>
          </cell>
          <cell r="Q38">
            <v>10784</v>
          </cell>
          <cell r="R38">
            <v>11261</v>
          </cell>
          <cell r="S38">
            <v>10898</v>
          </cell>
          <cell r="T38">
            <v>9879</v>
          </cell>
          <cell r="U38">
            <v>10073</v>
          </cell>
          <cell r="V38">
            <v>10072</v>
          </cell>
          <cell r="W38">
            <v>10949</v>
          </cell>
        </row>
        <row r="39">
          <cell r="A39" t="str">
            <v>Norway</v>
          </cell>
          <cell r="B39" t="str">
            <v>NO</v>
          </cell>
          <cell r="C39">
            <v>0</v>
          </cell>
          <cell r="D39">
            <v>0</v>
          </cell>
          <cell r="E39">
            <v>0</v>
          </cell>
          <cell r="F39">
            <v>0</v>
          </cell>
          <cell r="G39">
            <v>0</v>
          </cell>
          <cell r="H39">
            <v>0</v>
          </cell>
          <cell r="I39">
            <v>0</v>
          </cell>
          <cell r="J39">
            <v>0</v>
          </cell>
          <cell r="K39">
            <v>0</v>
          </cell>
          <cell r="L39">
            <v>0</v>
          </cell>
          <cell r="M39">
            <v>0</v>
          </cell>
          <cell r="N39">
            <v>2</v>
          </cell>
          <cell r="O39">
            <v>2</v>
          </cell>
          <cell r="P39">
            <v>2</v>
          </cell>
          <cell r="Q39">
            <v>3</v>
          </cell>
          <cell r="R39">
            <v>5</v>
          </cell>
          <cell r="S39">
            <v>3</v>
          </cell>
          <cell r="T39">
            <v>4</v>
          </cell>
          <cell r="U39">
            <v>3</v>
          </cell>
          <cell r="V39">
            <v>3</v>
          </cell>
          <cell r="W39">
            <v>4</v>
          </cell>
        </row>
        <row r="40">
          <cell r="A40" t="str">
            <v>Poland</v>
          </cell>
          <cell r="B40" t="str">
            <v>PL</v>
          </cell>
          <cell r="C40">
            <v>2919</v>
          </cell>
          <cell r="D40">
            <v>3193</v>
          </cell>
          <cell r="E40">
            <v>3373</v>
          </cell>
          <cell r="F40">
            <v>3382</v>
          </cell>
          <cell r="G40">
            <v>3623</v>
          </cell>
          <cell r="H40">
            <v>3811</v>
          </cell>
          <cell r="I40">
            <v>3417</v>
          </cell>
          <cell r="J40">
            <v>3583</v>
          </cell>
          <cell r="K40">
            <v>3302</v>
          </cell>
          <cell r="L40">
            <v>3248</v>
          </cell>
          <cell r="M40">
            <v>3048</v>
          </cell>
          <cell r="N40">
            <v>3194</v>
          </cell>
          <cell r="O40">
            <v>3036</v>
          </cell>
          <cell r="P40">
            <v>3048</v>
          </cell>
          <cell r="Q40">
            <v>3018</v>
          </cell>
          <cell r="R40">
            <v>3227</v>
          </cell>
          <cell r="S40">
            <v>3312</v>
          </cell>
          <cell r="T40">
            <v>3168</v>
          </cell>
          <cell r="U40">
            <v>3140</v>
          </cell>
          <cell r="V40">
            <v>3221</v>
          </cell>
          <cell r="W40">
            <v>3545</v>
          </cell>
        </row>
        <row r="41">
          <cell r="A41" t="str">
            <v>Portugal</v>
          </cell>
          <cell r="B41" t="str">
            <v>PT</v>
          </cell>
          <cell r="C41">
            <v>0</v>
          </cell>
          <cell r="D41">
            <v>0</v>
          </cell>
          <cell r="E41">
            <v>0</v>
          </cell>
          <cell r="F41">
            <v>0</v>
          </cell>
          <cell r="G41">
            <v>0</v>
          </cell>
          <cell r="H41">
            <v>0</v>
          </cell>
          <cell r="I41">
            <v>0</v>
          </cell>
          <cell r="J41">
            <v>1</v>
          </cell>
          <cell r="K41">
            <v>8</v>
          </cell>
          <cell r="L41">
            <v>36</v>
          </cell>
          <cell r="M41">
            <v>73</v>
          </cell>
          <cell r="N41">
            <v>117</v>
          </cell>
          <cell r="O41">
            <v>147</v>
          </cell>
          <cell r="P41">
            <v>158</v>
          </cell>
          <cell r="Q41">
            <v>181</v>
          </cell>
          <cell r="R41">
            <v>200</v>
          </cell>
          <cell r="S41">
            <v>203</v>
          </cell>
          <cell r="T41">
            <v>220</v>
          </cell>
          <cell r="U41">
            <v>230</v>
          </cell>
          <cell r="V41">
            <v>264</v>
          </cell>
          <cell r="W41">
            <v>299</v>
          </cell>
        </row>
        <row r="42">
          <cell r="A42" t="str">
            <v>Romania</v>
          </cell>
          <cell r="B42" t="str">
            <v>RO</v>
          </cell>
          <cell r="C42">
            <v>2258</v>
          </cell>
          <cell r="D42">
            <v>2736</v>
          </cell>
          <cell r="E42">
            <v>1546</v>
          </cell>
          <cell r="F42">
            <v>1648</v>
          </cell>
          <cell r="G42">
            <v>1694</v>
          </cell>
          <cell r="H42">
            <v>1790</v>
          </cell>
          <cell r="I42">
            <v>1712</v>
          </cell>
          <cell r="J42">
            <v>2058</v>
          </cell>
          <cell r="K42">
            <v>2230</v>
          </cell>
          <cell r="L42">
            <v>2032</v>
          </cell>
          <cell r="M42">
            <v>2217</v>
          </cell>
          <cell r="N42">
            <v>1995</v>
          </cell>
          <cell r="O42">
            <v>2352</v>
          </cell>
          <cell r="P42">
            <v>2561</v>
          </cell>
          <cell r="Q42">
            <v>2544</v>
          </cell>
          <cell r="R42">
            <v>2301</v>
          </cell>
          <cell r="S42">
            <v>2548</v>
          </cell>
          <cell r="T42">
            <v>2067</v>
          </cell>
          <cell r="U42">
            <v>2189</v>
          </cell>
          <cell r="V42">
            <v>2147</v>
          </cell>
          <cell r="W42">
            <v>2206</v>
          </cell>
        </row>
        <row r="43">
          <cell r="A43" t="str">
            <v>Sweden</v>
          </cell>
          <cell r="B43" t="str">
            <v>SE</v>
          </cell>
          <cell r="C43">
            <v>34</v>
          </cell>
          <cell r="D43">
            <v>46</v>
          </cell>
          <cell r="E43">
            <v>49</v>
          </cell>
          <cell r="F43">
            <v>55</v>
          </cell>
          <cell r="G43">
            <v>63</v>
          </cell>
          <cell r="H43">
            <v>63</v>
          </cell>
          <cell r="I43">
            <v>60</v>
          </cell>
          <cell r="J43">
            <v>56</v>
          </cell>
          <cell r="K43">
            <v>78</v>
          </cell>
          <cell r="L43">
            <v>87</v>
          </cell>
          <cell r="M43">
            <v>76</v>
          </cell>
          <cell r="N43">
            <v>91</v>
          </cell>
          <cell r="O43">
            <v>47</v>
          </cell>
          <cell r="P43">
            <v>39</v>
          </cell>
          <cell r="Q43">
            <v>43</v>
          </cell>
          <cell r="R43">
            <v>46</v>
          </cell>
          <cell r="S43">
            <v>33</v>
          </cell>
          <cell r="T43">
            <v>41</v>
          </cell>
          <cell r="U43">
            <v>42</v>
          </cell>
          <cell r="V43">
            <v>66</v>
          </cell>
          <cell r="W43">
            <v>78</v>
          </cell>
        </row>
        <row r="44">
          <cell r="A44" t="str">
            <v>Slovenia</v>
          </cell>
          <cell r="B44" t="str">
            <v>SI</v>
          </cell>
          <cell r="C44">
            <v>27</v>
          </cell>
          <cell r="D44">
            <v>35</v>
          </cell>
          <cell r="E44">
            <v>39</v>
          </cell>
          <cell r="F44">
            <v>41</v>
          </cell>
          <cell r="G44">
            <v>37</v>
          </cell>
          <cell r="H44">
            <v>55</v>
          </cell>
          <cell r="I44">
            <v>46</v>
          </cell>
          <cell r="J44">
            <v>46</v>
          </cell>
          <cell r="K44">
            <v>50</v>
          </cell>
          <cell r="L44">
            <v>68</v>
          </cell>
          <cell r="M44">
            <v>59</v>
          </cell>
          <cell r="N44">
            <v>62</v>
          </cell>
          <cell r="O44">
            <v>68</v>
          </cell>
          <cell r="P44">
            <v>86</v>
          </cell>
          <cell r="Q44">
            <v>98</v>
          </cell>
          <cell r="R44">
            <v>98</v>
          </cell>
          <cell r="S44">
            <v>93</v>
          </cell>
          <cell r="T44">
            <v>85</v>
          </cell>
          <cell r="U44">
            <v>102</v>
          </cell>
          <cell r="V44">
            <v>106</v>
          </cell>
          <cell r="W44">
            <v>114</v>
          </cell>
        </row>
        <row r="45">
          <cell r="A45" t="str">
            <v>Slovakia</v>
          </cell>
          <cell r="B45" t="str">
            <v>SK</v>
          </cell>
          <cell r="C45">
            <v>1091</v>
          </cell>
          <cell r="D45">
            <v>855</v>
          </cell>
          <cell r="E45">
            <v>854</v>
          </cell>
          <cell r="F45">
            <v>838</v>
          </cell>
          <cell r="G45">
            <v>899</v>
          </cell>
          <cell r="H45">
            <v>1021</v>
          </cell>
          <cell r="I45">
            <v>1225</v>
          </cell>
          <cell r="J45">
            <v>1360</v>
          </cell>
          <cell r="K45">
            <v>1451</v>
          </cell>
          <cell r="L45">
            <v>1561</v>
          </cell>
          <cell r="M45">
            <v>1642</v>
          </cell>
          <cell r="N45">
            <v>1657</v>
          </cell>
          <cell r="O45">
            <v>1603</v>
          </cell>
          <cell r="P45">
            <v>1609</v>
          </cell>
          <cell r="Q45">
            <v>1487</v>
          </cell>
          <cell r="R45">
            <v>1418</v>
          </cell>
          <cell r="S45">
            <v>1283</v>
          </cell>
          <cell r="T45">
            <v>1110</v>
          </cell>
          <cell r="U45">
            <v>1182</v>
          </cell>
          <cell r="V45">
            <v>1206</v>
          </cell>
          <cell r="W45">
            <v>1332</v>
          </cell>
        </row>
        <row r="46">
          <cell r="A46" t="str">
            <v>Turkey</v>
          </cell>
          <cell r="B46" t="str">
            <v>TR</v>
          </cell>
          <cell r="C46">
            <v>41</v>
          </cell>
          <cell r="D46">
            <v>151</v>
          </cell>
          <cell r="E46">
            <v>307</v>
          </cell>
          <cell r="F46">
            <v>445</v>
          </cell>
          <cell r="G46">
            <v>523</v>
          </cell>
          <cell r="H46">
            <v>1123</v>
          </cell>
          <cell r="I46">
            <v>1410</v>
          </cell>
          <cell r="J46">
            <v>1836</v>
          </cell>
          <cell r="K46">
            <v>2159</v>
          </cell>
          <cell r="L46">
            <v>2369</v>
          </cell>
          <cell r="M46">
            <v>2695</v>
          </cell>
          <cell r="N46">
            <v>3000</v>
          </cell>
          <cell r="O46">
            <v>3118</v>
          </cell>
          <cell r="P46">
            <v>3727</v>
          </cell>
          <cell r="Q46">
            <v>3897</v>
          </cell>
          <cell r="R46">
            <v>4785</v>
          </cell>
          <cell r="S46">
            <v>6183</v>
          </cell>
          <cell r="T46">
            <v>6903</v>
          </cell>
          <cell r="U46">
            <v>6526</v>
          </cell>
          <cell r="V46">
            <v>4398</v>
          </cell>
          <cell r="W46">
            <v>4849</v>
          </cell>
        </row>
        <row r="47">
          <cell r="A47" t="str">
            <v>United Kingdom</v>
          </cell>
          <cell r="B47" t="str">
            <v>UK</v>
          </cell>
          <cell r="C47">
            <v>23247</v>
          </cell>
          <cell r="D47">
            <v>25844</v>
          </cell>
          <cell r="E47">
            <v>25545</v>
          </cell>
          <cell r="F47">
            <v>26324</v>
          </cell>
          <cell r="G47">
            <v>25515</v>
          </cell>
          <cell r="H47">
            <v>25229</v>
          </cell>
          <cell r="I47">
            <v>29085</v>
          </cell>
          <cell r="J47">
            <v>26739</v>
          </cell>
          <cell r="K47">
            <v>27541</v>
          </cell>
          <cell r="L47">
            <v>27709</v>
          </cell>
          <cell r="M47">
            <v>28626</v>
          </cell>
          <cell r="N47">
            <v>29362</v>
          </cell>
          <cell r="O47">
            <v>29126</v>
          </cell>
          <cell r="P47">
            <v>29909</v>
          </cell>
          <cell r="Q47">
            <v>30677</v>
          </cell>
          <cell r="R47">
            <v>29552</v>
          </cell>
          <cell r="S47">
            <v>28395</v>
          </cell>
          <cell r="T47">
            <v>27307</v>
          </cell>
          <cell r="U47">
            <v>27824</v>
          </cell>
          <cell r="V47">
            <v>25731</v>
          </cell>
          <cell r="W47">
            <v>30149</v>
          </cell>
        </row>
      </sheetData>
      <sheetData sheetId="5">
        <row r="7">
          <cell r="A7" t="str">
            <v>Austria</v>
          </cell>
          <cell r="B7" t="str">
            <v>AT</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row>
        <row r="8">
          <cell r="A8" t="str">
            <v>Belgium</v>
          </cell>
          <cell r="B8" t="str">
            <v>BE</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row>
        <row r="9">
          <cell r="A9" t="str">
            <v>Bulgaria</v>
          </cell>
          <cell r="B9" t="str">
            <v>BG</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row>
        <row r="10">
          <cell r="A10" t="str">
            <v>Switzerland</v>
          </cell>
          <cell r="B10" t="str">
            <v>CH</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row>
        <row r="11">
          <cell r="A11" t="str">
            <v>Czech Republic</v>
          </cell>
          <cell r="B11" t="str">
            <v>CZ</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row>
        <row r="12">
          <cell r="A12" t="str">
            <v>Germany (including  former GDR from 1991)</v>
          </cell>
          <cell r="B12" t="str">
            <v>DE</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row>
        <row r="13">
          <cell r="A13" t="str">
            <v>Denmark</v>
          </cell>
          <cell r="B13" t="str">
            <v>DK</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row>
        <row r="14">
          <cell r="A14" t="e">
            <v>#N/A</v>
          </cell>
          <cell r="B14" t="str">
            <v>EA</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1</v>
          </cell>
          <cell r="W14">
            <v>1</v>
          </cell>
        </row>
        <row r="15">
          <cell r="A15" t="e">
            <v>#N/A</v>
          </cell>
          <cell r="B15" t="str">
            <v>EA12</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1</v>
          </cell>
          <cell r="W15">
            <v>1</v>
          </cell>
        </row>
        <row r="16">
          <cell r="A16" t="e">
            <v>#N/A</v>
          </cell>
          <cell r="B16" t="str">
            <v>EA13</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1</v>
          </cell>
          <cell r="W16">
            <v>1</v>
          </cell>
        </row>
        <row r="17">
          <cell r="A17" t="e">
            <v>#N/A</v>
          </cell>
          <cell r="B17" t="str">
            <v>EA15</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1</v>
          </cell>
          <cell r="W17">
            <v>1</v>
          </cell>
        </row>
        <row r="18">
          <cell r="A18" t="e">
            <v>#N/A</v>
          </cell>
          <cell r="B18" t="str">
            <v>EA16</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1</v>
          </cell>
          <cell r="W18">
            <v>1</v>
          </cell>
        </row>
        <row r="19">
          <cell r="A19" t="e">
            <v>#N/A</v>
          </cell>
          <cell r="B19" t="str">
            <v>EA17</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1</v>
          </cell>
          <cell r="W19">
            <v>1</v>
          </cell>
        </row>
        <row r="20">
          <cell r="A20" t="str">
            <v>Estonia</v>
          </cell>
          <cell r="B20" t="str">
            <v>EE</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row>
        <row r="21">
          <cell r="A21" t="e">
            <v>#N/A</v>
          </cell>
          <cell r="B21" t="str">
            <v>EEA18</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1</v>
          </cell>
          <cell r="V21">
            <v>2</v>
          </cell>
          <cell r="W21">
            <v>1</v>
          </cell>
        </row>
        <row r="22">
          <cell r="A22" t="str">
            <v>Greece</v>
          </cell>
          <cell r="B22" t="str">
            <v>EL</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row>
        <row r="23">
          <cell r="A23" t="str">
            <v>Spain</v>
          </cell>
          <cell r="B23" t="str">
            <v>ES</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row>
        <row r="24">
          <cell r="A24" t="e">
            <v>#N/A</v>
          </cell>
          <cell r="B24" t="str">
            <v>EU15</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1</v>
          </cell>
          <cell r="W24">
            <v>1</v>
          </cell>
        </row>
        <row r="25">
          <cell r="A25" t="e">
            <v>#N/A</v>
          </cell>
          <cell r="B25" t="str">
            <v>EU25</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1</v>
          </cell>
          <cell r="W25">
            <v>1</v>
          </cell>
        </row>
        <row r="26">
          <cell r="A26" t="str">
            <v>European Union (27 countries)</v>
          </cell>
          <cell r="B26" t="str">
            <v>EU27</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1</v>
          </cell>
          <cell r="W26">
            <v>1</v>
          </cell>
        </row>
        <row r="27">
          <cell r="A27" t="str">
            <v>Finland</v>
          </cell>
          <cell r="B27" t="str">
            <v>FI</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row>
        <row r="28">
          <cell r="A28" t="str">
            <v>France</v>
          </cell>
          <cell r="B28" t="str">
            <v>FR</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1</v>
          </cell>
          <cell r="W28">
            <v>1</v>
          </cell>
        </row>
        <row r="29">
          <cell r="A29" t="str">
            <v>Croatia</v>
          </cell>
          <cell r="B29" t="str">
            <v>HR</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row>
        <row r="30">
          <cell r="A30" t="str">
            <v>Hungary</v>
          </cell>
          <cell r="B30" t="str">
            <v>HU</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row>
        <row r="31">
          <cell r="A31" t="str">
            <v>Ireland</v>
          </cell>
          <cell r="B31" t="str">
            <v>IE</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row>
        <row r="32">
          <cell r="A32" t="str">
            <v>Italy</v>
          </cell>
          <cell r="B32" t="str">
            <v>IT</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row>
        <row r="33">
          <cell r="A33" t="str">
            <v>Lithuania</v>
          </cell>
          <cell r="B33" t="str">
            <v>LT</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row>
        <row r="34">
          <cell r="A34" t="str">
            <v>Luxembourg</v>
          </cell>
          <cell r="B34" t="str">
            <v>LU</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row>
        <row r="35">
          <cell r="A35" t="str">
            <v>Latvia</v>
          </cell>
          <cell r="B35" t="str">
            <v>LV</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row>
        <row r="36">
          <cell r="A36" t="e">
            <v>#N/A</v>
          </cell>
          <cell r="B36" t="str">
            <v>MK</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row>
        <row r="37">
          <cell r="A37" t="str">
            <v>Netherlands</v>
          </cell>
          <cell r="B37" t="str">
            <v>NL</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row>
        <row r="38">
          <cell r="A38" t="e">
            <v>#N/A</v>
          </cell>
          <cell r="B38" t="str">
            <v>NMS10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row>
        <row r="39">
          <cell r="A39" t="str">
            <v>Norway</v>
          </cell>
          <cell r="B39" t="str">
            <v>NO</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1</v>
          </cell>
          <cell r="V39">
            <v>1</v>
          </cell>
          <cell r="W39">
            <v>0</v>
          </cell>
        </row>
        <row r="40">
          <cell r="A40" t="str">
            <v>Poland</v>
          </cell>
          <cell r="B40" t="str">
            <v>PL</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row>
        <row r="41">
          <cell r="A41" t="str">
            <v>Portugal</v>
          </cell>
          <cell r="B41" t="str">
            <v>PT</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row>
        <row r="42">
          <cell r="A42" t="str">
            <v>Romania</v>
          </cell>
          <cell r="B42" t="str">
            <v>RO</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row>
        <row r="43">
          <cell r="A43" t="str">
            <v>Sweden</v>
          </cell>
          <cell r="B43" t="str">
            <v>SE</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row>
        <row r="44">
          <cell r="A44" t="str">
            <v>Slovenia</v>
          </cell>
          <cell r="B44" t="str">
            <v>SI</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row>
        <row r="45">
          <cell r="A45" t="str">
            <v>Slovakia</v>
          </cell>
          <cell r="B45" t="str">
            <v>SK</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row>
        <row r="46">
          <cell r="A46" t="str">
            <v>Turkey</v>
          </cell>
          <cell r="B46" t="str">
            <v>TR</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1</v>
          </cell>
          <cell r="W46">
            <v>3</v>
          </cell>
        </row>
        <row r="47">
          <cell r="A47" t="str">
            <v>United Kingdom</v>
          </cell>
          <cell r="B47" t="str">
            <v>UK</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row>
      </sheetData>
      <sheetData sheetId="6" refreshError="1"/>
      <sheetData sheetId="7">
        <row r="7">
          <cell r="A7" t="str">
            <v>Austria</v>
          </cell>
          <cell r="B7" t="str">
            <v>AT</v>
          </cell>
          <cell r="C7">
            <v>182</v>
          </cell>
          <cell r="D7">
            <v>285</v>
          </cell>
          <cell r="E7">
            <v>430</v>
          </cell>
          <cell r="F7">
            <v>428</v>
          </cell>
          <cell r="G7">
            <v>376</v>
          </cell>
          <cell r="H7">
            <v>552</v>
          </cell>
          <cell r="I7">
            <v>582</v>
          </cell>
          <cell r="J7">
            <v>453</v>
          </cell>
          <cell r="K7">
            <v>441</v>
          </cell>
          <cell r="L7">
            <v>604</v>
          </cell>
          <cell r="M7">
            <v>591</v>
          </cell>
          <cell r="N7">
            <v>824</v>
          </cell>
          <cell r="O7">
            <v>749</v>
          </cell>
          <cell r="P7">
            <v>847</v>
          </cell>
          <cell r="Q7">
            <v>1011</v>
          </cell>
          <cell r="R7">
            <v>770</v>
          </cell>
          <cell r="S7">
            <v>809</v>
          </cell>
          <cell r="T7">
            <v>698</v>
          </cell>
          <cell r="U7">
            <v>712</v>
          </cell>
          <cell r="V7">
            <v>370</v>
          </cell>
          <cell r="W7">
            <v>622</v>
          </cell>
        </row>
        <row r="8">
          <cell r="A8" t="str">
            <v>Belgium</v>
          </cell>
          <cell r="B8" t="str">
            <v>BE</v>
          </cell>
          <cell r="C8">
            <v>1035</v>
          </cell>
          <cell r="D8">
            <v>1223</v>
          </cell>
          <cell r="E8">
            <v>1201</v>
          </cell>
          <cell r="F8">
            <v>1298</v>
          </cell>
          <cell r="G8">
            <v>1280</v>
          </cell>
          <cell r="H8">
            <v>1357</v>
          </cell>
          <cell r="I8">
            <v>1597</v>
          </cell>
          <cell r="J8">
            <v>1463</v>
          </cell>
          <cell r="K8">
            <v>1517</v>
          </cell>
          <cell r="L8">
            <v>1493</v>
          </cell>
          <cell r="M8">
            <v>1545</v>
          </cell>
          <cell r="N8">
            <v>1648</v>
          </cell>
          <cell r="O8">
            <v>1614</v>
          </cell>
          <cell r="P8">
            <v>1668</v>
          </cell>
          <cell r="Q8">
            <v>1768</v>
          </cell>
          <cell r="R8">
            <v>1771</v>
          </cell>
          <cell r="S8">
            <v>1690</v>
          </cell>
          <cell r="T8">
            <v>1365</v>
          </cell>
          <cell r="U8">
            <v>1696</v>
          </cell>
          <cell r="V8">
            <v>1723</v>
          </cell>
          <cell r="W8">
            <v>1953</v>
          </cell>
        </row>
        <row r="9">
          <cell r="A9" t="str">
            <v>Bulgaria</v>
          </cell>
          <cell r="B9" t="str">
            <v>BG</v>
          </cell>
          <cell r="C9">
            <v>17</v>
          </cell>
          <cell r="D9">
            <v>2</v>
          </cell>
          <cell r="E9">
            <v>3</v>
          </cell>
          <cell r="F9">
            <v>3</v>
          </cell>
          <cell r="G9">
            <v>4</v>
          </cell>
          <cell r="H9">
            <v>16</v>
          </cell>
          <cell r="I9">
            <v>32</v>
          </cell>
          <cell r="J9">
            <v>19</v>
          </cell>
          <cell r="K9">
            <v>20</v>
          </cell>
          <cell r="L9">
            <v>16</v>
          </cell>
          <cell r="M9">
            <v>12</v>
          </cell>
          <cell r="N9">
            <v>18</v>
          </cell>
          <cell r="O9">
            <v>20</v>
          </cell>
          <cell r="P9">
            <v>28</v>
          </cell>
          <cell r="Q9">
            <v>31</v>
          </cell>
          <cell r="R9">
            <v>44</v>
          </cell>
          <cell r="S9">
            <v>65</v>
          </cell>
          <cell r="T9">
            <v>70</v>
          </cell>
          <cell r="U9">
            <v>81</v>
          </cell>
          <cell r="V9">
            <v>66</v>
          </cell>
          <cell r="W9">
            <v>80</v>
          </cell>
        </row>
        <row r="10">
          <cell r="A10" t="str">
            <v>Switzerland</v>
          </cell>
          <cell r="B10" t="str">
            <v>CH</v>
          </cell>
          <cell r="C10">
            <v>305</v>
          </cell>
          <cell r="D10">
            <v>330</v>
          </cell>
          <cell r="E10">
            <v>345</v>
          </cell>
          <cell r="F10">
            <v>352</v>
          </cell>
          <cell r="G10">
            <v>336</v>
          </cell>
          <cell r="H10">
            <v>362</v>
          </cell>
          <cell r="I10">
            <v>393</v>
          </cell>
          <cell r="J10">
            <v>366</v>
          </cell>
          <cell r="K10">
            <v>377</v>
          </cell>
          <cell r="L10">
            <v>474</v>
          </cell>
          <cell r="M10">
            <v>488</v>
          </cell>
          <cell r="N10">
            <v>506</v>
          </cell>
          <cell r="O10">
            <v>494</v>
          </cell>
          <cell r="P10">
            <v>514</v>
          </cell>
          <cell r="Q10">
            <v>530</v>
          </cell>
          <cell r="R10">
            <v>550</v>
          </cell>
          <cell r="S10">
            <v>511</v>
          </cell>
          <cell r="T10">
            <v>484</v>
          </cell>
          <cell r="U10">
            <v>525</v>
          </cell>
          <cell r="V10">
            <v>499</v>
          </cell>
          <cell r="W10">
            <v>576</v>
          </cell>
        </row>
        <row r="11">
          <cell r="A11" t="str">
            <v>Czech Republic</v>
          </cell>
          <cell r="B11" t="str">
            <v>CZ</v>
          </cell>
          <cell r="C11">
            <v>731</v>
          </cell>
          <cell r="D11">
            <v>758</v>
          </cell>
          <cell r="E11">
            <v>0</v>
          </cell>
          <cell r="F11">
            <v>0</v>
          </cell>
          <cell r="G11">
            <v>0</v>
          </cell>
          <cell r="H11">
            <v>751</v>
          </cell>
          <cell r="I11">
            <v>783</v>
          </cell>
          <cell r="J11">
            <v>833</v>
          </cell>
          <cell r="K11">
            <v>1083</v>
          </cell>
          <cell r="L11">
            <v>1168</v>
          </cell>
          <cell r="M11">
            <v>1104</v>
          </cell>
          <cell r="N11">
            <v>1297</v>
          </cell>
          <cell r="O11">
            <v>1206</v>
          </cell>
          <cell r="P11">
            <v>1264</v>
          </cell>
          <cell r="Q11">
            <v>1242</v>
          </cell>
          <cell r="R11">
            <v>1274</v>
          </cell>
          <cell r="S11">
            <v>1221</v>
          </cell>
          <cell r="T11">
            <v>1212</v>
          </cell>
          <cell r="U11">
            <v>1329</v>
          </cell>
          <cell r="V11">
            <v>1252</v>
          </cell>
          <cell r="W11">
            <v>1378</v>
          </cell>
        </row>
        <row r="12">
          <cell r="A12" t="str">
            <v>Germany (including  former GDR from 1991)</v>
          </cell>
          <cell r="B12" t="str">
            <v>DE</v>
          </cell>
          <cell r="C12">
            <v>4682</v>
          </cell>
          <cell r="D12">
            <v>5311</v>
          </cell>
          <cell r="E12">
            <v>5317</v>
          </cell>
          <cell r="F12">
            <v>5666</v>
          </cell>
          <cell r="G12">
            <v>5540</v>
          </cell>
          <cell r="H12">
            <v>5839</v>
          </cell>
          <cell r="I12">
            <v>6483</v>
          </cell>
          <cell r="J12">
            <v>5932</v>
          </cell>
          <cell r="K12">
            <v>5880</v>
          </cell>
          <cell r="L12">
            <v>5804</v>
          </cell>
          <cell r="M12">
            <v>5804</v>
          </cell>
          <cell r="N12">
            <v>6019</v>
          </cell>
          <cell r="O12">
            <v>6019</v>
          </cell>
          <cell r="P12">
            <v>7287</v>
          </cell>
          <cell r="Q12">
            <v>7524</v>
          </cell>
          <cell r="R12">
            <v>7309</v>
          </cell>
          <cell r="S12">
            <v>7309</v>
          </cell>
          <cell r="T12">
            <v>6664</v>
          </cell>
          <cell r="U12">
            <v>6664</v>
          </cell>
          <cell r="V12">
            <v>7524</v>
          </cell>
          <cell r="W12">
            <v>8742</v>
          </cell>
        </row>
        <row r="13">
          <cell r="A13" t="str">
            <v>Denmark</v>
          </cell>
          <cell r="B13" t="str">
            <v>DK</v>
          </cell>
          <cell r="C13">
            <v>139</v>
          </cell>
          <cell r="D13">
            <v>149</v>
          </cell>
          <cell r="E13">
            <v>160</v>
          </cell>
          <cell r="F13">
            <v>194</v>
          </cell>
          <cell r="G13">
            <v>157</v>
          </cell>
          <cell r="H13">
            <v>184</v>
          </cell>
          <cell r="I13">
            <v>249</v>
          </cell>
          <cell r="J13">
            <v>200</v>
          </cell>
          <cell r="K13">
            <v>191</v>
          </cell>
          <cell r="L13">
            <v>164</v>
          </cell>
          <cell r="M13">
            <v>158</v>
          </cell>
          <cell r="N13">
            <v>159</v>
          </cell>
          <cell r="O13">
            <v>168</v>
          </cell>
          <cell r="P13">
            <v>206</v>
          </cell>
          <cell r="Q13">
            <v>206</v>
          </cell>
          <cell r="R13">
            <v>219</v>
          </cell>
          <cell r="S13">
            <v>243</v>
          </cell>
          <cell r="T13">
            <v>228</v>
          </cell>
          <cell r="U13">
            <v>225</v>
          </cell>
          <cell r="V13">
            <v>214</v>
          </cell>
          <cell r="W13">
            <v>270</v>
          </cell>
        </row>
        <row r="14">
          <cell r="A14" t="e">
            <v>#N/A</v>
          </cell>
          <cell r="B14" t="str">
            <v>EA</v>
          </cell>
          <cell r="C14">
            <v>19727</v>
          </cell>
          <cell r="D14">
            <v>23386</v>
          </cell>
          <cell r="E14">
            <v>22930</v>
          </cell>
          <cell r="F14">
            <v>23921</v>
          </cell>
          <cell r="G14">
            <v>23168</v>
          </cell>
          <cell r="H14">
            <v>25103</v>
          </cell>
          <cell r="I14">
            <v>28017</v>
          </cell>
          <cell r="J14">
            <v>25925</v>
          </cell>
          <cell r="K14">
            <v>26661</v>
          </cell>
          <cell r="L14">
            <v>26558</v>
          </cell>
          <cell r="M14">
            <v>18373</v>
          </cell>
          <cell r="N14">
            <v>24614</v>
          </cell>
          <cell r="O14">
            <v>23895</v>
          </cell>
          <cell r="P14">
            <v>26980</v>
          </cell>
          <cell r="Q14">
            <v>27760</v>
          </cell>
          <cell r="R14">
            <v>28604</v>
          </cell>
          <cell r="S14">
            <v>28742</v>
          </cell>
          <cell r="T14">
            <v>26891</v>
          </cell>
          <cell r="U14">
            <v>29596</v>
          </cell>
          <cell r="V14">
            <v>31516</v>
          </cell>
          <cell r="W14">
            <v>35020</v>
          </cell>
        </row>
        <row r="15">
          <cell r="A15" t="e">
            <v>#N/A</v>
          </cell>
          <cell r="B15" t="str">
            <v>EA12</v>
          </cell>
          <cell r="C15">
            <v>19727</v>
          </cell>
          <cell r="D15">
            <v>23386</v>
          </cell>
          <cell r="E15">
            <v>22930</v>
          </cell>
          <cell r="F15">
            <v>23921</v>
          </cell>
          <cell r="G15">
            <v>23168</v>
          </cell>
          <cell r="H15">
            <v>25103</v>
          </cell>
          <cell r="I15">
            <v>28017</v>
          </cell>
          <cell r="J15">
            <v>25925</v>
          </cell>
          <cell r="K15">
            <v>26674</v>
          </cell>
          <cell r="L15">
            <v>26566</v>
          </cell>
          <cell r="M15">
            <v>18381</v>
          </cell>
          <cell r="N15">
            <v>24614</v>
          </cell>
          <cell r="O15">
            <v>23895</v>
          </cell>
          <cell r="P15">
            <v>26980</v>
          </cell>
          <cell r="Q15">
            <v>27760</v>
          </cell>
          <cell r="R15">
            <v>28604</v>
          </cell>
          <cell r="S15">
            <v>28742</v>
          </cell>
          <cell r="T15">
            <v>26879</v>
          </cell>
          <cell r="U15">
            <v>29584</v>
          </cell>
          <cell r="V15">
            <v>30925</v>
          </cell>
          <cell r="W15">
            <v>34153</v>
          </cell>
        </row>
        <row r="16">
          <cell r="A16" t="e">
            <v>#N/A</v>
          </cell>
          <cell r="B16" t="str">
            <v>EA13</v>
          </cell>
          <cell r="C16">
            <v>19838</v>
          </cell>
          <cell r="D16">
            <v>23511</v>
          </cell>
          <cell r="E16">
            <v>23054</v>
          </cell>
          <cell r="F16">
            <v>24043</v>
          </cell>
          <cell r="G16">
            <v>23249</v>
          </cell>
          <cell r="H16">
            <v>25211</v>
          </cell>
          <cell r="I16">
            <v>28094</v>
          </cell>
          <cell r="J16">
            <v>25985</v>
          </cell>
          <cell r="K16">
            <v>26747</v>
          </cell>
          <cell r="L16">
            <v>26662</v>
          </cell>
          <cell r="M16">
            <v>18400</v>
          </cell>
          <cell r="N16">
            <v>24695</v>
          </cell>
          <cell r="O16">
            <v>23986</v>
          </cell>
          <cell r="P16">
            <v>27028</v>
          </cell>
          <cell r="Q16">
            <v>27817</v>
          </cell>
          <cell r="R16">
            <v>28630</v>
          </cell>
          <cell r="S16">
            <v>28756</v>
          </cell>
          <cell r="T16">
            <v>26891</v>
          </cell>
          <cell r="U16">
            <v>29596</v>
          </cell>
          <cell r="V16">
            <v>30943</v>
          </cell>
          <cell r="W16">
            <v>34177</v>
          </cell>
        </row>
        <row r="17">
          <cell r="A17" t="e">
            <v>#N/A</v>
          </cell>
          <cell r="B17" t="str">
            <v>EA15</v>
          </cell>
          <cell r="C17">
            <v>19838</v>
          </cell>
          <cell r="D17">
            <v>23511</v>
          </cell>
          <cell r="E17">
            <v>23054</v>
          </cell>
          <cell r="F17">
            <v>24043</v>
          </cell>
          <cell r="G17">
            <v>23249</v>
          </cell>
          <cell r="H17">
            <v>25211</v>
          </cell>
          <cell r="I17">
            <v>28094</v>
          </cell>
          <cell r="J17">
            <v>25985</v>
          </cell>
          <cell r="K17">
            <v>26747</v>
          </cell>
          <cell r="L17">
            <v>26662</v>
          </cell>
          <cell r="M17">
            <v>18400</v>
          </cell>
          <cell r="N17">
            <v>24695</v>
          </cell>
          <cell r="O17">
            <v>23986</v>
          </cell>
          <cell r="P17">
            <v>27028</v>
          </cell>
          <cell r="Q17">
            <v>27817</v>
          </cell>
          <cell r="R17">
            <v>28630</v>
          </cell>
          <cell r="S17">
            <v>28756</v>
          </cell>
          <cell r="T17">
            <v>26891</v>
          </cell>
          <cell r="U17">
            <v>29596</v>
          </cell>
          <cell r="V17">
            <v>30943</v>
          </cell>
          <cell r="W17">
            <v>34177</v>
          </cell>
        </row>
        <row r="18">
          <cell r="A18" t="e">
            <v>#N/A</v>
          </cell>
          <cell r="B18" t="str">
            <v>EA16</v>
          </cell>
          <cell r="C18">
            <v>21165</v>
          </cell>
          <cell r="D18">
            <v>24603</v>
          </cell>
          <cell r="E18">
            <v>24352</v>
          </cell>
          <cell r="F18">
            <v>25346</v>
          </cell>
          <cell r="G18">
            <v>24448</v>
          </cell>
          <cell r="H18">
            <v>26587</v>
          </cell>
          <cell r="I18">
            <v>29367</v>
          </cell>
          <cell r="J18">
            <v>27258</v>
          </cell>
          <cell r="K18">
            <v>28134</v>
          </cell>
          <cell r="L18">
            <v>28037</v>
          </cell>
          <cell r="M18">
            <v>19760</v>
          </cell>
          <cell r="N18">
            <v>25374</v>
          </cell>
          <cell r="O18">
            <v>24434</v>
          </cell>
          <cell r="P18">
            <v>27498</v>
          </cell>
          <cell r="Q18">
            <v>28142</v>
          </cell>
          <cell r="R18">
            <v>29530</v>
          </cell>
          <cell r="S18">
            <v>29752</v>
          </cell>
          <cell r="T18">
            <v>27815</v>
          </cell>
          <cell r="U18">
            <v>30503</v>
          </cell>
          <cell r="V18">
            <v>31516</v>
          </cell>
          <cell r="W18">
            <v>35020</v>
          </cell>
        </row>
        <row r="19">
          <cell r="A19" t="e">
            <v>#N/A</v>
          </cell>
          <cell r="B19" t="str">
            <v>EA17</v>
          </cell>
          <cell r="C19">
            <v>21173</v>
          </cell>
          <cell r="D19">
            <v>24612</v>
          </cell>
          <cell r="E19">
            <v>24355</v>
          </cell>
          <cell r="F19">
            <v>25348</v>
          </cell>
          <cell r="G19">
            <v>24451</v>
          </cell>
          <cell r="H19">
            <v>26590</v>
          </cell>
          <cell r="I19">
            <v>29374</v>
          </cell>
          <cell r="J19">
            <v>27265</v>
          </cell>
          <cell r="K19">
            <v>28140</v>
          </cell>
          <cell r="L19">
            <v>28045</v>
          </cell>
          <cell r="M19">
            <v>19771</v>
          </cell>
          <cell r="N19">
            <v>25396</v>
          </cell>
          <cell r="O19">
            <v>24462</v>
          </cell>
          <cell r="P19">
            <v>27562</v>
          </cell>
          <cell r="Q19">
            <v>28200</v>
          </cell>
          <cell r="R19">
            <v>29577</v>
          </cell>
          <cell r="S19">
            <v>29801</v>
          </cell>
          <cell r="T19">
            <v>27858</v>
          </cell>
          <cell r="U19">
            <v>30537</v>
          </cell>
          <cell r="V19">
            <v>31543</v>
          </cell>
          <cell r="W19">
            <v>35050</v>
          </cell>
        </row>
        <row r="20">
          <cell r="A20" t="str">
            <v>Estonia</v>
          </cell>
          <cell r="B20" t="str">
            <v>EE</v>
          </cell>
          <cell r="C20">
            <v>8</v>
          </cell>
          <cell r="D20">
            <v>9</v>
          </cell>
          <cell r="E20">
            <v>3</v>
          </cell>
          <cell r="F20">
            <v>2</v>
          </cell>
          <cell r="G20">
            <v>3</v>
          </cell>
          <cell r="H20">
            <v>3</v>
          </cell>
          <cell r="I20">
            <v>7</v>
          </cell>
          <cell r="J20">
            <v>7</v>
          </cell>
          <cell r="K20">
            <v>6</v>
          </cell>
          <cell r="L20">
            <v>8</v>
          </cell>
          <cell r="M20">
            <v>11</v>
          </cell>
          <cell r="N20">
            <v>22</v>
          </cell>
          <cell r="O20">
            <v>28</v>
          </cell>
          <cell r="P20">
            <v>64</v>
          </cell>
          <cell r="Q20">
            <v>59</v>
          </cell>
          <cell r="R20">
            <v>46</v>
          </cell>
          <cell r="S20">
            <v>49</v>
          </cell>
          <cell r="T20">
            <v>44</v>
          </cell>
          <cell r="U20">
            <v>34</v>
          </cell>
          <cell r="V20">
            <v>27</v>
          </cell>
          <cell r="W20">
            <v>30</v>
          </cell>
        </row>
        <row r="21">
          <cell r="A21" t="e">
            <v>#N/A</v>
          </cell>
          <cell r="B21" t="str">
            <v>EEA18</v>
          </cell>
          <cell r="C21">
            <v>22632</v>
          </cell>
          <cell r="D21">
            <v>26665</v>
          </cell>
          <cell r="E21">
            <v>26518</v>
          </cell>
          <cell r="F21">
            <v>27157</v>
          </cell>
          <cell r="G21">
            <v>29403</v>
          </cell>
          <cell r="H21">
            <v>31667</v>
          </cell>
          <cell r="I21">
            <v>35215</v>
          </cell>
          <cell r="J21">
            <v>33039</v>
          </cell>
          <cell r="K21">
            <v>34075</v>
          </cell>
          <cell r="L21">
            <v>32945</v>
          </cell>
          <cell r="M21">
            <v>24824</v>
          </cell>
          <cell r="N21">
            <v>31257</v>
          </cell>
          <cell r="O21">
            <v>30261</v>
          </cell>
          <cell r="P21">
            <v>33770</v>
          </cell>
          <cell r="Q21">
            <v>34986</v>
          </cell>
          <cell r="R21">
            <v>35767</v>
          </cell>
          <cell r="S21">
            <v>35283</v>
          </cell>
          <cell r="T21">
            <v>33064</v>
          </cell>
          <cell r="U21">
            <v>35801</v>
          </cell>
          <cell r="V21">
            <v>36346</v>
          </cell>
          <cell r="W21">
            <v>39896</v>
          </cell>
        </row>
        <row r="22">
          <cell r="A22" t="str">
            <v>Greece</v>
          </cell>
          <cell r="B22" t="str">
            <v>EL</v>
          </cell>
          <cell r="C22">
            <v>0</v>
          </cell>
          <cell r="D22">
            <v>0</v>
          </cell>
          <cell r="E22">
            <v>0</v>
          </cell>
          <cell r="F22">
            <v>0</v>
          </cell>
          <cell r="G22">
            <v>0</v>
          </cell>
          <cell r="H22">
            <v>0</v>
          </cell>
          <cell r="I22">
            <v>0</v>
          </cell>
          <cell r="J22">
            <v>0</v>
          </cell>
          <cell r="K22">
            <v>13</v>
          </cell>
          <cell r="L22">
            <v>7</v>
          </cell>
          <cell r="M22">
            <v>9</v>
          </cell>
          <cell r="N22">
            <v>12</v>
          </cell>
          <cell r="O22">
            <v>18</v>
          </cell>
          <cell r="P22">
            <v>28</v>
          </cell>
          <cell r="Q22">
            <v>44</v>
          </cell>
          <cell r="R22">
            <v>74</v>
          </cell>
          <cell r="S22">
            <v>90</v>
          </cell>
          <cell r="T22">
            <v>105</v>
          </cell>
          <cell r="U22">
            <v>129</v>
          </cell>
          <cell r="V22">
            <v>145</v>
          </cell>
          <cell r="W22">
            <v>139</v>
          </cell>
        </row>
        <row r="23">
          <cell r="A23" t="str">
            <v>Spain</v>
          </cell>
          <cell r="B23" t="str">
            <v>ES</v>
          </cell>
          <cell r="C23">
            <v>162</v>
          </cell>
          <cell r="D23">
            <v>237</v>
          </cell>
          <cell r="E23">
            <v>275</v>
          </cell>
          <cell r="F23">
            <v>306</v>
          </cell>
          <cell r="G23">
            <v>294</v>
          </cell>
          <cell r="H23">
            <v>277</v>
          </cell>
          <cell r="I23">
            <v>362</v>
          </cell>
          <cell r="J23">
            <v>418</v>
          </cell>
          <cell r="K23">
            <v>484</v>
          </cell>
          <cell r="L23">
            <v>528</v>
          </cell>
          <cell r="M23">
            <v>595</v>
          </cell>
          <cell r="N23">
            <v>727</v>
          </cell>
          <cell r="O23">
            <v>784</v>
          </cell>
          <cell r="P23">
            <v>165</v>
          </cell>
          <cell r="Q23">
            <v>306</v>
          </cell>
          <cell r="R23">
            <v>692</v>
          </cell>
          <cell r="S23">
            <v>854</v>
          </cell>
          <cell r="T23">
            <v>766</v>
          </cell>
          <cell r="U23">
            <v>833</v>
          </cell>
          <cell r="V23">
            <v>897</v>
          </cell>
          <cell r="W23">
            <v>985</v>
          </cell>
        </row>
        <row r="24">
          <cell r="A24" t="e">
            <v>#N/A</v>
          </cell>
          <cell r="B24" t="str">
            <v>EU15</v>
          </cell>
          <cell r="C24">
            <v>22632</v>
          </cell>
          <cell r="D24">
            <v>26665</v>
          </cell>
          <cell r="E24">
            <v>26518</v>
          </cell>
          <cell r="F24">
            <v>27157</v>
          </cell>
          <cell r="G24">
            <v>29403</v>
          </cell>
          <cell r="H24">
            <v>31667</v>
          </cell>
          <cell r="I24">
            <v>35215</v>
          </cell>
          <cell r="J24">
            <v>33039</v>
          </cell>
          <cell r="K24">
            <v>34075</v>
          </cell>
          <cell r="L24">
            <v>32945</v>
          </cell>
          <cell r="M24">
            <v>24823</v>
          </cell>
          <cell r="N24">
            <v>31253</v>
          </cell>
          <cell r="O24">
            <v>30256</v>
          </cell>
          <cell r="P24">
            <v>33765</v>
          </cell>
          <cell r="Q24">
            <v>34980</v>
          </cell>
          <cell r="R24">
            <v>35761</v>
          </cell>
          <cell r="S24">
            <v>35272</v>
          </cell>
          <cell r="T24">
            <v>33047</v>
          </cell>
          <cell r="U24">
            <v>35782</v>
          </cell>
          <cell r="V24">
            <v>36327</v>
          </cell>
          <cell r="W24">
            <v>39874</v>
          </cell>
        </row>
        <row r="25">
          <cell r="A25" t="e">
            <v>#N/A</v>
          </cell>
          <cell r="B25" t="str">
            <v>EU25</v>
          </cell>
          <cell r="C25">
            <v>26150</v>
          </cell>
          <cell r="D25">
            <v>30146</v>
          </cell>
          <cell r="E25">
            <v>29035</v>
          </cell>
          <cell r="F25">
            <v>29904</v>
          </cell>
          <cell r="G25">
            <v>32119</v>
          </cell>
          <cell r="H25">
            <v>35593</v>
          </cell>
          <cell r="I25">
            <v>39457</v>
          </cell>
          <cell r="J25">
            <v>37408</v>
          </cell>
          <cell r="K25">
            <v>39096</v>
          </cell>
          <cell r="L25">
            <v>38291</v>
          </cell>
          <cell r="M25">
            <v>30086</v>
          </cell>
          <cell r="N25">
            <v>36532</v>
          </cell>
          <cell r="O25">
            <v>35376</v>
          </cell>
          <cell r="P25">
            <v>39218</v>
          </cell>
          <cell r="Q25">
            <v>40869</v>
          </cell>
          <cell r="R25">
            <v>42066</v>
          </cell>
          <cell r="S25">
            <v>41190</v>
          </cell>
          <cell r="T25">
            <v>38517</v>
          </cell>
          <cell r="U25">
            <v>41392</v>
          </cell>
          <cell r="V25">
            <v>41752</v>
          </cell>
          <cell r="W25">
            <v>46076</v>
          </cell>
        </row>
        <row r="26">
          <cell r="A26" t="str">
            <v>European Union (27 countries)</v>
          </cell>
          <cell r="B26" t="str">
            <v>EU27</v>
          </cell>
          <cell r="C26">
            <v>26167</v>
          </cell>
          <cell r="D26">
            <v>30148</v>
          </cell>
          <cell r="E26">
            <v>29368</v>
          </cell>
          <cell r="F26">
            <v>30137</v>
          </cell>
          <cell r="G26">
            <v>32410</v>
          </cell>
          <cell r="H26">
            <v>35948</v>
          </cell>
          <cell r="I26">
            <v>39854</v>
          </cell>
          <cell r="J26">
            <v>37699</v>
          </cell>
          <cell r="K26">
            <v>39569</v>
          </cell>
          <cell r="L26">
            <v>38683</v>
          </cell>
          <cell r="M26">
            <v>30332</v>
          </cell>
          <cell r="N26">
            <v>37068</v>
          </cell>
          <cell r="O26">
            <v>35487</v>
          </cell>
          <cell r="P26">
            <v>39709</v>
          </cell>
          <cell r="Q26">
            <v>41575</v>
          </cell>
          <cell r="R26">
            <v>42891</v>
          </cell>
          <cell r="S26">
            <v>42851</v>
          </cell>
          <cell r="T26">
            <v>39667</v>
          </cell>
          <cell r="U26">
            <v>42281</v>
          </cell>
          <cell r="V26">
            <v>42747</v>
          </cell>
          <cell r="W26">
            <v>47091</v>
          </cell>
        </row>
        <row r="27">
          <cell r="A27" t="str">
            <v>Finland</v>
          </cell>
          <cell r="B27" t="str">
            <v>FI</v>
          </cell>
          <cell r="C27">
            <v>0</v>
          </cell>
          <cell r="D27">
            <v>0</v>
          </cell>
          <cell r="E27">
            <v>0</v>
          </cell>
          <cell r="F27">
            <v>0</v>
          </cell>
          <cell r="G27">
            <v>0</v>
          </cell>
          <cell r="H27">
            <v>25</v>
          </cell>
          <cell r="I27">
            <v>26</v>
          </cell>
          <cell r="J27">
            <v>30</v>
          </cell>
          <cell r="K27">
            <v>25</v>
          </cell>
          <cell r="L27">
            <v>29</v>
          </cell>
          <cell r="M27">
            <v>27</v>
          </cell>
          <cell r="N27">
            <v>28</v>
          </cell>
          <cell r="O27">
            <v>31</v>
          </cell>
          <cell r="P27">
            <v>30</v>
          </cell>
          <cell r="Q27">
            <v>31</v>
          </cell>
          <cell r="R27">
            <v>32</v>
          </cell>
          <cell r="S27">
            <v>30</v>
          </cell>
          <cell r="T27">
            <v>29</v>
          </cell>
          <cell r="U27">
            <v>27</v>
          </cell>
          <cell r="V27">
            <v>26</v>
          </cell>
          <cell r="W27">
            <v>29</v>
          </cell>
        </row>
        <row r="28">
          <cell r="A28" t="str">
            <v>France</v>
          </cell>
          <cell r="B28" t="str">
            <v>FR</v>
          </cell>
          <cell r="C28">
            <v>6104</v>
          </cell>
          <cell r="D28">
            <v>7223</v>
          </cell>
          <cell r="E28">
            <v>7252</v>
          </cell>
          <cell r="F28">
            <v>7594</v>
          </cell>
          <cell r="G28">
            <v>7265</v>
          </cell>
          <cell r="H28">
            <v>7512</v>
          </cell>
          <cell r="I28">
            <v>8600</v>
          </cell>
          <cell r="J28">
            <v>8084</v>
          </cell>
          <cell r="K28">
            <v>8290</v>
          </cell>
          <cell r="L28">
            <v>8584</v>
          </cell>
          <cell r="M28">
            <v>0</v>
          </cell>
          <cell r="N28">
            <v>4616</v>
          </cell>
          <cell r="O28">
            <v>4120</v>
          </cell>
          <cell r="P28">
            <v>5282</v>
          </cell>
          <cell r="Q28">
            <v>5476</v>
          </cell>
          <cell r="R28">
            <v>5579</v>
          </cell>
          <cell r="S28">
            <v>4943</v>
          </cell>
          <cell r="T28">
            <v>5176</v>
          </cell>
          <cell r="U28">
            <v>4765</v>
          </cell>
          <cell r="V28">
            <v>5903</v>
          </cell>
          <cell r="W28">
            <v>6462</v>
          </cell>
        </row>
        <row r="29">
          <cell r="A29" t="str">
            <v>Croatia</v>
          </cell>
          <cell r="B29" t="str">
            <v>HR</v>
          </cell>
          <cell r="C29">
            <v>60</v>
          </cell>
          <cell r="D29">
            <v>63</v>
          </cell>
          <cell r="E29">
            <v>56</v>
          </cell>
          <cell r="F29">
            <v>91</v>
          </cell>
          <cell r="G29">
            <v>90</v>
          </cell>
          <cell r="H29">
            <v>108</v>
          </cell>
          <cell r="I29">
            <v>100</v>
          </cell>
          <cell r="J29">
            <v>93</v>
          </cell>
          <cell r="K29">
            <v>119</v>
          </cell>
          <cell r="L29">
            <v>100</v>
          </cell>
          <cell r="M29">
            <v>80</v>
          </cell>
          <cell r="N29">
            <v>109</v>
          </cell>
          <cell r="O29">
            <v>101</v>
          </cell>
          <cell r="P29">
            <v>106</v>
          </cell>
          <cell r="Q29">
            <v>113</v>
          </cell>
          <cell r="R29">
            <v>124</v>
          </cell>
          <cell r="S29">
            <v>120</v>
          </cell>
          <cell r="T29">
            <v>118</v>
          </cell>
          <cell r="U29">
            <v>129</v>
          </cell>
          <cell r="V29">
            <v>132</v>
          </cell>
          <cell r="W29">
            <v>156</v>
          </cell>
        </row>
        <row r="30">
          <cell r="A30" t="str">
            <v>Hungary</v>
          </cell>
          <cell r="B30" t="str">
            <v>HU</v>
          </cell>
          <cell r="C30">
            <v>614</v>
          </cell>
          <cell r="D30">
            <v>819</v>
          </cell>
          <cell r="E30">
            <v>583</v>
          </cell>
          <cell r="F30">
            <v>949</v>
          </cell>
          <cell r="G30">
            <v>1099</v>
          </cell>
          <cell r="H30">
            <v>1248</v>
          </cell>
          <cell r="I30">
            <v>1567</v>
          </cell>
          <cell r="J30">
            <v>1534</v>
          </cell>
          <cell r="K30">
            <v>1620</v>
          </cell>
          <cell r="L30">
            <v>1710</v>
          </cell>
          <cell r="M30">
            <v>1773</v>
          </cell>
          <cell r="N30">
            <v>1926</v>
          </cell>
          <cell r="O30">
            <v>1781</v>
          </cell>
          <cell r="P30">
            <v>1890</v>
          </cell>
          <cell r="Q30">
            <v>2403</v>
          </cell>
          <cell r="R30">
            <v>2281</v>
          </cell>
          <cell r="S30">
            <v>1965</v>
          </cell>
          <cell r="T30">
            <v>1528</v>
          </cell>
          <cell r="U30">
            <v>1442</v>
          </cell>
          <cell r="V30">
            <v>1572</v>
          </cell>
          <cell r="W30">
            <v>1715</v>
          </cell>
        </row>
        <row r="31">
          <cell r="A31" t="str">
            <v>Ireland</v>
          </cell>
          <cell r="B31" t="str">
            <v>IE</v>
          </cell>
          <cell r="C31">
            <v>94</v>
          </cell>
          <cell r="D31">
            <v>113</v>
          </cell>
          <cell r="E31">
            <v>132</v>
          </cell>
          <cell r="F31">
            <v>157</v>
          </cell>
          <cell r="G31">
            <v>174</v>
          </cell>
          <cell r="H31">
            <v>177</v>
          </cell>
          <cell r="I31">
            <v>195</v>
          </cell>
          <cell r="J31">
            <v>206</v>
          </cell>
          <cell r="K31">
            <v>226</v>
          </cell>
          <cell r="L31">
            <v>245</v>
          </cell>
          <cell r="M31">
            <v>293</v>
          </cell>
          <cell r="N31">
            <v>313</v>
          </cell>
          <cell r="O31">
            <v>291</v>
          </cell>
          <cell r="P31">
            <v>303</v>
          </cell>
          <cell r="Q31">
            <v>293</v>
          </cell>
          <cell r="R31">
            <v>314</v>
          </cell>
          <cell r="S31">
            <v>305</v>
          </cell>
          <cell r="T31">
            <v>353</v>
          </cell>
          <cell r="U31">
            <v>383</v>
          </cell>
          <cell r="V31">
            <v>427</v>
          </cell>
          <cell r="W31">
            <v>439</v>
          </cell>
        </row>
        <row r="32">
          <cell r="A32" t="str">
            <v>Italy</v>
          </cell>
          <cell r="B32" t="str">
            <v>IT</v>
          </cell>
          <cell r="C32">
            <v>4211</v>
          </cell>
          <cell r="D32">
            <v>4887</v>
          </cell>
          <cell r="E32">
            <v>4704</v>
          </cell>
          <cell r="F32">
            <v>4922</v>
          </cell>
          <cell r="G32">
            <v>4548</v>
          </cell>
          <cell r="H32">
            <v>5019</v>
          </cell>
          <cell r="I32">
            <v>5261</v>
          </cell>
          <cell r="J32">
            <v>5155</v>
          </cell>
          <cell r="K32">
            <v>5553</v>
          </cell>
          <cell r="L32">
            <v>5803</v>
          </cell>
          <cell r="M32">
            <v>5572</v>
          </cell>
          <cell r="N32">
            <v>5861</v>
          </cell>
          <cell r="O32">
            <v>5467</v>
          </cell>
          <cell r="P32">
            <v>6230</v>
          </cell>
          <cell r="Q32">
            <v>6206</v>
          </cell>
          <cell r="R32">
            <v>7434</v>
          </cell>
          <cell r="S32">
            <v>7563</v>
          </cell>
          <cell r="T32">
            <v>7071</v>
          </cell>
          <cell r="U32">
            <v>8623</v>
          </cell>
          <cell r="V32">
            <v>8610</v>
          </cell>
          <cell r="W32">
            <v>8614</v>
          </cell>
        </row>
        <row r="33">
          <cell r="A33" t="str">
            <v>Lithuania</v>
          </cell>
          <cell r="B33" t="str">
            <v>LT</v>
          </cell>
          <cell r="C33">
            <v>306</v>
          </cell>
          <cell r="D33">
            <v>319</v>
          </cell>
          <cell r="E33">
            <v>142</v>
          </cell>
          <cell r="F33">
            <v>51</v>
          </cell>
          <cell r="G33">
            <v>71</v>
          </cell>
          <cell r="H33">
            <v>79</v>
          </cell>
          <cell r="I33">
            <v>43</v>
          </cell>
          <cell r="J33">
            <v>47</v>
          </cell>
          <cell r="K33">
            <v>27</v>
          </cell>
          <cell r="L33">
            <v>43</v>
          </cell>
          <cell r="M33">
            <v>31</v>
          </cell>
          <cell r="N33">
            <v>34</v>
          </cell>
          <cell r="O33">
            <v>38</v>
          </cell>
          <cell r="P33">
            <v>40</v>
          </cell>
          <cell r="Q33">
            <v>52</v>
          </cell>
          <cell r="R33">
            <v>51</v>
          </cell>
          <cell r="S33">
            <v>54</v>
          </cell>
          <cell r="T33">
            <v>72</v>
          </cell>
          <cell r="U33">
            <v>69</v>
          </cell>
          <cell r="V33">
            <v>62</v>
          </cell>
          <cell r="W33">
            <v>66</v>
          </cell>
        </row>
        <row r="34">
          <cell r="A34" t="str">
            <v>Luxembourg</v>
          </cell>
          <cell r="B34" t="str">
            <v>LU</v>
          </cell>
          <cell r="C34">
            <v>0</v>
          </cell>
          <cell r="D34">
            <v>0</v>
          </cell>
          <cell r="E34">
            <v>0</v>
          </cell>
          <cell r="F34">
            <v>0</v>
          </cell>
          <cell r="G34">
            <v>0</v>
          </cell>
          <cell r="H34">
            <v>0</v>
          </cell>
          <cell r="I34">
            <v>0</v>
          </cell>
          <cell r="J34">
            <v>0</v>
          </cell>
          <cell r="K34">
            <v>0</v>
          </cell>
          <cell r="L34">
            <v>0</v>
          </cell>
          <cell r="M34">
            <v>170</v>
          </cell>
          <cell r="N34">
            <v>128</v>
          </cell>
          <cell r="O34">
            <v>135</v>
          </cell>
          <cell r="P34">
            <v>172</v>
          </cell>
          <cell r="Q34">
            <v>136</v>
          </cell>
          <cell r="R34">
            <v>123</v>
          </cell>
          <cell r="S34">
            <v>149</v>
          </cell>
          <cell r="T34">
            <v>136</v>
          </cell>
          <cell r="U34">
            <v>154</v>
          </cell>
          <cell r="V34">
            <v>150</v>
          </cell>
          <cell r="W34">
            <v>159</v>
          </cell>
        </row>
        <row r="35">
          <cell r="A35" t="str">
            <v>Latvia</v>
          </cell>
          <cell r="B35" t="str">
            <v>LV</v>
          </cell>
          <cell r="C35">
            <v>92</v>
          </cell>
          <cell r="D35">
            <v>97</v>
          </cell>
          <cell r="E35">
            <v>100</v>
          </cell>
          <cell r="F35">
            <v>44</v>
          </cell>
          <cell r="G35">
            <v>35</v>
          </cell>
          <cell r="H35">
            <v>44</v>
          </cell>
          <cell r="I35">
            <v>44</v>
          </cell>
          <cell r="J35">
            <v>37</v>
          </cell>
          <cell r="K35">
            <v>42</v>
          </cell>
          <cell r="L35">
            <v>45</v>
          </cell>
          <cell r="M35">
            <v>44</v>
          </cell>
          <cell r="N35">
            <v>48</v>
          </cell>
          <cell r="O35">
            <v>70</v>
          </cell>
          <cell r="P35">
            <v>75</v>
          </cell>
          <cell r="Q35">
            <v>90</v>
          </cell>
          <cell r="R35">
            <v>94</v>
          </cell>
          <cell r="S35">
            <v>102</v>
          </cell>
          <cell r="T35">
            <v>114</v>
          </cell>
          <cell r="U35">
            <v>115</v>
          </cell>
          <cell r="V35">
            <v>112</v>
          </cell>
          <cell r="W35">
            <v>116</v>
          </cell>
        </row>
        <row r="36">
          <cell r="A36" t="e">
            <v>#N/A</v>
          </cell>
          <cell r="B36" t="str">
            <v>MK</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1</v>
          </cell>
          <cell r="S36">
            <v>1</v>
          </cell>
          <cell r="T36">
            <v>1</v>
          </cell>
          <cell r="U36">
            <v>1</v>
          </cell>
          <cell r="V36">
            <v>1</v>
          </cell>
          <cell r="W36">
            <v>1</v>
          </cell>
        </row>
        <row r="37">
          <cell r="A37" t="str">
            <v>Netherlands</v>
          </cell>
          <cell r="B37" t="str">
            <v>NL</v>
          </cell>
          <cell r="C37">
            <v>3257</v>
          </cell>
          <cell r="D37">
            <v>4107</v>
          </cell>
          <cell r="E37">
            <v>3618</v>
          </cell>
          <cell r="F37">
            <v>3549</v>
          </cell>
          <cell r="G37">
            <v>3691</v>
          </cell>
          <cell r="H37">
            <v>4345</v>
          </cell>
          <cell r="I37">
            <v>4910</v>
          </cell>
          <cell r="J37">
            <v>4184</v>
          </cell>
          <cell r="K37">
            <v>4238</v>
          </cell>
          <cell r="L37">
            <v>3456</v>
          </cell>
          <cell r="M37">
            <v>3720</v>
          </cell>
          <cell r="N37">
            <v>4352</v>
          </cell>
          <cell r="O37">
            <v>4556</v>
          </cell>
          <cell r="P37">
            <v>4850</v>
          </cell>
          <cell r="Q37">
            <v>4827</v>
          </cell>
          <cell r="R37">
            <v>4371</v>
          </cell>
          <cell r="S37">
            <v>4844</v>
          </cell>
          <cell r="T37">
            <v>4347</v>
          </cell>
          <cell r="U37">
            <v>5418</v>
          </cell>
          <cell r="V37">
            <v>4948</v>
          </cell>
          <cell r="W37">
            <v>5763</v>
          </cell>
        </row>
        <row r="38">
          <cell r="A38" t="e">
            <v>#N/A</v>
          </cell>
          <cell r="B38" t="str">
            <v>NMS10</v>
          </cell>
          <cell r="C38">
            <v>3519</v>
          </cell>
          <cell r="D38">
            <v>3481</v>
          </cell>
          <cell r="E38">
            <v>2517</v>
          </cell>
          <cell r="F38">
            <v>2747</v>
          </cell>
          <cell r="G38">
            <v>2716</v>
          </cell>
          <cell r="H38">
            <v>3926</v>
          </cell>
          <cell r="I38">
            <v>4243</v>
          </cell>
          <cell r="J38">
            <v>4370</v>
          </cell>
          <cell r="K38">
            <v>5021</v>
          </cell>
          <cell r="L38">
            <v>5346</v>
          </cell>
          <cell r="M38">
            <v>5263</v>
          </cell>
          <cell r="N38">
            <v>5280</v>
          </cell>
          <cell r="O38">
            <v>5120</v>
          </cell>
          <cell r="P38">
            <v>5453</v>
          </cell>
          <cell r="Q38">
            <v>5889</v>
          </cell>
          <cell r="R38">
            <v>6305</v>
          </cell>
          <cell r="S38">
            <v>5918</v>
          </cell>
          <cell r="T38">
            <v>5469</v>
          </cell>
          <cell r="U38">
            <v>5610</v>
          </cell>
          <cell r="V38">
            <v>5425</v>
          </cell>
          <cell r="W38">
            <v>6202</v>
          </cell>
        </row>
        <row r="39">
          <cell r="A39" t="str">
            <v>Norway</v>
          </cell>
          <cell r="B39" t="str">
            <v>NO</v>
          </cell>
          <cell r="C39">
            <v>0</v>
          </cell>
          <cell r="D39">
            <v>0</v>
          </cell>
          <cell r="E39">
            <v>0</v>
          </cell>
          <cell r="F39">
            <v>0</v>
          </cell>
          <cell r="G39">
            <v>0</v>
          </cell>
          <cell r="H39">
            <v>0</v>
          </cell>
          <cell r="I39">
            <v>0</v>
          </cell>
          <cell r="J39">
            <v>0</v>
          </cell>
          <cell r="K39">
            <v>0</v>
          </cell>
          <cell r="L39">
            <v>0</v>
          </cell>
          <cell r="M39">
            <v>1</v>
          </cell>
          <cell r="N39">
            <v>4</v>
          </cell>
          <cell r="O39">
            <v>5</v>
          </cell>
          <cell r="P39">
            <v>4</v>
          </cell>
          <cell r="Q39">
            <v>6</v>
          </cell>
          <cell r="R39">
            <v>6</v>
          </cell>
          <cell r="S39">
            <v>11</v>
          </cell>
          <cell r="T39">
            <v>17</v>
          </cell>
          <cell r="U39">
            <v>20</v>
          </cell>
          <cell r="V39">
            <v>18</v>
          </cell>
          <cell r="W39">
            <v>22</v>
          </cell>
        </row>
        <row r="40">
          <cell r="A40" t="str">
            <v>Poland</v>
          </cell>
          <cell r="B40" t="str">
            <v>PL</v>
          </cell>
          <cell r="C40">
            <v>329</v>
          </cell>
          <cell r="D40">
            <v>262</v>
          </cell>
          <cell r="E40">
            <v>267</v>
          </cell>
          <cell r="F40">
            <v>276</v>
          </cell>
          <cell r="G40">
            <v>229</v>
          </cell>
          <cell r="H40">
            <v>317</v>
          </cell>
          <cell r="I40">
            <v>448</v>
          </cell>
          <cell r="J40">
            <v>579</v>
          </cell>
          <cell r="K40">
            <v>783</v>
          </cell>
          <cell r="L40">
            <v>900</v>
          </cell>
          <cell r="M40">
            <v>921</v>
          </cell>
          <cell r="N40">
            <v>1194</v>
          </cell>
          <cell r="O40">
            <v>1457</v>
          </cell>
          <cell r="P40">
            <v>1602</v>
          </cell>
          <cell r="Q40">
            <v>1662</v>
          </cell>
          <cell r="R40">
            <v>1634</v>
          </cell>
          <cell r="S40">
            <v>1517</v>
          </cell>
          <cell r="T40">
            <v>1564</v>
          </cell>
          <cell r="U40">
            <v>1702</v>
          </cell>
          <cell r="V40">
            <v>1809</v>
          </cell>
          <cell r="W40">
            <v>2030</v>
          </cell>
        </row>
        <row r="41">
          <cell r="A41" t="str">
            <v>Portugal</v>
          </cell>
          <cell r="B41" t="str">
            <v>PT</v>
          </cell>
          <cell r="C41">
            <v>0</v>
          </cell>
          <cell r="D41">
            <v>0</v>
          </cell>
          <cell r="E41">
            <v>0</v>
          </cell>
          <cell r="F41">
            <v>0</v>
          </cell>
          <cell r="G41">
            <v>0</v>
          </cell>
          <cell r="H41">
            <v>0</v>
          </cell>
          <cell r="I41">
            <v>0</v>
          </cell>
          <cell r="J41">
            <v>0</v>
          </cell>
          <cell r="K41">
            <v>6</v>
          </cell>
          <cell r="L41">
            <v>12</v>
          </cell>
          <cell r="M41">
            <v>57</v>
          </cell>
          <cell r="N41">
            <v>85</v>
          </cell>
          <cell r="O41">
            <v>110</v>
          </cell>
          <cell r="P41">
            <v>118</v>
          </cell>
          <cell r="Q41">
            <v>140</v>
          </cell>
          <cell r="R41">
            <v>136</v>
          </cell>
          <cell r="S41">
            <v>155</v>
          </cell>
          <cell r="T41">
            <v>168</v>
          </cell>
          <cell r="U41">
            <v>180</v>
          </cell>
          <cell r="V41">
            <v>201</v>
          </cell>
          <cell r="W41">
            <v>248</v>
          </cell>
        </row>
        <row r="42">
          <cell r="A42" t="str">
            <v>Romania</v>
          </cell>
          <cell r="B42" t="str">
            <v>RO</v>
          </cell>
          <cell r="C42">
            <v>0</v>
          </cell>
          <cell r="D42">
            <v>0</v>
          </cell>
          <cell r="E42">
            <v>330</v>
          </cell>
          <cell r="F42">
            <v>229</v>
          </cell>
          <cell r="G42">
            <v>288</v>
          </cell>
          <cell r="H42">
            <v>338</v>
          </cell>
          <cell r="I42">
            <v>365</v>
          </cell>
          <cell r="J42">
            <v>272</v>
          </cell>
          <cell r="K42">
            <v>453</v>
          </cell>
          <cell r="L42">
            <v>376</v>
          </cell>
          <cell r="M42">
            <v>235</v>
          </cell>
          <cell r="N42">
            <v>518</v>
          </cell>
          <cell r="O42">
            <v>92</v>
          </cell>
          <cell r="P42">
            <v>462</v>
          </cell>
          <cell r="Q42">
            <v>675</v>
          </cell>
          <cell r="R42">
            <v>782</v>
          </cell>
          <cell r="S42">
            <v>1596</v>
          </cell>
          <cell r="T42">
            <v>1081</v>
          </cell>
          <cell r="U42">
            <v>808</v>
          </cell>
          <cell r="V42">
            <v>929</v>
          </cell>
          <cell r="W42">
            <v>936</v>
          </cell>
        </row>
        <row r="43">
          <cell r="A43" t="str">
            <v>Sweden</v>
          </cell>
          <cell r="B43" t="str">
            <v>SE</v>
          </cell>
          <cell r="C43">
            <v>34</v>
          </cell>
          <cell r="D43">
            <v>36</v>
          </cell>
          <cell r="E43">
            <v>37</v>
          </cell>
          <cell r="F43">
            <v>45</v>
          </cell>
          <cell r="G43">
            <v>29</v>
          </cell>
          <cell r="H43">
            <v>31</v>
          </cell>
          <cell r="I43">
            <v>50</v>
          </cell>
          <cell r="J43">
            <v>50</v>
          </cell>
          <cell r="K43">
            <v>37</v>
          </cell>
          <cell r="L43">
            <v>33</v>
          </cell>
          <cell r="M43">
            <v>33</v>
          </cell>
          <cell r="N43">
            <v>30</v>
          </cell>
          <cell r="O43">
            <v>63</v>
          </cell>
          <cell r="P43">
            <v>86</v>
          </cell>
          <cell r="Q43">
            <v>86</v>
          </cell>
          <cell r="R43">
            <v>88</v>
          </cell>
          <cell r="S43">
            <v>89</v>
          </cell>
          <cell r="T43">
            <v>94</v>
          </cell>
          <cell r="U43">
            <v>97</v>
          </cell>
          <cell r="V43">
            <v>51</v>
          </cell>
          <cell r="W43">
            <v>21</v>
          </cell>
        </row>
        <row r="44">
          <cell r="A44" t="str">
            <v>Slovenia</v>
          </cell>
          <cell r="B44" t="str">
            <v>SI</v>
          </cell>
          <cell r="C44">
            <v>111</v>
          </cell>
          <cell r="D44">
            <v>125</v>
          </cell>
          <cell r="E44">
            <v>124</v>
          </cell>
          <cell r="F44">
            <v>121</v>
          </cell>
          <cell r="G44">
            <v>81</v>
          </cell>
          <cell r="H44">
            <v>107</v>
          </cell>
          <cell r="I44">
            <v>77</v>
          </cell>
          <cell r="J44">
            <v>60</v>
          </cell>
          <cell r="K44">
            <v>73</v>
          </cell>
          <cell r="L44">
            <v>96</v>
          </cell>
          <cell r="M44">
            <v>19</v>
          </cell>
          <cell r="N44">
            <v>80</v>
          </cell>
          <cell r="O44">
            <v>91</v>
          </cell>
          <cell r="P44">
            <v>48</v>
          </cell>
          <cell r="Q44">
            <v>57</v>
          </cell>
          <cell r="R44">
            <v>26</v>
          </cell>
          <cell r="S44">
            <v>14</v>
          </cell>
          <cell r="T44">
            <v>12</v>
          </cell>
          <cell r="U44">
            <v>12</v>
          </cell>
          <cell r="V44">
            <v>18</v>
          </cell>
          <cell r="W44">
            <v>24</v>
          </cell>
        </row>
        <row r="45">
          <cell r="A45" t="str">
            <v>Slovakia</v>
          </cell>
          <cell r="B45" t="str">
            <v>SK</v>
          </cell>
          <cell r="C45">
            <v>1327</v>
          </cell>
          <cell r="D45">
            <v>1092</v>
          </cell>
          <cell r="E45">
            <v>1298</v>
          </cell>
          <cell r="F45">
            <v>1303</v>
          </cell>
          <cell r="G45">
            <v>1199</v>
          </cell>
          <cell r="H45">
            <v>1376</v>
          </cell>
          <cell r="I45">
            <v>1273</v>
          </cell>
          <cell r="J45">
            <v>1274</v>
          </cell>
          <cell r="K45">
            <v>1387</v>
          </cell>
          <cell r="L45">
            <v>1375</v>
          </cell>
          <cell r="M45">
            <v>1360</v>
          </cell>
          <cell r="N45">
            <v>679</v>
          </cell>
          <cell r="O45">
            <v>449</v>
          </cell>
          <cell r="P45">
            <v>470</v>
          </cell>
          <cell r="Q45">
            <v>324</v>
          </cell>
          <cell r="R45">
            <v>901</v>
          </cell>
          <cell r="S45">
            <v>996</v>
          </cell>
          <cell r="T45">
            <v>924</v>
          </cell>
          <cell r="U45">
            <v>908</v>
          </cell>
          <cell r="V45">
            <v>573</v>
          </cell>
          <cell r="W45">
            <v>843</v>
          </cell>
        </row>
        <row r="46">
          <cell r="A46" t="str">
            <v>Turkey</v>
          </cell>
          <cell r="B46" t="str">
            <v>TR</v>
          </cell>
          <cell r="C46">
            <v>0</v>
          </cell>
          <cell r="D46">
            <v>0</v>
          </cell>
          <cell r="E46">
            <v>0</v>
          </cell>
          <cell r="F46">
            <v>0</v>
          </cell>
          <cell r="G46">
            <v>0</v>
          </cell>
          <cell r="H46">
            <v>0</v>
          </cell>
          <cell r="I46">
            <v>0</v>
          </cell>
          <cell r="J46">
            <v>0</v>
          </cell>
          <cell r="K46">
            <v>0</v>
          </cell>
          <cell r="L46">
            <v>0</v>
          </cell>
          <cell r="M46">
            <v>418</v>
          </cell>
          <cell r="N46">
            <v>702</v>
          </cell>
          <cell r="O46">
            <v>743</v>
          </cell>
          <cell r="P46">
            <v>1236</v>
          </cell>
          <cell r="Q46">
            <v>1574</v>
          </cell>
          <cell r="R46">
            <v>1964</v>
          </cell>
          <cell r="S46">
            <v>2785</v>
          </cell>
          <cell r="T46">
            <v>3067</v>
          </cell>
          <cell r="U46">
            <v>3070</v>
          </cell>
          <cell r="V46">
            <v>2070</v>
          </cell>
          <cell r="W46">
            <v>1542</v>
          </cell>
        </row>
        <row r="47">
          <cell r="A47" t="str">
            <v>United Kingdom</v>
          </cell>
          <cell r="B47" t="str">
            <v>UK</v>
          </cell>
          <cell r="C47">
            <v>2731</v>
          </cell>
          <cell r="D47">
            <v>3094</v>
          </cell>
          <cell r="E47">
            <v>3391</v>
          </cell>
          <cell r="F47">
            <v>2997</v>
          </cell>
          <cell r="G47">
            <v>6048</v>
          </cell>
          <cell r="H47">
            <v>6349</v>
          </cell>
          <cell r="I47">
            <v>6898</v>
          </cell>
          <cell r="J47">
            <v>6863</v>
          </cell>
          <cell r="K47">
            <v>7174</v>
          </cell>
          <cell r="L47">
            <v>6181</v>
          </cell>
          <cell r="M47">
            <v>6250</v>
          </cell>
          <cell r="N47">
            <v>6449</v>
          </cell>
          <cell r="O47">
            <v>6131</v>
          </cell>
          <cell r="P47">
            <v>6493</v>
          </cell>
          <cell r="Q47">
            <v>6928</v>
          </cell>
          <cell r="R47">
            <v>6850</v>
          </cell>
          <cell r="S47">
            <v>6197</v>
          </cell>
          <cell r="T47">
            <v>5846</v>
          </cell>
          <cell r="U47">
            <v>5875</v>
          </cell>
          <cell r="V47">
            <v>5138</v>
          </cell>
          <cell r="W47">
            <v>5429</v>
          </cell>
        </row>
      </sheetData>
      <sheetData sheetId="8">
        <row r="7">
          <cell r="A7" t="str">
            <v>Austria</v>
          </cell>
          <cell r="B7" t="str">
            <v>AT</v>
          </cell>
          <cell r="C7">
            <v>955</v>
          </cell>
          <cell r="D7">
            <v>1213</v>
          </cell>
          <cell r="E7">
            <v>1342</v>
          </cell>
          <cell r="F7">
            <v>1431</v>
          </cell>
          <cell r="G7">
            <v>1332</v>
          </cell>
          <cell r="H7">
            <v>1585</v>
          </cell>
          <cell r="I7">
            <v>1744</v>
          </cell>
          <cell r="J7">
            <v>1647</v>
          </cell>
          <cell r="K7">
            <v>1731</v>
          </cell>
          <cell r="L7">
            <v>1822</v>
          </cell>
          <cell r="M7">
            <v>1727</v>
          </cell>
          <cell r="N7">
            <v>2094</v>
          </cell>
          <cell r="O7">
            <v>1936</v>
          </cell>
          <cell r="P7">
            <v>2101</v>
          </cell>
          <cell r="Q7">
            <v>2235</v>
          </cell>
          <cell r="R7">
            <v>2070</v>
          </cell>
          <cell r="S7">
            <v>2058</v>
          </cell>
          <cell r="T7">
            <v>1868</v>
          </cell>
          <cell r="U7">
            <v>1898</v>
          </cell>
          <cell r="V7">
            <v>1604</v>
          </cell>
          <cell r="W7">
            <v>1977</v>
          </cell>
        </row>
        <row r="8">
          <cell r="A8" t="str">
            <v>Belgium</v>
          </cell>
          <cell r="B8" t="str">
            <v>BE</v>
          </cell>
          <cell r="C8">
            <v>3518</v>
          </cell>
          <cell r="D8">
            <v>4143</v>
          </cell>
          <cell r="E8">
            <v>4079</v>
          </cell>
          <cell r="F8">
            <v>4333</v>
          </cell>
          <cell r="G8">
            <v>4210</v>
          </cell>
          <cell r="H8">
            <v>4484</v>
          </cell>
          <cell r="I8">
            <v>5262</v>
          </cell>
          <cell r="J8">
            <v>4658</v>
          </cell>
          <cell r="K8">
            <v>4894</v>
          </cell>
          <cell r="L8">
            <v>4766</v>
          </cell>
          <cell r="M8">
            <v>4838</v>
          </cell>
          <cell r="N8">
            <v>5270</v>
          </cell>
          <cell r="O8">
            <v>5070</v>
          </cell>
          <cell r="P8">
            <v>5267</v>
          </cell>
          <cell r="Q8">
            <v>5533</v>
          </cell>
          <cell r="R8">
            <v>5515</v>
          </cell>
          <cell r="S8">
            <v>5293</v>
          </cell>
          <cell r="T8">
            <v>4810</v>
          </cell>
          <cell r="U8">
            <v>5163</v>
          </cell>
          <cell r="V8">
            <v>5270</v>
          </cell>
          <cell r="W8">
            <v>6117</v>
          </cell>
        </row>
        <row r="9">
          <cell r="A9" t="str">
            <v>Bulgaria</v>
          </cell>
          <cell r="B9" t="str">
            <v>BG</v>
          </cell>
          <cell r="C9">
            <v>18</v>
          </cell>
          <cell r="D9">
            <v>5</v>
          </cell>
          <cell r="E9">
            <v>7</v>
          </cell>
          <cell r="F9">
            <v>7</v>
          </cell>
          <cell r="G9">
            <v>7</v>
          </cell>
          <cell r="H9">
            <v>20</v>
          </cell>
          <cell r="I9">
            <v>35</v>
          </cell>
          <cell r="J9">
            <v>21</v>
          </cell>
          <cell r="K9">
            <v>22</v>
          </cell>
          <cell r="L9">
            <v>22</v>
          </cell>
          <cell r="M9">
            <v>25</v>
          </cell>
          <cell r="N9">
            <v>33</v>
          </cell>
          <cell r="O9">
            <v>36</v>
          </cell>
          <cell r="P9">
            <v>48</v>
          </cell>
          <cell r="Q9">
            <v>59</v>
          </cell>
          <cell r="R9">
            <v>84</v>
          </cell>
          <cell r="S9">
            <v>121</v>
          </cell>
          <cell r="T9">
            <v>135</v>
          </cell>
          <cell r="U9">
            <v>155</v>
          </cell>
          <cell r="V9">
            <v>143</v>
          </cell>
          <cell r="W9">
            <v>154</v>
          </cell>
        </row>
        <row r="10">
          <cell r="A10" t="str">
            <v>Switzerland</v>
          </cell>
          <cell r="B10" t="str">
            <v>CH</v>
          </cell>
          <cell r="C10">
            <v>906</v>
          </cell>
          <cell r="D10">
            <v>1006</v>
          </cell>
          <cell r="E10">
            <v>1055</v>
          </cell>
          <cell r="F10">
            <v>1075</v>
          </cell>
          <cell r="G10">
            <v>1018</v>
          </cell>
          <cell r="H10">
            <v>1145</v>
          </cell>
          <cell r="I10">
            <v>1267</v>
          </cell>
          <cell r="J10">
            <v>1164</v>
          </cell>
          <cell r="K10">
            <v>1207</v>
          </cell>
          <cell r="L10">
            <v>1472</v>
          </cell>
          <cell r="M10">
            <v>1454</v>
          </cell>
          <cell r="N10">
            <v>1525</v>
          </cell>
          <cell r="O10">
            <v>1506</v>
          </cell>
          <cell r="P10">
            <v>1599</v>
          </cell>
          <cell r="Q10">
            <v>1647</v>
          </cell>
          <cell r="R10">
            <v>1708</v>
          </cell>
          <cell r="S10">
            <v>1627</v>
          </cell>
          <cell r="T10">
            <v>1556</v>
          </cell>
          <cell r="U10">
            <v>1680</v>
          </cell>
          <cell r="V10">
            <v>1653</v>
          </cell>
          <cell r="W10">
            <v>1890</v>
          </cell>
        </row>
        <row r="11">
          <cell r="A11" t="str">
            <v>Czech Republic</v>
          </cell>
          <cell r="B11" t="str">
            <v>CZ</v>
          </cell>
          <cell r="C11">
            <v>1827</v>
          </cell>
          <cell r="D11">
            <v>1905</v>
          </cell>
          <cell r="E11">
            <v>1373</v>
          </cell>
          <cell r="F11">
            <v>1393</v>
          </cell>
          <cell r="G11">
            <v>2144</v>
          </cell>
          <cell r="H11">
            <v>2519</v>
          </cell>
          <cell r="I11">
            <v>2997</v>
          </cell>
          <cell r="J11">
            <v>3029</v>
          </cell>
          <cell r="K11">
            <v>3313</v>
          </cell>
          <cell r="L11">
            <v>3379</v>
          </cell>
          <cell r="M11">
            <v>3285</v>
          </cell>
          <cell r="N11">
            <v>3808</v>
          </cell>
          <cell r="O11">
            <v>3577</v>
          </cell>
          <cell r="P11">
            <v>3764</v>
          </cell>
          <cell r="Q11">
            <v>3692</v>
          </cell>
          <cell r="R11">
            <v>3727</v>
          </cell>
          <cell r="S11">
            <v>3643</v>
          </cell>
          <cell r="T11">
            <v>3346</v>
          </cell>
          <cell r="U11">
            <v>3535</v>
          </cell>
          <cell r="V11">
            <v>3395</v>
          </cell>
          <cell r="W11">
            <v>3911</v>
          </cell>
        </row>
        <row r="12">
          <cell r="A12" t="str">
            <v>Germany (including  former GDR from 1991)</v>
          </cell>
          <cell r="B12" t="str">
            <v>DE</v>
          </cell>
          <cell r="C12">
            <v>19762</v>
          </cell>
          <cell r="D12">
            <v>23367</v>
          </cell>
          <cell r="E12">
            <v>23842</v>
          </cell>
          <cell r="F12">
            <v>26534</v>
          </cell>
          <cell r="G12">
            <v>27201</v>
          </cell>
          <cell r="H12">
            <v>30274</v>
          </cell>
          <cell r="I12">
            <v>36360</v>
          </cell>
          <cell r="J12">
            <v>33905</v>
          </cell>
          <cell r="K12">
            <v>33885</v>
          </cell>
          <cell r="L12">
            <v>33383</v>
          </cell>
          <cell r="M12">
            <v>33706</v>
          </cell>
          <cell r="N12">
            <v>35275</v>
          </cell>
          <cell r="O12">
            <v>35275</v>
          </cell>
          <cell r="P12">
            <v>39665</v>
          </cell>
          <cell r="Q12">
            <v>41316</v>
          </cell>
          <cell r="R12">
            <v>39897</v>
          </cell>
          <cell r="S12">
            <v>40434</v>
          </cell>
          <cell r="T12">
            <v>38521</v>
          </cell>
          <cell r="U12">
            <v>39596</v>
          </cell>
          <cell r="V12">
            <v>40241</v>
          </cell>
          <cell r="W12">
            <v>31717</v>
          </cell>
        </row>
        <row r="13">
          <cell r="A13" t="str">
            <v>Denmark</v>
          </cell>
          <cell r="B13" t="str">
            <v>DK</v>
          </cell>
          <cell r="C13">
            <v>587</v>
          </cell>
          <cell r="D13">
            <v>683</v>
          </cell>
          <cell r="E13">
            <v>713</v>
          </cell>
          <cell r="F13">
            <v>835</v>
          </cell>
          <cell r="G13">
            <v>798</v>
          </cell>
          <cell r="H13">
            <v>880</v>
          </cell>
          <cell r="I13">
            <v>1034</v>
          </cell>
          <cell r="J13">
            <v>937</v>
          </cell>
          <cell r="K13">
            <v>945</v>
          </cell>
          <cell r="L13">
            <v>910</v>
          </cell>
          <cell r="M13">
            <v>874</v>
          </cell>
          <cell r="N13">
            <v>923</v>
          </cell>
          <cell r="O13">
            <v>900</v>
          </cell>
          <cell r="P13">
            <v>979</v>
          </cell>
          <cell r="Q13">
            <v>973</v>
          </cell>
          <cell r="R13">
            <v>979</v>
          </cell>
          <cell r="S13">
            <v>982</v>
          </cell>
          <cell r="T13">
            <v>911</v>
          </cell>
          <cell r="U13">
            <v>903</v>
          </cell>
          <cell r="V13">
            <v>900</v>
          </cell>
          <cell r="W13">
            <v>1069</v>
          </cell>
        </row>
        <row r="14">
          <cell r="A14" t="e">
            <v>#N/A</v>
          </cell>
          <cell r="B14" t="str">
            <v>EA</v>
          </cell>
          <cell r="C14">
            <v>67449</v>
          </cell>
          <cell r="D14">
            <v>79725</v>
          </cell>
          <cell r="E14">
            <v>78576</v>
          </cell>
          <cell r="F14">
            <v>83420</v>
          </cell>
          <cell r="G14">
            <v>81934</v>
          </cell>
          <cell r="H14">
            <v>88305</v>
          </cell>
          <cell r="I14">
            <v>101292</v>
          </cell>
          <cell r="J14">
            <v>94282</v>
          </cell>
          <cell r="K14">
            <v>96183</v>
          </cell>
          <cell r="L14">
            <v>97179</v>
          </cell>
          <cell r="M14">
            <v>96663</v>
          </cell>
          <cell r="N14">
            <v>101837</v>
          </cell>
          <cell r="O14">
            <v>100453</v>
          </cell>
          <cell r="P14">
            <v>109988</v>
          </cell>
          <cell r="Q14">
            <v>114750</v>
          </cell>
          <cell r="R14">
            <v>117101</v>
          </cell>
          <cell r="S14">
            <v>117412</v>
          </cell>
          <cell r="T14">
            <v>110250</v>
          </cell>
          <cell r="U14">
            <v>115345</v>
          </cell>
          <cell r="V14">
            <v>118308</v>
          </cell>
          <cell r="W14">
            <v>116999</v>
          </cell>
        </row>
        <row r="15">
          <cell r="A15" t="e">
            <v>#N/A</v>
          </cell>
          <cell r="B15" t="str">
            <v>EA12</v>
          </cell>
          <cell r="C15">
            <v>67449</v>
          </cell>
          <cell r="D15">
            <v>79725</v>
          </cell>
          <cell r="E15">
            <v>78576</v>
          </cell>
          <cell r="F15">
            <v>83420</v>
          </cell>
          <cell r="G15">
            <v>81934</v>
          </cell>
          <cell r="H15">
            <v>88305</v>
          </cell>
          <cell r="I15">
            <v>101292</v>
          </cell>
          <cell r="J15">
            <v>94282</v>
          </cell>
          <cell r="K15">
            <v>96197</v>
          </cell>
          <cell r="L15">
            <v>97190</v>
          </cell>
          <cell r="M15">
            <v>96676</v>
          </cell>
          <cell r="N15">
            <v>101837</v>
          </cell>
          <cell r="O15">
            <v>100453</v>
          </cell>
          <cell r="P15">
            <v>109988</v>
          </cell>
          <cell r="Q15">
            <v>114750</v>
          </cell>
          <cell r="R15">
            <v>117101</v>
          </cell>
          <cell r="S15">
            <v>117412</v>
          </cell>
          <cell r="T15">
            <v>110154</v>
          </cell>
          <cell r="U15">
            <v>115230</v>
          </cell>
          <cell r="V15">
            <v>116378</v>
          </cell>
          <cell r="W15">
            <v>114654</v>
          </cell>
        </row>
        <row r="16">
          <cell r="A16" t="e">
            <v>#N/A</v>
          </cell>
          <cell r="B16" t="str">
            <v>EA13</v>
          </cell>
          <cell r="C16">
            <v>67595</v>
          </cell>
          <cell r="D16">
            <v>79892</v>
          </cell>
          <cell r="E16">
            <v>78739</v>
          </cell>
          <cell r="F16">
            <v>83583</v>
          </cell>
          <cell r="G16">
            <v>82052</v>
          </cell>
          <cell r="H16">
            <v>88467</v>
          </cell>
          <cell r="I16">
            <v>101415</v>
          </cell>
          <cell r="J16">
            <v>94387</v>
          </cell>
          <cell r="K16">
            <v>96319</v>
          </cell>
          <cell r="L16">
            <v>97354</v>
          </cell>
          <cell r="M16">
            <v>96753</v>
          </cell>
          <cell r="N16">
            <v>101980</v>
          </cell>
          <cell r="O16">
            <v>100612</v>
          </cell>
          <cell r="P16">
            <v>110122</v>
          </cell>
          <cell r="Q16">
            <v>114905</v>
          </cell>
          <cell r="R16">
            <v>117225</v>
          </cell>
          <cell r="S16">
            <v>117520</v>
          </cell>
          <cell r="T16">
            <v>110250</v>
          </cell>
          <cell r="U16">
            <v>115345</v>
          </cell>
          <cell r="V16">
            <v>116503</v>
          </cell>
          <cell r="W16">
            <v>114792</v>
          </cell>
        </row>
        <row r="17">
          <cell r="A17" t="e">
            <v>#N/A</v>
          </cell>
          <cell r="B17" t="str">
            <v>EA15</v>
          </cell>
          <cell r="C17">
            <v>67595</v>
          </cell>
          <cell r="D17">
            <v>79892</v>
          </cell>
          <cell r="E17">
            <v>78739</v>
          </cell>
          <cell r="F17">
            <v>83583</v>
          </cell>
          <cell r="G17">
            <v>82052</v>
          </cell>
          <cell r="H17">
            <v>88467</v>
          </cell>
          <cell r="I17">
            <v>101415</v>
          </cell>
          <cell r="J17">
            <v>94387</v>
          </cell>
          <cell r="K17">
            <v>96319</v>
          </cell>
          <cell r="L17">
            <v>97354</v>
          </cell>
          <cell r="M17">
            <v>96753</v>
          </cell>
          <cell r="N17">
            <v>101980</v>
          </cell>
          <cell r="O17">
            <v>100612</v>
          </cell>
          <cell r="P17">
            <v>110122</v>
          </cell>
          <cell r="Q17">
            <v>114905</v>
          </cell>
          <cell r="R17">
            <v>117225</v>
          </cell>
          <cell r="S17">
            <v>117520</v>
          </cell>
          <cell r="T17">
            <v>110250</v>
          </cell>
          <cell r="U17">
            <v>115345</v>
          </cell>
          <cell r="V17">
            <v>116503</v>
          </cell>
          <cell r="W17">
            <v>114792</v>
          </cell>
        </row>
        <row r="18">
          <cell r="A18" t="e">
            <v>#N/A</v>
          </cell>
          <cell r="B18" t="str">
            <v>EA16</v>
          </cell>
          <cell r="C18">
            <v>70177</v>
          </cell>
          <cell r="D18">
            <v>81984</v>
          </cell>
          <cell r="E18">
            <v>81045</v>
          </cell>
          <cell r="F18">
            <v>85861</v>
          </cell>
          <cell r="G18">
            <v>84207</v>
          </cell>
          <cell r="H18">
            <v>90916</v>
          </cell>
          <cell r="I18">
            <v>103963</v>
          </cell>
          <cell r="J18">
            <v>97070</v>
          </cell>
          <cell r="K18">
            <v>99215</v>
          </cell>
          <cell r="L18">
            <v>100336</v>
          </cell>
          <cell r="M18">
            <v>99804</v>
          </cell>
          <cell r="N18">
            <v>104359</v>
          </cell>
          <cell r="O18">
            <v>102693</v>
          </cell>
          <cell r="P18">
            <v>112233</v>
          </cell>
          <cell r="Q18">
            <v>116751</v>
          </cell>
          <cell r="R18">
            <v>119583</v>
          </cell>
          <cell r="S18">
            <v>119829</v>
          </cell>
          <cell r="T18">
            <v>112312</v>
          </cell>
          <cell r="U18">
            <v>117465</v>
          </cell>
          <cell r="V18">
            <v>118308</v>
          </cell>
          <cell r="W18">
            <v>116999</v>
          </cell>
        </row>
        <row r="19">
          <cell r="A19" t="e">
            <v>#N/A</v>
          </cell>
          <cell r="B19" t="str">
            <v>EA17</v>
          </cell>
          <cell r="C19">
            <v>70243</v>
          </cell>
          <cell r="D19">
            <v>82063</v>
          </cell>
          <cell r="E19">
            <v>81109</v>
          </cell>
          <cell r="F19">
            <v>85928</v>
          </cell>
          <cell r="G19">
            <v>84277</v>
          </cell>
          <cell r="H19">
            <v>90967</v>
          </cell>
          <cell r="I19">
            <v>104010</v>
          </cell>
          <cell r="J19">
            <v>97116</v>
          </cell>
          <cell r="K19">
            <v>99270</v>
          </cell>
          <cell r="L19">
            <v>100388</v>
          </cell>
          <cell r="M19">
            <v>99859</v>
          </cell>
          <cell r="N19">
            <v>104427</v>
          </cell>
          <cell r="O19">
            <v>102761</v>
          </cell>
          <cell r="P19">
            <v>112340</v>
          </cell>
          <cell r="Q19">
            <v>116854</v>
          </cell>
          <cell r="R19">
            <v>119681</v>
          </cell>
          <cell r="S19">
            <v>119931</v>
          </cell>
          <cell r="T19">
            <v>112411</v>
          </cell>
          <cell r="U19">
            <v>117554</v>
          </cell>
          <cell r="V19">
            <v>118394</v>
          </cell>
          <cell r="W19">
            <v>117092</v>
          </cell>
        </row>
        <row r="20">
          <cell r="A20" t="str">
            <v>Estonia</v>
          </cell>
          <cell r="B20" t="str">
            <v>EE</v>
          </cell>
          <cell r="C20">
            <v>67</v>
          </cell>
          <cell r="D20">
            <v>79</v>
          </cell>
          <cell r="E20">
            <v>65</v>
          </cell>
          <cell r="F20">
            <v>67</v>
          </cell>
          <cell r="G20">
            <v>70</v>
          </cell>
          <cell r="H20">
            <v>51</v>
          </cell>
          <cell r="I20">
            <v>47</v>
          </cell>
          <cell r="J20">
            <v>46</v>
          </cell>
          <cell r="K20">
            <v>55</v>
          </cell>
          <cell r="L20">
            <v>53</v>
          </cell>
          <cell r="M20">
            <v>55</v>
          </cell>
          <cell r="N20">
            <v>68</v>
          </cell>
          <cell r="O20">
            <v>68</v>
          </cell>
          <cell r="P20">
            <v>107</v>
          </cell>
          <cell r="Q20">
            <v>103</v>
          </cell>
          <cell r="R20">
            <v>98</v>
          </cell>
          <cell r="S20">
            <v>102</v>
          </cell>
          <cell r="T20">
            <v>100</v>
          </cell>
          <cell r="U20">
            <v>90</v>
          </cell>
          <cell r="V20">
            <v>86</v>
          </cell>
          <cell r="W20">
            <v>93</v>
          </cell>
        </row>
        <row r="21">
          <cell r="A21" t="e">
            <v>#N/A</v>
          </cell>
          <cell r="B21" t="str">
            <v>EEA18</v>
          </cell>
          <cell r="C21">
            <v>97944</v>
          </cell>
          <cell r="D21">
            <v>114015</v>
          </cell>
          <cell r="E21">
            <v>111886</v>
          </cell>
          <cell r="F21">
            <v>117607</v>
          </cell>
          <cell r="G21">
            <v>115999</v>
          </cell>
          <cell r="H21">
            <v>123116</v>
          </cell>
          <cell r="I21">
            <v>140669</v>
          </cell>
          <cell r="J21">
            <v>130811</v>
          </cell>
          <cell r="K21">
            <v>133921</v>
          </cell>
          <cell r="L21">
            <v>134191</v>
          </cell>
          <cell r="M21">
            <v>134855</v>
          </cell>
          <cell r="N21">
            <v>141024</v>
          </cell>
          <cell r="O21">
            <v>138420</v>
          </cell>
          <cell r="P21">
            <v>149289</v>
          </cell>
          <cell r="Q21">
            <v>155346</v>
          </cell>
          <cell r="R21">
            <v>156389</v>
          </cell>
          <cell r="S21">
            <v>154754</v>
          </cell>
          <cell r="T21">
            <v>145904</v>
          </cell>
          <cell r="U21">
            <v>151560</v>
          </cell>
          <cell r="V21">
            <v>149668</v>
          </cell>
          <cell r="W21">
            <v>152897</v>
          </cell>
        </row>
        <row r="22">
          <cell r="A22" t="str">
            <v>Greece</v>
          </cell>
          <cell r="B22" t="str">
            <v>EL</v>
          </cell>
          <cell r="C22">
            <v>0</v>
          </cell>
          <cell r="D22">
            <v>0</v>
          </cell>
          <cell r="E22">
            <v>0</v>
          </cell>
          <cell r="F22">
            <v>0</v>
          </cell>
          <cell r="G22">
            <v>0</v>
          </cell>
          <cell r="H22">
            <v>0</v>
          </cell>
          <cell r="I22">
            <v>0</v>
          </cell>
          <cell r="J22">
            <v>0</v>
          </cell>
          <cell r="K22">
            <v>13</v>
          </cell>
          <cell r="L22">
            <v>11</v>
          </cell>
          <cell r="M22">
            <v>13</v>
          </cell>
          <cell r="N22">
            <v>17</v>
          </cell>
          <cell r="O22">
            <v>27</v>
          </cell>
          <cell r="P22">
            <v>46</v>
          </cell>
          <cell r="Q22">
            <v>78</v>
          </cell>
          <cell r="R22">
            <v>147</v>
          </cell>
          <cell r="S22">
            <v>229</v>
          </cell>
          <cell r="T22">
            <v>282</v>
          </cell>
          <cell r="U22">
            <v>336</v>
          </cell>
          <cell r="V22">
            <v>401</v>
          </cell>
          <cell r="W22">
            <v>394</v>
          </cell>
        </row>
        <row r="23">
          <cell r="A23" t="str">
            <v>Spain</v>
          </cell>
          <cell r="B23" t="str">
            <v>ES</v>
          </cell>
          <cell r="C23">
            <v>553</v>
          </cell>
          <cell r="D23">
            <v>818</v>
          </cell>
          <cell r="E23">
            <v>1004</v>
          </cell>
          <cell r="F23">
            <v>1132</v>
          </cell>
          <cell r="G23">
            <v>1181</v>
          </cell>
          <cell r="H23">
            <v>1239</v>
          </cell>
          <cell r="I23">
            <v>1492</v>
          </cell>
          <cell r="J23">
            <v>1663</v>
          </cell>
          <cell r="K23">
            <v>1956</v>
          </cell>
          <cell r="L23">
            <v>2362</v>
          </cell>
          <cell r="M23">
            <v>2658</v>
          </cell>
          <cell r="N23">
            <v>3005</v>
          </cell>
          <cell r="O23">
            <v>3347</v>
          </cell>
          <cell r="P23">
            <v>3696</v>
          </cell>
          <cell r="Q23">
            <v>4024</v>
          </cell>
          <cell r="R23">
            <v>4367</v>
          </cell>
          <cell r="S23">
            <v>6317</v>
          </cell>
          <cell r="T23">
            <v>5551</v>
          </cell>
          <cell r="U23">
            <v>5263</v>
          </cell>
          <cell r="V23">
            <v>5389</v>
          </cell>
          <cell r="W23">
            <v>5916</v>
          </cell>
        </row>
        <row r="24">
          <cell r="A24" t="e">
            <v>#N/A</v>
          </cell>
          <cell r="B24" t="str">
            <v>EU15</v>
          </cell>
          <cell r="C24">
            <v>97944</v>
          </cell>
          <cell r="D24">
            <v>114015</v>
          </cell>
          <cell r="E24">
            <v>111886</v>
          </cell>
          <cell r="F24">
            <v>117607</v>
          </cell>
          <cell r="G24">
            <v>115999</v>
          </cell>
          <cell r="H24">
            <v>123116</v>
          </cell>
          <cell r="I24">
            <v>140669</v>
          </cell>
          <cell r="J24">
            <v>130811</v>
          </cell>
          <cell r="K24">
            <v>133921</v>
          </cell>
          <cell r="L24">
            <v>134191</v>
          </cell>
          <cell r="M24">
            <v>134854</v>
          </cell>
          <cell r="N24">
            <v>141017</v>
          </cell>
          <cell r="O24">
            <v>138413</v>
          </cell>
          <cell r="P24">
            <v>149282</v>
          </cell>
          <cell r="Q24">
            <v>155332</v>
          </cell>
          <cell r="R24">
            <v>156362</v>
          </cell>
          <cell r="S24">
            <v>154724</v>
          </cell>
          <cell r="T24">
            <v>145868</v>
          </cell>
          <cell r="U24">
            <v>151522</v>
          </cell>
          <cell r="V24">
            <v>149630</v>
          </cell>
          <cell r="W24">
            <v>152851</v>
          </cell>
        </row>
        <row r="25">
          <cell r="A25" t="e">
            <v>#N/A</v>
          </cell>
          <cell r="B25" t="str">
            <v>EU25</v>
          </cell>
          <cell r="C25">
            <v>109091</v>
          </cell>
          <cell r="D25">
            <v>125753</v>
          </cell>
          <cell r="E25">
            <v>122916</v>
          </cell>
          <cell r="F25">
            <v>129213</v>
          </cell>
          <cell r="G25">
            <v>128611</v>
          </cell>
          <cell r="H25">
            <v>137168</v>
          </cell>
          <cell r="I25">
            <v>155604</v>
          </cell>
          <cell r="J25">
            <v>145978</v>
          </cell>
          <cell r="K25">
            <v>149446</v>
          </cell>
          <cell r="L25">
            <v>150254</v>
          </cell>
          <cell r="M25">
            <v>150575</v>
          </cell>
          <cell r="N25">
            <v>157571</v>
          </cell>
          <cell r="O25">
            <v>154567</v>
          </cell>
          <cell r="P25">
            <v>166480</v>
          </cell>
          <cell r="Q25">
            <v>172437</v>
          </cell>
          <cell r="R25">
            <v>174410</v>
          </cell>
          <cell r="S25">
            <v>172007</v>
          </cell>
          <cell r="T25">
            <v>161601</v>
          </cell>
          <cell r="U25">
            <v>167657</v>
          </cell>
          <cell r="V25">
            <v>165441</v>
          </cell>
          <cell r="W25">
            <v>170399</v>
          </cell>
        </row>
        <row r="26">
          <cell r="A26" t="str">
            <v>European Union (27 countries)</v>
          </cell>
          <cell r="B26" t="str">
            <v>EU27</v>
          </cell>
          <cell r="C26">
            <v>112196</v>
          </cell>
          <cell r="D26">
            <v>129295</v>
          </cell>
          <cell r="E26">
            <v>124840</v>
          </cell>
          <cell r="F26">
            <v>131150</v>
          </cell>
          <cell r="G26">
            <v>130630</v>
          </cell>
          <cell r="H26">
            <v>139429</v>
          </cell>
          <cell r="I26">
            <v>157769</v>
          </cell>
          <cell r="J26">
            <v>148399</v>
          </cell>
          <cell r="K26">
            <v>152197</v>
          </cell>
          <cell r="L26">
            <v>152735</v>
          </cell>
          <cell r="M26">
            <v>153074</v>
          </cell>
          <cell r="N26">
            <v>160131</v>
          </cell>
          <cell r="O26">
            <v>157079</v>
          </cell>
          <cell r="P26">
            <v>169574</v>
          </cell>
          <cell r="Q26">
            <v>175749</v>
          </cell>
          <cell r="R26">
            <v>177613</v>
          </cell>
          <cell r="S26">
            <v>176301</v>
          </cell>
          <cell r="T26">
            <v>164909</v>
          </cell>
          <cell r="U26">
            <v>170856</v>
          </cell>
          <cell r="V26">
            <v>168722</v>
          </cell>
          <cell r="W26">
            <v>173768</v>
          </cell>
        </row>
        <row r="27">
          <cell r="A27" t="str">
            <v>Finland</v>
          </cell>
          <cell r="B27" t="str">
            <v>FI</v>
          </cell>
          <cell r="C27">
            <v>41</v>
          </cell>
          <cell r="D27">
            <v>51</v>
          </cell>
          <cell r="E27">
            <v>50</v>
          </cell>
          <cell r="F27">
            <v>53</v>
          </cell>
          <cell r="G27">
            <v>57</v>
          </cell>
          <cell r="H27">
            <v>58</v>
          </cell>
          <cell r="I27">
            <v>61</v>
          </cell>
          <cell r="J27">
            <v>63</v>
          </cell>
          <cell r="K27">
            <v>60</v>
          </cell>
          <cell r="L27">
            <v>65</v>
          </cell>
          <cell r="M27">
            <v>65</v>
          </cell>
          <cell r="N27">
            <v>71</v>
          </cell>
          <cell r="O27">
            <v>77</v>
          </cell>
          <cell r="P27">
            <v>75</v>
          </cell>
          <cell r="Q27">
            <v>77</v>
          </cell>
          <cell r="R27">
            <v>78</v>
          </cell>
          <cell r="S27">
            <v>80</v>
          </cell>
          <cell r="T27">
            <v>80</v>
          </cell>
          <cell r="U27">
            <v>78</v>
          </cell>
          <cell r="V27">
            <v>79</v>
          </cell>
          <cell r="W27">
            <v>87</v>
          </cell>
        </row>
        <row r="28">
          <cell r="A28" t="str">
            <v>France</v>
          </cell>
          <cell r="B28" t="str">
            <v>FR</v>
          </cell>
          <cell r="C28">
            <v>12829</v>
          </cell>
          <cell r="D28">
            <v>15418</v>
          </cell>
          <cell r="E28">
            <v>15638</v>
          </cell>
          <cell r="F28">
            <v>15867</v>
          </cell>
          <cell r="G28">
            <v>15726</v>
          </cell>
          <cell r="H28">
            <v>15556</v>
          </cell>
          <cell r="I28">
            <v>17896</v>
          </cell>
          <cell r="J28">
            <v>17139</v>
          </cell>
          <cell r="K28">
            <v>17291</v>
          </cell>
          <cell r="L28">
            <v>18328</v>
          </cell>
          <cell r="M28">
            <v>17476</v>
          </cell>
          <cell r="N28">
            <v>17865</v>
          </cell>
          <cell r="O28">
            <v>17666</v>
          </cell>
          <cell r="P28">
            <v>18736</v>
          </cell>
          <cell r="Q28">
            <v>20566</v>
          </cell>
          <cell r="R28">
            <v>22990</v>
          </cell>
          <cell r="S28">
            <v>22441</v>
          </cell>
          <cell r="T28">
            <v>21181</v>
          </cell>
          <cell r="U28">
            <v>21997</v>
          </cell>
          <cell r="V28">
            <v>21683</v>
          </cell>
          <cell r="W28">
            <v>22294</v>
          </cell>
        </row>
        <row r="29">
          <cell r="A29" t="str">
            <v>Croatia</v>
          </cell>
          <cell r="B29" t="str">
            <v>HR</v>
          </cell>
          <cell r="C29">
            <v>243</v>
          </cell>
          <cell r="D29">
            <v>313</v>
          </cell>
          <cell r="E29">
            <v>288</v>
          </cell>
          <cell r="F29">
            <v>365</v>
          </cell>
          <cell r="G29">
            <v>352</v>
          </cell>
          <cell r="H29">
            <v>432</v>
          </cell>
          <cell r="I29">
            <v>501</v>
          </cell>
          <cell r="J29">
            <v>509</v>
          </cell>
          <cell r="K29">
            <v>549</v>
          </cell>
          <cell r="L29">
            <v>575</v>
          </cell>
          <cell r="M29">
            <v>498</v>
          </cell>
          <cell r="N29">
            <v>587</v>
          </cell>
          <cell r="O29">
            <v>569</v>
          </cell>
          <cell r="P29">
            <v>640</v>
          </cell>
          <cell r="Q29">
            <v>643</v>
          </cell>
          <cell r="R29">
            <v>704</v>
          </cell>
          <cell r="S29">
            <v>668</v>
          </cell>
          <cell r="T29">
            <v>641</v>
          </cell>
          <cell r="U29">
            <v>695</v>
          </cell>
          <cell r="V29">
            <v>716</v>
          </cell>
          <cell r="W29">
            <v>770</v>
          </cell>
        </row>
        <row r="30">
          <cell r="A30" t="str">
            <v>Hungary</v>
          </cell>
          <cell r="B30" t="str">
            <v>HU</v>
          </cell>
          <cell r="C30">
            <v>2443</v>
          </cell>
          <cell r="D30">
            <v>3055</v>
          </cell>
          <cell r="E30">
            <v>2773</v>
          </cell>
          <cell r="F30">
            <v>3518</v>
          </cell>
          <cell r="G30">
            <v>3806</v>
          </cell>
          <cell r="H30">
            <v>4286</v>
          </cell>
          <cell r="I30">
            <v>4948</v>
          </cell>
          <cell r="J30">
            <v>4783</v>
          </cell>
          <cell r="K30">
            <v>4733</v>
          </cell>
          <cell r="L30">
            <v>5032</v>
          </cell>
          <cell r="M30">
            <v>4994</v>
          </cell>
          <cell r="N30">
            <v>5447</v>
          </cell>
          <cell r="O30">
            <v>5414</v>
          </cell>
          <cell r="P30">
            <v>6039</v>
          </cell>
          <cell r="Q30">
            <v>6185</v>
          </cell>
          <cell r="R30">
            <v>6429</v>
          </cell>
          <cell r="S30">
            <v>5803</v>
          </cell>
          <cell r="T30">
            <v>4854</v>
          </cell>
          <cell r="U30">
            <v>4903</v>
          </cell>
          <cell r="V30">
            <v>4878</v>
          </cell>
          <cell r="W30">
            <v>5077</v>
          </cell>
        </row>
        <row r="31">
          <cell r="A31" t="str">
            <v>Ireland</v>
          </cell>
          <cell r="B31" t="str">
            <v>IE</v>
          </cell>
          <cell r="C31">
            <v>211</v>
          </cell>
          <cell r="D31">
            <v>274</v>
          </cell>
          <cell r="E31">
            <v>319</v>
          </cell>
          <cell r="F31">
            <v>374</v>
          </cell>
          <cell r="G31">
            <v>412</v>
          </cell>
          <cell r="H31">
            <v>428</v>
          </cell>
          <cell r="I31">
            <v>497</v>
          </cell>
          <cell r="J31">
            <v>492</v>
          </cell>
          <cell r="K31">
            <v>564</v>
          </cell>
          <cell r="L31">
            <v>631</v>
          </cell>
          <cell r="M31">
            <v>730</v>
          </cell>
          <cell r="N31">
            <v>794</v>
          </cell>
          <cell r="O31">
            <v>765</v>
          </cell>
          <cell r="P31">
            <v>841</v>
          </cell>
          <cell r="Q31">
            <v>893</v>
          </cell>
          <cell r="R31">
            <v>919</v>
          </cell>
          <cell r="S31">
            <v>936</v>
          </cell>
          <cell r="T31">
            <v>945</v>
          </cell>
          <cell r="U31">
            <v>1050</v>
          </cell>
          <cell r="V31">
            <v>1051</v>
          </cell>
          <cell r="W31">
            <v>1147</v>
          </cell>
        </row>
        <row r="32">
          <cell r="A32" t="str">
            <v>Italy</v>
          </cell>
          <cell r="B32" t="str">
            <v>IT</v>
          </cell>
          <cell r="C32">
            <v>15546</v>
          </cell>
          <cell r="D32">
            <v>18104</v>
          </cell>
          <cell r="E32">
            <v>17433</v>
          </cell>
          <cell r="F32">
            <v>18248</v>
          </cell>
          <cell r="G32">
            <v>16862</v>
          </cell>
          <cell r="H32">
            <v>18620</v>
          </cell>
          <cell r="I32">
            <v>19517</v>
          </cell>
          <cell r="J32">
            <v>19122</v>
          </cell>
          <cell r="K32">
            <v>20590</v>
          </cell>
          <cell r="L32">
            <v>21513</v>
          </cell>
          <cell r="M32">
            <v>20659</v>
          </cell>
          <cell r="N32">
            <v>21729</v>
          </cell>
          <cell r="O32">
            <v>20889</v>
          </cell>
          <cell r="P32">
            <v>23636</v>
          </cell>
          <cell r="Q32">
            <v>24281</v>
          </cell>
          <cell r="R32">
            <v>26349</v>
          </cell>
          <cell r="S32">
            <v>24728</v>
          </cell>
          <cell r="T32">
            <v>23169</v>
          </cell>
          <cell r="U32">
            <v>24775</v>
          </cell>
          <cell r="V32">
            <v>25573</v>
          </cell>
          <cell r="W32">
            <v>27454</v>
          </cell>
        </row>
        <row r="33">
          <cell r="A33" t="str">
            <v>Lithuania</v>
          </cell>
          <cell r="B33" t="str">
            <v>LT</v>
          </cell>
          <cell r="C33">
            <v>597</v>
          </cell>
          <cell r="D33">
            <v>742</v>
          </cell>
          <cell r="E33">
            <v>460</v>
          </cell>
          <cell r="F33">
            <v>347</v>
          </cell>
          <cell r="G33">
            <v>307</v>
          </cell>
          <cell r="H33">
            <v>292</v>
          </cell>
          <cell r="I33">
            <v>247</v>
          </cell>
          <cell r="J33">
            <v>221</v>
          </cell>
          <cell r="K33">
            <v>173</v>
          </cell>
          <cell r="L33">
            <v>169</v>
          </cell>
          <cell r="M33">
            <v>159</v>
          </cell>
          <cell r="N33">
            <v>169</v>
          </cell>
          <cell r="O33">
            <v>177</v>
          </cell>
          <cell r="P33">
            <v>184</v>
          </cell>
          <cell r="Q33">
            <v>209</v>
          </cell>
          <cell r="R33">
            <v>213</v>
          </cell>
          <cell r="S33">
            <v>232</v>
          </cell>
          <cell r="T33">
            <v>259</v>
          </cell>
          <cell r="U33">
            <v>249</v>
          </cell>
          <cell r="V33">
            <v>234</v>
          </cell>
          <cell r="W33">
            <v>256</v>
          </cell>
        </row>
        <row r="34">
          <cell r="A34" t="str">
            <v>Luxembourg</v>
          </cell>
          <cell r="B34" t="str">
            <v>LU</v>
          </cell>
          <cell r="C34">
            <v>141</v>
          </cell>
          <cell r="D34">
            <v>158</v>
          </cell>
          <cell r="E34">
            <v>160</v>
          </cell>
          <cell r="F34">
            <v>170</v>
          </cell>
          <cell r="G34">
            <v>168</v>
          </cell>
          <cell r="H34">
            <v>183</v>
          </cell>
          <cell r="I34">
            <v>215</v>
          </cell>
          <cell r="J34">
            <v>201</v>
          </cell>
          <cell r="K34">
            <v>216</v>
          </cell>
          <cell r="L34">
            <v>213</v>
          </cell>
          <cell r="M34">
            <v>326</v>
          </cell>
          <cell r="N34">
            <v>302</v>
          </cell>
          <cell r="O34">
            <v>311</v>
          </cell>
          <cell r="P34">
            <v>360</v>
          </cell>
          <cell r="Q34">
            <v>339</v>
          </cell>
          <cell r="R34">
            <v>327</v>
          </cell>
          <cell r="S34">
            <v>338</v>
          </cell>
          <cell r="T34">
            <v>323</v>
          </cell>
          <cell r="U34">
            <v>355</v>
          </cell>
          <cell r="V34">
            <v>346</v>
          </cell>
          <cell r="W34">
            <v>356</v>
          </cell>
        </row>
        <row r="35">
          <cell r="A35" t="str">
            <v>Latvia</v>
          </cell>
          <cell r="B35" t="str">
            <v>LV</v>
          </cell>
          <cell r="C35">
            <v>225</v>
          </cell>
          <cell r="D35">
            <v>237</v>
          </cell>
          <cell r="E35">
            <v>249</v>
          </cell>
          <cell r="F35">
            <v>181</v>
          </cell>
          <cell r="G35">
            <v>156</v>
          </cell>
          <cell r="H35">
            <v>159</v>
          </cell>
          <cell r="I35">
            <v>150</v>
          </cell>
          <cell r="J35">
            <v>123</v>
          </cell>
          <cell r="K35">
            <v>126</v>
          </cell>
          <cell r="L35">
            <v>125</v>
          </cell>
          <cell r="M35">
            <v>120</v>
          </cell>
          <cell r="N35">
            <v>134</v>
          </cell>
          <cell r="O35">
            <v>164</v>
          </cell>
          <cell r="P35">
            <v>180</v>
          </cell>
          <cell r="Q35">
            <v>206</v>
          </cell>
          <cell r="R35">
            <v>212</v>
          </cell>
          <cell r="S35">
            <v>222</v>
          </cell>
          <cell r="T35">
            <v>239</v>
          </cell>
          <cell r="U35">
            <v>239</v>
          </cell>
          <cell r="V35">
            <v>220</v>
          </cell>
          <cell r="W35">
            <v>255</v>
          </cell>
        </row>
        <row r="36">
          <cell r="A36" t="e">
            <v>#N/A</v>
          </cell>
          <cell r="B36" t="str">
            <v>MK</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1</v>
          </cell>
          <cell r="S36">
            <v>1</v>
          </cell>
          <cell r="T36">
            <v>1</v>
          </cell>
          <cell r="U36">
            <v>1</v>
          </cell>
          <cell r="V36">
            <v>1</v>
          </cell>
          <cell r="W36">
            <v>1</v>
          </cell>
        </row>
        <row r="37">
          <cell r="A37" t="str">
            <v>Netherlands</v>
          </cell>
          <cell r="B37" t="str">
            <v>NL</v>
          </cell>
          <cell r="C37">
            <v>13894</v>
          </cell>
          <cell r="D37">
            <v>16179</v>
          </cell>
          <cell r="E37">
            <v>14709</v>
          </cell>
          <cell r="F37">
            <v>15279</v>
          </cell>
          <cell r="G37">
            <v>14785</v>
          </cell>
          <cell r="H37">
            <v>15879</v>
          </cell>
          <cell r="I37">
            <v>18247</v>
          </cell>
          <cell r="J37">
            <v>15391</v>
          </cell>
          <cell r="K37">
            <v>14982</v>
          </cell>
          <cell r="L37">
            <v>14040</v>
          </cell>
          <cell r="M37">
            <v>14346</v>
          </cell>
          <cell r="N37">
            <v>15211</v>
          </cell>
          <cell r="O37">
            <v>14830</v>
          </cell>
          <cell r="P37">
            <v>15286</v>
          </cell>
          <cell r="Q37">
            <v>15083</v>
          </cell>
          <cell r="R37">
            <v>14103</v>
          </cell>
          <cell r="S37">
            <v>14196</v>
          </cell>
          <cell r="T37">
            <v>13029</v>
          </cell>
          <cell r="U37">
            <v>14302</v>
          </cell>
          <cell r="V37">
            <v>14271</v>
          </cell>
          <cell r="W37">
            <v>16645</v>
          </cell>
        </row>
        <row r="38">
          <cell r="A38" t="e">
            <v>#N/A</v>
          </cell>
          <cell r="B38" t="str">
            <v>NMS10</v>
          </cell>
          <cell r="C38">
            <v>11146</v>
          </cell>
          <cell r="D38">
            <v>11738</v>
          </cell>
          <cell r="E38">
            <v>11029</v>
          </cell>
          <cell r="F38">
            <v>11606</v>
          </cell>
          <cell r="G38">
            <v>12612</v>
          </cell>
          <cell r="H38">
            <v>14052</v>
          </cell>
          <cell r="I38">
            <v>14935</v>
          </cell>
          <cell r="J38">
            <v>15167</v>
          </cell>
          <cell r="K38">
            <v>15525</v>
          </cell>
          <cell r="L38">
            <v>16063</v>
          </cell>
          <cell r="M38">
            <v>15722</v>
          </cell>
          <cell r="N38">
            <v>16553</v>
          </cell>
          <cell r="O38">
            <v>16154</v>
          </cell>
          <cell r="P38">
            <v>17197</v>
          </cell>
          <cell r="Q38">
            <v>17106</v>
          </cell>
          <cell r="R38">
            <v>18048</v>
          </cell>
          <cell r="S38">
            <v>17283</v>
          </cell>
          <cell r="T38">
            <v>15732</v>
          </cell>
          <cell r="U38">
            <v>16135</v>
          </cell>
          <cell r="V38">
            <v>15811</v>
          </cell>
          <cell r="W38">
            <v>17548</v>
          </cell>
        </row>
        <row r="39">
          <cell r="A39" t="str">
            <v>Norway</v>
          </cell>
          <cell r="B39" t="str">
            <v>NO</v>
          </cell>
          <cell r="C39">
            <v>0</v>
          </cell>
          <cell r="D39">
            <v>0</v>
          </cell>
          <cell r="E39">
            <v>0</v>
          </cell>
          <cell r="F39">
            <v>0</v>
          </cell>
          <cell r="G39">
            <v>0</v>
          </cell>
          <cell r="H39">
            <v>0</v>
          </cell>
          <cell r="I39">
            <v>0</v>
          </cell>
          <cell r="J39">
            <v>0</v>
          </cell>
          <cell r="K39">
            <v>0</v>
          </cell>
          <cell r="L39">
            <v>0</v>
          </cell>
          <cell r="M39">
            <v>1</v>
          </cell>
          <cell r="N39">
            <v>6</v>
          </cell>
          <cell r="O39">
            <v>7</v>
          </cell>
          <cell r="P39">
            <v>7</v>
          </cell>
          <cell r="Q39">
            <v>14</v>
          </cell>
          <cell r="R39">
            <v>27</v>
          </cell>
          <cell r="S39">
            <v>30</v>
          </cell>
          <cell r="T39">
            <v>35</v>
          </cell>
          <cell r="U39">
            <v>39</v>
          </cell>
          <cell r="V39">
            <v>38</v>
          </cell>
          <cell r="W39">
            <v>46</v>
          </cell>
        </row>
        <row r="40">
          <cell r="A40" t="str">
            <v>Poland</v>
          </cell>
          <cell r="B40" t="str">
            <v>PL</v>
          </cell>
          <cell r="C40">
            <v>3259</v>
          </cell>
          <cell r="D40">
            <v>3462</v>
          </cell>
          <cell r="E40">
            <v>3641</v>
          </cell>
          <cell r="F40">
            <v>3661</v>
          </cell>
          <cell r="G40">
            <v>3856</v>
          </cell>
          <cell r="H40">
            <v>4134</v>
          </cell>
          <cell r="I40">
            <v>3875</v>
          </cell>
          <cell r="J40">
            <v>4176</v>
          </cell>
          <cell r="K40">
            <v>4106</v>
          </cell>
          <cell r="L40">
            <v>4160</v>
          </cell>
          <cell r="M40">
            <v>3982</v>
          </cell>
          <cell r="N40">
            <v>4406</v>
          </cell>
          <cell r="O40">
            <v>4514</v>
          </cell>
          <cell r="P40">
            <v>4679</v>
          </cell>
          <cell r="Q40">
            <v>4708</v>
          </cell>
          <cell r="R40">
            <v>4887</v>
          </cell>
          <cell r="S40">
            <v>4865</v>
          </cell>
          <cell r="T40">
            <v>4776</v>
          </cell>
          <cell r="U40">
            <v>4887</v>
          </cell>
          <cell r="V40">
            <v>5068</v>
          </cell>
          <cell r="W40">
            <v>5611</v>
          </cell>
        </row>
        <row r="41">
          <cell r="A41" t="str">
            <v>Portugal</v>
          </cell>
          <cell r="B41" t="str">
            <v>PT</v>
          </cell>
          <cell r="C41">
            <v>0</v>
          </cell>
          <cell r="D41">
            <v>0</v>
          </cell>
          <cell r="E41">
            <v>0</v>
          </cell>
          <cell r="F41">
            <v>0</v>
          </cell>
          <cell r="G41">
            <v>0</v>
          </cell>
          <cell r="H41">
            <v>0</v>
          </cell>
          <cell r="I41">
            <v>0</v>
          </cell>
          <cell r="J41">
            <v>1</v>
          </cell>
          <cell r="K41">
            <v>15</v>
          </cell>
          <cell r="L41">
            <v>54</v>
          </cell>
          <cell r="M41">
            <v>131</v>
          </cell>
          <cell r="N41">
            <v>204</v>
          </cell>
          <cell r="O41">
            <v>259</v>
          </cell>
          <cell r="P41">
            <v>279</v>
          </cell>
          <cell r="Q41">
            <v>325</v>
          </cell>
          <cell r="R41">
            <v>340</v>
          </cell>
          <cell r="S41">
            <v>362</v>
          </cell>
          <cell r="T41">
            <v>394</v>
          </cell>
          <cell r="U41">
            <v>416</v>
          </cell>
          <cell r="V41">
            <v>471</v>
          </cell>
          <cell r="W41">
            <v>550</v>
          </cell>
        </row>
        <row r="42">
          <cell r="A42" t="str">
            <v>Romania</v>
          </cell>
          <cell r="B42" t="str">
            <v>RO</v>
          </cell>
          <cell r="C42">
            <v>3087</v>
          </cell>
          <cell r="D42">
            <v>3536</v>
          </cell>
          <cell r="E42">
            <v>1917</v>
          </cell>
          <cell r="F42">
            <v>1930</v>
          </cell>
          <cell r="G42">
            <v>2012</v>
          </cell>
          <cell r="H42">
            <v>2241</v>
          </cell>
          <cell r="I42">
            <v>2129</v>
          </cell>
          <cell r="J42">
            <v>2401</v>
          </cell>
          <cell r="K42">
            <v>2730</v>
          </cell>
          <cell r="L42">
            <v>2459</v>
          </cell>
          <cell r="M42">
            <v>2473</v>
          </cell>
          <cell r="N42">
            <v>2528</v>
          </cell>
          <cell r="O42">
            <v>2476</v>
          </cell>
          <cell r="P42">
            <v>3046</v>
          </cell>
          <cell r="Q42">
            <v>3253</v>
          </cell>
          <cell r="R42">
            <v>3119</v>
          </cell>
          <cell r="S42">
            <v>4173</v>
          </cell>
          <cell r="T42">
            <v>3173</v>
          </cell>
          <cell r="U42">
            <v>3044</v>
          </cell>
          <cell r="V42">
            <v>3138</v>
          </cell>
          <cell r="W42">
            <v>3215</v>
          </cell>
        </row>
        <row r="43">
          <cell r="A43" t="str">
            <v>Sweden</v>
          </cell>
          <cell r="B43" t="str">
            <v>SE</v>
          </cell>
          <cell r="C43">
            <v>82</v>
          </cell>
          <cell r="D43">
            <v>98</v>
          </cell>
          <cell r="E43">
            <v>101</v>
          </cell>
          <cell r="F43">
            <v>115</v>
          </cell>
          <cell r="G43">
            <v>109</v>
          </cell>
          <cell r="H43">
            <v>115</v>
          </cell>
          <cell r="I43">
            <v>133</v>
          </cell>
          <cell r="J43">
            <v>125</v>
          </cell>
          <cell r="K43">
            <v>135</v>
          </cell>
          <cell r="L43">
            <v>141</v>
          </cell>
          <cell r="M43">
            <v>131</v>
          </cell>
          <cell r="N43">
            <v>142</v>
          </cell>
          <cell r="O43">
            <v>131</v>
          </cell>
          <cell r="P43">
            <v>147</v>
          </cell>
          <cell r="Q43">
            <v>151</v>
          </cell>
          <cell r="R43">
            <v>156</v>
          </cell>
          <cell r="S43">
            <v>145</v>
          </cell>
          <cell r="T43">
            <v>158</v>
          </cell>
          <cell r="U43">
            <v>163</v>
          </cell>
          <cell r="V43">
            <v>141</v>
          </cell>
          <cell r="W43">
            <v>121</v>
          </cell>
        </row>
        <row r="44">
          <cell r="A44" t="str">
            <v>Slovenia</v>
          </cell>
          <cell r="B44" t="str">
            <v>SI</v>
          </cell>
          <cell r="C44">
            <v>147</v>
          </cell>
          <cell r="D44">
            <v>167</v>
          </cell>
          <cell r="E44">
            <v>163</v>
          </cell>
          <cell r="F44">
            <v>162</v>
          </cell>
          <cell r="G44">
            <v>117</v>
          </cell>
          <cell r="H44">
            <v>162</v>
          </cell>
          <cell r="I44">
            <v>123</v>
          </cell>
          <cell r="J44">
            <v>105</v>
          </cell>
          <cell r="K44">
            <v>123</v>
          </cell>
          <cell r="L44">
            <v>164</v>
          </cell>
          <cell r="M44">
            <v>77</v>
          </cell>
          <cell r="N44">
            <v>142</v>
          </cell>
          <cell r="O44">
            <v>159</v>
          </cell>
          <cell r="P44">
            <v>134</v>
          </cell>
          <cell r="Q44">
            <v>155</v>
          </cell>
          <cell r="R44">
            <v>124</v>
          </cell>
          <cell r="S44">
            <v>107</v>
          </cell>
          <cell r="T44">
            <v>97</v>
          </cell>
          <cell r="U44">
            <v>114</v>
          </cell>
          <cell r="V44">
            <v>124</v>
          </cell>
          <cell r="W44">
            <v>137</v>
          </cell>
        </row>
        <row r="45">
          <cell r="A45" t="str">
            <v>Slovakia</v>
          </cell>
          <cell r="B45" t="str">
            <v>SK</v>
          </cell>
          <cell r="C45">
            <v>2581</v>
          </cell>
          <cell r="D45">
            <v>2092</v>
          </cell>
          <cell r="E45">
            <v>2306</v>
          </cell>
          <cell r="F45">
            <v>2278</v>
          </cell>
          <cell r="G45">
            <v>2155</v>
          </cell>
          <cell r="H45">
            <v>2449</v>
          </cell>
          <cell r="I45">
            <v>2547</v>
          </cell>
          <cell r="J45">
            <v>2684</v>
          </cell>
          <cell r="K45">
            <v>2896</v>
          </cell>
          <cell r="L45">
            <v>2982</v>
          </cell>
          <cell r="M45">
            <v>3050</v>
          </cell>
          <cell r="N45">
            <v>2379</v>
          </cell>
          <cell r="O45">
            <v>2081</v>
          </cell>
          <cell r="P45">
            <v>2111</v>
          </cell>
          <cell r="Q45">
            <v>1846</v>
          </cell>
          <cell r="R45">
            <v>2358</v>
          </cell>
          <cell r="S45">
            <v>2310</v>
          </cell>
          <cell r="T45">
            <v>2061</v>
          </cell>
          <cell r="U45">
            <v>2120</v>
          </cell>
          <cell r="V45">
            <v>1806</v>
          </cell>
          <cell r="W45">
            <v>2207</v>
          </cell>
        </row>
        <row r="46">
          <cell r="A46" t="str">
            <v>Turkey</v>
          </cell>
          <cell r="B46" t="str">
            <v>TR</v>
          </cell>
          <cell r="C46">
            <v>41</v>
          </cell>
          <cell r="D46">
            <v>151</v>
          </cell>
          <cell r="E46">
            <v>307</v>
          </cell>
          <cell r="F46">
            <v>445</v>
          </cell>
          <cell r="G46">
            <v>523</v>
          </cell>
          <cell r="H46">
            <v>1123</v>
          </cell>
          <cell r="I46">
            <v>1410</v>
          </cell>
          <cell r="J46">
            <v>1836</v>
          </cell>
          <cell r="K46">
            <v>2159</v>
          </cell>
          <cell r="L46">
            <v>2369</v>
          </cell>
          <cell r="M46">
            <v>3113</v>
          </cell>
          <cell r="N46">
            <v>3703</v>
          </cell>
          <cell r="O46">
            <v>3860</v>
          </cell>
          <cell r="P46">
            <v>4963</v>
          </cell>
          <cell r="Q46">
            <v>5471</v>
          </cell>
          <cell r="R46">
            <v>6749</v>
          </cell>
          <cell r="S46">
            <v>8968</v>
          </cell>
          <cell r="T46">
            <v>9970</v>
          </cell>
          <cell r="U46">
            <v>9596</v>
          </cell>
          <cell r="V46">
            <v>6496</v>
          </cell>
          <cell r="W46">
            <v>6413</v>
          </cell>
        </row>
        <row r="47">
          <cell r="A47" t="str">
            <v>United Kingdom</v>
          </cell>
          <cell r="B47" t="str">
            <v>UK</v>
          </cell>
          <cell r="C47">
            <v>29827</v>
          </cell>
          <cell r="D47">
            <v>33509</v>
          </cell>
          <cell r="E47">
            <v>32496</v>
          </cell>
          <cell r="F47">
            <v>33236</v>
          </cell>
          <cell r="G47">
            <v>33157</v>
          </cell>
          <cell r="H47">
            <v>33816</v>
          </cell>
          <cell r="I47">
            <v>38209</v>
          </cell>
          <cell r="J47">
            <v>35467</v>
          </cell>
          <cell r="K47">
            <v>36644</v>
          </cell>
          <cell r="L47">
            <v>35950</v>
          </cell>
          <cell r="M47">
            <v>37174</v>
          </cell>
          <cell r="N47">
            <v>38116</v>
          </cell>
          <cell r="O47">
            <v>36929</v>
          </cell>
          <cell r="P47">
            <v>38168</v>
          </cell>
          <cell r="Q47">
            <v>39458</v>
          </cell>
          <cell r="R47">
            <v>38126</v>
          </cell>
          <cell r="S47">
            <v>36184</v>
          </cell>
          <cell r="T47">
            <v>34645</v>
          </cell>
          <cell r="U47">
            <v>35225</v>
          </cell>
          <cell r="V47">
            <v>32211</v>
          </cell>
          <cell r="W47">
            <v>37008</v>
          </cell>
        </row>
      </sheetData>
      <sheetData sheetId="9">
        <row r="7">
          <cell r="A7" t="str">
            <v>Austria</v>
          </cell>
          <cell r="B7" t="str">
            <v>AT</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row>
        <row r="8">
          <cell r="A8" t="str">
            <v>Belgium</v>
          </cell>
          <cell r="B8" t="str">
            <v>BE</v>
          </cell>
          <cell r="C8">
            <v>-60</v>
          </cell>
          <cell r="D8">
            <v>-43</v>
          </cell>
          <cell r="E8">
            <v>4</v>
          </cell>
          <cell r="F8">
            <v>-60</v>
          </cell>
          <cell r="G8">
            <v>-7</v>
          </cell>
          <cell r="H8">
            <v>-96</v>
          </cell>
          <cell r="I8">
            <v>-86</v>
          </cell>
          <cell r="J8">
            <v>-89</v>
          </cell>
          <cell r="K8">
            <v>-29</v>
          </cell>
          <cell r="L8">
            <v>23</v>
          </cell>
          <cell r="M8">
            <v>-11</v>
          </cell>
          <cell r="N8">
            <v>-29</v>
          </cell>
          <cell r="O8">
            <v>-236</v>
          </cell>
          <cell r="P8">
            <v>-101</v>
          </cell>
          <cell r="Q8">
            <v>-209</v>
          </cell>
          <cell r="R8">
            <v>199</v>
          </cell>
          <cell r="S8">
            <v>48</v>
          </cell>
          <cell r="T8">
            <v>-137</v>
          </cell>
          <cell r="U8">
            <v>-126</v>
          </cell>
          <cell r="V8">
            <v>1</v>
          </cell>
          <cell r="W8">
            <v>57</v>
          </cell>
        </row>
        <row r="9">
          <cell r="A9" t="str">
            <v>Bulgaria</v>
          </cell>
          <cell r="B9" t="str">
            <v>BG</v>
          </cell>
          <cell r="C9">
            <v>-23</v>
          </cell>
          <cell r="D9">
            <v>41</v>
          </cell>
          <cell r="E9">
            <v>15</v>
          </cell>
          <cell r="F9">
            <v>32</v>
          </cell>
          <cell r="G9">
            <v>49</v>
          </cell>
          <cell r="H9">
            <v>32</v>
          </cell>
          <cell r="I9">
            <v>26</v>
          </cell>
          <cell r="J9">
            <v>-10</v>
          </cell>
          <cell r="K9">
            <v>25</v>
          </cell>
          <cell r="L9">
            <v>-3</v>
          </cell>
          <cell r="M9">
            <v>3</v>
          </cell>
          <cell r="N9">
            <v>13</v>
          </cell>
          <cell r="O9">
            <v>16</v>
          </cell>
          <cell r="P9">
            <v>12</v>
          </cell>
          <cell r="Q9">
            <v>-5</v>
          </cell>
          <cell r="R9">
            <v>15</v>
          </cell>
          <cell r="S9">
            <v>52</v>
          </cell>
          <cell r="T9">
            <v>86</v>
          </cell>
          <cell r="U9">
            <v>65</v>
          </cell>
          <cell r="V9">
            <v>26</v>
          </cell>
          <cell r="W9">
            <v>-41</v>
          </cell>
        </row>
        <row r="10">
          <cell r="A10" t="str">
            <v>Switzerland</v>
          </cell>
          <cell r="B10" t="str">
            <v>CH</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row>
        <row r="11">
          <cell r="A11" t="str">
            <v>Czech Republic</v>
          </cell>
          <cell r="B11" t="str">
            <v>CZ</v>
          </cell>
          <cell r="C11">
            <v>0</v>
          </cell>
          <cell r="D11">
            <v>0</v>
          </cell>
          <cell r="E11">
            <v>0</v>
          </cell>
          <cell r="F11">
            <v>0</v>
          </cell>
          <cell r="G11">
            <v>0</v>
          </cell>
          <cell r="H11">
            <v>3</v>
          </cell>
          <cell r="I11">
            <v>4</v>
          </cell>
          <cell r="J11">
            <v>22</v>
          </cell>
          <cell r="K11">
            <v>24</v>
          </cell>
          <cell r="L11">
            <v>5</v>
          </cell>
          <cell r="M11">
            <v>4</v>
          </cell>
          <cell r="N11">
            <v>0</v>
          </cell>
          <cell r="O11">
            <v>0</v>
          </cell>
          <cell r="P11">
            <v>0</v>
          </cell>
          <cell r="Q11">
            <v>0</v>
          </cell>
          <cell r="R11">
            <v>0</v>
          </cell>
          <cell r="S11">
            <v>0</v>
          </cell>
          <cell r="T11">
            <v>125</v>
          </cell>
          <cell r="U11">
            <v>32</v>
          </cell>
          <cell r="V11">
            <v>24</v>
          </cell>
          <cell r="W11">
            <v>410</v>
          </cell>
        </row>
        <row r="12">
          <cell r="A12" t="str">
            <v>Germany (including  former GDR from 1991)</v>
          </cell>
          <cell r="B12" t="str">
            <v>DE</v>
          </cell>
          <cell r="C12">
            <v>1414</v>
          </cell>
          <cell r="D12">
            <v>1502</v>
          </cell>
          <cell r="E12">
            <v>1315</v>
          </cell>
          <cell r="F12">
            <v>2261</v>
          </cell>
          <cell r="G12">
            <v>1018</v>
          </cell>
          <cell r="H12">
            <v>3142</v>
          </cell>
          <cell r="I12">
            <v>3787</v>
          </cell>
          <cell r="J12">
            <v>3367</v>
          </cell>
          <cell r="K12">
            <v>3567</v>
          </cell>
          <cell r="L12">
            <v>2187</v>
          </cell>
          <cell r="M12">
            <v>2880</v>
          </cell>
          <cell r="N12">
            <v>3472</v>
          </cell>
          <cell r="O12">
            <v>3597</v>
          </cell>
          <cell r="P12">
            <v>-1054</v>
          </cell>
          <cell r="Q12">
            <v>-450</v>
          </cell>
          <cell r="R12">
            <v>2923</v>
          </cell>
          <cell r="S12">
            <v>419</v>
          </cell>
          <cell r="T12">
            <v>403</v>
          </cell>
          <cell r="U12">
            <v>-1615</v>
          </cell>
          <cell r="V12">
            <v>1924</v>
          </cell>
          <cell r="W12">
            <v>-785</v>
          </cell>
        </row>
        <row r="13">
          <cell r="A13" t="str">
            <v>Denmark</v>
          </cell>
          <cell r="B13" t="str">
            <v>DK</v>
          </cell>
          <cell r="C13">
            <v>0</v>
          </cell>
          <cell r="D13">
            <v>0</v>
          </cell>
          <cell r="E13">
            <v>0</v>
          </cell>
          <cell r="F13">
            <v>0</v>
          </cell>
          <cell r="G13">
            <v>0</v>
          </cell>
          <cell r="H13">
            <v>0</v>
          </cell>
          <cell r="I13">
            <v>0</v>
          </cell>
          <cell r="J13">
            <v>0</v>
          </cell>
          <cell r="K13">
            <v>0</v>
          </cell>
          <cell r="L13">
            <v>0</v>
          </cell>
          <cell r="M13">
            <v>0</v>
          </cell>
          <cell r="N13">
            <v>0</v>
          </cell>
          <cell r="O13">
            <v>0</v>
          </cell>
          <cell r="P13">
            <v>-22</v>
          </cell>
          <cell r="Q13">
            <v>-29</v>
          </cell>
          <cell r="R13">
            <v>-80</v>
          </cell>
          <cell r="S13">
            <v>-30</v>
          </cell>
          <cell r="T13">
            <v>-25</v>
          </cell>
          <cell r="U13">
            <v>-36</v>
          </cell>
          <cell r="V13">
            <v>-45</v>
          </cell>
          <cell r="W13">
            <v>-39</v>
          </cell>
        </row>
        <row r="14">
          <cell r="A14" t="e">
            <v>#N/A</v>
          </cell>
          <cell r="B14" t="str">
            <v>EA</v>
          </cell>
          <cell r="C14">
            <v>2661</v>
          </cell>
          <cell r="D14">
            <v>2035</v>
          </cell>
          <cell r="E14">
            <v>1473</v>
          </cell>
          <cell r="F14">
            <v>2769</v>
          </cell>
          <cell r="G14">
            <v>554</v>
          </cell>
          <cell r="H14">
            <v>3717</v>
          </cell>
          <cell r="I14">
            <v>4454</v>
          </cell>
          <cell r="J14">
            <v>2936</v>
          </cell>
          <cell r="K14">
            <v>4525</v>
          </cell>
          <cell r="L14">
            <v>2250</v>
          </cell>
          <cell r="M14">
            <v>2863</v>
          </cell>
          <cell r="N14">
            <v>3445</v>
          </cell>
          <cell r="O14">
            <v>3349</v>
          </cell>
          <cell r="P14">
            <v>-953</v>
          </cell>
          <cell r="Q14">
            <v>-271</v>
          </cell>
          <cell r="R14">
            <v>3944</v>
          </cell>
          <cell r="S14">
            <v>400</v>
          </cell>
          <cell r="T14">
            <v>200</v>
          </cell>
          <cell r="U14">
            <v>-1714</v>
          </cell>
          <cell r="V14">
            <v>2070</v>
          </cell>
          <cell r="W14">
            <v>-736</v>
          </cell>
        </row>
        <row r="15">
          <cell r="A15" t="e">
            <v>#N/A</v>
          </cell>
          <cell r="B15" t="str">
            <v>EA12</v>
          </cell>
          <cell r="C15">
            <v>2661</v>
          </cell>
          <cell r="D15">
            <v>2035</v>
          </cell>
          <cell r="E15">
            <v>1473</v>
          </cell>
          <cell r="F15">
            <v>2769</v>
          </cell>
          <cell r="G15">
            <v>554</v>
          </cell>
          <cell r="H15">
            <v>3717</v>
          </cell>
          <cell r="I15">
            <v>4454</v>
          </cell>
          <cell r="J15">
            <v>2936</v>
          </cell>
          <cell r="K15">
            <v>4525</v>
          </cell>
          <cell r="L15">
            <v>2249</v>
          </cell>
          <cell r="M15">
            <v>2863</v>
          </cell>
          <cell r="N15">
            <v>3445</v>
          </cell>
          <cell r="O15">
            <v>3349</v>
          </cell>
          <cell r="P15">
            <v>-953</v>
          </cell>
          <cell r="Q15">
            <v>-271</v>
          </cell>
          <cell r="R15">
            <v>3944</v>
          </cell>
          <cell r="S15">
            <v>400</v>
          </cell>
          <cell r="T15">
            <v>200</v>
          </cell>
          <cell r="U15">
            <v>-1714</v>
          </cell>
          <cell r="V15">
            <v>2070</v>
          </cell>
          <cell r="W15">
            <v>-736</v>
          </cell>
        </row>
        <row r="16">
          <cell r="A16" t="e">
            <v>#N/A</v>
          </cell>
          <cell r="B16" t="str">
            <v>EA13</v>
          </cell>
          <cell r="C16">
            <v>2657</v>
          </cell>
          <cell r="D16">
            <v>2032</v>
          </cell>
          <cell r="E16">
            <v>1473</v>
          </cell>
          <cell r="F16">
            <v>2772</v>
          </cell>
          <cell r="G16">
            <v>518</v>
          </cell>
          <cell r="H16">
            <v>3724</v>
          </cell>
          <cell r="I16">
            <v>4432</v>
          </cell>
          <cell r="J16">
            <v>2932</v>
          </cell>
          <cell r="K16">
            <v>4526</v>
          </cell>
          <cell r="L16">
            <v>2249</v>
          </cell>
          <cell r="M16">
            <v>2870</v>
          </cell>
          <cell r="N16">
            <v>3452</v>
          </cell>
          <cell r="O16">
            <v>3349</v>
          </cell>
          <cell r="P16">
            <v>-954</v>
          </cell>
          <cell r="Q16">
            <v>-270</v>
          </cell>
          <cell r="R16">
            <v>3944</v>
          </cell>
          <cell r="S16">
            <v>400</v>
          </cell>
          <cell r="T16">
            <v>200</v>
          </cell>
          <cell r="U16">
            <v>-1714</v>
          </cell>
          <cell r="V16">
            <v>2070</v>
          </cell>
          <cell r="W16">
            <v>-736</v>
          </cell>
        </row>
        <row r="17">
          <cell r="A17" t="e">
            <v>#N/A</v>
          </cell>
          <cell r="B17" t="str">
            <v>EA15</v>
          </cell>
          <cell r="C17">
            <v>2657</v>
          </cell>
          <cell r="D17">
            <v>2032</v>
          </cell>
          <cell r="E17">
            <v>1473</v>
          </cell>
          <cell r="F17">
            <v>2772</v>
          </cell>
          <cell r="G17">
            <v>518</v>
          </cell>
          <cell r="H17">
            <v>3724</v>
          </cell>
          <cell r="I17">
            <v>4432</v>
          </cell>
          <cell r="J17">
            <v>2932</v>
          </cell>
          <cell r="K17">
            <v>4526</v>
          </cell>
          <cell r="L17">
            <v>2249</v>
          </cell>
          <cell r="M17">
            <v>2870</v>
          </cell>
          <cell r="N17">
            <v>3452</v>
          </cell>
          <cell r="O17">
            <v>3349</v>
          </cell>
          <cell r="P17">
            <v>-954</v>
          </cell>
          <cell r="Q17">
            <v>-270</v>
          </cell>
          <cell r="R17">
            <v>3944</v>
          </cell>
          <cell r="S17">
            <v>400</v>
          </cell>
          <cell r="T17">
            <v>200</v>
          </cell>
          <cell r="U17">
            <v>-1714</v>
          </cell>
          <cell r="V17">
            <v>2070</v>
          </cell>
          <cell r="W17">
            <v>-736</v>
          </cell>
        </row>
        <row r="18">
          <cell r="A18" t="e">
            <v>#N/A</v>
          </cell>
          <cell r="B18" t="str">
            <v>EA16</v>
          </cell>
          <cell r="C18">
            <v>2657</v>
          </cell>
          <cell r="D18">
            <v>2032</v>
          </cell>
          <cell r="E18">
            <v>1473</v>
          </cell>
          <cell r="F18">
            <v>2772</v>
          </cell>
          <cell r="G18">
            <v>518</v>
          </cell>
          <cell r="H18">
            <v>3724</v>
          </cell>
          <cell r="I18">
            <v>4432</v>
          </cell>
          <cell r="J18">
            <v>2932</v>
          </cell>
          <cell r="K18">
            <v>4526</v>
          </cell>
          <cell r="L18">
            <v>2249</v>
          </cell>
          <cell r="M18">
            <v>2870</v>
          </cell>
          <cell r="N18">
            <v>3452</v>
          </cell>
          <cell r="O18">
            <v>3349</v>
          </cell>
          <cell r="P18">
            <v>-954</v>
          </cell>
          <cell r="Q18">
            <v>-270</v>
          </cell>
          <cell r="R18">
            <v>3925</v>
          </cell>
          <cell r="S18">
            <v>400</v>
          </cell>
          <cell r="T18">
            <v>200</v>
          </cell>
          <cell r="U18">
            <v>-1714</v>
          </cell>
          <cell r="V18">
            <v>2070</v>
          </cell>
          <cell r="W18">
            <v>-736</v>
          </cell>
        </row>
        <row r="19">
          <cell r="A19" t="e">
            <v>#N/A</v>
          </cell>
          <cell r="B19" t="str">
            <v>EA17</v>
          </cell>
          <cell r="C19">
            <v>2657</v>
          </cell>
          <cell r="D19">
            <v>2032</v>
          </cell>
          <cell r="E19">
            <v>1473</v>
          </cell>
          <cell r="F19">
            <v>2772</v>
          </cell>
          <cell r="G19">
            <v>518</v>
          </cell>
          <cell r="H19">
            <v>3724</v>
          </cell>
          <cell r="I19">
            <v>4432</v>
          </cell>
          <cell r="J19">
            <v>2932</v>
          </cell>
          <cell r="K19">
            <v>4526</v>
          </cell>
          <cell r="L19">
            <v>2249</v>
          </cell>
          <cell r="M19">
            <v>2871</v>
          </cell>
          <cell r="N19">
            <v>3451</v>
          </cell>
          <cell r="O19">
            <v>3349</v>
          </cell>
          <cell r="P19">
            <v>-954</v>
          </cell>
          <cell r="Q19">
            <v>-270</v>
          </cell>
          <cell r="R19">
            <v>3925</v>
          </cell>
          <cell r="S19">
            <v>400</v>
          </cell>
          <cell r="T19">
            <v>200</v>
          </cell>
          <cell r="U19">
            <v>-1714</v>
          </cell>
          <cell r="V19">
            <v>2070</v>
          </cell>
          <cell r="W19">
            <v>-736</v>
          </cell>
        </row>
        <row r="20">
          <cell r="A20" t="str">
            <v>Estonia</v>
          </cell>
          <cell r="B20" t="str">
            <v>EE</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row>
        <row r="21">
          <cell r="A21" t="e">
            <v>#N/A</v>
          </cell>
          <cell r="B21" t="str">
            <v>EEA18</v>
          </cell>
          <cell r="C21">
            <v>2633</v>
          </cell>
          <cell r="D21">
            <v>2071</v>
          </cell>
          <cell r="E21">
            <v>540</v>
          </cell>
          <cell r="F21">
            <v>3553</v>
          </cell>
          <cell r="G21">
            <v>1320</v>
          </cell>
          <cell r="H21">
            <v>5418</v>
          </cell>
          <cell r="I21">
            <v>6583</v>
          </cell>
          <cell r="J21">
            <v>3184</v>
          </cell>
          <cell r="K21">
            <v>4811</v>
          </cell>
          <cell r="L21">
            <v>2262</v>
          </cell>
          <cell r="M21">
            <v>3778</v>
          </cell>
          <cell r="N21">
            <v>5658</v>
          </cell>
          <cell r="O21">
            <v>4082</v>
          </cell>
          <cell r="P21">
            <v>5</v>
          </cell>
          <cell r="Q21">
            <v>-672</v>
          </cell>
          <cell r="R21">
            <v>3659</v>
          </cell>
          <cell r="S21">
            <v>-4</v>
          </cell>
          <cell r="T21">
            <v>585</v>
          </cell>
          <cell r="U21">
            <v>-1730</v>
          </cell>
          <cell r="V21">
            <v>2617</v>
          </cell>
          <cell r="W21">
            <v>1034</v>
          </cell>
        </row>
        <row r="22">
          <cell r="A22" t="str">
            <v>Greece</v>
          </cell>
          <cell r="B22" t="str">
            <v>EL</v>
          </cell>
          <cell r="C22">
            <v>0</v>
          </cell>
          <cell r="D22">
            <v>0</v>
          </cell>
          <cell r="E22">
            <v>0</v>
          </cell>
          <cell r="F22">
            <v>0</v>
          </cell>
          <cell r="G22">
            <v>0</v>
          </cell>
          <cell r="H22">
            <v>0</v>
          </cell>
          <cell r="I22">
            <v>0</v>
          </cell>
          <cell r="J22">
            <v>0</v>
          </cell>
          <cell r="K22">
            <v>0</v>
          </cell>
          <cell r="L22">
            <v>-1</v>
          </cell>
          <cell r="M22">
            <v>0</v>
          </cell>
          <cell r="N22">
            <v>0</v>
          </cell>
          <cell r="O22">
            <v>0</v>
          </cell>
          <cell r="P22">
            <v>0</v>
          </cell>
          <cell r="Q22">
            <v>-5</v>
          </cell>
          <cell r="R22">
            <v>-2</v>
          </cell>
          <cell r="S22">
            <v>2</v>
          </cell>
          <cell r="T22">
            <v>31</v>
          </cell>
          <cell r="U22">
            <v>-26</v>
          </cell>
          <cell r="V22">
            <v>33</v>
          </cell>
          <cell r="W22">
            <v>2</v>
          </cell>
        </row>
        <row r="23">
          <cell r="A23" t="str">
            <v>Spain</v>
          </cell>
          <cell r="B23" t="str">
            <v>ES</v>
          </cell>
          <cell r="C23">
            <v>-1</v>
          </cell>
          <cell r="D23">
            <v>21</v>
          </cell>
          <cell r="E23">
            <v>-35</v>
          </cell>
          <cell r="F23">
            <v>-71</v>
          </cell>
          <cell r="G23">
            <v>105</v>
          </cell>
          <cell r="H23">
            <v>0</v>
          </cell>
          <cell r="I23">
            <v>0</v>
          </cell>
          <cell r="J23">
            <v>0</v>
          </cell>
          <cell r="K23">
            <v>0</v>
          </cell>
          <cell r="L23">
            <v>0</v>
          </cell>
          <cell r="M23">
            <v>0</v>
          </cell>
          <cell r="N23">
            <v>0</v>
          </cell>
          <cell r="O23">
            <v>0</v>
          </cell>
          <cell r="P23">
            <v>98</v>
          </cell>
          <cell r="Q23">
            <v>500</v>
          </cell>
          <cell r="R23">
            <v>724</v>
          </cell>
          <cell r="S23">
            <v>-11</v>
          </cell>
          <cell r="T23">
            <v>-66</v>
          </cell>
          <cell r="U23">
            <v>5</v>
          </cell>
          <cell r="V23">
            <v>43</v>
          </cell>
          <cell r="W23">
            <v>11</v>
          </cell>
        </row>
        <row r="24">
          <cell r="A24" t="e">
            <v>#N/A</v>
          </cell>
          <cell r="B24" t="str">
            <v>EU15</v>
          </cell>
          <cell r="C24">
            <v>2633</v>
          </cell>
          <cell r="D24">
            <v>2071</v>
          </cell>
          <cell r="E24">
            <v>540</v>
          </cell>
          <cell r="F24">
            <v>3553</v>
          </cell>
          <cell r="G24">
            <v>1320</v>
          </cell>
          <cell r="H24">
            <v>5418</v>
          </cell>
          <cell r="I24">
            <v>6583</v>
          </cell>
          <cell r="J24">
            <v>3184</v>
          </cell>
          <cell r="K24">
            <v>4811</v>
          </cell>
          <cell r="L24">
            <v>2262</v>
          </cell>
          <cell r="M24">
            <v>3202</v>
          </cell>
          <cell r="N24">
            <v>3450</v>
          </cell>
          <cell r="O24">
            <v>3701</v>
          </cell>
          <cell r="P24">
            <v>-869</v>
          </cell>
          <cell r="Q24">
            <v>-113</v>
          </cell>
          <cell r="R24">
            <v>4048</v>
          </cell>
          <cell r="S24">
            <v>578</v>
          </cell>
          <cell r="T24">
            <v>345</v>
          </cell>
          <cell r="U24">
            <v>-1661</v>
          </cell>
          <cell r="V24">
            <v>2203</v>
          </cell>
          <cell r="W24">
            <v>-430</v>
          </cell>
        </row>
        <row r="25">
          <cell r="A25" t="e">
            <v>#N/A</v>
          </cell>
          <cell r="B25" t="str">
            <v>EU25</v>
          </cell>
          <cell r="C25">
            <v>2724</v>
          </cell>
          <cell r="D25">
            <v>2332</v>
          </cell>
          <cell r="E25">
            <v>540</v>
          </cell>
          <cell r="F25">
            <v>3792</v>
          </cell>
          <cell r="G25">
            <v>1007</v>
          </cell>
          <cell r="H25">
            <v>5690</v>
          </cell>
          <cell r="I25">
            <v>6428</v>
          </cell>
          <cell r="J25">
            <v>2915</v>
          </cell>
          <cell r="K25">
            <v>4791</v>
          </cell>
          <cell r="L25">
            <v>2316</v>
          </cell>
          <cell r="M25">
            <v>3216</v>
          </cell>
          <cell r="N25">
            <v>3621</v>
          </cell>
          <cell r="O25">
            <v>3881</v>
          </cell>
          <cell r="P25">
            <v>-629</v>
          </cell>
          <cell r="Q25">
            <v>37</v>
          </cell>
          <cell r="R25">
            <v>4020</v>
          </cell>
          <cell r="S25">
            <v>861</v>
          </cell>
          <cell r="T25">
            <v>699</v>
          </cell>
          <cell r="U25">
            <v>-1464</v>
          </cell>
          <cell r="V25">
            <v>2228</v>
          </cell>
          <cell r="W25">
            <v>-181</v>
          </cell>
        </row>
        <row r="26">
          <cell r="A26" t="str">
            <v>European Union (27 countries)</v>
          </cell>
          <cell r="B26" t="str">
            <v>EU27</v>
          </cell>
          <cell r="C26">
            <v>2700</v>
          </cell>
          <cell r="D26">
            <v>2373</v>
          </cell>
          <cell r="E26">
            <v>356</v>
          </cell>
          <cell r="F26">
            <v>4049</v>
          </cell>
          <cell r="G26">
            <v>388</v>
          </cell>
          <cell r="H26">
            <v>5753</v>
          </cell>
          <cell r="I26">
            <v>6530</v>
          </cell>
          <cell r="J26">
            <v>2190</v>
          </cell>
          <cell r="K26">
            <v>4839</v>
          </cell>
          <cell r="L26">
            <v>2351</v>
          </cell>
          <cell r="M26">
            <v>3218</v>
          </cell>
          <cell r="N26">
            <v>3633</v>
          </cell>
          <cell r="O26">
            <v>3897</v>
          </cell>
          <cell r="P26">
            <v>-616</v>
          </cell>
          <cell r="Q26">
            <v>91</v>
          </cell>
          <cell r="R26">
            <v>4108</v>
          </cell>
          <cell r="S26">
            <v>996</v>
          </cell>
          <cell r="T26">
            <v>1032</v>
          </cell>
          <cell r="U26">
            <v>-1630</v>
          </cell>
          <cell r="V26">
            <v>2298</v>
          </cell>
          <cell r="W26">
            <v>-222</v>
          </cell>
        </row>
        <row r="27">
          <cell r="A27" t="str">
            <v>Finland</v>
          </cell>
          <cell r="B27" t="str">
            <v>FI</v>
          </cell>
          <cell r="C27">
            <v>3</v>
          </cell>
          <cell r="D27">
            <v>-1</v>
          </cell>
          <cell r="E27">
            <v>0</v>
          </cell>
          <cell r="F27">
            <v>8</v>
          </cell>
          <cell r="G27">
            <v>2</v>
          </cell>
          <cell r="H27">
            <v>5</v>
          </cell>
          <cell r="I27">
            <v>1</v>
          </cell>
          <cell r="J27">
            <v>-10</v>
          </cell>
          <cell r="K27">
            <v>-1</v>
          </cell>
          <cell r="L27">
            <v>2</v>
          </cell>
          <cell r="M27">
            <v>9</v>
          </cell>
          <cell r="N27">
            <v>7</v>
          </cell>
          <cell r="O27">
            <v>2</v>
          </cell>
          <cell r="P27">
            <v>10</v>
          </cell>
          <cell r="Q27">
            <v>-37</v>
          </cell>
          <cell r="R27">
            <v>-8</v>
          </cell>
          <cell r="S27">
            <v>3</v>
          </cell>
          <cell r="T27">
            <v>3</v>
          </cell>
          <cell r="U27">
            <v>2</v>
          </cell>
          <cell r="V27">
            <v>1</v>
          </cell>
          <cell r="W27">
            <v>3</v>
          </cell>
        </row>
        <row r="28">
          <cell r="A28" t="str">
            <v>France</v>
          </cell>
          <cell r="B28" t="str">
            <v>FR</v>
          </cell>
          <cell r="C28">
            <v>1362</v>
          </cell>
          <cell r="D28">
            <v>576</v>
          </cell>
          <cell r="E28">
            <v>189</v>
          </cell>
          <cell r="F28">
            <v>630</v>
          </cell>
          <cell r="G28">
            <v>-564</v>
          </cell>
          <cell r="H28">
            <v>666</v>
          </cell>
          <cell r="I28">
            <v>753</v>
          </cell>
          <cell r="J28">
            <v>-332</v>
          </cell>
          <cell r="K28">
            <v>981</v>
          </cell>
          <cell r="L28">
            <v>26</v>
          </cell>
          <cell r="M28">
            <v>-26</v>
          </cell>
          <cell r="N28">
            <v>-17</v>
          </cell>
          <cell r="O28">
            <v>-34</v>
          </cell>
          <cell r="P28">
            <v>117</v>
          </cell>
          <cell r="Q28">
            <v>42</v>
          </cell>
          <cell r="R28">
            <v>167</v>
          </cell>
          <cell r="S28">
            <v>-64</v>
          </cell>
          <cell r="T28">
            <v>13</v>
          </cell>
          <cell r="U28">
            <v>-35</v>
          </cell>
          <cell r="V28">
            <v>0</v>
          </cell>
          <cell r="W28">
            <v>-16</v>
          </cell>
        </row>
        <row r="29">
          <cell r="A29" t="str">
            <v>Croatia</v>
          </cell>
          <cell r="B29" t="str">
            <v>HR</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row>
        <row r="30">
          <cell r="A30" t="str">
            <v>Hungary</v>
          </cell>
          <cell r="B30" t="str">
            <v>HU</v>
          </cell>
          <cell r="C30">
            <v>0</v>
          </cell>
          <cell r="D30">
            <v>0</v>
          </cell>
          <cell r="E30">
            <v>0</v>
          </cell>
          <cell r="F30">
            <v>0</v>
          </cell>
          <cell r="G30">
            <v>0</v>
          </cell>
          <cell r="H30">
            <v>0</v>
          </cell>
          <cell r="I30">
            <v>1</v>
          </cell>
          <cell r="J30">
            <v>0</v>
          </cell>
          <cell r="K30">
            <v>0</v>
          </cell>
          <cell r="L30">
            <v>0</v>
          </cell>
          <cell r="M30">
            <v>0</v>
          </cell>
          <cell r="N30">
            <v>0</v>
          </cell>
          <cell r="O30">
            <v>73</v>
          </cell>
          <cell r="P30">
            <v>96</v>
          </cell>
          <cell r="Q30">
            <v>79</v>
          </cell>
          <cell r="R30">
            <v>0</v>
          </cell>
          <cell r="S30">
            <v>-28</v>
          </cell>
          <cell r="T30">
            <v>0</v>
          </cell>
          <cell r="U30">
            <v>0</v>
          </cell>
          <cell r="V30">
            <v>0</v>
          </cell>
          <cell r="W30">
            <v>0</v>
          </cell>
        </row>
        <row r="31">
          <cell r="A31" t="str">
            <v>Ireland</v>
          </cell>
          <cell r="B31" t="str">
            <v>IE</v>
          </cell>
          <cell r="C31">
            <v>1</v>
          </cell>
          <cell r="D31">
            <v>0</v>
          </cell>
          <cell r="E31">
            <v>0</v>
          </cell>
          <cell r="F31">
            <v>0</v>
          </cell>
          <cell r="G31">
            <v>0</v>
          </cell>
          <cell r="H31">
            <v>0</v>
          </cell>
          <cell r="I31">
            <v>0</v>
          </cell>
          <cell r="J31">
            <v>0</v>
          </cell>
          <cell r="K31">
            <v>0</v>
          </cell>
          <cell r="L31">
            <v>0</v>
          </cell>
          <cell r="M31">
            <v>0</v>
          </cell>
          <cell r="N31">
            <v>0</v>
          </cell>
          <cell r="O31">
            <v>18</v>
          </cell>
          <cell r="P31">
            <v>-25</v>
          </cell>
          <cell r="Q31">
            <v>-112</v>
          </cell>
          <cell r="R31">
            <v>-97</v>
          </cell>
          <cell r="S31">
            <v>-30</v>
          </cell>
          <cell r="T31">
            <v>-73</v>
          </cell>
          <cell r="U31">
            <v>50</v>
          </cell>
          <cell r="V31">
            <v>-15</v>
          </cell>
          <cell r="W31">
            <v>-7</v>
          </cell>
        </row>
        <row r="32">
          <cell r="A32" t="str">
            <v>Italy</v>
          </cell>
          <cell r="B32" t="str">
            <v>IT</v>
          </cell>
          <cell r="C32">
            <v>-58</v>
          </cell>
          <cell r="D32">
            <v>-20</v>
          </cell>
          <cell r="E32">
            <v>0</v>
          </cell>
          <cell r="F32">
            <v>0</v>
          </cell>
          <cell r="G32">
            <v>0</v>
          </cell>
          <cell r="H32">
            <v>0</v>
          </cell>
          <cell r="I32">
            <v>0</v>
          </cell>
          <cell r="J32">
            <v>0</v>
          </cell>
          <cell r="K32">
            <v>0</v>
          </cell>
          <cell r="L32">
            <v>0</v>
          </cell>
          <cell r="M32">
            <v>0</v>
          </cell>
          <cell r="N32">
            <v>0</v>
          </cell>
          <cell r="O32">
            <v>1</v>
          </cell>
          <cell r="P32">
            <v>0</v>
          </cell>
          <cell r="Q32">
            <v>0</v>
          </cell>
          <cell r="R32">
            <v>0</v>
          </cell>
          <cell r="S32">
            <v>0</v>
          </cell>
          <cell r="T32">
            <v>0</v>
          </cell>
          <cell r="U32">
            <v>0</v>
          </cell>
          <cell r="V32">
            <v>0</v>
          </cell>
          <cell r="W32">
            <v>0</v>
          </cell>
        </row>
        <row r="33">
          <cell r="A33" t="str">
            <v>Lithuania</v>
          </cell>
          <cell r="B33" t="str">
            <v>LT</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row>
        <row r="34">
          <cell r="A34" t="str">
            <v>Luxembourg</v>
          </cell>
          <cell r="B34" t="str">
            <v>LU</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row>
        <row r="35">
          <cell r="A35" t="str">
            <v>Latvia</v>
          </cell>
          <cell r="B35" t="str">
            <v>LV</v>
          </cell>
          <cell r="C35">
            <v>0</v>
          </cell>
          <cell r="D35">
            <v>0</v>
          </cell>
          <cell r="E35">
            <v>0</v>
          </cell>
          <cell r="F35">
            <v>0</v>
          </cell>
          <cell r="G35">
            <v>0</v>
          </cell>
          <cell r="H35">
            <v>0</v>
          </cell>
          <cell r="I35">
            <v>0</v>
          </cell>
          <cell r="J35">
            <v>0</v>
          </cell>
          <cell r="K35">
            <v>0</v>
          </cell>
          <cell r="L35">
            <v>0</v>
          </cell>
          <cell r="M35">
            <v>2</v>
          </cell>
          <cell r="N35">
            <v>10</v>
          </cell>
          <cell r="O35">
            <v>0</v>
          </cell>
          <cell r="P35">
            <v>0</v>
          </cell>
          <cell r="Q35">
            <v>0</v>
          </cell>
          <cell r="R35">
            <v>0</v>
          </cell>
          <cell r="S35">
            <v>0</v>
          </cell>
          <cell r="T35">
            <v>0</v>
          </cell>
          <cell r="U35">
            <v>0</v>
          </cell>
          <cell r="V35">
            <v>0</v>
          </cell>
          <cell r="W35">
            <v>0</v>
          </cell>
        </row>
        <row r="36">
          <cell r="A36" t="e">
            <v>#N/A</v>
          </cell>
          <cell r="B36" t="str">
            <v>MK</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row>
        <row r="37">
          <cell r="A37" t="str">
            <v>Netherlands</v>
          </cell>
          <cell r="B37" t="str">
            <v>NL</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-1</v>
          </cell>
          <cell r="V37">
            <v>0</v>
          </cell>
          <cell r="W37">
            <v>0</v>
          </cell>
        </row>
        <row r="38">
          <cell r="A38" t="e">
            <v>#N/A</v>
          </cell>
          <cell r="B38" t="str">
            <v>NMS10</v>
          </cell>
          <cell r="C38">
            <v>91</v>
          </cell>
          <cell r="D38">
            <v>261</v>
          </cell>
          <cell r="E38">
            <v>0</v>
          </cell>
          <cell r="F38">
            <v>240</v>
          </cell>
          <cell r="G38">
            <v>-313</v>
          </cell>
          <cell r="H38">
            <v>272</v>
          </cell>
          <cell r="I38">
            <v>-156</v>
          </cell>
          <cell r="J38">
            <v>-268</v>
          </cell>
          <cell r="K38">
            <v>-20</v>
          </cell>
          <cell r="L38">
            <v>55</v>
          </cell>
          <cell r="M38">
            <v>14</v>
          </cell>
          <cell r="N38">
            <v>171</v>
          </cell>
          <cell r="O38">
            <v>180</v>
          </cell>
          <cell r="P38">
            <v>241</v>
          </cell>
          <cell r="Q38">
            <v>150</v>
          </cell>
          <cell r="R38">
            <v>-27</v>
          </cell>
          <cell r="S38">
            <v>283</v>
          </cell>
          <cell r="T38">
            <v>353</v>
          </cell>
          <cell r="U38">
            <v>196</v>
          </cell>
          <cell r="V38">
            <v>25</v>
          </cell>
          <cell r="W38">
            <v>249</v>
          </cell>
        </row>
        <row r="39">
          <cell r="A39" t="str">
            <v>Norway</v>
          </cell>
          <cell r="B39" t="str">
            <v>NO</v>
          </cell>
          <cell r="C39">
            <v>0</v>
          </cell>
          <cell r="D39">
            <v>0</v>
          </cell>
          <cell r="E39">
            <v>0</v>
          </cell>
          <cell r="F39">
            <v>0</v>
          </cell>
          <cell r="G39">
            <v>0</v>
          </cell>
          <cell r="H39">
            <v>0</v>
          </cell>
          <cell r="I39">
            <v>0</v>
          </cell>
          <cell r="J39">
            <v>0</v>
          </cell>
          <cell r="K39">
            <v>0</v>
          </cell>
          <cell r="L39">
            <v>0</v>
          </cell>
          <cell r="M39">
            <v>576</v>
          </cell>
          <cell r="N39">
            <v>2208</v>
          </cell>
          <cell r="O39">
            <v>381</v>
          </cell>
          <cell r="P39">
            <v>874</v>
          </cell>
          <cell r="Q39">
            <v>-559</v>
          </cell>
          <cell r="R39">
            <v>-389</v>
          </cell>
          <cell r="S39">
            <v>-581</v>
          </cell>
          <cell r="T39">
            <v>240</v>
          </cell>
          <cell r="U39">
            <v>-70</v>
          </cell>
          <cell r="V39">
            <v>414</v>
          </cell>
          <cell r="W39">
            <v>1464</v>
          </cell>
        </row>
        <row r="40">
          <cell r="A40" t="str">
            <v>Poland</v>
          </cell>
          <cell r="B40" t="str">
            <v>PL</v>
          </cell>
          <cell r="C40">
            <v>95</v>
          </cell>
          <cell r="D40">
            <v>265</v>
          </cell>
          <cell r="E40">
            <v>0</v>
          </cell>
          <cell r="F40">
            <v>236</v>
          </cell>
          <cell r="G40">
            <v>-276</v>
          </cell>
          <cell r="H40">
            <v>262</v>
          </cell>
          <cell r="I40">
            <v>-138</v>
          </cell>
          <cell r="J40">
            <v>-287</v>
          </cell>
          <cell r="K40">
            <v>-46</v>
          </cell>
          <cell r="L40">
            <v>49</v>
          </cell>
          <cell r="M40">
            <v>0</v>
          </cell>
          <cell r="N40">
            <v>154</v>
          </cell>
          <cell r="O40">
            <v>108</v>
          </cell>
          <cell r="P40">
            <v>145</v>
          </cell>
          <cell r="Q40">
            <v>70</v>
          </cell>
          <cell r="R40">
            <v>-8</v>
          </cell>
          <cell r="S40">
            <v>311</v>
          </cell>
          <cell r="T40">
            <v>229</v>
          </cell>
          <cell r="U40">
            <v>164</v>
          </cell>
          <cell r="V40">
            <v>1</v>
          </cell>
          <cell r="W40">
            <v>-161</v>
          </cell>
        </row>
        <row r="41">
          <cell r="A41" t="str">
            <v>Portugal</v>
          </cell>
          <cell r="B41" t="str">
            <v>PT</v>
          </cell>
          <cell r="C41">
            <v>0</v>
          </cell>
          <cell r="D41">
            <v>0</v>
          </cell>
          <cell r="E41">
            <v>0</v>
          </cell>
          <cell r="F41">
            <v>0</v>
          </cell>
          <cell r="G41">
            <v>0</v>
          </cell>
          <cell r="H41">
            <v>0</v>
          </cell>
          <cell r="I41">
            <v>0</v>
          </cell>
          <cell r="J41">
            <v>0</v>
          </cell>
          <cell r="K41">
            <v>6</v>
          </cell>
          <cell r="L41">
            <v>13</v>
          </cell>
          <cell r="M41">
            <v>12</v>
          </cell>
          <cell r="N41">
            <v>12</v>
          </cell>
          <cell r="O41">
            <v>0</v>
          </cell>
          <cell r="P41">
            <v>0</v>
          </cell>
          <cell r="Q41">
            <v>-1</v>
          </cell>
          <cell r="R41">
            <v>38</v>
          </cell>
          <cell r="S41">
            <v>32</v>
          </cell>
          <cell r="T41">
            <v>26</v>
          </cell>
          <cell r="U41">
            <v>31</v>
          </cell>
          <cell r="V41">
            <v>83</v>
          </cell>
          <cell r="W41">
            <v>-1</v>
          </cell>
        </row>
        <row r="42">
          <cell r="A42" t="str">
            <v>Romania</v>
          </cell>
          <cell r="B42" t="str">
            <v>RO</v>
          </cell>
          <cell r="C42">
            <v>0</v>
          </cell>
          <cell r="D42">
            <v>0</v>
          </cell>
          <cell r="E42">
            <v>-199</v>
          </cell>
          <cell r="F42">
            <v>224</v>
          </cell>
          <cell r="G42">
            <v>-668</v>
          </cell>
          <cell r="H42">
            <v>31</v>
          </cell>
          <cell r="I42">
            <v>76</v>
          </cell>
          <cell r="J42">
            <v>-715</v>
          </cell>
          <cell r="K42">
            <v>23</v>
          </cell>
          <cell r="L42">
            <v>38</v>
          </cell>
          <cell r="M42">
            <v>0</v>
          </cell>
          <cell r="N42">
            <v>0</v>
          </cell>
          <cell r="O42">
            <v>0</v>
          </cell>
          <cell r="P42">
            <v>0</v>
          </cell>
          <cell r="Q42">
            <v>59</v>
          </cell>
          <cell r="R42">
            <v>73</v>
          </cell>
          <cell r="S42">
            <v>84</v>
          </cell>
          <cell r="T42">
            <v>248</v>
          </cell>
          <cell r="U42">
            <v>-231</v>
          </cell>
          <cell r="V42">
            <v>45</v>
          </cell>
          <cell r="W42">
            <v>0</v>
          </cell>
        </row>
        <row r="43">
          <cell r="A43" t="str">
            <v>Sweden</v>
          </cell>
          <cell r="B43" t="str">
            <v>SE</v>
          </cell>
          <cell r="C43">
            <v>35</v>
          </cell>
          <cell r="D43">
            <v>55</v>
          </cell>
          <cell r="E43">
            <v>59</v>
          </cell>
          <cell r="F43">
            <v>51</v>
          </cell>
          <cell r="G43">
            <v>44</v>
          </cell>
          <cell r="H43">
            <v>54</v>
          </cell>
          <cell r="I43">
            <v>91</v>
          </cell>
          <cell r="J43">
            <v>46</v>
          </cell>
          <cell r="K43">
            <v>10</v>
          </cell>
          <cell r="L43">
            <v>23</v>
          </cell>
          <cell r="M43">
            <v>68</v>
          </cell>
          <cell r="N43">
            <v>79</v>
          </cell>
          <cell r="O43">
            <v>88</v>
          </cell>
          <cell r="P43">
            <v>51</v>
          </cell>
          <cell r="Q43">
            <v>132</v>
          </cell>
          <cell r="R43">
            <v>172</v>
          </cell>
          <cell r="S43">
            <v>199</v>
          </cell>
          <cell r="T43">
            <v>156</v>
          </cell>
          <cell r="U43">
            <v>102</v>
          </cell>
          <cell r="V43">
            <v>100</v>
          </cell>
          <cell r="W43">
            <v>97</v>
          </cell>
        </row>
        <row r="44">
          <cell r="A44" t="str">
            <v>Slovenia</v>
          </cell>
          <cell r="B44" t="str">
            <v>SI</v>
          </cell>
          <cell r="C44">
            <v>-4</v>
          </cell>
          <cell r="D44">
            <v>-3</v>
          </cell>
          <cell r="E44">
            <v>0</v>
          </cell>
          <cell r="F44">
            <v>3</v>
          </cell>
          <cell r="G44">
            <v>-36</v>
          </cell>
          <cell r="H44">
            <v>7</v>
          </cell>
          <cell r="I44">
            <v>-22</v>
          </cell>
          <cell r="J44">
            <v>-4</v>
          </cell>
          <cell r="K44">
            <v>1</v>
          </cell>
          <cell r="L44">
            <v>0</v>
          </cell>
          <cell r="M44">
            <v>7</v>
          </cell>
          <cell r="N44">
            <v>7</v>
          </cell>
          <cell r="O44">
            <v>0</v>
          </cell>
          <cell r="P44">
            <v>0</v>
          </cell>
          <cell r="Q44">
            <v>1</v>
          </cell>
          <cell r="R44">
            <v>0</v>
          </cell>
          <cell r="S44">
            <v>0</v>
          </cell>
          <cell r="T44">
            <v>0</v>
          </cell>
          <cell r="U44">
            <v>0</v>
          </cell>
          <cell r="V44">
            <v>0</v>
          </cell>
          <cell r="W44">
            <v>0</v>
          </cell>
        </row>
        <row r="45">
          <cell r="A45" t="str">
            <v>Slovakia</v>
          </cell>
          <cell r="B45" t="str">
            <v>SK</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-19</v>
          </cell>
          <cell r="S45">
            <v>0</v>
          </cell>
          <cell r="T45">
            <v>0</v>
          </cell>
          <cell r="U45">
            <v>0</v>
          </cell>
          <cell r="V45">
            <v>0</v>
          </cell>
          <cell r="W45">
            <v>0</v>
          </cell>
        </row>
        <row r="46">
          <cell r="A46" t="str">
            <v>Turkey</v>
          </cell>
          <cell r="B46" t="str">
            <v>TR</v>
          </cell>
          <cell r="C46">
            <v>0</v>
          </cell>
          <cell r="D46">
            <v>0</v>
          </cell>
          <cell r="E46">
            <v>0</v>
          </cell>
          <cell r="F46">
            <v>0</v>
          </cell>
          <cell r="G46">
            <v>0</v>
          </cell>
          <cell r="H46">
            <v>0</v>
          </cell>
          <cell r="I46">
            <v>0</v>
          </cell>
          <cell r="J46">
            <v>0</v>
          </cell>
          <cell r="K46">
            <v>112</v>
          </cell>
          <cell r="L46">
            <v>119</v>
          </cell>
          <cell r="M46">
            <v>214</v>
          </cell>
          <cell r="N46">
            <v>0</v>
          </cell>
          <cell r="O46">
            <v>0</v>
          </cell>
          <cell r="P46">
            <v>0</v>
          </cell>
          <cell r="Q46">
            <v>0</v>
          </cell>
          <cell r="R46">
            <v>0</v>
          </cell>
          <cell r="S46">
            <v>0</v>
          </cell>
          <cell r="T46">
            <v>0</v>
          </cell>
          <cell r="U46">
            <v>0</v>
          </cell>
          <cell r="V46">
            <v>0</v>
          </cell>
          <cell r="W46">
            <v>0</v>
          </cell>
        </row>
        <row r="47">
          <cell r="A47" t="str">
            <v>United Kingdom</v>
          </cell>
          <cell r="B47" t="str">
            <v>UK</v>
          </cell>
          <cell r="C47">
            <v>-64</v>
          </cell>
          <cell r="D47">
            <v>-19</v>
          </cell>
          <cell r="E47">
            <v>-993</v>
          </cell>
          <cell r="F47">
            <v>732</v>
          </cell>
          <cell r="G47">
            <v>722</v>
          </cell>
          <cell r="H47">
            <v>1647</v>
          </cell>
          <cell r="I47">
            <v>2038</v>
          </cell>
          <cell r="J47">
            <v>201</v>
          </cell>
          <cell r="K47">
            <v>277</v>
          </cell>
          <cell r="L47">
            <v>-10</v>
          </cell>
          <cell r="M47">
            <v>271</v>
          </cell>
          <cell r="N47">
            <v>-74</v>
          </cell>
          <cell r="O47">
            <v>264</v>
          </cell>
          <cell r="P47">
            <v>55</v>
          </cell>
          <cell r="Q47">
            <v>54</v>
          </cell>
          <cell r="R47">
            <v>12</v>
          </cell>
          <cell r="S47">
            <v>9</v>
          </cell>
          <cell r="T47">
            <v>14</v>
          </cell>
          <cell r="U47">
            <v>-13</v>
          </cell>
          <cell r="V47">
            <v>78</v>
          </cell>
          <cell r="W47">
            <v>248</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y, transformation, consump"/>
      <sheetName val="100100"/>
      <sheetName val="100300"/>
      <sheetName val="100500"/>
      <sheetName val="100400"/>
      <sheetName val="101001"/>
      <sheetName val="101009"/>
      <sheetName val="101301"/>
      <sheetName val="101032"/>
      <sheetName val="101035"/>
      <sheetName val="101400"/>
      <sheetName val="101600"/>
      <sheetName val="101700"/>
      <sheetName val="101800"/>
      <sheetName val="101900"/>
      <sheetName val="102010"/>
      <sheetName val="102020"/>
      <sheetName val="102030"/>
      <sheetName val="102035"/>
      <sheetName val="102000"/>
      <sheetName val="102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6">
          <cell r="A6" t="str">
            <v>Austria</v>
          </cell>
          <cell r="B6" t="str">
            <v>AT</v>
          </cell>
          <cell r="C6">
            <v>1709</v>
          </cell>
          <cell r="D6">
            <v>1815</v>
          </cell>
          <cell r="E6">
            <v>1554</v>
          </cell>
          <cell r="F6">
            <v>1495</v>
          </cell>
          <cell r="G6">
            <v>1483</v>
          </cell>
          <cell r="H6">
            <v>1530</v>
          </cell>
          <cell r="I6">
            <v>1478</v>
          </cell>
          <cell r="J6">
            <v>1513</v>
          </cell>
          <cell r="K6">
            <v>1358</v>
          </cell>
          <cell r="L6">
            <v>1329</v>
          </cell>
          <cell r="M6">
            <v>1367</v>
          </cell>
          <cell r="N6">
            <v>1303</v>
          </cell>
          <cell r="O6">
            <v>1348</v>
          </cell>
          <cell r="P6">
            <v>1260</v>
          </cell>
          <cell r="Q6">
            <v>1217</v>
          </cell>
          <cell r="R6">
            <v>1416</v>
          </cell>
          <cell r="S6">
            <v>1386</v>
          </cell>
          <cell r="T6">
            <v>1334</v>
          </cell>
          <cell r="U6">
            <v>1281</v>
          </cell>
          <cell r="V6">
            <v>1097</v>
          </cell>
          <cell r="W6">
            <v>1133</v>
          </cell>
        </row>
        <row r="7">
          <cell r="A7" t="str">
            <v>Belgium</v>
          </cell>
          <cell r="B7" t="str">
            <v>BE</v>
          </cell>
          <cell r="C7">
            <v>4237</v>
          </cell>
          <cell r="D7">
            <v>4273</v>
          </cell>
          <cell r="E7">
            <v>3675</v>
          </cell>
          <cell r="F7">
            <v>3277</v>
          </cell>
          <cell r="G7">
            <v>3698</v>
          </cell>
          <cell r="H7">
            <v>3331</v>
          </cell>
          <cell r="I7">
            <v>3264</v>
          </cell>
          <cell r="J7">
            <v>3330</v>
          </cell>
          <cell r="K7">
            <v>3248</v>
          </cell>
          <cell r="L7">
            <v>3194</v>
          </cell>
          <cell r="M7">
            <v>3343</v>
          </cell>
          <cell r="N7">
            <v>3456</v>
          </cell>
          <cell r="O7">
            <v>2359</v>
          </cell>
          <cell r="P7">
            <v>2290</v>
          </cell>
          <cell r="Q7">
            <v>2219</v>
          </cell>
          <cell r="R7">
            <v>1962</v>
          </cell>
          <cell r="S7">
            <v>1897</v>
          </cell>
          <cell r="T7">
            <v>1719</v>
          </cell>
          <cell r="U7">
            <v>1977</v>
          </cell>
          <cell r="V7">
            <v>1039</v>
          </cell>
          <cell r="W7">
            <v>1180</v>
          </cell>
        </row>
        <row r="8">
          <cell r="A8" t="str">
            <v>Bulgaria</v>
          </cell>
          <cell r="B8" t="str">
            <v>BG</v>
          </cell>
          <cell r="C8">
            <v>1521</v>
          </cell>
          <cell r="D8">
            <v>1190</v>
          </cell>
          <cell r="E8">
            <v>1283</v>
          </cell>
          <cell r="F8">
            <v>1345</v>
          </cell>
          <cell r="G8">
            <v>1307</v>
          </cell>
          <cell r="H8">
            <v>1279</v>
          </cell>
          <cell r="I8">
            <v>1403</v>
          </cell>
          <cell r="J8">
            <v>1364</v>
          </cell>
          <cell r="K8">
            <v>1240</v>
          </cell>
          <cell r="L8">
            <v>960</v>
          </cell>
          <cell r="M8">
            <v>879</v>
          </cell>
          <cell r="N8">
            <v>933</v>
          </cell>
          <cell r="O8">
            <v>1039</v>
          </cell>
          <cell r="P8">
            <v>1158</v>
          </cell>
          <cell r="Q8">
            <v>1075</v>
          </cell>
          <cell r="R8">
            <v>978</v>
          </cell>
          <cell r="S8">
            <v>932</v>
          </cell>
          <cell r="T8">
            <v>974</v>
          </cell>
          <cell r="U8">
            <v>724</v>
          </cell>
          <cell r="V8">
            <v>355</v>
          </cell>
          <cell r="W8">
            <v>470</v>
          </cell>
        </row>
        <row r="9">
          <cell r="A9" t="str">
            <v>Switzerland</v>
          </cell>
          <cell r="B9" t="str">
            <v>CH</v>
          </cell>
          <cell r="C9">
            <v>342</v>
          </cell>
          <cell r="D9">
            <v>298</v>
          </cell>
          <cell r="E9">
            <v>205</v>
          </cell>
          <cell r="F9">
            <v>171</v>
          </cell>
          <cell r="G9">
            <v>173</v>
          </cell>
          <cell r="H9">
            <v>186</v>
          </cell>
          <cell r="I9">
            <v>140</v>
          </cell>
          <cell r="J9">
            <v>108</v>
          </cell>
          <cell r="K9">
            <v>90</v>
          </cell>
          <cell r="L9">
            <v>94</v>
          </cell>
          <cell r="M9">
            <v>138</v>
          </cell>
          <cell r="N9">
            <v>148</v>
          </cell>
          <cell r="O9">
            <v>136</v>
          </cell>
          <cell r="P9">
            <v>140</v>
          </cell>
          <cell r="Q9">
            <v>134</v>
          </cell>
          <cell r="R9">
            <v>152</v>
          </cell>
          <cell r="S9">
            <v>149</v>
          </cell>
          <cell r="T9">
            <v>178</v>
          </cell>
          <cell r="U9">
            <v>161</v>
          </cell>
          <cell r="V9">
            <v>151</v>
          </cell>
          <cell r="W9">
            <v>153</v>
          </cell>
        </row>
        <row r="10">
          <cell r="A10" t="str">
            <v>Cyprus</v>
          </cell>
          <cell r="B10" t="str">
            <v>CY</v>
          </cell>
          <cell r="C10">
            <v>64</v>
          </cell>
          <cell r="D10">
            <v>64</v>
          </cell>
          <cell r="E10">
            <v>17</v>
          </cell>
          <cell r="F10">
            <v>20</v>
          </cell>
          <cell r="G10">
            <v>64</v>
          </cell>
          <cell r="H10">
            <v>64</v>
          </cell>
          <cell r="I10">
            <v>64</v>
          </cell>
          <cell r="J10">
            <v>64</v>
          </cell>
          <cell r="K10">
            <v>17</v>
          </cell>
          <cell r="L10">
            <v>20</v>
          </cell>
          <cell r="M10">
            <v>32</v>
          </cell>
          <cell r="N10">
            <v>34</v>
          </cell>
          <cell r="O10">
            <v>33</v>
          </cell>
          <cell r="P10">
            <v>35</v>
          </cell>
          <cell r="Q10">
            <v>39</v>
          </cell>
          <cell r="R10">
            <v>36</v>
          </cell>
          <cell r="S10">
            <v>39</v>
          </cell>
          <cell r="T10">
            <v>33</v>
          </cell>
          <cell r="U10">
            <v>28</v>
          </cell>
          <cell r="V10">
            <v>15</v>
          </cell>
          <cell r="W10">
            <v>18</v>
          </cell>
        </row>
        <row r="11">
          <cell r="A11" t="str">
            <v>Czech Republic</v>
          </cell>
          <cell r="B11" t="str">
            <v>CZ</v>
          </cell>
          <cell r="C11">
            <v>13856</v>
          </cell>
          <cell r="D11">
            <v>11770</v>
          </cell>
          <cell r="E11">
            <v>9169</v>
          </cell>
          <cell r="F11">
            <v>7820</v>
          </cell>
          <cell r="G11">
            <v>6452</v>
          </cell>
          <cell r="H11">
            <v>5854</v>
          </cell>
          <cell r="I11">
            <v>5399</v>
          </cell>
          <cell r="J11">
            <v>5228</v>
          </cell>
          <cell r="K11">
            <v>4307</v>
          </cell>
          <cell r="L11">
            <v>3642</v>
          </cell>
          <cell r="M11">
            <v>5007</v>
          </cell>
          <cell r="N11">
            <v>4065</v>
          </cell>
          <cell r="O11">
            <v>3748</v>
          </cell>
          <cell r="P11">
            <v>4081</v>
          </cell>
          <cell r="Q11">
            <v>4061</v>
          </cell>
          <cell r="R11">
            <v>3640</v>
          </cell>
          <cell r="S11">
            <v>3992</v>
          </cell>
          <cell r="T11">
            <v>3300</v>
          </cell>
          <cell r="U11">
            <v>3090</v>
          </cell>
          <cell r="V11">
            <v>2994</v>
          </cell>
          <cell r="W11">
            <v>3081</v>
          </cell>
        </row>
        <row r="12">
          <cell r="A12" t="str">
            <v>Germany (including  former GDR from 1991)</v>
          </cell>
          <cell r="B12" t="str">
            <v>DE</v>
          </cell>
          <cell r="C12">
            <v>37183</v>
          </cell>
          <cell r="D12">
            <v>26578</v>
          </cell>
          <cell r="E12">
            <v>20103</v>
          </cell>
          <cell r="F12">
            <v>16509</v>
          </cell>
          <cell r="G12">
            <v>15191</v>
          </cell>
          <cell r="H12">
            <v>13890</v>
          </cell>
          <cell r="I12">
            <v>13460</v>
          </cell>
          <cell r="J12">
            <v>12988</v>
          </cell>
          <cell r="K12">
            <v>11149</v>
          </cell>
          <cell r="L12">
            <v>10511</v>
          </cell>
          <cell r="M12">
            <v>10958</v>
          </cell>
          <cell r="N12">
            <v>10259</v>
          </cell>
          <cell r="O12">
            <v>10017</v>
          </cell>
          <cell r="P12">
            <v>9924</v>
          </cell>
          <cell r="Q12">
            <v>10064</v>
          </cell>
          <cell r="R12">
            <v>9857</v>
          </cell>
          <cell r="S12">
            <v>9715</v>
          </cell>
          <cell r="T12">
            <v>10085</v>
          </cell>
          <cell r="U12">
            <v>10223</v>
          </cell>
          <cell r="V12">
            <v>8310</v>
          </cell>
          <cell r="W12">
            <v>9636</v>
          </cell>
        </row>
        <row r="13">
          <cell r="A13" t="str">
            <v>Denmark</v>
          </cell>
          <cell r="B13" t="str">
            <v>DK</v>
          </cell>
          <cell r="C13">
            <v>394</v>
          </cell>
          <cell r="D13">
            <v>451</v>
          </cell>
          <cell r="E13">
            <v>400</v>
          </cell>
          <cell r="F13">
            <v>420</v>
          </cell>
          <cell r="G13">
            <v>401</v>
          </cell>
          <cell r="H13">
            <v>379</v>
          </cell>
          <cell r="I13">
            <v>360</v>
          </cell>
          <cell r="J13">
            <v>361</v>
          </cell>
          <cell r="K13">
            <v>335</v>
          </cell>
          <cell r="L13">
            <v>302</v>
          </cell>
          <cell r="M13">
            <v>290</v>
          </cell>
          <cell r="N13">
            <v>260</v>
          </cell>
          <cell r="O13">
            <v>220</v>
          </cell>
          <cell r="P13">
            <v>231</v>
          </cell>
          <cell r="Q13">
            <v>261</v>
          </cell>
          <cell r="R13">
            <v>253</v>
          </cell>
          <cell r="S13">
            <v>265</v>
          </cell>
          <cell r="T13">
            <v>260</v>
          </cell>
          <cell r="U13">
            <v>214</v>
          </cell>
          <cell r="V13">
            <v>124</v>
          </cell>
          <cell r="W13">
            <v>136</v>
          </cell>
        </row>
        <row r="14">
          <cell r="A14" t="e">
            <v>#N/A</v>
          </cell>
          <cell r="B14" t="str">
            <v>EA</v>
          </cell>
          <cell r="C14">
            <v>65693</v>
          </cell>
          <cell r="D14">
            <v>54802</v>
          </cell>
          <cell r="E14">
            <v>46447</v>
          </cell>
          <cell r="F14">
            <v>40150</v>
          </cell>
          <cell r="G14">
            <v>38982</v>
          </cell>
          <cell r="H14">
            <v>35993</v>
          </cell>
          <cell r="I14">
            <v>34749</v>
          </cell>
          <cell r="J14">
            <v>34350</v>
          </cell>
          <cell r="K14">
            <v>31705</v>
          </cell>
          <cell r="L14">
            <v>29913</v>
          </cell>
          <cell r="M14">
            <v>30522</v>
          </cell>
          <cell r="N14">
            <v>30408</v>
          </cell>
          <cell r="O14">
            <v>28056</v>
          </cell>
          <cell r="P14">
            <v>28133</v>
          </cell>
          <cell r="Q14">
            <v>27970</v>
          </cell>
          <cell r="R14">
            <v>27912</v>
          </cell>
          <cell r="S14">
            <v>27135</v>
          </cell>
          <cell r="T14">
            <v>28092</v>
          </cell>
          <cell r="U14">
            <v>27203</v>
          </cell>
          <cell r="V14">
            <v>21719</v>
          </cell>
          <cell r="W14">
            <v>25497</v>
          </cell>
        </row>
        <row r="15">
          <cell r="A15" t="e">
            <v>#N/A</v>
          </cell>
          <cell r="B15" t="str">
            <v>EA12</v>
          </cell>
          <cell r="C15">
            <v>66794</v>
          </cell>
          <cell r="D15">
            <v>55940</v>
          </cell>
          <cell r="E15">
            <v>47484</v>
          </cell>
          <cell r="F15">
            <v>41224</v>
          </cell>
          <cell r="G15">
            <v>40028</v>
          </cell>
          <cell r="H15">
            <v>37032</v>
          </cell>
          <cell r="I15">
            <v>35762</v>
          </cell>
          <cell r="J15">
            <v>35298</v>
          </cell>
          <cell r="K15">
            <v>32655</v>
          </cell>
          <cell r="L15">
            <v>30670</v>
          </cell>
          <cell r="M15">
            <v>31413</v>
          </cell>
          <cell r="N15">
            <v>30408</v>
          </cell>
          <cell r="O15">
            <v>28056</v>
          </cell>
          <cell r="P15">
            <v>28133</v>
          </cell>
          <cell r="Q15">
            <v>27970</v>
          </cell>
          <cell r="R15">
            <v>27912</v>
          </cell>
          <cell r="S15">
            <v>27135</v>
          </cell>
          <cell r="T15">
            <v>28010</v>
          </cell>
          <cell r="U15">
            <v>27095</v>
          </cell>
          <cell r="V15">
            <v>20158</v>
          </cell>
          <cell r="W15">
            <v>23789</v>
          </cell>
        </row>
        <row r="16">
          <cell r="A16" t="e">
            <v>#N/A</v>
          </cell>
          <cell r="B16" t="str">
            <v>EA13</v>
          </cell>
          <cell r="C16">
            <v>67028</v>
          </cell>
          <cell r="D16">
            <v>56189</v>
          </cell>
          <cell r="E16">
            <v>47672</v>
          </cell>
          <cell r="F16">
            <v>41365</v>
          </cell>
          <cell r="G16">
            <v>40157</v>
          </cell>
          <cell r="H16">
            <v>37143</v>
          </cell>
          <cell r="I16">
            <v>35875</v>
          </cell>
          <cell r="J16">
            <v>35386</v>
          </cell>
          <cell r="K16">
            <v>32717</v>
          </cell>
          <cell r="L16">
            <v>30754</v>
          </cell>
          <cell r="M16">
            <v>31503</v>
          </cell>
          <cell r="N16">
            <v>30494</v>
          </cell>
          <cell r="O16">
            <v>28158</v>
          </cell>
          <cell r="P16">
            <v>28218</v>
          </cell>
          <cell r="Q16">
            <v>28048</v>
          </cell>
          <cell r="R16">
            <v>27992</v>
          </cell>
          <cell r="S16">
            <v>27213</v>
          </cell>
          <cell r="T16">
            <v>28092</v>
          </cell>
          <cell r="U16">
            <v>27175</v>
          </cell>
          <cell r="V16">
            <v>20212</v>
          </cell>
          <cell r="W16">
            <v>23841</v>
          </cell>
        </row>
        <row r="17">
          <cell r="A17" t="e">
            <v>#N/A</v>
          </cell>
          <cell r="B17" t="str">
            <v>EA15</v>
          </cell>
          <cell r="C17">
            <v>67092</v>
          </cell>
          <cell r="D17">
            <v>56253</v>
          </cell>
          <cell r="E17">
            <v>47689</v>
          </cell>
          <cell r="F17">
            <v>41385</v>
          </cell>
          <cell r="G17">
            <v>40221</v>
          </cell>
          <cell r="H17">
            <v>37207</v>
          </cell>
          <cell r="I17">
            <v>35939</v>
          </cell>
          <cell r="J17">
            <v>35450</v>
          </cell>
          <cell r="K17">
            <v>32735</v>
          </cell>
          <cell r="L17">
            <v>30774</v>
          </cell>
          <cell r="M17">
            <v>31535</v>
          </cell>
          <cell r="N17">
            <v>30528</v>
          </cell>
          <cell r="O17">
            <v>28191</v>
          </cell>
          <cell r="P17">
            <v>28253</v>
          </cell>
          <cell r="Q17">
            <v>28087</v>
          </cell>
          <cell r="R17">
            <v>28027</v>
          </cell>
          <cell r="S17">
            <v>27252</v>
          </cell>
          <cell r="T17">
            <v>28126</v>
          </cell>
          <cell r="U17">
            <v>27203</v>
          </cell>
          <cell r="V17">
            <v>20227</v>
          </cell>
          <cell r="W17">
            <v>23859</v>
          </cell>
        </row>
        <row r="18">
          <cell r="A18" t="e">
            <v>#N/A</v>
          </cell>
          <cell r="B18" t="str">
            <v>EA16</v>
          </cell>
          <cell r="C18">
            <v>71515</v>
          </cell>
          <cell r="D18">
            <v>59997</v>
          </cell>
          <cell r="E18">
            <v>50819</v>
          </cell>
          <cell r="F18">
            <v>44438</v>
          </cell>
          <cell r="G18">
            <v>42762</v>
          </cell>
          <cell r="H18">
            <v>39562</v>
          </cell>
          <cell r="I18">
            <v>38065</v>
          </cell>
          <cell r="J18">
            <v>37444</v>
          </cell>
          <cell r="K18">
            <v>34446</v>
          </cell>
          <cell r="L18">
            <v>32197</v>
          </cell>
          <cell r="M18">
            <v>33011</v>
          </cell>
          <cell r="N18">
            <v>31804</v>
          </cell>
          <cell r="O18">
            <v>29629</v>
          </cell>
          <cell r="P18">
            <v>29649</v>
          </cell>
          <cell r="Q18">
            <v>29547</v>
          </cell>
          <cell r="R18">
            <v>29327</v>
          </cell>
          <cell r="S18">
            <v>28603</v>
          </cell>
          <cell r="T18">
            <v>29269</v>
          </cell>
          <cell r="U18">
            <v>28518</v>
          </cell>
          <cell r="V18">
            <v>21719</v>
          </cell>
          <cell r="W18">
            <v>25497</v>
          </cell>
        </row>
        <row r="19">
          <cell r="A19" t="e">
            <v>#N/A</v>
          </cell>
          <cell r="B19" t="str">
            <v>EA17</v>
          </cell>
          <cell r="C19">
            <v>72230</v>
          </cell>
          <cell r="D19">
            <v>60484</v>
          </cell>
          <cell r="E19">
            <v>51058</v>
          </cell>
          <cell r="F19">
            <v>44573</v>
          </cell>
          <cell r="G19">
            <v>42893</v>
          </cell>
          <cell r="H19">
            <v>39753</v>
          </cell>
          <cell r="I19">
            <v>38288</v>
          </cell>
          <cell r="J19">
            <v>37592</v>
          </cell>
          <cell r="K19">
            <v>34577</v>
          </cell>
          <cell r="L19">
            <v>32297</v>
          </cell>
          <cell r="M19">
            <v>33129</v>
          </cell>
          <cell r="N19">
            <v>31939</v>
          </cell>
          <cell r="O19">
            <v>29718</v>
          </cell>
          <cell r="P19">
            <v>29718</v>
          </cell>
          <cell r="Q19">
            <v>29647</v>
          </cell>
          <cell r="R19">
            <v>29446</v>
          </cell>
          <cell r="S19">
            <v>28712</v>
          </cell>
          <cell r="T19">
            <v>29441</v>
          </cell>
          <cell r="U19">
            <v>28687</v>
          </cell>
          <cell r="V19">
            <v>21821</v>
          </cell>
          <cell r="W19">
            <v>25580</v>
          </cell>
        </row>
        <row r="20">
          <cell r="A20" t="str">
            <v>Estonia</v>
          </cell>
          <cell r="B20" t="str">
            <v>EE</v>
          </cell>
          <cell r="C20">
            <v>715</v>
          </cell>
          <cell r="D20">
            <v>487</v>
          </cell>
          <cell r="E20">
            <v>239</v>
          </cell>
          <cell r="F20">
            <v>135</v>
          </cell>
          <cell r="G20">
            <v>131</v>
          </cell>
          <cell r="H20">
            <v>191</v>
          </cell>
          <cell r="I20">
            <v>223</v>
          </cell>
          <cell r="J20">
            <v>148</v>
          </cell>
          <cell r="K20">
            <v>131</v>
          </cell>
          <cell r="L20">
            <v>100</v>
          </cell>
          <cell r="M20">
            <v>118</v>
          </cell>
          <cell r="N20">
            <v>135</v>
          </cell>
          <cell r="O20">
            <v>89</v>
          </cell>
          <cell r="P20">
            <v>70</v>
          </cell>
          <cell r="Q20">
            <v>100</v>
          </cell>
          <cell r="R20">
            <v>119</v>
          </cell>
          <cell r="S20">
            <v>109</v>
          </cell>
          <cell r="T20">
            <v>171</v>
          </cell>
          <cell r="U20">
            <v>169</v>
          </cell>
          <cell r="V20">
            <v>101</v>
          </cell>
          <cell r="W20">
            <v>83</v>
          </cell>
        </row>
        <row r="21">
          <cell r="A21" t="e">
            <v>#N/A</v>
          </cell>
          <cell r="B21" t="str">
            <v>EEA18</v>
          </cell>
          <cell r="C21">
            <v>80907</v>
          </cell>
          <cell r="D21">
            <v>69961</v>
          </cell>
          <cell r="E21">
            <v>60760</v>
          </cell>
          <cell r="F21">
            <v>54189</v>
          </cell>
          <cell r="G21">
            <v>52220</v>
          </cell>
          <cell r="H21">
            <v>47766</v>
          </cell>
          <cell r="I21">
            <v>46181</v>
          </cell>
          <cell r="J21">
            <v>45257</v>
          </cell>
          <cell r="K21">
            <v>42025</v>
          </cell>
          <cell r="L21">
            <v>39804</v>
          </cell>
          <cell r="M21">
            <v>39799</v>
          </cell>
          <cell r="N21">
            <v>38450</v>
          </cell>
          <cell r="O21">
            <v>35308</v>
          </cell>
          <cell r="P21">
            <v>35558</v>
          </cell>
          <cell r="Q21">
            <v>35414</v>
          </cell>
          <cell r="R21">
            <v>34851</v>
          </cell>
          <cell r="S21">
            <v>33998</v>
          </cell>
          <cell r="T21">
            <v>35120</v>
          </cell>
          <cell r="U21">
            <v>34184</v>
          </cell>
          <cell r="V21">
            <v>25555</v>
          </cell>
          <cell r="W21">
            <v>29678</v>
          </cell>
        </row>
        <row r="22">
          <cell r="A22" t="str">
            <v>Greece</v>
          </cell>
          <cell r="B22" t="str">
            <v>EL</v>
          </cell>
          <cell r="C22">
            <v>1100</v>
          </cell>
          <cell r="D22">
            <v>1138</v>
          </cell>
          <cell r="E22">
            <v>1037</v>
          </cell>
          <cell r="F22">
            <v>1074</v>
          </cell>
          <cell r="G22">
            <v>1046</v>
          </cell>
          <cell r="H22">
            <v>1040</v>
          </cell>
          <cell r="I22">
            <v>1014</v>
          </cell>
          <cell r="J22">
            <v>948</v>
          </cell>
          <cell r="K22">
            <v>950</v>
          </cell>
          <cell r="L22">
            <v>756</v>
          </cell>
          <cell r="M22">
            <v>891</v>
          </cell>
          <cell r="N22">
            <v>906</v>
          </cell>
          <cell r="O22">
            <v>711</v>
          </cell>
          <cell r="P22">
            <v>616</v>
          </cell>
          <cell r="Q22">
            <v>574</v>
          </cell>
          <cell r="R22">
            <v>458</v>
          </cell>
          <cell r="S22">
            <v>417</v>
          </cell>
          <cell r="T22">
            <v>546</v>
          </cell>
          <cell r="U22">
            <v>399</v>
          </cell>
          <cell r="V22">
            <v>172</v>
          </cell>
          <cell r="W22">
            <v>301</v>
          </cell>
        </row>
        <row r="23">
          <cell r="A23" t="str">
            <v>Spain</v>
          </cell>
          <cell r="B23" t="str">
            <v>ES</v>
          </cell>
          <cell r="C23">
            <v>3417</v>
          </cell>
          <cell r="D23">
            <v>3743</v>
          </cell>
          <cell r="E23">
            <v>3470</v>
          </cell>
          <cell r="F23">
            <v>2636</v>
          </cell>
          <cell r="G23">
            <v>2590</v>
          </cell>
          <cell r="H23">
            <v>2235</v>
          </cell>
          <cell r="I23">
            <v>1968</v>
          </cell>
          <cell r="J23">
            <v>1984</v>
          </cell>
          <cell r="K23">
            <v>1767</v>
          </cell>
          <cell r="L23">
            <v>1703</v>
          </cell>
          <cell r="M23">
            <v>1774</v>
          </cell>
          <cell r="N23">
            <v>1923</v>
          </cell>
          <cell r="O23">
            <v>1931</v>
          </cell>
          <cell r="P23">
            <v>1833</v>
          </cell>
          <cell r="Q23">
            <v>1795</v>
          </cell>
          <cell r="R23">
            <v>1712</v>
          </cell>
          <cell r="S23">
            <v>1588</v>
          </cell>
          <cell r="T23">
            <v>1734</v>
          </cell>
          <cell r="U23">
            <v>1574</v>
          </cell>
          <cell r="V23">
            <v>1166</v>
          </cell>
          <cell r="W23">
            <v>1261</v>
          </cell>
        </row>
        <row r="24">
          <cell r="A24" t="e">
            <v>#N/A</v>
          </cell>
          <cell r="B24" t="str">
            <v>EU15</v>
          </cell>
          <cell r="C24">
            <v>80033</v>
          </cell>
          <cell r="D24">
            <v>69173</v>
          </cell>
          <cell r="E24">
            <v>59987</v>
          </cell>
          <cell r="F24">
            <v>53416</v>
          </cell>
          <cell r="G24">
            <v>51325</v>
          </cell>
          <cell r="H24">
            <v>46817</v>
          </cell>
          <cell r="I24">
            <v>45218</v>
          </cell>
          <cell r="J24">
            <v>44318</v>
          </cell>
          <cell r="K24">
            <v>41020</v>
          </cell>
          <cell r="L24">
            <v>38823</v>
          </cell>
          <cell r="M24">
            <v>38774</v>
          </cell>
          <cell r="N24">
            <v>37532</v>
          </cell>
          <cell r="O24">
            <v>34506</v>
          </cell>
          <cell r="P24">
            <v>34775</v>
          </cell>
          <cell r="Q24">
            <v>34523</v>
          </cell>
          <cell r="R24">
            <v>34090</v>
          </cell>
          <cell r="S24">
            <v>33354</v>
          </cell>
          <cell r="T24">
            <v>34489</v>
          </cell>
          <cell r="U24">
            <v>33536</v>
          </cell>
          <cell r="V24">
            <v>25096</v>
          </cell>
          <cell r="W24">
            <v>29090</v>
          </cell>
        </row>
        <row r="25">
          <cell r="A25" t="e">
            <v>#N/A</v>
          </cell>
          <cell r="B25" t="str">
            <v>EU25</v>
          </cell>
          <cell r="C25">
            <v>120528</v>
          </cell>
          <cell r="D25">
            <v>108526</v>
          </cell>
          <cell r="E25">
            <v>93947</v>
          </cell>
          <cell r="F25">
            <v>88522</v>
          </cell>
          <cell r="G25">
            <v>82531</v>
          </cell>
          <cell r="H25">
            <v>79496</v>
          </cell>
          <cell r="I25">
            <v>78439</v>
          </cell>
          <cell r="J25">
            <v>74286</v>
          </cell>
          <cell r="K25">
            <v>65147</v>
          </cell>
          <cell r="L25">
            <v>60746</v>
          </cell>
          <cell r="M25">
            <v>59779</v>
          </cell>
          <cell r="N25">
            <v>56819</v>
          </cell>
          <cell r="O25">
            <v>52868</v>
          </cell>
          <cell r="P25">
            <v>52702</v>
          </cell>
          <cell r="Q25">
            <v>52860</v>
          </cell>
          <cell r="R25">
            <v>51693</v>
          </cell>
          <cell r="S25">
            <v>52364</v>
          </cell>
          <cell r="T25">
            <v>52172</v>
          </cell>
          <cell r="U25">
            <v>51333</v>
          </cell>
          <cell r="V25">
            <v>42006</v>
          </cell>
          <cell r="W25">
            <v>48130</v>
          </cell>
        </row>
        <row r="26">
          <cell r="A26" t="str">
            <v>European Union (27 countries)</v>
          </cell>
          <cell r="B26" t="str">
            <v>EU27</v>
          </cell>
          <cell r="C26">
            <v>125535</v>
          </cell>
          <cell r="D26">
            <v>112238</v>
          </cell>
          <cell r="E26">
            <v>97242</v>
          </cell>
          <cell r="F26">
            <v>91427</v>
          </cell>
          <cell r="G26">
            <v>85335</v>
          </cell>
          <cell r="H26">
            <v>82417</v>
          </cell>
          <cell r="I26">
            <v>81499</v>
          </cell>
          <cell r="J26">
            <v>77458</v>
          </cell>
          <cell r="K26">
            <v>67909</v>
          </cell>
          <cell r="L26">
            <v>62772</v>
          </cell>
          <cell r="M26">
            <v>61705</v>
          </cell>
          <cell r="N26">
            <v>58798</v>
          </cell>
          <cell r="O26">
            <v>55152</v>
          </cell>
          <cell r="P26">
            <v>55186</v>
          </cell>
          <cell r="Q26">
            <v>55515</v>
          </cell>
          <cell r="R26">
            <v>54278</v>
          </cell>
          <cell r="S26">
            <v>54865</v>
          </cell>
          <cell r="T26">
            <v>54628</v>
          </cell>
          <cell r="U26">
            <v>53372</v>
          </cell>
          <cell r="V26">
            <v>43208</v>
          </cell>
          <cell r="W26">
            <v>49539</v>
          </cell>
        </row>
        <row r="27">
          <cell r="A27" t="str">
            <v>Finland</v>
          </cell>
          <cell r="B27" t="str">
            <v>FI</v>
          </cell>
          <cell r="C27">
            <v>1651</v>
          </cell>
          <cell r="D27">
            <v>1442</v>
          </cell>
          <cell r="E27">
            <v>1416</v>
          </cell>
          <cell r="F27">
            <v>1333</v>
          </cell>
          <cell r="G27">
            <v>1553</v>
          </cell>
          <cell r="H27">
            <v>1303</v>
          </cell>
          <cell r="I27">
            <v>1080</v>
          </cell>
          <cell r="J27">
            <v>1046</v>
          </cell>
          <cell r="K27">
            <v>1267</v>
          </cell>
          <cell r="L27">
            <v>1140</v>
          </cell>
          <cell r="M27">
            <v>1108</v>
          </cell>
          <cell r="N27">
            <v>1094</v>
          </cell>
          <cell r="O27">
            <v>1022</v>
          </cell>
          <cell r="P27">
            <v>1014</v>
          </cell>
          <cell r="Q27">
            <v>947</v>
          </cell>
          <cell r="R27">
            <v>943</v>
          </cell>
          <cell r="S27">
            <v>943</v>
          </cell>
          <cell r="T27">
            <v>935</v>
          </cell>
          <cell r="U27">
            <v>913</v>
          </cell>
          <cell r="V27">
            <v>735</v>
          </cell>
          <cell r="W27">
            <v>878</v>
          </cell>
        </row>
        <row r="28">
          <cell r="A28" t="str">
            <v>France</v>
          </cell>
          <cell r="B28" t="str">
            <v>FR</v>
          </cell>
          <cell r="C28">
            <v>8615</v>
          </cell>
          <cell r="D28">
            <v>8430</v>
          </cell>
          <cell r="E28">
            <v>7941</v>
          </cell>
          <cell r="F28">
            <v>6777</v>
          </cell>
          <cell r="G28">
            <v>6558</v>
          </cell>
          <cell r="H28">
            <v>6486</v>
          </cell>
          <cell r="I28">
            <v>6558</v>
          </cell>
          <cell r="J28">
            <v>6553</v>
          </cell>
          <cell r="K28">
            <v>6315</v>
          </cell>
          <cell r="L28">
            <v>5780</v>
          </cell>
          <cell r="M28">
            <v>5775</v>
          </cell>
          <cell r="N28">
            <v>5211</v>
          </cell>
          <cell r="O28">
            <v>5004</v>
          </cell>
          <cell r="P28">
            <v>4937</v>
          </cell>
          <cell r="Q28">
            <v>4899</v>
          </cell>
          <cell r="R28">
            <v>5219</v>
          </cell>
          <cell r="S28">
            <v>5353</v>
          </cell>
          <cell r="T28">
            <v>5488</v>
          </cell>
          <cell r="U28">
            <v>5196</v>
          </cell>
          <cell r="V28">
            <v>3927</v>
          </cell>
          <cell r="W28">
            <v>4496</v>
          </cell>
        </row>
        <row r="29">
          <cell r="A29" t="str">
            <v>Croatia</v>
          </cell>
          <cell r="B29" t="str">
            <v>HR</v>
          </cell>
          <cell r="C29">
            <v>441</v>
          </cell>
          <cell r="D29">
            <v>238</v>
          </cell>
          <cell r="E29">
            <v>164</v>
          </cell>
          <cell r="F29">
            <v>146</v>
          </cell>
          <cell r="G29">
            <v>132</v>
          </cell>
          <cell r="H29">
            <v>115</v>
          </cell>
          <cell r="I29">
            <v>108</v>
          </cell>
          <cell r="J29">
            <v>96</v>
          </cell>
          <cell r="K29">
            <v>88</v>
          </cell>
          <cell r="L29">
            <v>75</v>
          </cell>
          <cell r="M29">
            <v>74</v>
          </cell>
          <cell r="N29">
            <v>85</v>
          </cell>
          <cell r="O29">
            <v>91</v>
          </cell>
          <cell r="P29">
            <v>118</v>
          </cell>
          <cell r="Q29">
            <v>191</v>
          </cell>
          <cell r="R29">
            <v>146</v>
          </cell>
          <cell r="S29">
            <v>133</v>
          </cell>
          <cell r="T29">
            <v>153</v>
          </cell>
          <cell r="U29">
            <v>158</v>
          </cell>
          <cell r="V29">
            <v>132</v>
          </cell>
          <cell r="W29">
            <v>150</v>
          </cell>
        </row>
        <row r="30">
          <cell r="A30" t="str">
            <v>Hungary</v>
          </cell>
          <cell r="B30" t="str">
            <v>HU</v>
          </cell>
          <cell r="C30">
            <v>2819</v>
          </cell>
          <cell r="D30">
            <v>2748</v>
          </cell>
          <cell r="E30">
            <v>1537</v>
          </cell>
          <cell r="F30">
            <v>1460</v>
          </cell>
          <cell r="G30">
            <v>1397</v>
          </cell>
          <cell r="H30">
            <v>1164</v>
          </cell>
          <cell r="I30">
            <v>1054</v>
          </cell>
          <cell r="J30">
            <v>807</v>
          </cell>
          <cell r="K30">
            <v>644</v>
          </cell>
          <cell r="L30">
            <v>719</v>
          </cell>
          <cell r="M30">
            <v>665</v>
          </cell>
          <cell r="N30">
            <v>654</v>
          </cell>
          <cell r="O30">
            <v>688</v>
          </cell>
          <cell r="P30">
            <v>682</v>
          </cell>
          <cell r="Q30">
            <v>677</v>
          </cell>
          <cell r="R30">
            <v>690</v>
          </cell>
          <cell r="S30">
            <v>674</v>
          </cell>
          <cell r="T30">
            <v>590</v>
          </cell>
          <cell r="U30">
            <v>600</v>
          </cell>
          <cell r="V30">
            <v>460</v>
          </cell>
          <cell r="W30">
            <v>481</v>
          </cell>
        </row>
        <row r="31">
          <cell r="A31" t="str">
            <v>Ireland</v>
          </cell>
          <cell r="B31" t="str">
            <v>IE</v>
          </cell>
          <cell r="C31">
            <v>1719</v>
          </cell>
          <cell r="D31">
            <v>1599</v>
          </cell>
          <cell r="E31">
            <v>1288</v>
          </cell>
          <cell r="F31">
            <v>1269</v>
          </cell>
          <cell r="G31">
            <v>1032</v>
          </cell>
          <cell r="H31">
            <v>943</v>
          </cell>
          <cell r="I31">
            <v>984</v>
          </cell>
          <cell r="J31">
            <v>841</v>
          </cell>
          <cell r="K31">
            <v>872</v>
          </cell>
          <cell r="L31">
            <v>663</v>
          </cell>
          <cell r="M31">
            <v>707</v>
          </cell>
          <cell r="N31">
            <v>690</v>
          </cell>
          <cell r="O31">
            <v>672</v>
          </cell>
          <cell r="P31">
            <v>714</v>
          </cell>
          <cell r="Q31">
            <v>720</v>
          </cell>
          <cell r="R31">
            <v>758</v>
          </cell>
          <cell r="S31">
            <v>713</v>
          </cell>
          <cell r="T31">
            <v>694</v>
          </cell>
          <cell r="U31">
            <v>703</v>
          </cell>
          <cell r="V31">
            <v>643</v>
          </cell>
          <cell r="W31">
            <v>606</v>
          </cell>
        </row>
        <row r="32">
          <cell r="A32" t="str">
            <v>Iceland</v>
          </cell>
          <cell r="B32" t="str">
            <v>IS</v>
          </cell>
          <cell r="C32">
            <v>65</v>
          </cell>
          <cell r="D32">
            <v>67</v>
          </cell>
          <cell r="E32">
            <v>47</v>
          </cell>
          <cell r="F32">
            <v>46</v>
          </cell>
          <cell r="G32">
            <v>69</v>
          </cell>
          <cell r="H32">
            <v>56</v>
          </cell>
          <cell r="I32">
            <v>65</v>
          </cell>
          <cell r="J32">
            <v>57</v>
          </cell>
          <cell r="K32">
            <v>67</v>
          </cell>
          <cell r="L32">
            <v>59</v>
          </cell>
          <cell r="M32">
            <v>100</v>
          </cell>
          <cell r="N32">
            <v>94</v>
          </cell>
          <cell r="O32">
            <v>98</v>
          </cell>
          <cell r="P32">
            <v>93</v>
          </cell>
          <cell r="Q32">
            <v>105</v>
          </cell>
          <cell r="R32">
            <v>101</v>
          </cell>
          <cell r="S32">
            <v>79</v>
          </cell>
          <cell r="T32">
            <v>0</v>
          </cell>
          <cell r="U32">
            <v>0</v>
          </cell>
          <cell r="V32">
            <v>0</v>
          </cell>
          <cell r="W32">
            <v>0</v>
          </cell>
        </row>
        <row r="33">
          <cell r="A33" t="str">
            <v>Italy</v>
          </cell>
          <cell r="B33" t="str">
            <v>IT</v>
          </cell>
          <cell r="C33">
            <v>4153</v>
          </cell>
          <cell r="D33">
            <v>4104</v>
          </cell>
          <cell r="E33">
            <v>4325</v>
          </cell>
          <cell r="F33">
            <v>4083</v>
          </cell>
          <cell r="G33">
            <v>4104</v>
          </cell>
          <cell r="H33">
            <v>3933</v>
          </cell>
          <cell r="I33">
            <v>3582</v>
          </cell>
          <cell r="J33">
            <v>3816</v>
          </cell>
          <cell r="K33">
            <v>3721</v>
          </cell>
          <cell r="L33">
            <v>3632</v>
          </cell>
          <cell r="M33">
            <v>3586</v>
          </cell>
          <cell r="N33">
            <v>3826</v>
          </cell>
          <cell r="O33">
            <v>3316</v>
          </cell>
          <cell r="P33">
            <v>3835</v>
          </cell>
          <cell r="Q33">
            <v>3839</v>
          </cell>
          <cell r="R33">
            <v>3980</v>
          </cell>
          <cell r="S33">
            <v>3674</v>
          </cell>
          <cell r="T33">
            <v>3657</v>
          </cell>
          <cell r="U33">
            <v>3287</v>
          </cell>
          <cell r="V33">
            <v>1837</v>
          </cell>
          <cell r="W33">
            <v>2910</v>
          </cell>
        </row>
        <row r="34">
          <cell r="A34" t="str">
            <v>Lithuania</v>
          </cell>
          <cell r="B34" t="str">
            <v>LT</v>
          </cell>
          <cell r="C34">
            <v>750</v>
          </cell>
          <cell r="D34">
            <v>852</v>
          </cell>
          <cell r="E34">
            <v>382</v>
          </cell>
          <cell r="F34">
            <v>336</v>
          </cell>
          <cell r="G34">
            <v>287</v>
          </cell>
          <cell r="H34">
            <v>230</v>
          </cell>
          <cell r="I34">
            <v>212</v>
          </cell>
          <cell r="J34">
            <v>173</v>
          </cell>
          <cell r="K34">
            <v>148</v>
          </cell>
          <cell r="L34">
            <v>122</v>
          </cell>
          <cell r="M34">
            <v>88</v>
          </cell>
          <cell r="N34">
            <v>77</v>
          </cell>
          <cell r="O34">
            <v>136</v>
          </cell>
          <cell r="P34">
            <v>175</v>
          </cell>
          <cell r="Q34">
            <v>172</v>
          </cell>
          <cell r="R34">
            <v>192</v>
          </cell>
          <cell r="S34">
            <v>266</v>
          </cell>
          <cell r="T34">
            <v>249</v>
          </cell>
          <cell r="U34">
            <v>214</v>
          </cell>
          <cell r="V34">
            <v>159</v>
          </cell>
          <cell r="W34">
            <v>199</v>
          </cell>
        </row>
        <row r="35">
          <cell r="A35" t="str">
            <v>Luxembourg</v>
          </cell>
          <cell r="B35" t="str">
            <v>LU</v>
          </cell>
          <cell r="C35">
            <v>731</v>
          </cell>
          <cell r="D35">
            <v>681</v>
          </cell>
          <cell r="E35">
            <v>646</v>
          </cell>
          <cell r="F35">
            <v>666</v>
          </cell>
          <cell r="G35">
            <v>592</v>
          </cell>
          <cell r="H35">
            <v>344</v>
          </cell>
          <cell r="I35">
            <v>330</v>
          </cell>
          <cell r="J35">
            <v>219</v>
          </cell>
          <cell r="K35">
            <v>94</v>
          </cell>
          <cell r="L35">
            <v>95</v>
          </cell>
          <cell r="M35">
            <v>108</v>
          </cell>
          <cell r="N35">
            <v>118</v>
          </cell>
          <cell r="O35">
            <v>72</v>
          </cell>
          <cell r="P35">
            <v>56</v>
          </cell>
          <cell r="Q35">
            <v>80</v>
          </cell>
          <cell r="R35">
            <v>77</v>
          </cell>
          <cell r="S35">
            <v>92</v>
          </cell>
          <cell r="T35">
            <v>77</v>
          </cell>
          <cell r="U35">
            <v>74</v>
          </cell>
          <cell r="V35">
            <v>66</v>
          </cell>
          <cell r="W35">
            <v>66</v>
          </cell>
        </row>
        <row r="36">
          <cell r="A36" t="str">
            <v>Latvia</v>
          </cell>
          <cell r="B36" t="str">
            <v>LV</v>
          </cell>
          <cell r="C36">
            <v>318</v>
          </cell>
          <cell r="D36">
            <v>307</v>
          </cell>
          <cell r="E36">
            <v>192</v>
          </cell>
          <cell r="F36">
            <v>206</v>
          </cell>
          <cell r="G36">
            <v>250</v>
          </cell>
          <cell r="H36">
            <v>130</v>
          </cell>
          <cell r="I36">
            <v>128</v>
          </cell>
          <cell r="J36">
            <v>123</v>
          </cell>
          <cell r="K36">
            <v>99</v>
          </cell>
          <cell r="L36">
            <v>83</v>
          </cell>
          <cell r="M36">
            <v>62</v>
          </cell>
          <cell r="N36">
            <v>82</v>
          </cell>
          <cell r="O36">
            <v>67</v>
          </cell>
          <cell r="P36">
            <v>60</v>
          </cell>
          <cell r="Q36">
            <v>59</v>
          </cell>
          <cell r="R36">
            <v>74</v>
          </cell>
          <cell r="S36">
            <v>80</v>
          </cell>
          <cell r="T36">
            <v>94</v>
          </cell>
          <cell r="U36">
            <v>92</v>
          </cell>
          <cell r="V36">
            <v>71</v>
          </cell>
          <cell r="W36">
            <v>94</v>
          </cell>
        </row>
        <row r="37">
          <cell r="A37" t="e">
            <v>#N/A</v>
          </cell>
          <cell r="B37" t="str">
            <v>MK</v>
          </cell>
          <cell r="C37">
            <v>115</v>
          </cell>
          <cell r="D37">
            <v>92</v>
          </cell>
          <cell r="E37">
            <v>85</v>
          </cell>
          <cell r="F37">
            <v>130</v>
          </cell>
          <cell r="G37">
            <v>122</v>
          </cell>
          <cell r="H37">
            <v>122</v>
          </cell>
          <cell r="I37">
            <v>94</v>
          </cell>
          <cell r="J37">
            <v>93</v>
          </cell>
          <cell r="K37">
            <v>186</v>
          </cell>
          <cell r="L37">
            <v>139</v>
          </cell>
          <cell r="M37">
            <v>107</v>
          </cell>
          <cell r="N37">
            <v>97</v>
          </cell>
          <cell r="O37">
            <v>71</v>
          </cell>
          <cell r="P37">
            <v>152</v>
          </cell>
          <cell r="Q37">
            <v>109</v>
          </cell>
          <cell r="R37">
            <v>129</v>
          </cell>
          <cell r="S37">
            <v>138</v>
          </cell>
          <cell r="T37">
            <v>171</v>
          </cell>
          <cell r="U37">
            <v>143</v>
          </cell>
          <cell r="V37">
            <v>66</v>
          </cell>
          <cell r="W37">
            <v>108</v>
          </cell>
        </row>
        <row r="38">
          <cell r="A38" t="str">
            <v>Netherlands</v>
          </cell>
          <cell r="B38" t="str">
            <v>NL</v>
          </cell>
          <cell r="C38">
            <v>1658</v>
          </cell>
          <cell r="D38">
            <v>1512</v>
          </cell>
          <cell r="E38">
            <v>1413</v>
          </cell>
          <cell r="F38">
            <v>1510</v>
          </cell>
          <cell r="G38">
            <v>1570</v>
          </cell>
          <cell r="H38">
            <v>1458</v>
          </cell>
          <cell r="I38">
            <v>1446</v>
          </cell>
          <cell r="J38">
            <v>1577</v>
          </cell>
          <cell r="K38">
            <v>1507</v>
          </cell>
          <cell r="L38">
            <v>1464</v>
          </cell>
          <cell r="M38">
            <v>1330</v>
          </cell>
          <cell r="N38">
            <v>1419</v>
          </cell>
          <cell r="O38">
            <v>1427</v>
          </cell>
          <cell r="P38">
            <v>1515</v>
          </cell>
          <cell r="Q38">
            <v>1529</v>
          </cell>
          <cell r="R38">
            <v>1515</v>
          </cell>
          <cell r="S38">
            <v>1332</v>
          </cell>
          <cell r="T38">
            <v>1573</v>
          </cell>
          <cell r="U38">
            <v>1398</v>
          </cell>
          <cell r="V38">
            <v>1145</v>
          </cell>
          <cell r="W38">
            <v>1270</v>
          </cell>
        </row>
        <row r="39">
          <cell r="A39" t="e">
            <v>#N/A</v>
          </cell>
          <cell r="B39" t="str">
            <v>NMS10</v>
          </cell>
          <cell r="C39">
            <v>40495</v>
          </cell>
          <cell r="D39">
            <v>39352</v>
          </cell>
          <cell r="E39">
            <v>33960</v>
          </cell>
          <cell r="F39">
            <v>35106</v>
          </cell>
          <cell r="G39">
            <v>31206</v>
          </cell>
          <cell r="H39">
            <v>32678</v>
          </cell>
          <cell r="I39">
            <v>33221</v>
          </cell>
          <cell r="J39">
            <v>29969</v>
          </cell>
          <cell r="K39">
            <v>24127</v>
          </cell>
          <cell r="L39">
            <v>21923</v>
          </cell>
          <cell r="M39">
            <v>21006</v>
          </cell>
          <cell r="N39">
            <v>19288</v>
          </cell>
          <cell r="O39">
            <v>18362</v>
          </cell>
          <cell r="P39">
            <v>17927</v>
          </cell>
          <cell r="Q39">
            <v>18338</v>
          </cell>
          <cell r="R39">
            <v>17603</v>
          </cell>
          <cell r="S39">
            <v>19010</v>
          </cell>
          <cell r="T39">
            <v>17683</v>
          </cell>
          <cell r="U39">
            <v>17797</v>
          </cell>
          <cell r="V39">
            <v>16911</v>
          </cell>
          <cell r="W39">
            <v>19040</v>
          </cell>
        </row>
        <row r="40">
          <cell r="A40" t="str">
            <v>Norway</v>
          </cell>
          <cell r="B40" t="str">
            <v>NO</v>
          </cell>
          <cell r="C40">
            <v>809</v>
          </cell>
          <cell r="D40">
            <v>721</v>
          </cell>
          <cell r="E40">
            <v>726</v>
          </cell>
          <cell r="F40">
            <v>728</v>
          </cell>
          <cell r="G40">
            <v>826</v>
          </cell>
          <cell r="H40">
            <v>893</v>
          </cell>
          <cell r="I40">
            <v>897</v>
          </cell>
          <cell r="J40">
            <v>882</v>
          </cell>
          <cell r="K40">
            <v>938</v>
          </cell>
          <cell r="L40">
            <v>923</v>
          </cell>
          <cell r="M40">
            <v>925</v>
          </cell>
          <cell r="N40">
            <v>825</v>
          </cell>
          <cell r="O40">
            <v>703</v>
          </cell>
          <cell r="P40">
            <v>690</v>
          </cell>
          <cell r="Q40">
            <v>786</v>
          </cell>
          <cell r="R40">
            <v>661</v>
          </cell>
          <cell r="S40">
            <v>566</v>
          </cell>
          <cell r="T40">
            <v>631</v>
          </cell>
          <cell r="U40">
            <v>648</v>
          </cell>
          <cell r="V40">
            <v>459</v>
          </cell>
          <cell r="W40">
            <v>588</v>
          </cell>
        </row>
        <row r="41">
          <cell r="A41" t="str">
            <v>Poland</v>
          </cell>
          <cell r="B41" t="str">
            <v>PL</v>
          </cell>
          <cell r="C41">
            <v>17316</v>
          </cell>
          <cell r="D41">
            <v>19132</v>
          </cell>
          <cell r="E41">
            <v>19106</v>
          </cell>
          <cell r="F41">
            <v>21935</v>
          </cell>
          <cell r="G41">
            <v>19955</v>
          </cell>
          <cell r="H41">
            <v>22580</v>
          </cell>
          <cell r="I41">
            <v>23902</v>
          </cell>
          <cell r="J41">
            <v>21344</v>
          </cell>
          <cell r="K41">
            <v>17007</v>
          </cell>
          <cell r="L41">
            <v>15729</v>
          </cell>
          <cell r="M41">
            <v>13466</v>
          </cell>
          <cell r="N41">
            <v>12879</v>
          </cell>
          <cell r="O41">
            <v>12061</v>
          </cell>
          <cell r="P41">
            <v>11344</v>
          </cell>
          <cell r="Q41">
            <v>11692</v>
          </cell>
          <cell r="R41">
            <v>11474</v>
          </cell>
          <cell r="S41">
            <v>12421</v>
          </cell>
          <cell r="T41">
            <v>12019</v>
          </cell>
          <cell r="U41">
            <v>12210</v>
          </cell>
          <cell r="V41">
            <v>11564</v>
          </cell>
          <cell r="W41">
            <v>13393</v>
          </cell>
        </row>
        <row r="42">
          <cell r="A42" t="str">
            <v>Portugal</v>
          </cell>
          <cell r="B42" t="str">
            <v>PT</v>
          </cell>
          <cell r="C42">
            <v>621</v>
          </cell>
          <cell r="D42">
            <v>625</v>
          </cell>
          <cell r="E42">
            <v>615</v>
          </cell>
          <cell r="F42">
            <v>595</v>
          </cell>
          <cell r="G42">
            <v>611</v>
          </cell>
          <cell r="H42">
            <v>541</v>
          </cell>
          <cell r="I42">
            <v>597</v>
          </cell>
          <cell r="J42">
            <v>483</v>
          </cell>
          <cell r="K42">
            <v>406</v>
          </cell>
          <cell r="L42">
            <v>403</v>
          </cell>
          <cell r="M42">
            <v>466</v>
          </cell>
          <cell r="N42">
            <v>202</v>
          </cell>
          <cell r="O42">
            <v>177</v>
          </cell>
          <cell r="P42">
            <v>138</v>
          </cell>
          <cell r="Q42">
            <v>87</v>
          </cell>
          <cell r="R42">
            <v>16</v>
          </cell>
          <cell r="S42">
            <v>27</v>
          </cell>
          <cell r="T42">
            <v>168</v>
          </cell>
          <cell r="U42">
            <v>71</v>
          </cell>
          <cell r="V42">
            <v>23</v>
          </cell>
          <cell r="W42">
            <v>50</v>
          </cell>
        </row>
        <row r="43">
          <cell r="A43" t="str">
            <v>Romania</v>
          </cell>
          <cell r="B43" t="str">
            <v>RO</v>
          </cell>
          <cell r="C43">
            <v>3486</v>
          </cell>
          <cell r="D43">
            <v>2522</v>
          </cell>
          <cell r="E43">
            <v>2012</v>
          </cell>
          <cell r="F43">
            <v>1560</v>
          </cell>
          <cell r="G43">
            <v>1496</v>
          </cell>
          <cell r="H43">
            <v>1642</v>
          </cell>
          <cell r="I43">
            <v>1657</v>
          </cell>
          <cell r="J43">
            <v>1808</v>
          </cell>
          <cell r="K43">
            <v>1522</v>
          </cell>
          <cell r="L43">
            <v>1067</v>
          </cell>
          <cell r="M43">
            <v>1047</v>
          </cell>
          <cell r="N43">
            <v>1045</v>
          </cell>
          <cell r="O43">
            <v>1245</v>
          </cell>
          <cell r="P43">
            <v>1326</v>
          </cell>
          <cell r="Q43">
            <v>1580</v>
          </cell>
          <cell r="R43">
            <v>1607</v>
          </cell>
          <cell r="S43">
            <v>1569</v>
          </cell>
          <cell r="T43">
            <v>1482</v>
          </cell>
          <cell r="U43">
            <v>1315</v>
          </cell>
          <cell r="V43">
            <v>847</v>
          </cell>
          <cell r="W43">
            <v>939</v>
          </cell>
        </row>
        <row r="44">
          <cell r="A44" t="str">
            <v>Sweden</v>
          </cell>
          <cell r="B44" t="str">
            <v>SE</v>
          </cell>
          <cell r="C44">
            <v>1265</v>
          </cell>
          <cell r="D44">
            <v>1099</v>
          </cell>
          <cell r="E44">
            <v>1073</v>
          </cell>
          <cell r="F44">
            <v>1135</v>
          </cell>
          <cell r="G44">
            <v>1115</v>
          </cell>
          <cell r="H44">
            <v>1185</v>
          </cell>
          <cell r="I44">
            <v>1175</v>
          </cell>
          <cell r="J44">
            <v>1109</v>
          </cell>
          <cell r="K44">
            <v>1046</v>
          </cell>
          <cell r="L44">
            <v>981</v>
          </cell>
          <cell r="M44">
            <v>1115</v>
          </cell>
          <cell r="N44">
            <v>1124</v>
          </cell>
          <cell r="O44">
            <v>1314</v>
          </cell>
          <cell r="P44">
            <v>1340</v>
          </cell>
          <cell r="Q44">
            <v>1426</v>
          </cell>
          <cell r="R44">
            <v>1346</v>
          </cell>
          <cell r="S44">
            <v>1202</v>
          </cell>
          <cell r="T44">
            <v>1269</v>
          </cell>
          <cell r="U44">
            <v>1220</v>
          </cell>
          <cell r="V44">
            <v>739</v>
          </cell>
          <cell r="W44">
            <v>1202</v>
          </cell>
        </row>
        <row r="45">
          <cell r="A45" t="str">
            <v>Slovenia</v>
          </cell>
          <cell r="B45" t="str">
            <v>SI</v>
          </cell>
          <cell r="C45">
            <v>235</v>
          </cell>
          <cell r="D45">
            <v>248</v>
          </cell>
          <cell r="E45">
            <v>188</v>
          </cell>
          <cell r="F45">
            <v>141</v>
          </cell>
          <cell r="G45">
            <v>129</v>
          </cell>
          <cell r="H45">
            <v>111</v>
          </cell>
          <cell r="I45">
            <v>113</v>
          </cell>
          <cell r="J45">
            <v>88</v>
          </cell>
          <cell r="K45">
            <v>63</v>
          </cell>
          <cell r="L45">
            <v>85</v>
          </cell>
          <cell r="M45">
            <v>90</v>
          </cell>
          <cell r="N45">
            <v>86</v>
          </cell>
          <cell r="O45">
            <v>101</v>
          </cell>
          <cell r="P45">
            <v>85</v>
          </cell>
          <cell r="Q45">
            <v>77</v>
          </cell>
          <cell r="R45">
            <v>80</v>
          </cell>
          <cell r="S45">
            <v>78</v>
          </cell>
          <cell r="T45">
            <v>82</v>
          </cell>
          <cell r="U45">
            <v>80</v>
          </cell>
          <cell r="V45">
            <v>54</v>
          </cell>
          <cell r="W45">
            <v>52</v>
          </cell>
        </row>
        <row r="46">
          <cell r="A46" t="str">
            <v>Slovakia</v>
          </cell>
          <cell r="B46" t="str">
            <v>SK</v>
          </cell>
          <cell r="C46">
            <v>4422</v>
          </cell>
          <cell r="D46">
            <v>3744</v>
          </cell>
          <cell r="E46">
            <v>3131</v>
          </cell>
          <cell r="F46">
            <v>3053</v>
          </cell>
          <cell r="G46">
            <v>2541</v>
          </cell>
          <cell r="H46">
            <v>2355</v>
          </cell>
          <cell r="I46">
            <v>2126</v>
          </cell>
          <cell r="J46">
            <v>1994</v>
          </cell>
          <cell r="K46">
            <v>1711</v>
          </cell>
          <cell r="L46">
            <v>1423</v>
          </cell>
          <cell r="M46">
            <v>1476</v>
          </cell>
          <cell r="N46">
            <v>1276</v>
          </cell>
          <cell r="O46">
            <v>1438</v>
          </cell>
          <cell r="P46">
            <v>1396</v>
          </cell>
          <cell r="Q46">
            <v>1461</v>
          </cell>
          <cell r="R46">
            <v>1300</v>
          </cell>
          <cell r="S46">
            <v>1351</v>
          </cell>
          <cell r="T46">
            <v>1144</v>
          </cell>
          <cell r="U46">
            <v>1315</v>
          </cell>
          <cell r="V46">
            <v>1493</v>
          </cell>
          <cell r="W46">
            <v>1637</v>
          </cell>
        </row>
        <row r="47">
          <cell r="A47" t="str">
            <v>Turkey</v>
          </cell>
          <cell r="B47" t="str">
            <v>TR</v>
          </cell>
          <cell r="C47">
            <v>7974</v>
          </cell>
          <cell r="D47">
            <v>8462</v>
          </cell>
          <cell r="E47">
            <v>7944</v>
          </cell>
          <cell r="F47">
            <v>7255</v>
          </cell>
          <cell r="G47">
            <v>6101</v>
          </cell>
          <cell r="H47">
            <v>6893</v>
          </cell>
          <cell r="I47">
            <v>8514</v>
          </cell>
          <cell r="J47">
            <v>9657</v>
          </cell>
          <cell r="K47">
            <v>9628</v>
          </cell>
          <cell r="L47">
            <v>7960</v>
          </cell>
          <cell r="M47">
            <v>11274</v>
          </cell>
          <cell r="N47">
            <v>7336</v>
          </cell>
          <cell r="O47">
            <v>9773</v>
          </cell>
          <cell r="P47">
            <v>11391</v>
          </cell>
          <cell r="Q47">
            <v>11964</v>
          </cell>
          <cell r="R47">
            <v>11241</v>
          </cell>
          <cell r="S47">
            <v>13252</v>
          </cell>
          <cell r="T47">
            <v>14603</v>
          </cell>
          <cell r="U47">
            <v>13706</v>
          </cell>
          <cell r="V47">
            <v>13774</v>
          </cell>
          <cell r="W47">
            <v>15023</v>
          </cell>
        </row>
        <row r="48">
          <cell r="A48" t="str">
            <v>United Kingdom</v>
          </cell>
          <cell r="B48" t="str">
            <v>UK</v>
          </cell>
          <cell r="C48">
            <v>11580</v>
          </cell>
          <cell r="D48">
            <v>11684</v>
          </cell>
          <cell r="E48">
            <v>11030</v>
          </cell>
          <cell r="F48">
            <v>10636</v>
          </cell>
          <cell r="G48">
            <v>9781</v>
          </cell>
          <cell r="H48">
            <v>8221</v>
          </cell>
          <cell r="I48">
            <v>7921</v>
          </cell>
          <cell r="J48">
            <v>7550</v>
          </cell>
          <cell r="K48">
            <v>6984</v>
          </cell>
          <cell r="L48">
            <v>6869</v>
          </cell>
          <cell r="M48">
            <v>5956</v>
          </cell>
          <cell r="N48">
            <v>5739</v>
          </cell>
          <cell r="O48">
            <v>4916</v>
          </cell>
          <cell r="P48">
            <v>5071</v>
          </cell>
          <cell r="Q48">
            <v>4866</v>
          </cell>
          <cell r="R48">
            <v>4579</v>
          </cell>
          <cell r="S48">
            <v>4752</v>
          </cell>
          <cell r="T48">
            <v>4950</v>
          </cell>
          <cell r="U48">
            <v>5007</v>
          </cell>
          <cell r="V48">
            <v>4074</v>
          </cell>
          <cell r="W48">
            <v>3962</v>
          </cell>
        </row>
        <row r="49">
          <cell r="A49" t="e">
            <v>#N/A</v>
          </cell>
          <cell r="B49" t="str">
            <v>Grand Total</v>
          </cell>
          <cell r="C49">
            <v>993131</v>
          </cell>
          <cell r="D49">
            <v>865031</v>
          </cell>
          <cell r="E49">
            <v>743478</v>
          </cell>
          <cell r="F49">
            <v>675697</v>
          </cell>
          <cell r="G49">
            <v>640417</v>
          </cell>
          <cell r="H49">
            <v>606548</v>
          </cell>
          <cell r="I49">
            <v>594552</v>
          </cell>
          <cell r="J49">
            <v>575160</v>
          </cell>
          <cell r="K49">
            <v>517968</v>
          </cell>
          <cell r="L49">
            <v>482695</v>
          </cell>
          <cell r="M49">
            <v>486498</v>
          </cell>
          <cell r="N49">
            <v>463849</v>
          </cell>
          <cell r="O49">
            <v>434027</v>
          </cell>
          <cell r="P49">
            <v>436022</v>
          </cell>
          <cell r="Q49">
            <v>436724</v>
          </cell>
          <cell r="R49">
            <v>429842</v>
          </cell>
          <cell r="S49">
            <v>428825</v>
          </cell>
          <cell r="T49">
            <v>435485</v>
          </cell>
          <cell r="U49">
            <v>424293</v>
          </cell>
          <cell r="V49">
            <v>336424</v>
          </cell>
          <cell r="W49">
            <v>389096</v>
          </cell>
        </row>
      </sheetData>
      <sheetData sheetId="13">
        <row r="6">
          <cell r="A6" t="str">
            <v>Austria</v>
          </cell>
          <cell r="B6" t="str">
            <v>AT</v>
          </cell>
          <cell r="C6">
            <v>1022</v>
          </cell>
          <cell r="D6">
            <v>1061</v>
          </cell>
          <cell r="E6">
            <v>911</v>
          </cell>
          <cell r="F6">
            <v>961</v>
          </cell>
          <cell r="G6">
            <v>1008</v>
          </cell>
          <cell r="H6">
            <v>1082</v>
          </cell>
          <cell r="I6">
            <v>1048</v>
          </cell>
          <cell r="J6">
            <v>1179</v>
          </cell>
          <cell r="K6">
            <v>1067</v>
          </cell>
          <cell r="L6">
            <v>1055</v>
          </cell>
          <cell r="M6">
            <v>1121</v>
          </cell>
          <cell r="N6">
            <v>1067</v>
          </cell>
          <cell r="O6">
            <v>1163</v>
          </cell>
          <cell r="P6">
            <v>1094</v>
          </cell>
          <cell r="Q6">
            <v>1064</v>
          </cell>
          <cell r="R6">
            <v>1298</v>
          </cell>
          <cell r="S6">
            <v>1279</v>
          </cell>
          <cell r="T6">
            <v>1251</v>
          </cell>
          <cell r="U6">
            <v>1198</v>
          </cell>
          <cell r="V6">
            <v>1043</v>
          </cell>
          <cell r="W6">
            <v>1074</v>
          </cell>
        </row>
        <row r="7">
          <cell r="A7" t="str">
            <v>Belgium</v>
          </cell>
          <cell r="B7" t="str">
            <v>BE</v>
          </cell>
          <cell r="C7">
            <v>3715</v>
          </cell>
          <cell r="D7">
            <v>3685</v>
          </cell>
          <cell r="E7">
            <v>3187</v>
          </cell>
          <cell r="F7">
            <v>2825</v>
          </cell>
          <cell r="G7">
            <v>3353</v>
          </cell>
          <cell r="H7">
            <v>3009</v>
          </cell>
          <cell r="I7">
            <v>2913</v>
          </cell>
          <cell r="J7">
            <v>3027</v>
          </cell>
          <cell r="K7">
            <v>3039</v>
          </cell>
          <cell r="L7">
            <v>3011</v>
          </cell>
          <cell r="M7">
            <v>3145</v>
          </cell>
          <cell r="N7">
            <v>3240</v>
          </cell>
          <cell r="O7">
            <v>2156</v>
          </cell>
          <cell r="P7">
            <v>2142</v>
          </cell>
          <cell r="Q7">
            <v>2055</v>
          </cell>
          <cell r="R7">
            <v>1833</v>
          </cell>
          <cell r="S7">
            <v>1770</v>
          </cell>
          <cell r="T7">
            <v>1607</v>
          </cell>
          <cell r="U7">
            <v>1822</v>
          </cell>
          <cell r="V7">
            <v>779</v>
          </cell>
          <cell r="W7">
            <v>1050</v>
          </cell>
        </row>
        <row r="8">
          <cell r="A8" t="str">
            <v>Bulgaria</v>
          </cell>
          <cell r="B8" t="str">
            <v>BG</v>
          </cell>
          <cell r="C8">
            <v>729</v>
          </cell>
          <cell r="D8">
            <v>459</v>
          </cell>
          <cell r="E8">
            <v>397</v>
          </cell>
          <cell r="F8">
            <v>403</v>
          </cell>
          <cell r="G8">
            <v>611</v>
          </cell>
          <cell r="H8">
            <v>717</v>
          </cell>
          <cell r="I8">
            <v>667</v>
          </cell>
          <cell r="J8">
            <v>832</v>
          </cell>
          <cell r="K8">
            <v>697</v>
          </cell>
          <cell r="L8">
            <v>569</v>
          </cell>
          <cell r="M8">
            <v>580</v>
          </cell>
          <cell r="N8">
            <v>744</v>
          </cell>
          <cell r="O8">
            <v>696</v>
          </cell>
          <cell r="P8">
            <v>756</v>
          </cell>
          <cell r="Q8">
            <v>776</v>
          </cell>
          <cell r="R8">
            <v>706</v>
          </cell>
          <cell r="S8">
            <v>660</v>
          </cell>
          <cell r="T8">
            <v>744</v>
          </cell>
          <cell r="U8">
            <v>510</v>
          </cell>
          <cell r="V8">
            <v>205</v>
          </cell>
          <cell r="W8">
            <v>267</v>
          </cell>
        </row>
        <row r="9">
          <cell r="A9" t="str">
            <v>Switzerland</v>
          </cell>
          <cell r="B9" t="str">
            <v>CH</v>
          </cell>
          <cell r="C9">
            <v>304</v>
          </cell>
          <cell r="D9">
            <v>258</v>
          </cell>
          <cell r="E9">
            <v>170</v>
          </cell>
          <cell r="F9">
            <v>138</v>
          </cell>
          <cell r="G9">
            <v>143</v>
          </cell>
          <cell r="H9">
            <v>159</v>
          </cell>
          <cell r="I9">
            <v>118</v>
          </cell>
          <cell r="J9">
            <v>81</v>
          </cell>
          <cell r="K9">
            <v>67</v>
          </cell>
          <cell r="L9">
            <v>69</v>
          </cell>
          <cell r="M9">
            <v>113</v>
          </cell>
          <cell r="N9">
            <v>128</v>
          </cell>
          <cell r="O9">
            <v>109</v>
          </cell>
          <cell r="P9">
            <v>118</v>
          </cell>
          <cell r="Q9">
            <v>109</v>
          </cell>
          <cell r="R9">
            <v>110</v>
          </cell>
          <cell r="S9">
            <v>139</v>
          </cell>
          <cell r="T9">
            <v>169</v>
          </cell>
          <cell r="U9">
            <v>152</v>
          </cell>
          <cell r="V9">
            <v>141</v>
          </cell>
          <cell r="W9">
            <v>144</v>
          </cell>
        </row>
        <row r="10">
          <cell r="A10" t="str">
            <v>Cyprus</v>
          </cell>
          <cell r="B10" t="str">
            <v>CY</v>
          </cell>
          <cell r="C10">
            <v>64</v>
          </cell>
          <cell r="D10">
            <v>64</v>
          </cell>
          <cell r="E10">
            <v>17</v>
          </cell>
          <cell r="F10">
            <v>20</v>
          </cell>
          <cell r="G10">
            <v>64</v>
          </cell>
          <cell r="H10">
            <v>64</v>
          </cell>
          <cell r="I10">
            <v>64</v>
          </cell>
          <cell r="J10">
            <v>64</v>
          </cell>
          <cell r="K10">
            <v>17</v>
          </cell>
          <cell r="L10">
            <v>20</v>
          </cell>
          <cell r="M10">
            <v>32</v>
          </cell>
          <cell r="N10">
            <v>34</v>
          </cell>
          <cell r="O10">
            <v>33</v>
          </cell>
          <cell r="P10">
            <v>35</v>
          </cell>
          <cell r="Q10">
            <v>39</v>
          </cell>
          <cell r="R10">
            <v>36</v>
          </cell>
          <cell r="S10">
            <v>39</v>
          </cell>
          <cell r="T10">
            <v>33</v>
          </cell>
          <cell r="U10">
            <v>28</v>
          </cell>
          <cell r="V10">
            <v>14</v>
          </cell>
          <cell r="W10">
            <v>18</v>
          </cell>
        </row>
        <row r="11">
          <cell r="A11" t="str">
            <v>Czech Republic</v>
          </cell>
          <cell r="B11" t="str">
            <v>CZ</v>
          </cell>
          <cell r="C11">
            <v>7490</v>
          </cell>
          <cell r="D11">
            <v>5954</v>
          </cell>
          <cell r="E11">
            <v>5838</v>
          </cell>
          <cell r="F11">
            <v>4267</v>
          </cell>
          <cell r="G11">
            <v>3618</v>
          </cell>
          <cell r="H11">
            <v>3417</v>
          </cell>
          <cell r="I11">
            <v>3498</v>
          </cell>
          <cell r="J11">
            <v>3334</v>
          </cell>
          <cell r="K11">
            <v>2877</v>
          </cell>
          <cell r="L11">
            <v>2462</v>
          </cell>
          <cell r="M11">
            <v>3684</v>
          </cell>
          <cell r="N11">
            <v>3074</v>
          </cell>
          <cell r="O11">
            <v>2946</v>
          </cell>
          <cell r="P11">
            <v>3078</v>
          </cell>
          <cell r="Q11">
            <v>3038</v>
          </cell>
          <cell r="R11">
            <v>2981</v>
          </cell>
          <cell r="S11">
            <v>3008</v>
          </cell>
          <cell r="T11">
            <v>2758</v>
          </cell>
          <cell r="U11">
            <v>2535</v>
          </cell>
          <cell r="V11">
            <v>2422</v>
          </cell>
          <cell r="W11">
            <v>2461</v>
          </cell>
        </row>
        <row r="12">
          <cell r="A12" t="str">
            <v>Germany (including  former GDR from 1991)</v>
          </cell>
          <cell r="B12" t="str">
            <v>DE</v>
          </cell>
          <cell r="C12">
            <v>21035</v>
          </cell>
          <cell r="D12">
            <v>16017</v>
          </cell>
          <cell r="E12">
            <v>13588</v>
          </cell>
          <cell r="F12">
            <v>10743</v>
          </cell>
          <cell r="G12">
            <v>10784</v>
          </cell>
          <cell r="H12">
            <v>10316</v>
          </cell>
          <cell r="I12">
            <v>9956</v>
          </cell>
          <cell r="J12">
            <v>10270</v>
          </cell>
          <cell r="K12">
            <v>9458</v>
          </cell>
          <cell r="L12">
            <v>9120</v>
          </cell>
          <cell r="M12">
            <v>9688</v>
          </cell>
          <cell r="N12">
            <v>9000</v>
          </cell>
          <cell r="O12">
            <v>8964</v>
          </cell>
          <cell r="P12">
            <v>8881</v>
          </cell>
          <cell r="Q12">
            <v>8792</v>
          </cell>
          <cell r="R12">
            <v>8973</v>
          </cell>
          <cell r="S12">
            <v>8819</v>
          </cell>
          <cell r="T12">
            <v>8870</v>
          </cell>
          <cell r="U12">
            <v>8992</v>
          </cell>
          <cell r="V12">
            <v>7083</v>
          </cell>
          <cell r="W12">
            <v>8363</v>
          </cell>
        </row>
        <row r="13">
          <cell r="A13" t="str">
            <v>Denmark</v>
          </cell>
          <cell r="B13" t="str">
            <v>DK</v>
          </cell>
          <cell r="C13">
            <v>318</v>
          </cell>
          <cell r="D13">
            <v>355</v>
          </cell>
          <cell r="E13">
            <v>322</v>
          </cell>
          <cell r="F13">
            <v>349</v>
          </cell>
          <cell r="G13">
            <v>332</v>
          </cell>
          <cell r="H13">
            <v>327</v>
          </cell>
          <cell r="I13">
            <v>322</v>
          </cell>
          <cell r="J13">
            <v>328</v>
          </cell>
          <cell r="K13">
            <v>310</v>
          </cell>
          <cell r="L13">
            <v>283</v>
          </cell>
          <cell r="M13">
            <v>265</v>
          </cell>
          <cell r="N13">
            <v>231</v>
          </cell>
          <cell r="O13">
            <v>199</v>
          </cell>
          <cell r="P13">
            <v>203</v>
          </cell>
          <cell r="Q13">
            <v>228</v>
          </cell>
          <cell r="R13">
            <v>214</v>
          </cell>
          <cell r="S13">
            <v>220</v>
          </cell>
          <cell r="T13">
            <v>215</v>
          </cell>
          <cell r="U13">
            <v>173</v>
          </cell>
          <cell r="V13">
            <v>94</v>
          </cell>
          <cell r="W13">
            <v>104</v>
          </cell>
        </row>
        <row r="14">
          <cell r="A14" t="e">
            <v>#N/A</v>
          </cell>
          <cell r="B14" t="str">
            <v>EA</v>
          </cell>
          <cell r="C14">
            <v>44733</v>
          </cell>
          <cell r="D14">
            <v>39211</v>
          </cell>
          <cell r="E14">
            <v>35550</v>
          </cell>
          <cell r="F14">
            <v>30460</v>
          </cell>
          <cell r="G14">
            <v>31246</v>
          </cell>
          <cell r="H14">
            <v>29436</v>
          </cell>
          <cell r="I14">
            <v>28189</v>
          </cell>
          <cell r="J14">
            <v>28943</v>
          </cell>
          <cell r="K14">
            <v>27606</v>
          </cell>
          <cell r="L14">
            <v>26443</v>
          </cell>
          <cell r="M14">
            <v>27304</v>
          </cell>
          <cell r="N14">
            <v>27182</v>
          </cell>
          <cell r="O14">
            <v>25362</v>
          </cell>
          <cell r="P14">
            <v>25532</v>
          </cell>
          <cell r="Q14">
            <v>25117</v>
          </cell>
          <cell r="R14">
            <v>25503</v>
          </cell>
          <cell r="S14">
            <v>24756</v>
          </cell>
          <cell r="T14">
            <v>25494</v>
          </cell>
          <cell r="U14">
            <v>24517</v>
          </cell>
          <cell r="V14">
            <v>18442</v>
          </cell>
          <cell r="W14">
            <v>22530</v>
          </cell>
        </row>
        <row r="15">
          <cell r="A15" t="e">
            <v>#N/A</v>
          </cell>
          <cell r="B15" t="str">
            <v>EA12</v>
          </cell>
          <cell r="C15">
            <v>45803</v>
          </cell>
          <cell r="D15">
            <v>40309</v>
          </cell>
          <cell r="E15">
            <v>36549</v>
          </cell>
          <cell r="F15">
            <v>31496</v>
          </cell>
          <cell r="G15">
            <v>32256</v>
          </cell>
          <cell r="H15">
            <v>30441</v>
          </cell>
          <cell r="I15">
            <v>29165</v>
          </cell>
          <cell r="J15">
            <v>29852</v>
          </cell>
          <cell r="K15">
            <v>28523</v>
          </cell>
          <cell r="L15">
            <v>27173</v>
          </cell>
          <cell r="M15">
            <v>28166</v>
          </cell>
          <cell r="N15">
            <v>27182</v>
          </cell>
          <cell r="O15">
            <v>25362</v>
          </cell>
          <cell r="P15">
            <v>25532</v>
          </cell>
          <cell r="Q15">
            <v>25117</v>
          </cell>
          <cell r="R15">
            <v>25503</v>
          </cell>
          <cell r="S15">
            <v>24756</v>
          </cell>
          <cell r="T15">
            <v>25412</v>
          </cell>
          <cell r="U15">
            <v>24409</v>
          </cell>
          <cell r="V15">
            <v>17420</v>
          </cell>
          <cell r="W15">
            <v>21156</v>
          </cell>
        </row>
        <row r="16">
          <cell r="A16" t="e">
            <v>#N/A</v>
          </cell>
          <cell r="B16" t="str">
            <v>EA13</v>
          </cell>
          <cell r="C16">
            <v>45929</v>
          </cell>
          <cell r="D16">
            <v>40414</v>
          </cell>
          <cell r="E16">
            <v>36628</v>
          </cell>
          <cell r="F16">
            <v>31560</v>
          </cell>
          <cell r="G16">
            <v>32327</v>
          </cell>
          <cell r="H16">
            <v>30511</v>
          </cell>
          <cell r="I16">
            <v>29241</v>
          </cell>
          <cell r="J16">
            <v>29913</v>
          </cell>
          <cell r="K16">
            <v>28567</v>
          </cell>
          <cell r="L16">
            <v>27239</v>
          </cell>
          <cell r="M16">
            <v>28251</v>
          </cell>
          <cell r="N16">
            <v>27266</v>
          </cell>
          <cell r="O16">
            <v>25457</v>
          </cell>
          <cell r="P16">
            <v>25613</v>
          </cell>
          <cell r="Q16">
            <v>25193</v>
          </cell>
          <cell r="R16">
            <v>25583</v>
          </cell>
          <cell r="S16">
            <v>24835</v>
          </cell>
          <cell r="T16">
            <v>25494</v>
          </cell>
          <cell r="U16">
            <v>24489</v>
          </cell>
          <cell r="V16">
            <v>17474</v>
          </cell>
          <cell r="W16">
            <v>21209</v>
          </cell>
        </row>
        <row r="17">
          <cell r="A17" t="e">
            <v>#N/A</v>
          </cell>
          <cell r="B17" t="str">
            <v>EA15</v>
          </cell>
          <cell r="C17">
            <v>45993</v>
          </cell>
          <cell r="D17">
            <v>40478</v>
          </cell>
          <cell r="E17">
            <v>36645</v>
          </cell>
          <cell r="F17">
            <v>31580</v>
          </cell>
          <cell r="G17">
            <v>32392</v>
          </cell>
          <cell r="H17">
            <v>30575</v>
          </cell>
          <cell r="I17">
            <v>29305</v>
          </cell>
          <cell r="J17">
            <v>29977</v>
          </cell>
          <cell r="K17">
            <v>28584</v>
          </cell>
          <cell r="L17">
            <v>27258</v>
          </cell>
          <cell r="M17">
            <v>28283</v>
          </cell>
          <cell r="N17">
            <v>27300</v>
          </cell>
          <cell r="O17">
            <v>25491</v>
          </cell>
          <cell r="P17">
            <v>25647</v>
          </cell>
          <cell r="Q17">
            <v>25232</v>
          </cell>
          <cell r="R17">
            <v>25618</v>
          </cell>
          <cell r="S17">
            <v>24874</v>
          </cell>
          <cell r="T17">
            <v>25528</v>
          </cell>
          <cell r="U17">
            <v>24517</v>
          </cell>
          <cell r="V17">
            <v>17488</v>
          </cell>
          <cell r="W17">
            <v>21227</v>
          </cell>
        </row>
        <row r="18">
          <cell r="A18" t="e">
            <v>#N/A</v>
          </cell>
          <cell r="B18" t="str">
            <v>EA16</v>
          </cell>
          <cell r="C18">
            <v>48247</v>
          </cell>
          <cell r="D18">
            <v>42586</v>
          </cell>
          <cell r="E18">
            <v>38608</v>
          </cell>
          <cell r="F18">
            <v>33447</v>
          </cell>
          <cell r="G18">
            <v>34090</v>
          </cell>
          <cell r="H18">
            <v>32280</v>
          </cell>
          <cell r="I18">
            <v>30814</v>
          </cell>
          <cell r="J18">
            <v>31500</v>
          </cell>
          <cell r="K18">
            <v>29846</v>
          </cell>
          <cell r="L18">
            <v>28318</v>
          </cell>
          <cell r="M18">
            <v>29502</v>
          </cell>
          <cell r="N18">
            <v>28341</v>
          </cell>
          <cell r="O18">
            <v>26606</v>
          </cell>
          <cell r="P18">
            <v>26922</v>
          </cell>
          <cell r="Q18">
            <v>26460</v>
          </cell>
          <cell r="R18">
            <v>26836</v>
          </cell>
          <cell r="S18">
            <v>26098</v>
          </cell>
          <cell r="T18">
            <v>26476</v>
          </cell>
          <cell r="U18">
            <v>25539</v>
          </cell>
          <cell r="V18">
            <v>18442</v>
          </cell>
          <cell r="W18">
            <v>22530</v>
          </cell>
        </row>
        <row r="19">
          <cell r="A19" t="e">
            <v>#N/A</v>
          </cell>
          <cell r="B19" t="str">
            <v>EA17</v>
          </cell>
          <cell r="C19">
            <v>48616</v>
          </cell>
          <cell r="D19">
            <v>42720</v>
          </cell>
          <cell r="E19">
            <v>38720</v>
          </cell>
          <cell r="F19">
            <v>33508</v>
          </cell>
          <cell r="G19">
            <v>34172</v>
          </cell>
          <cell r="H19">
            <v>32423</v>
          </cell>
          <cell r="I19">
            <v>30950</v>
          </cell>
          <cell r="J19">
            <v>31581</v>
          </cell>
          <cell r="K19">
            <v>29933</v>
          </cell>
          <cell r="L19">
            <v>28372</v>
          </cell>
          <cell r="M19">
            <v>29582</v>
          </cell>
          <cell r="N19">
            <v>28445</v>
          </cell>
          <cell r="O19">
            <v>26660</v>
          </cell>
          <cell r="P19">
            <v>26965</v>
          </cell>
          <cell r="Q19">
            <v>26526</v>
          </cell>
          <cell r="R19">
            <v>26922</v>
          </cell>
          <cell r="S19">
            <v>26183</v>
          </cell>
          <cell r="T19">
            <v>26630</v>
          </cell>
          <cell r="U19">
            <v>25691</v>
          </cell>
          <cell r="V19">
            <v>18534</v>
          </cell>
          <cell r="W19">
            <v>22602</v>
          </cell>
        </row>
        <row r="20">
          <cell r="A20" t="str">
            <v>Estonia</v>
          </cell>
          <cell r="B20" t="str">
            <v>EE</v>
          </cell>
          <cell r="C20">
            <v>369</v>
          </cell>
          <cell r="D20">
            <v>134</v>
          </cell>
          <cell r="E20">
            <v>112</v>
          </cell>
          <cell r="F20">
            <v>61</v>
          </cell>
          <cell r="G20">
            <v>82</v>
          </cell>
          <cell r="H20">
            <v>143</v>
          </cell>
          <cell r="I20">
            <v>135</v>
          </cell>
          <cell r="J20">
            <v>81</v>
          </cell>
          <cell r="K20">
            <v>87</v>
          </cell>
          <cell r="L20">
            <v>54</v>
          </cell>
          <cell r="M20">
            <v>79</v>
          </cell>
          <cell r="N20">
            <v>104</v>
          </cell>
          <cell r="O20">
            <v>54</v>
          </cell>
          <cell r="P20">
            <v>43</v>
          </cell>
          <cell r="Q20">
            <v>65</v>
          </cell>
          <cell r="R20">
            <v>86</v>
          </cell>
          <cell r="S20">
            <v>85</v>
          </cell>
          <cell r="T20">
            <v>154</v>
          </cell>
          <cell r="U20">
            <v>152</v>
          </cell>
          <cell r="V20">
            <v>92</v>
          </cell>
          <cell r="W20">
            <v>71</v>
          </cell>
        </row>
        <row r="21">
          <cell r="A21" t="e">
            <v>#N/A</v>
          </cell>
          <cell r="B21" t="str">
            <v>EEA18</v>
          </cell>
          <cell r="C21">
            <v>55281</v>
          </cell>
          <cell r="D21">
            <v>49544</v>
          </cell>
          <cell r="E21">
            <v>45831</v>
          </cell>
          <cell r="F21">
            <v>40262</v>
          </cell>
          <cell r="G21">
            <v>40958</v>
          </cell>
          <cell r="H21">
            <v>38561</v>
          </cell>
          <cell r="I21">
            <v>36906</v>
          </cell>
          <cell r="J21">
            <v>37406</v>
          </cell>
          <cell r="K21">
            <v>35710</v>
          </cell>
          <cell r="L21">
            <v>34139</v>
          </cell>
          <cell r="M21">
            <v>34917</v>
          </cell>
          <cell r="N21">
            <v>33686</v>
          </cell>
          <cell r="O21">
            <v>31417</v>
          </cell>
          <cell r="P21">
            <v>31970</v>
          </cell>
          <cell r="Q21">
            <v>31704</v>
          </cell>
          <cell r="R21">
            <v>31806</v>
          </cell>
          <cell r="S21">
            <v>31019</v>
          </cell>
          <cell r="T21">
            <v>31888</v>
          </cell>
          <cell r="U21">
            <v>30808</v>
          </cell>
          <cell r="V21">
            <v>22135</v>
          </cell>
          <cell r="W21">
            <v>26335</v>
          </cell>
        </row>
        <row r="22">
          <cell r="A22" t="str">
            <v>Greece</v>
          </cell>
          <cell r="B22" t="str">
            <v>EL</v>
          </cell>
          <cell r="C22">
            <v>1070</v>
          </cell>
          <cell r="D22">
            <v>1098</v>
          </cell>
          <cell r="E22">
            <v>999</v>
          </cell>
          <cell r="F22">
            <v>1036</v>
          </cell>
          <cell r="G22">
            <v>1009</v>
          </cell>
          <cell r="H22">
            <v>1005</v>
          </cell>
          <cell r="I22">
            <v>976</v>
          </cell>
          <cell r="J22">
            <v>909</v>
          </cell>
          <cell r="K22">
            <v>917</v>
          </cell>
          <cell r="L22">
            <v>730</v>
          </cell>
          <cell r="M22">
            <v>862</v>
          </cell>
          <cell r="N22">
            <v>879</v>
          </cell>
          <cell r="O22">
            <v>703</v>
          </cell>
          <cell r="P22">
            <v>609</v>
          </cell>
          <cell r="Q22">
            <v>567</v>
          </cell>
          <cell r="R22">
            <v>450</v>
          </cell>
          <cell r="S22">
            <v>412</v>
          </cell>
          <cell r="T22">
            <v>545</v>
          </cell>
          <cell r="U22">
            <v>393</v>
          </cell>
          <cell r="V22">
            <v>168</v>
          </cell>
          <cell r="W22">
            <v>298</v>
          </cell>
        </row>
        <row r="23">
          <cell r="A23" t="str">
            <v>Spain</v>
          </cell>
          <cell r="B23" t="str">
            <v>ES</v>
          </cell>
          <cell r="C23">
            <v>3114</v>
          </cell>
          <cell r="D23">
            <v>3345</v>
          </cell>
          <cell r="E23">
            <v>2986</v>
          </cell>
          <cell r="F23">
            <v>2290</v>
          </cell>
          <cell r="G23">
            <v>2276</v>
          </cell>
          <cell r="H23">
            <v>2008</v>
          </cell>
          <cell r="I23">
            <v>1747</v>
          </cell>
          <cell r="J23">
            <v>1759</v>
          </cell>
          <cell r="K23">
            <v>1564</v>
          </cell>
          <cell r="L23">
            <v>1547</v>
          </cell>
          <cell r="M23">
            <v>1607</v>
          </cell>
          <cell r="N23">
            <v>1741</v>
          </cell>
          <cell r="O23">
            <v>1734</v>
          </cell>
          <cell r="P23">
            <v>1653</v>
          </cell>
          <cell r="Q23">
            <v>1565</v>
          </cell>
          <cell r="R23">
            <v>1472</v>
          </cell>
          <cell r="S23">
            <v>1343</v>
          </cell>
          <cell r="T23">
            <v>1515</v>
          </cell>
          <cell r="U23">
            <v>1344</v>
          </cell>
          <cell r="V23">
            <v>923</v>
          </cell>
          <cell r="W23">
            <v>1037</v>
          </cell>
        </row>
        <row r="24">
          <cell r="A24" t="e">
            <v>#N/A</v>
          </cell>
          <cell r="B24" t="str">
            <v>EU15</v>
          </cell>
          <cell r="C24">
            <v>54416</v>
          </cell>
          <cell r="D24">
            <v>48765</v>
          </cell>
          <cell r="E24">
            <v>45067</v>
          </cell>
          <cell r="F24">
            <v>39493</v>
          </cell>
          <cell r="G24">
            <v>40069</v>
          </cell>
          <cell r="H24">
            <v>37617</v>
          </cell>
          <cell r="I24">
            <v>35948</v>
          </cell>
          <cell r="J24">
            <v>36470</v>
          </cell>
          <cell r="K24">
            <v>34708</v>
          </cell>
          <cell r="L24">
            <v>33161</v>
          </cell>
          <cell r="M24">
            <v>33895</v>
          </cell>
          <cell r="N24">
            <v>32768</v>
          </cell>
          <cell r="O24">
            <v>30619</v>
          </cell>
          <cell r="P24">
            <v>31189</v>
          </cell>
          <cell r="Q24">
            <v>30815</v>
          </cell>
          <cell r="R24">
            <v>31045</v>
          </cell>
          <cell r="S24">
            <v>30376</v>
          </cell>
          <cell r="T24">
            <v>31258</v>
          </cell>
          <cell r="U24">
            <v>30161</v>
          </cell>
          <cell r="V24">
            <v>21675</v>
          </cell>
          <cell r="W24">
            <v>25746</v>
          </cell>
        </row>
        <row r="25">
          <cell r="A25" t="e">
            <v>#N/A</v>
          </cell>
          <cell r="B25" t="str">
            <v>EU25</v>
          </cell>
          <cell r="C25">
            <v>72609</v>
          </cell>
          <cell r="D25">
            <v>64344</v>
          </cell>
          <cell r="E25">
            <v>59861</v>
          </cell>
          <cell r="F25">
            <v>54891</v>
          </cell>
          <cell r="G25">
            <v>54870</v>
          </cell>
          <cell r="H25">
            <v>55033</v>
          </cell>
          <cell r="I25">
            <v>54212</v>
          </cell>
          <cell r="J25">
            <v>53384</v>
          </cell>
          <cell r="K25">
            <v>48793</v>
          </cell>
          <cell r="L25">
            <v>45232</v>
          </cell>
          <cell r="M25">
            <v>47196</v>
          </cell>
          <cell r="N25">
            <v>44273</v>
          </cell>
          <cell r="O25">
            <v>41511</v>
          </cell>
          <cell r="P25">
            <v>41841</v>
          </cell>
          <cell r="Q25">
            <v>41526</v>
          </cell>
          <cell r="R25">
            <v>40886</v>
          </cell>
          <cell r="S25">
            <v>40182</v>
          </cell>
          <cell r="T25">
            <v>40998</v>
          </cell>
          <cell r="U25">
            <v>39288</v>
          </cell>
          <cell r="V25">
            <v>29487</v>
          </cell>
          <cell r="W25">
            <v>34226</v>
          </cell>
        </row>
        <row r="26">
          <cell r="A26" t="str">
            <v>European Union (27 countries)</v>
          </cell>
          <cell r="B26" t="str">
            <v>EU27</v>
          </cell>
          <cell r="C26">
            <v>75836</v>
          </cell>
          <cell r="D26">
            <v>66703</v>
          </cell>
          <cell r="E26">
            <v>61759</v>
          </cell>
          <cell r="F26">
            <v>56605</v>
          </cell>
          <cell r="G26">
            <v>56891</v>
          </cell>
          <cell r="H26">
            <v>57322</v>
          </cell>
          <cell r="I26">
            <v>56388</v>
          </cell>
          <cell r="J26">
            <v>55901</v>
          </cell>
          <cell r="K26">
            <v>50990</v>
          </cell>
          <cell r="L26">
            <v>46818</v>
          </cell>
          <cell r="M26">
            <v>48776</v>
          </cell>
          <cell r="N26">
            <v>46046</v>
          </cell>
          <cell r="O26">
            <v>43420</v>
          </cell>
          <cell r="P26">
            <v>43904</v>
          </cell>
          <cell r="Q26">
            <v>43826</v>
          </cell>
          <cell r="R26">
            <v>43175</v>
          </cell>
          <cell r="S26">
            <v>42392</v>
          </cell>
          <cell r="T26">
            <v>43207</v>
          </cell>
          <cell r="U26">
            <v>41057</v>
          </cell>
          <cell r="V26">
            <v>30517</v>
          </cell>
          <cell r="W26">
            <v>35414</v>
          </cell>
        </row>
        <row r="27">
          <cell r="A27" t="str">
            <v>Finland</v>
          </cell>
          <cell r="B27" t="str">
            <v>FI</v>
          </cell>
          <cell r="C27">
            <v>1627</v>
          </cell>
          <cell r="D27">
            <v>1416</v>
          </cell>
          <cell r="E27">
            <v>1368</v>
          </cell>
          <cell r="F27">
            <v>1315</v>
          </cell>
          <cell r="G27">
            <v>1517</v>
          </cell>
          <cell r="H27">
            <v>1279</v>
          </cell>
          <cell r="I27">
            <v>1054</v>
          </cell>
          <cell r="J27">
            <v>1020</v>
          </cell>
          <cell r="K27">
            <v>1240</v>
          </cell>
          <cell r="L27">
            <v>1113</v>
          </cell>
          <cell r="M27">
            <v>1080</v>
          </cell>
          <cell r="N27">
            <v>1065</v>
          </cell>
          <cell r="O27">
            <v>991</v>
          </cell>
          <cell r="P27">
            <v>983</v>
          </cell>
          <cell r="Q27">
            <v>915</v>
          </cell>
          <cell r="R27">
            <v>913</v>
          </cell>
          <cell r="S27">
            <v>912</v>
          </cell>
          <cell r="T27">
            <v>904</v>
          </cell>
          <cell r="U27">
            <v>883</v>
          </cell>
          <cell r="V27">
            <v>703</v>
          </cell>
          <cell r="W27">
            <v>841</v>
          </cell>
        </row>
        <row r="28">
          <cell r="A28" t="str">
            <v>France</v>
          </cell>
          <cell r="B28" t="str">
            <v>FR</v>
          </cell>
          <cell r="C28">
            <v>6966</v>
          </cell>
          <cell r="D28">
            <v>6671</v>
          </cell>
          <cell r="E28">
            <v>6530</v>
          </cell>
          <cell r="F28">
            <v>5476</v>
          </cell>
          <cell r="G28">
            <v>5521</v>
          </cell>
          <cell r="H28">
            <v>5537</v>
          </cell>
          <cell r="I28">
            <v>5537</v>
          </cell>
          <cell r="J28">
            <v>5656</v>
          </cell>
          <cell r="K28">
            <v>5533</v>
          </cell>
          <cell r="L28">
            <v>5034</v>
          </cell>
          <cell r="M28">
            <v>5154</v>
          </cell>
          <cell r="N28">
            <v>4603</v>
          </cell>
          <cell r="O28">
            <v>4585</v>
          </cell>
          <cell r="P28">
            <v>4498</v>
          </cell>
          <cell r="Q28">
            <v>4470</v>
          </cell>
          <cell r="R28">
            <v>4806</v>
          </cell>
          <cell r="S28">
            <v>4951</v>
          </cell>
          <cell r="T28">
            <v>5100</v>
          </cell>
          <cell r="U28">
            <v>4806</v>
          </cell>
          <cell r="V28">
            <v>3552</v>
          </cell>
          <cell r="W28">
            <v>4104</v>
          </cell>
        </row>
        <row r="29">
          <cell r="A29" t="str">
            <v>Croatia</v>
          </cell>
          <cell r="B29" t="str">
            <v>HR</v>
          </cell>
          <cell r="C29">
            <v>312</v>
          </cell>
          <cell r="D29">
            <v>170</v>
          </cell>
          <cell r="E29">
            <v>145</v>
          </cell>
          <cell r="F29">
            <v>118</v>
          </cell>
          <cell r="G29">
            <v>117</v>
          </cell>
          <cell r="H29">
            <v>102</v>
          </cell>
          <cell r="I29">
            <v>95</v>
          </cell>
          <cell r="J29">
            <v>84</v>
          </cell>
          <cell r="K29">
            <v>72</v>
          </cell>
          <cell r="L29">
            <v>60</v>
          </cell>
          <cell r="M29">
            <v>60</v>
          </cell>
          <cell r="N29">
            <v>77</v>
          </cell>
          <cell r="O29">
            <v>80</v>
          </cell>
          <cell r="P29">
            <v>103</v>
          </cell>
          <cell r="Q29">
            <v>181</v>
          </cell>
          <cell r="R29">
            <v>135</v>
          </cell>
          <cell r="S29">
            <v>124</v>
          </cell>
          <cell r="T29">
            <v>148</v>
          </cell>
          <cell r="U29">
            <v>152</v>
          </cell>
          <cell r="V29">
            <v>127</v>
          </cell>
          <cell r="W29">
            <v>143</v>
          </cell>
        </row>
        <row r="30">
          <cell r="A30" t="str">
            <v>Hungary</v>
          </cell>
          <cell r="B30" t="str">
            <v>HU</v>
          </cell>
          <cell r="C30">
            <v>665</v>
          </cell>
          <cell r="D30">
            <v>554</v>
          </cell>
          <cell r="E30">
            <v>508</v>
          </cell>
          <cell r="F30">
            <v>444</v>
          </cell>
          <cell r="G30">
            <v>516</v>
          </cell>
          <cell r="H30">
            <v>491</v>
          </cell>
          <cell r="I30">
            <v>473</v>
          </cell>
          <cell r="J30">
            <v>369</v>
          </cell>
          <cell r="K30">
            <v>361</v>
          </cell>
          <cell r="L30">
            <v>444</v>
          </cell>
          <cell r="M30">
            <v>404</v>
          </cell>
          <cell r="N30">
            <v>410</v>
          </cell>
          <cell r="O30">
            <v>411</v>
          </cell>
          <cell r="P30">
            <v>396</v>
          </cell>
          <cell r="Q30">
            <v>422</v>
          </cell>
          <cell r="R30">
            <v>431</v>
          </cell>
          <cell r="S30">
            <v>431</v>
          </cell>
          <cell r="T30">
            <v>446</v>
          </cell>
          <cell r="U30">
            <v>431</v>
          </cell>
          <cell r="V30">
            <v>314</v>
          </cell>
          <cell r="W30">
            <v>328</v>
          </cell>
        </row>
        <row r="31">
          <cell r="A31" t="str">
            <v>Ireland</v>
          </cell>
          <cell r="B31" t="str">
            <v>IE</v>
          </cell>
          <cell r="C31">
            <v>246</v>
          </cell>
          <cell r="D31">
            <v>249</v>
          </cell>
          <cell r="E31">
            <v>143</v>
          </cell>
          <cell r="F31">
            <v>158</v>
          </cell>
          <cell r="G31">
            <v>64</v>
          </cell>
          <cell r="H31">
            <v>75</v>
          </cell>
          <cell r="I31">
            <v>120</v>
          </cell>
          <cell r="J31">
            <v>90</v>
          </cell>
          <cell r="K31">
            <v>77</v>
          </cell>
          <cell r="L31">
            <v>65</v>
          </cell>
          <cell r="M31">
            <v>112</v>
          </cell>
          <cell r="N31">
            <v>129</v>
          </cell>
          <cell r="O31">
            <v>122</v>
          </cell>
          <cell r="P31">
            <v>174</v>
          </cell>
          <cell r="Q31">
            <v>194</v>
          </cell>
          <cell r="R31">
            <v>210</v>
          </cell>
          <cell r="S31">
            <v>182</v>
          </cell>
          <cell r="T31">
            <v>186</v>
          </cell>
          <cell r="U31">
            <v>165</v>
          </cell>
          <cell r="V31">
            <v>112</v>
          </cell>
          <cell r="W31">
            <v>103</v>
          </cell>
        </row>
        <row r="32">
          <cell r="A32" t="str">
            <v>Iceland</v>
          </cell>
          <cell r="B32" t="str">
            <v>IS</v>
          </cell>
          <cell r="C32">
            <v>65</v>
          </cell>
          <cell r="D32">
            <v>67</v>
          </cell>
          <cell r="E32">
            <v>47</v>
          </cell>
          <cell r="F32">
            <v>46</v>
          </cell>
          <cell r="G32">
            <v>69</v>
          </cell>
          <cell r="H32">
            <v>56</v>
          </cell>
          <cell r="I32">
            <v>65</v>
          </cell>
          <cell r="J32">
            <v>57</v>
          </cell>
          <cell r="K32">
            <v>67</v>
          </cell>
          <cell r="L32">
            <v>59</v>
          </cell>
          <cell r="M32">
            <v>100</v>
          </cell>
          <cell r="N32">
            <v>94</v>
          </cell>
          <cell r="O32">
            <v>98</v>
          </cell>
          <cell r="P32">
            <v>93</v>
          </cell>
          <cell r="Q32">
            <v>105</v>
          </cell>
          <cell r="R32">
            <v>101</v>
          </cell>
          <cell r="S32">
            <v>79</v>
          </cell>
          <cell r="T32">
            <v>0</v>
          </cell>
          <cell r="U32">
            <v>0</v>
          </cell>
          <cell r="V32">
            <v>0</v>
          </cell>
          <cell r="W32">
            <v>0</v>
          </cell>
        </row>
        <row r="33">
          <cell r="A33" t="str">
            <v>Italy</v>
          </cell>
          <cell r="B33" t="str">
            <v>IT</v>
          </cell>
          <cell r="C33">
            <v>4059</v>
          </cell>
          <cell r="D33">
            <v>3999</v>
          </cell>
          <cell r="E33">
            <v>4210</v>
          </cell>
          <cell r="F33">
            <v>3971</v>
          </cell>
          <cell r="G33">
            <v>3996</v>
          </cell>
          <cell r="H33">
            <v>3819</v>
          </cell>
          <cell r="I33">
            <v>3473</v>
          </cell>
          <cell r="J33">
            <v>3694</v>
          </cell>
          <cell r="K33">
            <v>3654</v>
          </cell>
          <cell r="L33">
            <v>3567</v>
          </cell>
          <cell r="M33">
            <v>3523</v>
          </cell>
          <cell r="N33">
            <v>3753</v>
          </cell>
          <cell r="O33">
            <v>3299</v>
          </cell>
          <cell r="P33">
            <v>3819</v>
          </cell>
          <cell r="Q33">
            <v>3831</v>
          </cell>
          <cell r="R33">
            <v>3973</v>
          </cell>
          <cell r="S33">
            <v>3667</v>
          </cell>
          <cell r="T33">
            <v>3651</v>
          </cell>
          <cell r="U33">
            <v>3282</v>
          </cell>
          <cell r="V33">
            <v>1833</v>
          </cell>
          <cell r="W33">
            <v>2906</v>
          </cell>
        </row>
        <row r="34">
          <cell r="A34" t="str">
            <v>Lithuania</v>
          </cell>
          <cell r="B34" t="str">
            <v>LT</v>
          </cell>
          <cell r="C34">
            <v>47</v>
          </cell>
          <cell r="D34">
            <v>69</v>
          </cell>
          <cell r="E34">
            <v>73</v>
          </cell>
          <cell r="F34">
            <v>54</v>
          </cell>
          <cell r="G34">
            <v>42</v>
          </cell>
          <cell r="H34">
            <v>23</v>
          </cell>
          <cell r="I34">
            <v>21</v>
          </cell>
          <cell r="J34">
            <v>17</v>
          </cell>
          <cell r="K34">
            <v>19</v>
          </cell>
          <cell r="L34">
            <v>16</v>
          </cell>
          <cell r="M34">
            <v>13</v>
          </cell>
          <cell r="N34">
            <v>10</v>
          </cell>
          <cell r="O34">
            <v>54</v>
          </cell>
          <cell r="P34">
            <v>86</v>
          </cell>
          <cell r="Q34">
            <v>87</v>
          </cell>
          <cell r="R34">
            <v>94</v>
          </cell>
          <cell r="S34">
            <v>134</v>
          </cell>
          <cell r="T34">
            <v>139</v>
          </cell>
          <cell r="U34">
            <v>120</v>
          </cell>
          <cell r="V34">
            <v>64</v>
          </cell>
          <cell r="W34">
            <v>85</v>
          </cell>
        </row>
        <row r="35">
          <cell r="A35" t="str">
            <v>Luxembourg</v>
          </cell>
          <cell r="B35" t="str">
            <v>LU</v>
          </cell>
          <cell r="C35">
            <v>725</v>
          </cell>
          <cell r="D35">
            <v>674</v>
          </cell>
          <cell r="E35">
            <v>640</v>
          </cell>
          <cell r="F35">
            <v>662</v>
          </cell>
          <cell r="G35">
            <v>588</v>
          </cell>
          <cell r="H35">
            <v>341</v>
          </cell>
          <cell r="I35">
            <v>328</v>
          </cell>
          <cell r="J35">
            <v>216</v>
          </cell>
          <cell r="K35">
            <v>92</v>
          </cell>
          <cell r="L35">
            <v>94</v>
          </cell>
          <cell r="M35">
            <v>107</v>
          </cell>
          <cell r="N35">
            <v>117</v>
          </cell>
          <cell r="O35">
            <v>72</v>
          </cell>
          <cell r="P35">
            <v>56</v>
          </cell>
          <cell r="Q35">
            <v>79</v>
          </cell>
          <cell r="R35">
            <v>77</v>
          </cell>
          <cell r="S35">
            <v>91</v>
          </cell>
          <cell r="T35">
            <v>76</v>
          </cell>
          <cell r="U35">
            <v>73</v>
          </cell>
          <cell r="V35">
            <v>66</v>
          </cell>
          <cell r="W35">
            <v>66</v>
          </cell>
        </row>
        <row r="36">
          <cell r="A36" t="str">
            <v>Latvia</v>
          </cell>
          <cell r="B36" t="str">
            <v>LV</v>
          </cell>
          <cell r="C36">
            <v>33</v>
          </cell>
          <cell r="D36">
            <v>18</v>
          </cell>
          <cell r="E36">
            <v>21</v>
          </cell>
          <cell r="F36">
            <v>36</v>
          </cell>
          <cell r="G36">
            <v>37</v>
          </cell>
          <cell r="H36">
            <v>15</v>
          </cell>
          <cell r="I36">
            <v>13</v>
          </cell>
          <cell r="J36">
            <v>17</v>
          </cell>
          <cell r="K36">
            <v>17</v>
          </cell>
          <cell r="L36">
            <v>17</v>
          </cell>
          <cell r="M36">
            <v>13</v>
          </cell>
          <cell r="N36">
            <v>13</v>
          </cell>
          <cell r="O36">
            <v>12</v>
          </cell>
          <cell r="P36">
            <v>10</v>
          </cell>
          <cell r="Q36">
            <v>10</v>
          </cell>
          <cell r="R36">
            <v>27</v>
          </cell>
          <cell r="S36">
            <v>36</v>
          </cell>
          <cell r="T36">
            <v>50</v>
          </cell>
          <cell r="U36">
            <v>51</v>
          </cell>
          <cell r="V36">
            <v>36</v>
          </cell>
          <cell r="W36">
            <v>47</v>
          </cell>
        </row>
        <row r="37">
          <cell r="A37" t="e">
            <v>#N/A</v>
          </cell>
          <cell r="B37" t="str">
            <v>MK</v>
          </cell>
          <cell r="C37">
            <v>108</v>
          </cell>
          <cell r="D37">
            <v>85</v>
          </cell>
          <cell r="E37">
            <v>77</v>
          </cell>
          <cell r="F37">
            <v>124</v>
          </cell>
          <cell r="G37">
            <v>114</v>
          </cell>
          <cell r="H37">
            <v>113</v>
          </cell>
          <cell r="I37">
            <v>86</v>
          </cell>
          <cell r="J37">
            <v>85</v>
          </cell>
          <cell r="K37">
            <v>181</v>
          </cell>
          <cell r="L37">
            <v>126</v>
          </cell>
          <cell r="M37">
            <v>102</v>
          </cell>
          <cell r="N37">
            <v>93</v>
          </cell>
          <cell r="O37">
            <v>65</v>
          </cell>
          <cell r="P37">
            <v>141</v>
          </cell>
          <cell r="Q37">
            <v>86</v>
          </cell>
          <cell r="R37">
            <v>115</v>
          </cell>
          <cell r="S37">
            <v>123</v>
          </cell>
          <cell r="T37">
            <v>158</v>
          </cell>
          <cell r="U37">
            <v>138</v>
          </cell>
          <cell r="V37">
            <v>63</v>
          </cell>
          <cell r="W37">
            <v>104</v>
          </cell>
        </row>
        <row r="38">
          <cell r="A38" t="str">
            <v>Netherlands</v>
          </cell>
          <cell r="B38" t="str">
            <v>NL</v>
          </cell>
          <cell r="C38">
            <v>1606</v>
          </cell>
          <cell r="D38">
            <v>1470</v>
          </cell>
          <cell r="E38">
            <v>1373</v>
          </cell>
          <cell r="F38">
            <v>1465</v>
          </cell>
          <cell r="G38">
            <v>1528</v>
          </cell>
          <cell r="H38">
            <v>1430</v>
          </cell>
          <cell r="I38">
            <v>1417</v>
          </cell>
          <cell r="J38">
            <v>1549</v>
          </cell>
          <cell r="K38">
            <v>1477</v>
          </cell>
          <cell r="L38">
            <v>1434</v>
          </cell>
          <cell r="M38">
            <v>1301</v>
          </cell>
          <cell r="N38">
            <v>1387</v>
          </cell>
          <cell r="O38">
            <v>1397</v>
          </cell>
          <cell r="P38">
            <v>1484</v>
          </cell>
          <cell r="Q38">
            <v>1496</v>
          </cell>
          <cell r="R38">
            <v>1482</v>
          </cell>
          <cell r="S38">
            <v>1304</v>
          </cell>
          <cell r="T38">
            <v>1540</v>
          </cell>
          <cell r="U38">
            <v>1379</v>
          </cell>
          <cell r="V38">
            <v>1137</v>
          </cell>
          <cell r="W38">
            <v>1263</v>
          </cell>
        </row>
        <row r="39">
          <cell r="A39" t="e">
            <v>#N/A</v>
          </cell>
          <cell r="B39" t="str">
            <v>NMS10</v>
          </cell>
          <cell r="C39">
            <v>18193</v>
          </cell>
          <cell r="D39">
            <v>15579</v>
          </cell>
          <cell r="E39">
            <v>14794</v>
          </cell>
          <cell r="F39">
            <v>15398</v>
          </cell>
          <cell r="G39">
            <v>14801</v>
          </cell>
          <cell r="H39">
            <v>17416</v>
          </cell>
          <cell r="I39">
            <v>18264</v>
          </cell>
          <cell r="J39">
            <v>16914</v>
          </cell>
          <cell r="K39">
            <v>14085</v>
          </cell>
          <cell r="L39">
            <v>12072</v>
          </cell>
          <cell r="M39">
            <v>13301</v>
          </cell>
          <cell r="N39">
            <v>11504</v>
          </cell>
          <cell r="O39">
            <v>10892</v>
          </cell>
          <cell r="P39">
            <v>10652</v>
          </cell>
          <cell r="Q39">
            <v>10711</v>
          </cell>
          <cell r="R39">
            <v>9841</v>
          </cell>
          <cell r="S39">
            <v>9806</v>
          </cell>
          <cell r="T39">
            <v>9740</v>
          </cell>
          <cell r="U39">
            <v>9128</v>
          </cell>
          <cell r="V39">
            <v>7812</v>
          </cell>
          <cell r="W39">
            <v>8479</v>
          </cell>
        </row>
        <row r="40">
          <cell r="A40" t="str">
            <v>Norway</v>
          </cell>
          <cell r="B40" t="str">
            <v>NO</v>
          </cell>
          <cell r="C40">
            <v>799</v>
          </cell>
          <cell r="D40">
            <v>712</v>
          </cell>
          <cell r="E40">
            <v>717</v>
          </cell>
          <cell r="F40">
            <v>723</v>
          </cell>
          <cell r="G40">
            <v>821</v>
          </cell>
          <cell r="H40">
            <v>888</v>
          </cell>
          <cell r="I40">
            <v>893</v>
          </cell>
          <cell r="J40">
            <v>879</v>
          </cell>
          <cell r="K40">
            <v>935</v>
          </cell>
          <cell r="L40">
            <v>920</v>
          </cell>
          <cell r="M40">
            <v>923</v>
          </cell>
          <cell r="N40">
            <v>823</v>
          </cell>
          <cell r="O40">
            <v>700</v>
          </cell>
          <cell r="P40">
            <v>688</v>
          </cell>
          <cell r="Q40">
            <v>784</v>
          </cell>
          <cell r="R40">
            <v>660</v>
          </cell>
          <cell r="S40">
            <v>564</v>
          </cell>
          <cell r="T40">
            <v>630</v>
          </cell>
          <cell r="U40">
            <v>647</v>
          </cell>
          <cell r="V40">
            <v>459</v>
          </cell>
          <cell r="W40">
            <v>588</v>
          </cell>
        </row>
        <row r="41">
          <cell r="A41" t="str">
            <v>Poland</v>
          </cell>
          <cell r="B41" t="str">
            <v>PL</v>
          </cell>
          <cell r="C41">
            <v>7145</v>
          </cell>
          <cell r="D41">
            <v>6571</v>
          </cell>
          <cell r="E41">
            <v>6183</v>
          </cell>
          <cell r="F41">
            <v>8586</v>
          </cell>
          <cell r="G41">
            <v>8671</v>
          </cell>
          <cell r="H41">
            <v>11489</v>
          </cell>
          <cell r="I41">
            <v>12474</v>
          </cell>
          <cell r="J41">
            <v>11447</v>
          </cell>
          <cell r="K41">
            <v>9402</v>
          </cell>
          <cell r="L41">
            <v>7933</v>
          </cell>
          <cell r="M41">
            <v>7771</v>
          </cell>
          <cell r="N41">
            <v>6734</v>
          </cell>
          <cell r="O41">
            <v>6170</v>
          </cell>
          <cell r="P41">
            <v>5649</v>
          </cell>
          <cell r="Q41">
            <v>5744</v>
          </cell>
          <cell r="R41">
            <v>4889</v>
          </cell>
          <cell r="S41">
            <v>4770</v>
          </cell>
          <cell r="T41">
            <v>5130</v>
          </cell>
          <cell r="U41">
            <v>4707</v>
          </cell>
          <cell r="V41">
            <v>3862</v>
          </cell>
          <cell r="W41">
            <v>4112</v>
          </cell>
        </row>
        <row r="42">
          <cell r="A42" t="str">
            <v>Portugal</v>
          </cell>
          <cell r="B42" t="str">
            <v>PT</v>
          </cell>
          <cell r="C42">
            <v>620</v>
          </cell>
          <cell r="D42">
            <v>624</v>
          </cell>
          <cell r="E42">
            <v>614</v>
          </cell>
          <cell r="F42">
            <v>594</v>
          </cell>
          <cell r="G42">
            <v>611</v>
          </cell>
          <cell r="H42">
            <v>541</v>
          </cell>
          <cell r="I42">
            <v>597</v>
          </cell>
          <cell r="J42">
            <v>483</v>
          </cell>
          <cell r="K42">
            <v>406</v>
          </cell>
          <cell r="L42">
            <v>403</v>
          </cell>
          <cell r="M42">
            <v>466</v>
          </cell>
          <cell r="N42">
            <v>202</v>
          </cell>
          <cell r="O42">
            <v>177</v>
          </cell>
          <cell r="P42">
            <v>138</v>
          </cell>
          <cell r="Q42">
            <v>87</v>
          </cell>
          <cell r="R42">
            <v>16</v>
          </cell>
          <cell r="S42">
            <v>27</v>
          </cell>
          <cell r="T42">
            <v>168</v>
          </cell>
          <cell r="U42">
            <v>71</v>
          </cell>
          <cell r="V42">
            <v>23</v>
          </cell>
          <cell r="W42">
            <v>50</v>
          </cell>
        </row>
        <row r="43">
          <cell r="A43" t="str">
            <v>Romania</v>
          </cell>
          <cell r="B43" t="str">
            <v>RO</v>
          </cell>
          <cell r="C43">
            <v>2498</v>
          </cell>
          <cell r="D43">
            <v>1900</v>
          </cell>
          <cell r="E43">
            <v>1502</v>
          </cell>
          <cell r="F43">
            <v>1310</v>
          </cell>
          <cell r="G43">
            <v>1411</v>
          </cell>
          <cell r="H43">
            <v>1572</v>
          </cell>
          <cell r="I43">
            <v>1510</v>
          </cell>
          <cell r="J43">
            <v>1684</v>
          </cell>
          <cell r="K43">
            <v>1500</v>
          </cell>
          <cell r="L43">
            <v>1017</v>
          </cell>
          <cell r="M43">
            <v>1001</v>
          </cell>
          <cell r="N43">
            <v>1030</v>
          </cell>
          <cell r="O43">
            <v>1214</v>
          </cell>
          <cell r="P43">
            <v>1307</v>
          </cell>
          <cell r="Q43">
            <v>1524</v>
          </cell>
          <cell r="R43">
            <v>1583</v>
          </cell>
          <cell r="S43">
            <v>1550</v>
          </cell>
          <cell r="T43">
            <v>1465</v>
          </cell>
          <cell r="U43">
            <v>1259</v>
          </cell>
          <cell r="V43">
            <v>824</v>
          </cell>
          <cell r="W43">
            <v>921</v>
          </cell>
        </row>
        <row r="44">
          <cell r="A44" t="str">
            <v>Sweden</v>
          </cell>
          <cell r="B44" t="str">
            <v>SE</v>
          </cell>
          <cell r="C44">
            <v>1221</v>
          </cell>
          <cell r="D44">
            <v>1069</v>
          </cell>
          <cell r="E44">
            <v>1058</v>
          </cell>
          <cell r="F44">
            <v>1124</v>
          </cell>
          <cell r="G44">
            <v>1109</v>
          </cell>
          <cell r="H44">
            <v>1182</v>
          </cell>
          <cell r="I44">
            <v>1174</v>
          </cell>
          <cell r="J44">
            <v>1106</v>
          </cell>
          <cell r="K44">
            <v>1045</v>
          </cell>
          <cell r="L44">
            <v>981</v>
          </cell>
          <cell r="M44">
            <v>1115</v>
          </cell>
          <cell r="N44">
            <v>1124</v>
          </cell>
          <cell r="O44">
            <v>1314</v>
          </cell>
          <cell r="P44">
            <v>1340</v>
          </cell>
          <cell r="Q44">
            <v>1426</v>
          </cell>
          <cell r="R44">
            <v>1346</v>
          </cell>
          <cell r="S44">
            <v>1202</v>
          </cell>
          <cell r="T44">
            <v>1269</v>
          </cell>
          <cell r="U44">
            <v>1220</v>
          </cell>
          <cell r="V44">
            <v>739</v>
          </cell>
          <cell r="W44">
            <v>1202</v>
          </cell>
        </row>
        <row r="45">
          <cell r="A45" t="str">
            <v>Slovenia</v>
          </cell>
          <cell r="B45" t="str">
            <v>SI</v>
          </cell>
          <cell r="C45">
            <v>126</v>
          </cell>
          <cell r="D45">
            <v>105</v>
          </cell>
          <cell r="E45">
            <v>79</v>
          </cell>
          <cell r="F45">
            <v>63</v>
          </cell>
          <cell r="G45">
            <v>72</v>
          </cell>
          <cell r="H45">
            <v>70</v>
          </cell>
          <cell r="I45">
            <v>76</v>
          </cell>
          <cell r="J45">
            <v>62</v>
          </cell>
          <cell r="K45">
            <v>43</v>
          </cell>
          <cell r="L45">
            <v>66</v>
          </cell>
          <cell r="M45">
            <v>85</v>
          </cell>
          <cell r="N45">
            <v>84</v>
          </cell>
          <cell r="O45">
            <v>95</v>
          </cell>
          <cell r="P45">
            <v>81</v>
          </cell>
          <cell r="Q45">
            <v>77</v>
          </cell>
          <cell r="R45">
            <v>80</v>
          </cell>
          <cell r="S45">
            <v>78</v>
          </cell>
          <cell r="T45">
            <v>82</v>
          </cell>
          <cell r="U45">
            <v>80</v>
          </cell>
          <cell r="V45">
            <v>54</v>
          </cell>
          <cell r="W45">
            <v>52</v>
          </cell>
        </row>
        <row r="46">
          <cell r="A46" t="str">
            <v>Slovakia</v>
          </cell>
          <cell r="B46" t="str">
            <v>SK</v>
          </cell>
          <cell r="C46">
            <v>2254</v>
          </cell>
          <cell r="D46">
            <v>2108</v>
          </cell>
          <cell r="E46">
            <v>1963</v>
          </cell>
          <cell r="F46">
            <v>1866</v>
          </cell>
          <cell r="G46">
            <v>1699</v>
          </cell>
          <cell r="H46">
            <v>1705</v>
          </cell>
          <cell r="I46">
            <v>1509</v>
          </cell>
          <cell r="J46">
            <v>1522</v>
          </cell>
          <cell r="K46">
            <v>1262</v>
          </cell>
          <cell r="L46">
            <v>1060</v>
          </cell>
          <cell r="M46">
            <v>1219</v>
          </cell>
          <cell r="N46">
            <v>1041</v>
          </cell>
          <cell r="O46">
            <v>1115</v>
          </cell>
          <cell r="P46">
            <v>1274</v>
          </cell>
          <cell r="Q46">
            <v>1228</v>
          </cell>
          <cell r="R46">
            <v>1217</v>
          </cell>
          <cell r="S46">
            <v>1225</v>
          </cell>
          <cell r="T46">
            <v>948</v>
          </cell>
          <cell r="U46">
            <v>1022</v>
          </cell>
          <cell r="V46">
            <v>953</v>
          </cell>
          <cell r="W46">
            <v>1304</v>
          </cell>
        </row>
        <row r="47">
          <cell r="A47" t="str">
            <v>Turkey</v>
          </cell>
          <cell r="B47" t="str">
            <v>TR</v>
          </cell>
          <cell r="C47">
            <v>4962</v>
          </cell>
          <cell r="D47">
            <v>5459</v>
          </cell>
          <cell r="E47">
            <v>4694</v>
          </cell>
          <cell r="F47">
            <v>4454</v>
          </cell>
          <cell r="G47">
            <v>3939</v>
          </cell>
          <cell r="H47">
            <v>4441</v>
          </cell>
          <cell r="I47">
            <v>6303</v>
          </cell>
          <cell r="J47">
            <v>7035</v>
          </cell>
          <cell r="K47">
            <v>7637</v>
          </cell>
          <cell r="L47">
            <v>6310</v>
          </cell>
          <cell r="M47">
            <v>9260</v>
          </cell>
          <cell r="N47">
            <v>6017</v>
          </cell>
          <cell r="O47">
            <v>8044</v>
          </cell>
          <cell r="P47">
            <v>9323</v>
          </cell>
          <cell r="Q47">
            <v>9563</v>
          </cell>
          <cell r="R47">
            <v>8773</v>
          </cell>
          <cell r="S47">
            <v>10765</v>
          </cell>
          <cell r="T47">
            <v>11852</v>
          </cell>
          <cell r="U47">
            <v>7054</v>
          </cell>
          <cell r="V47">
            <v>6909</v>
          </cell>
          <cell r="W47">
            <v>8193</v>
          </cell>
        </row>
        <row r="48">
          <cell r="A48" t="str">
            <v>United Kingdom</v>
          </cell>
          <cell r="B48" t="str">
            <v>UK</v>
          </cell>
          <cell r="C48">
            <v>7074</v>
          </cell>
          <cell r="D48">
            <v>7032</v>
          </cell>
          <cell r="E48">
            <v>7138</v>
          </cell>
          <cell r="F48">
            <v>6524</v>
          </cell>
          <cell r="G48">
            <v>6373</v>
          </cell>
          <cell r="H48">
            <v>5668</v>
          </cell>
          <cell r="I48">
            <v>5287</v>
          </cell>
          <cell r="J48">
            <v>5184</v>
          </cell>
          <cell r="K48">
            <v>4830</v>
          </cell>
          <cell r="L48">
            <v>4723</v>
          </cell>
          <cell r="M48">
            <v>4349</v>
          </cell>
          <cell r="N48">
            <v>4231</v>
          </cell>
          <cell r="O48">
            <v>3743</v>
          </cell>
          <cell r="P48">
            <v>4113</v>
          </cell>
          <cell r="Q48">
            <v>4044</v>
          </cell>
          <cell r="R48">
            <v>3983</v>
          </cell>
          <cell r="S48">
            <v>4197</v>
          </cell>
          <cell r="T48">
            <v>4362</v>
          </cell>
          <cell r="U48">
            <v>4359</v>
          </cell>
          <cell r="V48">
            <v>3422</v>
          </cell>
          <cell r="W48">
            <v>3284</v>
          </cell>
        </row>
        <row r="49">
          <cell r="A49" t="e">
            <v>#N/A</v>
          </cell>
          <cell r="B49" t="str">
            <v>Grand Total</v>
          </cell>
          <cell r="C49">
            <v>638044</v>
          </cell>
          <cell r="D49">
            <v>564105</v>
          </cell>
          <cell r="E49">
            <v>517622</v>
          </cell>
          <cell r="F49">
            <v>460906</v>
          </cell>
          <cell r="G49">
            <v>466167</v>
          </cell>
          <cell r="H49">
            <v>454699</v>
          </cell>
          <cell r="I49">
            <v>443331</v>
          </cell>
          <cell r="J49">
            <v>445961</v>
          </cell>
          <cell r="K49">
            <v>417295</v>
          </cell>
          <cell r="L49">
            <v>390587</v>
          </cell>
          <cell r="M49">
            <v>408507</v>
          </cell>
          <cell r="N49">
            <v>387272</v>
          </cell>
          <cell r="O49">
            <v>365312</v>
          </cell>
          <cell r="P49">
            <v>370135</v>
          </cell>
          <cell r="Q49">
            <v>366878</v>
          </cell>
          <cell r="R49">
            <v>365788</v>
          </cell>
          <cell r="S49">
            <v>359463</v>
          </cell>
          <cell r="T49">
            <v>368290</v>
          </cell>
          <cell r="U49">
            <v>348802</v>
          </cell>
          <cell r="V49">
            <v>257642</v>
          </cell>
          <cell r="W49">
            <v>306037</v>
          </cell>
        </row>
      </sheetData>
      <sheetData sheetId="14">
        <row r="6">
          <cell r="A6" t="str">
            <v>Austria</v>
          </cell>
          <cell r="B6" t="str">
            <v>AT</v>
          </cell>
          <cell r="C6">
            <v>2</v>
          </cell>
          <cell r="D6">
            <v>0</v>
          </cell>
          <cell r="E6">
            <v>1</v>
          </cell>
          <cell r="F6">
            <v>0</v>
          </cell>
          <cell r="G6">
            <v>0</v>
          </cell>
          <cell r="H6">
            <v>0</v>
          </cell>
          <cell r="I6">
            <v>1</v>
          </cell>
          <cell r="J6">
            <v>1</v>
          </cell>
          <cell r="K6">
            <v>1</v>
          </cell>
          <cell r="L6">
            <v>1</v>
          </cell>
          <cell r="M6">
            <v>1</v>
          </cell>
          <cell r="N6">
            <v>1</v>
          </cell>
          <cell r="O6">
            <v>1</v>
          </cell>
          <cell r="P6">
            <v>1</v>
          </cell>
          <cell r="Q6">
            <v>0</v>
          </cell>
          <cell r="R6">
            <v>0</v>
          </cell>
          <cell r="S6">
            <v>0</v>
          </cell>
          <cell r="T6">
            <v>0</v>
          </cell>
          <cell r="U6">
            <v>0</v>
          </cell>
          <cell r="V6">
            <v>0</v>
          </cell>
          <cell r="W6">
            <v>0</v>
          </cell>
        </row>
        <row r="7">
          <cell r="A7" t="str">
            <v>Belgium</v>
          </cell>
          <cell r="B7" t="str">
            <v>BE</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row>
        <row r="8">
          <cell r="A8" t="str">
            <v>Bulgaria</v>
          </cell>
          <cell r="B8" t="str">
            <v>BG</v>
          </cell>
          <cell r="C8">
            <v>0</v>
          </cell>
          <cell r="D8">
            <v>7</v>
          </cell>
          <cell r="E8">
            <v>6</v>
          </cell>
          <cell r="F8">
            <v>6</v>
          </cell>
          <cell r="G8">
            <v>4</v>
          </cell>
          <cell r="H8">
            <v>4</v>
          </cell>
          <cell r="I8">
            <v>3</v>
          </cell>
          <cell r="J8">
            <v>0</v>
          </cell>
          <cell r="K8">
            <v>0</v>
          </cell>
          <cell r="L8">
            <v>0</v>
          </cell>
          <cell r="M8">
            <v>0</v>
          </cell>
          <cell r="N8">
            <v>0</v>
          </cell>
          <cell r="O8">
            <v>0</v>
          </cell>
          <cell r="P8">
            <v>0</v>
          </cell>
          <cell r="Q8">
            <v>0</v>
          </cell>
          <cell r="R8">
            <v>0</v>
          </cell>
          <cell r="S8">
            <v>0</v>
          </cell>
          <cell r="T8">
            <v>0</v>
          </cell>
          <cell r="U8">
            <v>0</v>
          </cell>
          <cell r="V8">
            <v>0</v>
          </cell>
          <cell r="W8">
            <v>0</v>
          </cell>
        </row>
        <row r="9">
          <cell r="A9" t="str">
            <v>Switzerland</v>
          </cell>
          <cell r="B9" t="str">
            <v>CH</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row>
        <row r="10">
          <cell r="A10" t="str">
            <v>Cyprus</v>
          </cell>
          <cell r="B10" t="str">
            <v>CY</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row>
        <row r="11">
          <cell r="A11" t="str">
            <v>Czech Republic</v>
          </cell>
          <cell r="B11" t="str">
            <v>CZ</v>
          </cell>
          <cell r="C11">
            <v>0</v>
          </cell>
          <cell r="D11">
            <v>0</v>
          </cell>
          <cell r="E11">
            <v>0</v>
          </cell>
          <cell r="F11">
            <v>0</v>
          </cell>
          <cell r="G11">
            <v>0</v>
          </cell>
          <cell r="H11">
            <v>0</v>
          </cell>
          <cell r="I11">
            <v>0</v>
          </cell>
          <cell r="J11">
            <v>0</v>
          </cell>
          <cell r="K11">
            <v>0</v>
          </cell>
          <cell r="L11">
            <v>0</v>
          </cell>
          <cell r="M11">
            <v>0</v>
          </cell>
          <cell r="N11">
            <v>0</v>
          </cell>
          <cell r="O11">
            <v>1</v>
          </cell>
          <cell r="P11">
            <v>1</v>
          </cell>
          <cell r="Q11">
            <v>0</v>
          </cell>
          <cell r="R11">
            <v>0</v>
          </cell>
          <cell r="S11">
            <v>1</v>
          </cell>
          <cell r="T11">
            <v>1</v>
          </cell>
          <cell r="U11">
            <v>1</v>
          </cell>
          <cell r="V11">
            <v>0</v>
          </cell>
          <cell r="W11">
            <v>0</v>
          </cell>
        </row>
        <row r="12">
          <cell r="A12" t="str">
            <v>Germany (including  former GDR from 1991)</v>
          </cell>
          <cell r="B12" t="str">
            <v>DE</v>
          </cell>
          <cell r="C12">
            <v>15</v>
          </cell>
          <cell r="D12">
            <v>16</v>
          </cell>
          <cell r="E12">
            <v>12</v>
          </cell>
          <cell r="F12">
            <v>7</v>
          </cell>
          <cell r="G12">
            <v>6</v>
          </cell>
          <cell r="H12">
            <v>6</v>
          </cell>
          <cell r="I12">
            <v>1</v>
          </cell>
          <cell r="J12">
            <v>5</v>
          </cell>
          <cell r="K12">
            <v>1</v>
          </cell>
          <cell r="L12">
            <v>1</v>
          </cell>
          <cell r="M12">
            <v>7</v>
          </cell>
          <cell r="N12">
            <v>24</v>
          </cell>
          <cell r="O12">
            <v>22</v>
          </cell>
          <cell r="P12">
            <v>0</v>
          </cell>
          <cell r="Q12">
            <v>0</v>
          </cell>
          <cell r="R12">
            <v>0</v>
          </cell>
          <cell r="S12">
            <v>0</v>
          </cell>
          <cell r="T12">
            <v>0</v>
          </cell>
          <cell r="U12">
            <v>0</v>
          </cell>
          <cell r="V12">
            <v>0</v>
          </cell>
          <cell r="W12">
            <v>0</v>
          </cell>
        </row>
        <row r="13">
          <cell r="A13" t="str">
            <v>Denmark</v>
          </cell>
          <cell r="B13" t="str">
            <v>DK</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row>
        <row r="14">
          <cell r="A14" t="e">
            <v>#N/A</v>
          </cell>
          <cell r="B14" t="str">
            <v>EA</v>
          </cell>
          <cell r="C14">
            <v>17</v>
          </cell>
          <cell r="D14">
            <v>16</v>
          </cell>
          <cell r="E14">
            <v>13</v>
          </cell>
          <cell r="F14">
            <v>7</v>
          </cell>
          <cell r="G14">
            <v>6</v>
          </cell>
          <cell r="H14">
            <v>6</v>
          </cell>
          <cell r="I14">
            <v>1</v>
          </cell>
          <cell r="J14">
            <v>6</v>
          </cell>
          <cell r="K14">
            <v>2</v>
          </cell>
          <cell r="L14">
            <v>2</v>
          </cell>
          <cell r="M14">
            <v>8</v>
          </cell>
          <cell r="N14">
            <v>25</v>
          </cell>
          <cell r="O14">
            <v>23</v>
          </cell>
          <cell r="P14">
            <v>1</v>
          </cell>
          <cell r="Q14">
            <v>0</v>
          </cell>
          <cell r="R14">
            <v>0</v>
          </cell>
          <cell r="S14">
            <v>0</v>
          </cell>
          <cell r="T14">
            <v>0</v>
          </cell>
          <cell r="U14">
            <v>0</v>
          </cell>
          <cell r="V14">
            <v>0</v>
          </cell>
          <cell r="W14">
            <v>0</v>
          </cell>
        </row>
        <row r="15">
          <cell r="A15" t="e">
            <v>#N/A</v>
          </cell>
          <cell r="B15" t="str">
            <v>EA12</v>
          </cell>
          <cell r="C15">
            <v>18</v>
          </cell>
          <cell r="D15">
            <v>16</v>
          </cell>
          <cell r="E15">
            <v>14</v>
          </cell>
          <cell r="F15">
            <v>7</v>
          </cell>
          <cell r="G15">
            <v>7</v>
          </cell>
          <cell r="H15">
            <v>6</v>
          </cell>
          <cell r="I15">
            <v>2</v>
          </cell>
          <cell r="J15">
            <v>6</v>
          </cell>
          <cell r="K15">
            <v>2</v>
          </cell>
          <cell r="L15">
            <v>2</v>
          </cell>
          <cell r="M15">
            <v>8</v>
          </cell>
          <cell r="N15">
            <v>25</v>
          </cell>
          <cell r="O15">
            <v>23</v>
          </cell>
          <cell r="P15">
            <v>1</v>
          </cell>
          <cell r="Q15">
            <v>0</v>
          </cell>
          <cell r="R15">
            <v>0</v>
          </cell>
          <cell r="S15">
            <v>0</v>
          </cell>
          <cell r="T15">
            <v>0</v>
          </cell>
          <cell r="U15">
            <v>0</v>
          </cell>
          <cell r="V15">
            <v>0</v>
          </cell>
          <cell r="W15">
            <v>0</v>
          </cell>
        </row>
        <row r="16">
          <cell r="A16" t="e">
            <v>#N/A</v>
          </cell>
          <cell r="B16" t="str">
            <v>EA13</v>
          </cell>
          <cell r="C16">
            <v>18</v>
          </cell>
          <cell r="D16">
            <v>16</v>
          </cell>
          <cell r="E16">
            <v>14</v>
          </cell>
          <cell r="F16">
            <v>7</v>
          </cell>
          <cell r="G16">
            <v>7</v>
          </cell>
          <cell r="H16">
            <v>7</v>
          </cell>
          <cell r="I16">
            <v>2</v>
          </cell>
          <cell r="J16">
            <v>6</v>
          </cell>
          <cell r="K16">
            <v>2</v>
          </cell>
          <cell r="L16">
            <v>2</v>
          </cell>
          <cell r="M16">
            <v>8</v>
          </cell>
          <cell r="N16">
            <v>25</v>
          </cell>
          <cell r="O16">
            <v>23</v>
          </cell>
          <cell r="P16">
            <v>1</v>
          </cell>
          <cell r="Q16">
            <v>0</v>
          </cell>
          <cell r="R16">
            <v>0</v>
          </cell>
          <cell r="S16">
            <v>0</v>
          </cell>
          <cell r="T16">
            <v>0</v>
          </cell>
          <cell r="U16">
            <v>0</v>
          </cell>
          <cell r="V16">
            <v>0</v>
          </cell>
          <cell r="W16">
            <v>0</v>
          </cell>
        </row>
        <row r="17">
          <cell r="A17" t="e">
            <v>#N/A</v>
          </cell>
          <cell r="B17" t="str">
            <v>EA15</v>
          </cell>
          <cell r="C17">
            <v>18</v>
          </cell>
          <cell r="D17">
            <v>16</v>
          </cell>
          <cell r="E17">
            <v>14</v>
          </cell>
          <cell r="F17">
            <v>7</v>
          </cell>
          <cell r="G17">
            <v>7</v>
          </cell>
          <cell r="H17">
            <v>7</v>
          </cell>
          <cell r="I17">
            <v>2</v>
          </cell>
          <cell r="J17">
            <v>6</v>
          </cell>
          <cell r="K17">
            <v>2</v>
          </cell>
          <cell r="L17">
            <v>2</v>
          </cell>
          <cell r="M17">
            <v>8</v>
          </cell>
          <cell r="N17">
            <v>25</v>
          </cell>
          <cell r="O17">
            <v>23</v>
          </cell>
          <cell r="P17">
            <v>1</v>
          </cell>
          <cell r="Q17">
            <v>0</v>
          </cell>
          <cell r="R17">
            <v>0</v>
          </cell>
          <cell r="S17">
            <v>0</v>
          </cell>
          <cell r="T17">
            <v>0</v>
          </cell>
          <cell r="U17">
            <v>0</v>
          </cell>
          <cell r="V17">
            <v>0</v>
          </cell>
          <cell r="W17">
            <v>0</v>
          </cell>
        </row>
        <row r="18">
          <cell r="A18" t="e">
            <v>#N/A</v>
          </cell>
          <cell r="B18" t="str">
            <v>EA16</v>
          </cell>
          <cell r="C18">
            <v>18</v>
          </cell>
          <cell r="D18">
            <v>16</v>
          </cell>
          <cell r="E18">
            <v>14</v>
          </cell>
          <cell r="F18">
            <v>7</v>
          </cell>
          <cell r="G18">
            <v>7</v>
          </cell>
          <cell r="H18">
            <v>7</v>
          </cell>
          <cell r="I18">
            <v>2</v>
          </cell>
          <cell r="J18">
            <v>6</v>
          </cell>
          <cell r="K18">
            <v>2</v>
          </cell>
          <cell r="L18">
            <v>2</v>
          </cell>
          <cell r="M18">
            <v>8</v>
          </cell>
          <cell r="N18">
            <v>25</v>
          </cell>
          <cell r="O18">
            <v>23</v>
          </cell>
          <cell r="P18">
            <v>1</v>
          </cell>
          <cell r="Q18">
            <v>0</v>
          </cell>
          <cell r="R18">
            <v>0</v>
          </cell>
          <cell r="S18">
            <v>0</v>
          </cell>
          <cell r="T18">
            <v>0</v>
          </cell>
          <cell r="U18">
            <v>0</v>
          </cell>
          <cell r="V18">
            <v>0</v>
          </cell>
          <cell r="W18">
            <v>0</v>
          </cell>
        </row>
        <row r="19">
          <cell r="A19" t="e">
            <v>#N/A</v>
          </cell>
          <cell r="B19" t="str">
            <v>EA17</v>
          </cell>
          <cell r="C19">
            <v>23</v>
          </cell>
          <cell r="D19">
            <v>21</v>
          </cell>
          <cell r="E19">
            <v>15</v>
          </cell>
          <cell r="F19">
            <v>9</v>
          </cell>
          <cell r="G19">
            <v>8</v>
          </cell>
          <cell r="H19">
            <v>8</v>
          </cell>
          <cell r="I19">
            <v>4</v>
          </cell>
          <cell r="J19">
            <v>7</v>
          </cell>
          <cell r="K19">
            <v>2</v>
          </cell>
          <cell r="L19">
            <v>2</v>
          </cell>
          <cell r="M19">
            <v>8</v>
          </cell>
          <cell r="N19">
            <v>25</v>
          </cell>
          <cell r="O19">
            <v>23</v>
          </cell>
          <cell r="P19">
            <v>1</v>
          </cell>
          <cell r="Q19">
            <v>0</v>
          </cell>
          <cell r="R19">
            <v>0</v>
          </cell>
          <cell r="S19">
            <v>0</v>
          </cell>
          <cell r="T19">
            <v>0</v>
          </cell>
          <cell r="U19">
            <v>0</v>
          </cell>
          <cell r="V19">
            <v>0</v>
          </cell>
          <cell r="W19">
            <v>0</v>
          </cell>
        </row>
        <row r="20">
          <cell r="A20" t="str">
            <v>Estonia</v>
          </cell>
          <cell r="B20" t="str">
            <v>EE</v>
          </cell>
          <cell r="C20">
            <v>5</v>
          </cell>
          <cell r="D20">
            <v>5</v>
          </cell>
          <cell r="E20">
            <v>1</v>
          </cell>
          <cell r="F20">
            <v>2</v>
          </cell>
          <cell r="G20">
            <v>2</v>
          </cell>
          <cell r="H20">
            <v>2</v>
          </cell>
          <cell r="I20">
            <v>2</v>
          </cell>
          <cell r="J20">
            <v>1</v>
          </cell>
          <cell r="K20">
            <v>1</v>
          </cell>
          <cell r="L20">
            <v>0</v>
          </cell>
          <cell r="M20">
            <v>0</v>
          </cell>
          <cell r="N20">
            <v>0</v>
          </cell>
          <cell r="O20">
            <v>0</v>
          </cell>
          <cell r="P20">
            <v>0</v>
          </cell>
          <cell r="Q20">
            <v>0</v>
          </cell>
          <cell r="R20">
            <v>0</v>
          </cell>
          <cell r="S20">
            <v>0</v>
          </cell>
          <cell r="T20">
            <v>0</v>
          </cell>
          <cell r="U20">
            <v>0</v>
          </cell>
          <cell r="V20">
            <v>0</v>
          </cell>
          <cell r="W20">
            <v>0</v>
          </cell>
        </row>
        <row r="21">
          <cell r="A21" t="e">
            <v>#N/A</v>
          </cell>
          <cell r="B21" t="str">
            <v>EEA18</v>
          </cell>
          <cell r="C21">
            <v>20</v>
          </cell>
          <cell r="D21">
            <v>16</v>
          </cell>
          <cell r="E21">
            <v>14</v>
          </cell>
          <cell r="F21">
            <v>7</v>
          </cell>
          <cell r="G21">
            <v>7</v>
          </cell>
          <cell r="H21">
            <v>6</v>
          </cell>
          <cell r="I21">
            <v>2</v>
          </cell>
          <cell r="J21">
            <v>6</v>
          </cell>
          <cell r="K21">
            <v>2</v>
          </cell>
          <cell r="L21">
            <v>2</v>
          </cell>
          <cell r="M21">
            <v>8</v>
          </cell>
          <cell r="N21">
            <v>25</v>
          </cell>
          <cell r="O21">
            <v>23</v>
          </cell>
          <cell r="P21">
            <v>1</v>
          </cell>
          <cell r="Q21">
            <v>0</v>
          </cell>
          <cell r="R21">
            <v>2</v>
          </cell>
          <cell r="S21">
            <v>11</v>
          </cell>
          <cell r="T21">
            <v>11</v>
          </cell>
          <cell r="U21">
            <v>11</v>
          </cell>
          <cell r="V21">
            <v>11</v>
          </cell>
          <cell r="W21">
            <v>11</v>
          </cell>
        </row>
        <row r="22">
          <cell r="A22" t="str">
            <v>Greece</v>
          </cell>
          <cell r="B22" t="str">
            <v>EL</v>
          </cell>
          <cell r="C22">
            <v>1</v>
          </cell>
          <cell r="D22">
            <v>1</v>
          </cell>
          <cell r="E22">
            <v>1</v>
          </cell>
          <cell r="F22">
            <v>1</v>
          </cell>
          <cell r="G22">
            <v>1</v>
          </cell>
          <cell r="H22">
            <v>1</v>
          </cell>
          <cell r="I22">
            <v>1</v>
          </cell>
          <cell r="J22">
            <v>0</v>
          </cell>
          <cell r="K22">
            <v>0</v>
          </cell>
          <cell r="L22">
            <v>0</v>
          </cell>
          <cell r="M22">
            <v>0</v>
          </cell>
          <cell r="N22">
            <v>0</v>
          </cell>
          <cell r="O22">
            <v>0</v>
          </cell>
          <cell r="P22">
            <v>0</v>
          </cell>
          <cell r="Q22">
            <v>0</v>
          </cell>
          <cell r="R22">
            <v>0</v>
          </cell>
          <cell r="S22">
            <v>0</v>
          </cell>
          <cell r="T22">
            <v>0</v>
          </cell>
          <cell r="U22">
            <v>0</v>
          </cell>
          <cell r="V22">
            <v>0</v>
          </cell>
          <cell r="W22">
            <v>0</v>
          </cell>
        </row>
        <row r="23">
          <cell r="A23" t="str">
            <v>Spain</v>
          </cell>
          <cell r="B23" t="str">
            <v>ES</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row>
        <row r="24">
          <cell r="A24" t="e">
            <v>#N/A</v>
          </cell>
          <cell r="B24" t="str">
            <v>EU15</v>
          </cell>
          <cell r="C24">
            <v>20</v>
          </cell>
          <cell r="D24">
            <v>16</v>
          </cell>
          <cell r="E24">
            <v>14</v>
          </cell>
          <cell r="F24">
            <v>7</v>
          </cell>
          <cell r="G24">
            <v>7</v>
          </cell>
          <cell r="H24">
            <v>6</v>
          </cell>
          <cell r="I24">
            <v>2</v>
          </cell>
          <cell r="J24">
            <v>6</v>
          </cell>
          <cell r="K24">
            <v>2</v>
          </cell>
          <cell r="L24">
            <v>2</v>
          </cell>
          <cell r="M24">
            <v>8</v>
          </cell>
          <cell r="N24">
            <v>25</v>
          </cell>
          <cell r="O24">
            <v>23</v>
          </cell>
          <cell r="P24">
            <v>1</v>
          </cell>
          <cell r="Q24">
            <v>0</v>
          </cell>
          <cell r="R24">
            <v>2</v>
          </cell>
          <cell r="S24">
            <v>11</v>
          </cell>
          <cell r="T24">
            <v>11</v>
          </cell>
          <cell r="U24">
            <v>11</v>
          </cell>
          <cell r="V24">
            <v>11</v>
          </cell>
          <cell r="W24">
            <v>11</v>
          </cell>
        </row>
        <row r="25">
          <cell r="A25" t="e">
            <v>#N/A</v>
          </cell>
          <cell r="B25" t="str">
            <v>EU25</v>
          </cell>
          <cell r="C25">
            <v>201</v>
          </cell>
          <cell r="D25">
            <v>142</v>
          </cell>
          <cell r="E25">
            <v>107</v>
          </cell>
          <cell r="F25">
            <v>90</v>
          </cell>
          <cell r="G25">
            <v>12</v>
          </cell>
          <cell r="H25">
            <v>12</v>
          </cell>
          <cell r="I25">
            <v>9</v>
          </cell>
          <cell r="J25">
            <v>11</v>
          </cell>
          <cell r="K25">
            <v>6</v>
          </cell>
          <cell r="L25">
            <v>4</v>
          </cell>
          <cell r="M25">
            <v>10</v>
          </cell>
          <cell r="N25">
            <v>31</v>
          </cell>
          <cell r="O25">
            <v>30</v>
          </cell>
          <cell r="P25">
            <v>6</v>
          </cell>
          <cell r="Q25">
            <v>4</v>
          </cell>
          <cell r="R25">
            <v>8</v>
          </cell>
          <cell r="S25">
            <v>12</v>
          </cell>
          <cell r="T25">
            <v>12</v>
          </cell>
          <cell r="U25">
            <v>12</v>
          </cell>
          <cell r="V25">
            <v>11</v>
          </cell>
          <cell r="W25">
            <v>11</v>
          </cell>
        </row>
        <row r="26">
          <cell r="A26" t="str">
            <v>European Union (27 countries)</v>
          </cell>
          <cell r="B26" t="str">
            <v>EU27</v>
          </cell>
          <cell r="C26">
            <v>207</v>
          </cell>
          <cell r="D26">
            <v>152</v>
          </cell>
          <cell r="E26">
            <v>118</v>
          </cell>
          <cell r="F26">
            <v>97</v>
          </cell>
          <cell r="G26">
            <v>18</v>
          </cell>
          <cell r="H26">
            <v>17</v>
          </cell>
          <cell r="I26">
            <v>14</v>
          </cell>
          <cell r="J26">
            <v>14</v>
          </cell>
          <cell r="K26">
            <v>7</v>
          </cell>
          <cell r="L26">
            <v>4</v>
          </cell>
          <cell r="M26">
            <v>10</v>
          </cell>
          <cell r="N26">
            <v>32</v>
          </cell>
          <cell r="O26">
            <v>30</v>
          </cell>
          <cell r="P26">
            <v>6</v>
          </cell>
          <cell r="Q26">
            <v>6</v>
          </cell>
          <cell r="R26">
            <v>8</v>
          </cell>
          <cell r="S26">
            <v>12</v>
          </cell>
          <cell r="T26">
            <v>12</v>
          </cell>
          <cell r="U26">
            <v>12</v>
          </cell>
          <cell r="V26">
            <v>11</v>
          </cell>
          <cell r="W26">
            <v>11</v>
          </cell>
        </row>
        <row r="27">
          <cell r="A27" t="str">
            <v>Finland</v>
          </cell>
          <cell r="B27" t="str">
            <v>FI</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row>
        <row r="28">
          <cell r="A28" t="str">
            <v>France</v>
          </cell>
          <cell r="B28" t="str">
            <v>FR</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row>
        <row r="29">
          <cell r="A29" t="str">
            <v>Croatia</v>
          </cell>
          <cell r="B29" t="str">
            <v>HR</v>
          </cell>
          <cell r="C29">
            <v>4</v>
          </cell>
          <cell r="D29">
            <v>2</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row>
        <row r="30">
          <cell r="A30" t="str">
            <v>Hungary</v>
          </cell>
          <cell r="B30" t="str">
            <v>HU</v>
          </cell>
          <cell r="C30">
            <v>1</v>
          </cell>
          <cell r="D30">
            <v>0</v>
          </cell>
          <cell r="E30">
            <v>0</v>
          </cell>
          <cell r="F30">
            <v>0</v>
          </cell>
          <cell r="G30">
            <v>0</v>
          </cell>
          <cell r="H30">
            <v>0</v>
          </cell>
          <cell r="I30">
            <v>0</v>
          </cell>
          <cell r="J30">
            <v>0</v>
          </cell>
          <cell r="K30">
            <v>0</v>
          </cell>
          <cell r="L30">
            <v>2</v>
          </cell>
          <cell r="M30">
            <v>2</v>
          </cell>
          <cell r="N30">
            <v>6</v>
          </cell>
          <cell r="O30">
            <v>7</v>
          </cell>
          <cell r="P30">
            <v>4</v>
          </cell>
          <cell r="Q30">
            <v>4</v>
          </cell>
          <cell r="R30">
            <v>5</v>
          </cell>
          <cell r="S30">
            <v>0</v>
          </cell>
          <cell r="T30">
            <v>0</v>
          </cell>
          <cell r="U30">
            <v>0</v>
          </cell>
          <cell r="V30">
            <v>0</v>
          </cell>
          <cell r="W30">
            <v>0</v>
          </cell>
        </row>
        <row r="31">
          <cell r="A31" t="str">
            <v>Ireland</v>
          </cell>
          <cell r="B31" t="str">
            <v>IE</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row>
        <row r="32">
          <cell r="A32" t="str">
            <v>Iceland</v>
          </cell>
          <cell r="B32" t="str">
            <v>IS</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row>
        <row r="33">
          <cell r="A33" t="str">
            <v>Italy</v>
          </cell>
          <cell r="B33" t="str">
            <v>IT</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row>
        <row r="34">
          <cell r="A34" t="str">
            <v>Lithuania</v>
          </cell>
          <cell r="B34" t="str">
            <v>LT</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row>
        <row r="35">
          <cell r="A35" t="str">
            <v>Luxembourg</v>
          </cell>
          <cell r="B35" t="str">
            <v>LU</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row>
        <row r="36">
          <cell r="A36" t="str">
            <v>Latvia</v>
          </cell>
          <cell r="B36" t="str">
            <v>LV</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row>
        <row r="37">
          <cell r="A37" t="e">
            <v>#N/A</v>
          </cell>
          <cell r="B37" t="str">
            <v>MK</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row>
        <row r="38">
          <cell r="A38" t="str">
            <v>Netherlands</v>
          </cell>
          <cell r="B38" t="str">
            <v>NL</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row>
        <row r="39">
          <cell r="A39" t="e">
            <v>#N/A</v>
          </cell>
          <cell r="B39" t="str">
            <v>NMS10</v>
          </cell>
          <cell r="C39">
            <v>181</v>
          </cell>
          <cell r="D39">
            <v>126</v>
          </cell>
          <cell r="E39">
            <v>93</v>
          </cell>
          <cell r="F39">
            <v>83</v>
          </cell>
          <cell r="G39">
            <v>6</v>
          </cell>
          <cell r="H39">
            <v>6</v>
          </cell>
          <cell r="I39">
            <v>7</v>
          </cell>
          <cell r="J39">
            <v>6</v>
          </cell>
          <cell r="K39">
            <v>4</v>
          </cell>
          <cell r="L39">
            <v>2</v>
          </cell>
          <cell r="M39">
            <v>2</v>
          </cell>
          <cell r="N39">
            <v>6</v>
          </cell>
          <cell r="O39">
            <v>7</v>
          </cell>
          <cell r="P39">
            <v>5</v>
          </cell>
          <cell r="Q39">
            <v>4</v>
          </cell>
          <cell r="R39">
            <v>5</v>
          </cell>
          <cell r="S39">
            <v>1</v>
          </cell>
          <cell r="T39">
            <v>1</v>
          </cell>
          <cell r="U39">
            <v>1</v>
          </cell>
          <cell r="V39">
            <v>0</v>
          </cell>
          <cell r="W39">
            <v>0</v>
          </cell>
        </row>
        <row r="40">
          <cell r="A40" t="str">
            <v>Norway</v>
          </cell>
          <cell r="B40" t="str">
            <v>NO</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row>
        <row r="41">
          <cell r="A41" t="str">
            <v>Poland</v>
          </cell>
          <cell r="B41" t="str">
            <v>PL</v>
          </cell>
          <cell r="C41">
            <v>176</v>
          </cell>
          <cell r="D41">
            <v>121</v>
          </cell>
          <cell r="E41">
            <v>91</v>
          </cell>
          <cell r="F41">
            <v>81</v>
          </cell>
          <cell r="G41">
            <v>4</v>
          </cell>
          <cell r="H41">
            <v>4</v>
          </cell>
          <cell r="I41">
            <v>5</v>
          </cell>
          <cell r="J41">
            <v>4</v>
          </cell>
          <cell r="K41">
            <v>3</v>
          </cell>
          <cell r="L41">
            <v>0</v>
          </cell>
          <cell r="M41">
            <v>0</v>
          </cell>
          <cell r="N41">
            <v>0</v>
          </cell>
          <cell r="O41">
            <v>0</v>
          </cell>
          <cell r="P41">
            <v>0</v>
          </cell>
          <cell r="Q41">
            <v>0</v>
          </cell>
          <cell r="R41">
            <v>0</v>
          </cell>
          <cell r="S41">
            <v>0</v>
          </cell>
          <cell r="T41">
            <v>0</v>
          </cell>
          <cell r="U41">
            <v>0</v>
          </cell>
          <cell r="V41">
            <v>0</v>
          </cell>
          <cell r="W41">
            <v>0</v>
          </cell>
        </row>
        <row r="42">
          <cell r="A42" t="str">
            <v>Portugal</v>
          </cell>
          <cell r="B42" t="str">
            <v>PT</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row>
        <row r="43">
          <cell r="A43" t="str">
            <v>Romania</v>
          </cell>
          <cell r="B43" t="str">
            <v>RO</v>
          </cell>
          <cell r="C43">
            <v>5</v>
          </cell>
          <cell r="D43">
            <v>3</v>
          </cell>
          <cell r="E43">
            <v>5</v>
          </cell>
          <cell r="F43">
            <v>1</v>
          </cell>
          <cell r="G43">
            <v>1</v>
          </cell>
          <cell r="H43">
            <v>1</v>
          </cell>
          <cell r="I43">
            <v>2</v>
          </cell>
          <cell r="J43">
            <v>3</v>
          </cell>
          <cell r="K43">
            <v>1</v>
          </cell>
          <cell r="L43">
            <v>0</v>
          </cell>
          <cell r="M43">
            <v>0</v>
          </cell>
          <cell r="N43">
            <v>1</v>
          </cell>
          <cell r="O43">
            <v>0</v>
          </cell>
          <cell r="P43">
            <v>0</v>
          </cell>
          <cell r="Q43">
            <v>1</v>
          </cell>
          <cell r="R43">
            <v>0</v>
          </cell>
          <cell r="S43">
            <v>0</v>
          </cell>
          <cell r="T43">
            <v>0</v>
          </cell>
          <cell r="U43">
            <v>0</v>
          </cell>
          <cell r="V43">
            <v>0</v>
          </cell>
          <cell r="W43">
            <v>0</v>
          </cell>
        </row>
        <row r="44">
          <cell r="A44" t="str">
            <v>Sweden</v>
          </cell>
          <cell r="B44" t="str">
            <v>SE</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row>
        <row r="45">
          <cell r="A45" t="str">
            <v>Slovenia</v>
          </cell>
          <cell r="B45" t="str">
            <v>SI</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row>
        <row r="46">
          <cell r="A46" t="str">
            <v>Slovakia</v>
          </cell>
          <cell r="B46" t="str">
            <v>SK</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row>
        <row r="47">
          <cell r="A47" t="str">
            <v>Turkey</v>
          </cell>
          <cell r="B47" t="str">
            <v>TR</v>
          </cell>
          <cell r="C47">
            <v>15</v>
          </cell>
          <cell r="D47">
            <v>12</v>
          </cell>
          <cell r="E47">
            <v>12</v>
          </cell>
          <cell r="F47">
            <v>11</v>
          </cell>
          <cell r="G47">
            <v>6</v>
          </cell>
          <cell r="H47">
            <v>3</v>
          </cell>
          <cell r="I47">
            <v>9</v>
          </cell>
          <cell r="J47">
            <v>5</v>
          </cell>
          <cell r="K47">
            <v>5</v>
          </cell>
          <cell r="L47">
            <v>4</v>
          </cell>
          <cell r="M47">
            <v>1</v>
          </cell>
          <cell r="N47">
            <v>0</v>
          </cell>
          <cell r="O47">
            <v>0</v>
          </cell>
          <cell r="P47">
            <v>0</v>
          </cell>
          <cell r="Q47">
            <v>0</v>
          </cell>
          <cell r="R47">
            <v>0</v>
          </cell>
          <cell r="S47">
            <v>0</v>
          </cell>
          <cell r="T47">
            <v>0</v>
          </cell>
          <cell r="U47">
            <v>0</v>
          </cell>
          <cell r="V47">
            <v>0</v>
          </cell>
          <cell r="W47">
            <v>0</v>
          </cell>
        </row>
        <row r="48">
          <cell r="A48" t="str">
            <v>United Kingdom</v>
          </cell>
          <cell r="B48" t="str">
            <v>UK</v>
          </cell>
          <cell r="C48">
            <v>2</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2</v>
          </cell>
          <cell r="S48">
            <v>11</v>
          </cell>
          <cell r="T48">
            <v>11</v>
          </cell>
          <cell r="U48">
            <v>11</v>
          </cell>
          <cell r="V48">
            <v>11</v>
          </cell>
          <cell r="W48">
            <v>11</v>
          </cell>
        </row>
        <row r="49">
          <cell r="A49" t="e">
            <v>#N/A</v>
          </cell>
          <cell r="B49" t="str">
            <v>Grand Total</v>
          </cell>
          <cell r="C49">
            <v>967</v>
          </cell>
          <cell r="D49">
            <v>720</v>
          </cell>
          <cell r="E49">
            <v>559</v>
          </cell>
          <cell r="F49">
            <v>437</v>
          </cell>
          <cell r="G49">
            <v>116</v>
          </cell>
          <cell r="H49">
            <v>109</v>
          </cell>
          <cell r="I49">
            <v>71</v>
          </cell>
          <cell r="J49">
            <v>99</v>
          </cell>
          <cell r="K49">
            <v>45</v>
          </cell>
          <cell r="L49">
            <v>34</v>
          </cell>
          <cell r="M49">
            <v>97</v>
          </cell>
          <cell r="N49">
            <v>301</v>
          </cell>
          <cell r="O49">
            <v>282</v>
          </cell>
          <cell r="P49">
            <v>31</v>
          </cell>
          <cell r="Q49">
            <v>19</v>
          </cell>
          <cell r="R49">
            <v>32</v>
          </cell>
          <cell r="S49">
            <v>59</v>
          </cell>
          <cell r="T49">
            <v>59</v>
          </cell>
          <cell r="U49">
            <v>59</v>
          </cell>
          <cell r="V49">
            <v>55</v>
          </cell>
          <cell r="W49">
            <v>55</v>
          </cell>
        </row>
      </sheetData>
      <sheetData sheetId="15">
        <row r="6">
          <cell r="A6" t="str">
            <v>Austria</v>
          </cell>
          <cell r="B6" t="str">
            <v>AT</v>
          </cell>
          <cell r="C6">
            <v>651</v>
          </cell>
          <cell r="D6">
            <v>709</v>
          </cell>
          <cell r="E6">
            <v>607</v>
          </cell>
          <cell r="F6">
            <v>502</v>
          </cell>
          <cell r="G6">
            <v>445</v>
          </cell>
          <cell r="H6">
            <v>422</v>
          </cell>
          <cell r="I6">
            <v>403</v>
          </cell>
          <cell r="J6">
            <v>304</v>
          </cell>
          <cell r="K6">
            <v>267</v>
          </cell>
          <cell r="L6">
            <v>245</v>
          </cell>
          <cell r="M6">
            <v>214</v>
          </cell>
          <cell r="N6">
            <v>202</v>
          </cell>
          <cell r="O6">
            <v>161</v>
          </cell>
          <cell r="P6">
            <v>134</v>
          </cell>
          <cell r="Q6">
            <v>129</v>
          </cell>
          <cell r="R6">
            <v>101</v>
          </cell>
          <cell r="S6">
            <v>93</v>
          </cell>
          <cell r="T6">
            <v>74</v>
          </cell>
          <cell r="U6">
            <v>76</v>
          </cell>
          <cell r="V6">
            <v>49</v>
          </cell>
          <cell r="W6">
            <v>54</v>
          </cell>
        </row>
        <row r="7">
          <cell r="A7" t="str">
            <v>Belgium</v>
          </cell>
          <cell r="B7" t="str">
            <v>BE</v>
          </cell>
          <cell r="C7">
            <v>522</v>
          </cell>
          <cell r="D7">
            <v>588</v>
          </cell>
          <cell r="E7">
            <v>489</v>
          </cell>
          <cell r="F7">
            <v>452</v>
          </cell>
          <cell r="G7">
            <v>345</v>
          </cell>
          <cell r="H7">
            <v>321</v>
          </cell>
          <cell r="I7">
            <v>352</v>
          </cell>
          <cell r="J7">
            <v>303</v>
          </cell>
          <cell r="K7">
            <v>209</v>
          </cell>
          <cell r="L7">
            <v>183</v>
          </cell>
          <cell r="M7">
            <v>198</v>
          </cell>
          <cell r="N7">
            <v>217</v>
          </cell>
          <cell r="O7">
            <v>192</v>
          </cell>
          <cell r="P7">
            <v>147</v>
          </cell>
          <cell r="Q7">
            <v>130</v>
          </cell>
          <cell r="R7">
            <v>129</v>
          </cell>
          <cell r="S7">
            <v>127</v>
          </cell>
          <cell r="T7">
            <v>112</v>
          </cell>
          <cell r="U7">
            <v>154</v>
          </cell>
          <cell r="V7">
            <v>252</v>
          </cell>
          <cell r="W7">
            <v>116</v>
          </cell>
        </row>
        <row r="8">
          <cell r="A8" t="str">
            <v>Bulgaria</v>
          </cell>
          <cell r="B8" t="str">
            <v>BG</v>
          </cell>
          <cell r="C8">
            <v>731</v>
          </cell>
          <cell r="D8">
            <v>675</v>
          </cell>
          <cell r="E8">
            <v>845</v>
          </cell>
          <cell r="F8">
            <v>900</v>
          </cell>
          <cell r="G8">
            <v>667</v>
          </cell>
          <cell r="H8">
            <v>534</v>
          </cell>
          <cell r="I8">
            <v>701</v>
          </cell>
          <cell r="J8">
            <v>520</v>
          </cell>
          <cell r="K8">
            <v>536</v>
          </cell>
          <cell r="L8">
            <v>377</v>
          </cell>
          <cell r="M8">
            <v>294</v>
          </cell>
          <cell r="N8">
            <v>185</v>
          </cell>
          <cell r="O8">
            <v>335</v>
          </cell>
          <cell r="P8">
            <v>393</v>
          </cell>
          <cell r="Q8">
            <v>291</v>
          </cell>
          <cell r="R8">
            <v>261</v>
          </cell>
          <cell r="S8">
            <v>259</v>
          </cell>
          <cell r="T8">
            <v>219</v>
          </cell>
          <cell r="U8">
            <v>202</v>
          </cell>
          <cell r="V8">
            <v>139</v>
          </cell>
          <cell r="W8">
            <v>194</v>
          </cell>
        </row>
        <row r="9">
          <cell r="A9" t="str">
            <v>Switzerland</v>
          </cell>
          <cell r="B9" t="str">
            <v>CH</v>
          </cell>
          <cell r="C9">
            <v>10</v>
          </cell>
          <cell r="D9">
            <v>13</v>
          </cell>
          <cell r="E9">
            <v>10</v>
          </cell>
          <cell r="F9">
            <v>9</v>
          </cell>
          <cell r="G9">
            <v>9</v>
          </cell>
          <cell r="H9">
            <v>6</v>
          </cell>
          <cell r="I9">
            <v>6</v>
          </cell>
          <cell r="J9">
            <v>10</v>
          </cell>
          <cell r="K9">
            <v>7</v>
          </cell>
          <cell r="L9">
            <v>7</v>
          </cell>
          <cell r="M9">
            <v>7</v>
          </cell>
          <cell r="N9">
            <v>5</v>
          </cell>
          <cell r="O9">
            <v>5</v>
          </cell>
          <cell r="P9">
            <v>5</v>
          </cell>
          <cell r="Q9">
            <v>11</v>
          </cell>
          <cell r="R9">
            <v>28</v>
          </cell>
          <cell r="S9">
            <v>9</v>
          </cell>
          <cell r="T9">
            <v>9</v>
          </cell>
          <cell r="U9">
            <v>9</v>
          </cell>
          <cell r="V9">
            <v>9</v>
          </cell>
          <cell r="W9">
            <v>9</v>
          </cell>
        </row>
        <row r="10">
          <cell r="A10" t="str">
            <v>Cyprus</v>
          </cell>
          <cell r="B10" t="str">
            <v>CY</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row>
        <row r="11">
          <cell r="A11" t="str">
            <v>Czech Republic</v>
          </cell>
          <cell r="B11" t="str">
            <v>CZ</v>
          </cell>
          <cell r="C11">
            <v>4653</v>
          </cell>
          <cell r="D11">
            <v>4111</v>
          </cell>
          <cell r="E11">
            <v>2611</v>
          </cell>
          <cell r="F11">
            <v>1929</v>
          </cell>
          <cell r="G11">
            <v>1622</v>
          </cell>
          <cell r="H11">
            <v>1509</v>
          </cell>
          <cell r="I11">
            <v>1684</v>
          </cell>
          <cell r="J11">
            <v>1603</v>
          </cell>
          <cell r="K11">
            <v>1167</v>
          </cell>
          <cell r="L11">
            <v>724</v>
          </cell>
          <cell r="M11">
            <v>769</v>
          </cell>
          <cell r="N11">
            <v>731</v>
          </cell>
          <cell r="O11">
            <v>535</v>
          </cell>
          <cell r="P11">
            <v>518</v>
          </cell>
          <cell r="Q11">
            <v>512</v>
          </cell>
          <cell r="R11">
            <v>553</v>
          </cell>
          <cell r="S11">
            <v>791</v>
          </cell>
          <cell r="T11">
            <v>469</v>
          </cell>
          <cell r="U11">
            <v>456</v>
          </cell>
          <cell r="V11">
            <v>531</v>
          </cell>
          <cell r="W11">
            <v>577</v>
          </cell>
        </row>
        <row r="12">
          <cell r="A12" t="str">
            <v>Germany (including  former GDR from 1991)</v>
          </cell>
          <cell r="B12" t="str">
            <v>DE</v>
          </cell>
          <cell r="C12">
            <v>9418</v>
          </cell>
          <cell r="D12">
            <v>6375</v>
          </cell>
          <cell r="E12">
            <v>3781</v>
          </cell>
          <cell r="F12">
            <v>3688</v>
          </cell>
          <cell r="G12">
            <v>3261</v>
          </cell>
          <cell r="H12">
            <v>2366</v>
          </cell>
          <cell r="I12">
            <v>2446</v>
          </cell>
          <cell r="J12">
            <v>1809</v>
          </cell>
          <cell r="K12">
            <v>1185</v>
          </cell>
          <cell r="L12">
            <v>1011</v>
          </cell>
          <cell r="M12">
            <v>904</v>
          </cell>
          <cell r="N12">
            <v>859</v>
          </cell>
          <cell r="O12">
            <v>719</v>
          </cell>
          <cell r="P12">
            <v>689</v>
          </cell>
          <cell r="Q12">
            <v>652</v>
          </cell>
          <cell r="R12">
            <v>469</v>
          </cell>
          <cell r="S12">
            <v>606</v>
          </cell>
          <cell r="T12">
            <v>912</v>
          </cell>
          <cell r="U12">
            <v>958</v>
          </cell>
          <cell r="V12">
            <v>986</v>
          </cell>
          <cell r="W12">
            <v>1097</v>
          </cell>
        </row>
        <row r="13">
          <cell r="A13" t="str">
            <v>Denmark</v>
          </cell>
          <cell r="B13" t="str">
            <v>DK</v>
          </cell>
          <cell r="C13">
            <v>16</v>
          </cell>
          <cell r="D13">
            <v>28</v>
          </cell>
          <cell r="E13">
            <v>23</v>
          </cell>
          <cell r="F13">
            <v>20</v>
          </cell>
          <cell r="G13">
            <v>15</v>
          </cell>
          <cell r="H13">
            <v>10</v>
          </cell>
          <cell r="I13">
            <v>2</v>
          </cell>
          <cell r="J13">
            <v>2</v>
          </cell>
          <cell r="K13">
            <v>4</v>
          </cell>
          <cell r="L13">
            <v>2</v>
          </cell>
          <cell r="M13">
            <v>1</v>
          </cell>
          <cell r="N13">
            <v>0</v>
          </cell>
          <cell r="O13">
            <v>1</v>
          </cell>
          <cell r="P13">
            <v>1</v>
          </cell>
          <cell r="Q13">
            <v>1</v>
          </cell>
          <cell r="R13">
            <v>0</v>
          </cell>
          <cell r="S13">
            <v>0</v>
          </cell>
          <cell r="T13">
            <v>0</v>
          </cell>
          <cell r="U13">
            <v>0</v>
          </cell>
          <cell r="V13">
            <v>0</v>
          </cell>
          <cell r="W13">
            <v>0</v>
          </cell>
        </row>
        <row r="14">
          <cell r="A14" t="e">
            <v>#N/A</v>
          </cell>
          <cell r="B14" t="str">
            <v>EA</v>
          </cell>
          <cell r="C14">
            <v>14124</v>
          </cell>
          <cell r="D14">
            <v>11262</v>
          </cell>
          <cell r="E14">
            <v>8006</v>
          </cell>
          <cell r="F14">
            <v>7500</v>
          </cell>
          <cell r="G14">
            <v>6489</v>
          </cell>
          <cell r="H14">
            <v>5269</v>
          </cell>
          <cell r="I14">
            <v>5422</v>
          </cell>
          <cell r="J14">
            <v>4416</v>
          </cell>
          <cell r="K14">
            <v>3516</v>
          </cell>
          <cell r="L14">
            <v>3010</v>
          </cell>
          <cell r="M14">
            <v>2755</v>
          </cell>
          <cell r="N14">
            <v>2729</v>
          </cell>
          <cell r="O14">
            <v>2260</v>
          </cell>
          <cell r="P14">
            <v>2103</v>
          </cell>
          <cell r="Q14">
            <v>2044</v>
          </cell>
          <cell r="R14">
            <v>1820</v>
          </cell>
          <cell r="S14">
            <v>1904</v>
          </cell>
          <cell r="T14">
            <v>2130</v>
          </cell>
          <cell r="U14">
            <v>2267</v>
          </cell>
          <cell r="V14">
            <v>2417</v>
          </cell>
          <cell r="W14">
            <v>2381</v>
          </cell>
        </row>
        <row r="15">
          <cell r="A15" t="e">
            <v>#N/A</v>
          </cell>
          <cell r="B15" t="str">
            <v>EA12</v>
          </cell>
          <cell r="C15">
            <v>14147</v>
          </cell>
          <cell r="D15">
            <v>11295</v>
          </cell>
          <cell r="E15">
            <v>8038</v>
          </cell>
          <cell r="F15">
            <v>7532</v>
          </cell>
          <cell r="G15">
            <v>6521</v>
          </cell>
          <cell r="H15">
            <v>5298</v>
          </cell>
          <cell r="I15">
            <v>5454</v>
          </cell>
          <cell r="J15">
            <v>4451</v>
          </cell>
          <cell r="K15">
            <v>3545</v>
          </cell>
          <cell r="L15">
            <v>3030</v>
          </cell>
          <cell r="M15">
            <v>2777</v>
          </cell>
          <cell r="N15">
            <v>2729</v>
          </cell>
          <cell r="O15">
            <v>2260</v>
          </cell>
          <cell r="P15">
            <v>2103</v>
          </cell>
          <cell r="Q15">
            <v>2044</v>
          </cell>
          <cell r="R15">
            <v>1820</v>
          </cell>
          <cell r="S15">
            <v>1904</v>
          </cell>
          <cell r="T15">
            <v>2130</v>
          </cell>
          <cell r="U15">
            <v>2267</v>
          </cell>
          <cell r="V15">
            <v>2371</v>
          </cell>
          <cell r="W15">
            <v>2329</v>
          </cell>
        </row>
        <row r="16">
          <cell r="A16" t="e">
            <v>#N/A</v>
          </cell>
          <cell r="B16" t="str">
            <v>EA13</v>
          </cell>
          <cell r="C16">
            <v>14256</v>
          </cell>
          <cell r="D16">
            <v>11439</v>
          </cell>
          <cell r="E16">
            <v>8146</v>
          </cell>
          <cell r="F16">
            <v>7609</v>
          </cell>
          <cell r="G16">
            <v>6579</v>
          </cell>
          <cell r="H16">
            <v>5338</v>
          </cell>
          <cell r="I16">
            <v>5477</v>
          </cell>
          <cell r="J16">
            <v>4468</v>
          </cell>
          <cell r="K16">
            <v>3557</v>
          </cell>
          <cell r="L16">
            <v>3042</v>
          </cell>
          <cell r="M16">
            <v>2782</v>
          </cell>
          <cell r="N16">
            <v>2731</v>
          </cell>
          <cell r="O16">
            <v>2266</v>
          </cell>
          <cell r="P16">
            <v>2107</v>
          </cell>
          <cell r="Q16">
            <v>2044</v>
          </cell>
          <cell r="R16">
            <v>1820</v>
          </cell>
          <cell r="S16">
            <v>1904</v>
          </cell>
          <cell r="T16">
            <v>2130</v>
          </cell>
          <cell r="U16">
            <v>2267</v>
          </cell>
          <cell r="V16">
            <v>2371</v>
          </cell>
          <cell r="W16">
            <v>2329</v>
          </cell>
        </row>
        <row r="17">
          <cell r="A17" t="e">
            <v>#N/A</v>
          </cell>
          <cell r="B17" t="str">
            <v>EA15</v>
          </cell>
          <cell r="C17">
            <v>14256</v>
          </cell>
          <cell r="D17">
            <v>11439</v>
          </cell>
          <cell r="E17">
            <v>8146</v>
          </cell>
          <cell r="F17">
            <v>7609</v>
          </cell>
          <cell r="G17">
            <v>6579</v>
          </cell>
          <cell r="H17">
            <v>5338</v>
          </cell>
          <cell r="I17">
            <v>5477</v>
          </cell>
          <cell r="J17">
            <v>4468</v>
          </cell>
          <cell r="K17">
            <v>3557</v>
          </cell>
          <cell r="L17">
            <v>3042</v>
          </cell>
          <cell r="M17">
            <v>2782</v>
          </cell>
          <cell r="N17">
            <v>2731</v>
          </cell>
          <cell r="O17">
            <v>2266</v>
          </cell>
          <cell r="P17">
            <v>2107</v>
          </cell>
          <cell r="Q17">
            <v>2044</v>
          </cell>
          <cell r="R17">
            <v>1820</v>
          </cell>
          <cell r="S17">
            <v>1904</v>
          </cell>
          <cell r="T17">
            <v>2130</v>
          </cell>
          <cell r="U17">
            <v>2267</v>
          </cell>
          <cell r="V17">
            <v>2371</v>
          </cell>
          <cell r="W17">
            <v>2329</v>
          </cell>
        </row>
        <row r="18">
          <cell r="A18" t="e">
            <v>#N/A</v>
          </cell>
          <cell r="B18" t="str">
            <v>EA16</v>
          </cell>
          <cell r="C18">
            <v>14678</v>
          </cell>
          <cell r="D18">
            <v>11726</v>
          </cell>
          <cell r="E18">
            <v>8383</v>
          </cell>
          <cell r="F18">
            <v>7768</v>
          </cell>
          <cell r="G18">
            <v>6699</v>
          </cell>
          <cell r="H18">
            <v>5450</v>
          </cell>
          <cell r="I18">
            <v>5596</v>
          </cell>
          <cell r="J18">
            <v>4574</v>
          </cell>
          <cell r="K18">
            <v>3643</v>
          </cell>
          <cell r="L18">
            <v>3121</v>
          </cell>
          <cell r="M18">
            <v>2840</v>
          </cell>
          <cell r="N18">
            <v>2807</v>
          </cell>
          <cell r="O18">
            <v>2395</v>
          </cell>
          <cell r="P18">
            <v>2189</v>
          </cell>
          <cell r="Q18">
            <v>2148</v>
          </cell>
          <cell r="R18">
            <v>1870</v>
          </cell>
          <cell r="S18">
            <v>1952</v>
          </cell>
          <cell r="T18">
            <v>2172</v>
          </cell>
          <cell r="U18">
            <v>2331</v>
          </cell>
          <cell r="V18">
            <v>2417</v>
          </cell>
          <cell r="W18">
            <v>2381</v>
          </cell>
        </row>
        <row r="19">
          <cell r="A19" t="e">
            <v>#N/A</v>
          </cell>
          <cell r="B19" t="str">
            <v>EA17</v>
          </cell>
          <cell r="C19">
            <v>14872</v>
          </cell>
          <cell r="D19">
            <v>11916</v>
          </cell>
          <cell r="E19">
            <v>8480</v>
          </cell>
          <cell r="F19">
            <v>7826</v>
          </cell>
          <cell r="G19">
            <v>6742</v>
          </cell>
          <cell r="H19">
            <v>5491</v>
          </cell>
          <cell r="I19">
            <v>5678</v>
          </cell>
          <cell r="J19">
            <v>4630</v>
          </cell>
          <cell r="K19">
            <v>3678</v>
          </cell>
          <cell r="L19">
            <v>3161</v>
          </cell>
          <cell r="M19">
            <v>2873</v>
          </cell>
          <cell r="N19">
            <v>2831</v>
          </cell>
          <cell r="O19">
            <v>2423</v>
          </cell>
          <cell r="P19">
            <v>2209</v>
          </cell>
          <cell r="Q19">
            <v>2176</v>
          </cell>
          <cell r="R19">
            <v>1895</v>
          </cell>
          <cell r="S19">
            <v>1971</v>
          </cell>
          <cell r="T19">
            <v>2184</v>
          </cell>
          <cell r="U19">
            <v>2344</v>
          </cell>
          <cell r="V19">
            <v>2421</v>
          </cell>
          <cell r="W19">
            <v>2391</v>
          </cell>
        </row>
        <row r="20">
          <cell r="A20" t="str">
            <v>Estonia</v>
          </cell>
          <cell r="B20" t="str">
            <v>EE</v>
          </cell>
          <cell r="C20">
            <v>195</v>
          </cell>
          <cell r="D20">
            <v>189</v>
          </cell>
          <cell r="E20">
            <v>97</v>
          </cell>
          <cell r="F20">
            <v>57</v>
          </cell>
          <cell r="G20">
            <v>43</v>
          </cell>
          <cell r="H20">
            <v>41</v>
          </cell>
          <cell r="I20">
            <v>82</v>
          </cell>
          <cell r="J20">
            <v>56</v>
          </cell>
          <cell r="K20">
            <v>35</v>
          </cell>
          <cell r="L20">
            <v>39</v>
          </cell>
          <cell r="M20">
            <v>32</v>
          </cell>
          <cell r="N20">
            <v>24</v>
          </cell>
          <cell r="O20">
            <v>28</v>
          </cell>
          <cell r="P20">
            <v>20</v>
          </cell>
          <cell r="Q20">
            <v>27</v>
          </cell>
          <cell r="R20">
            <v>25</v>
          </cell>
          <cell r="S20">
            <v>19</v>
          </cell>
          <cell r="T20">
            <v>12</v>
          </cell>
          <cell r="U20">
            <v>13</v>
          </cell>
          <cell r="V20">
            <v>3</v>
          </cell>
          <cell r="W20">
            <v>9</v>
          </cell>
        </row>
        <row r="21">
          <cell r="A21" t="e">
            <v>#N/A</v>
          </cell>
          <cell r="B21" t="str">
            <v>EEA18</v>
          </cell>
          <cell r="C21">
            <v>17740</v>
          </cell>
          <cell r="D21">
            <v>15112</v>
          </cell>
          <cell r="E21">
            <v>11331</v>
          </cell>
          <cell r="F21">
            <v>11287</v>
          </cell>
          <cell r="G21">
            <v>9632</v>
          </cell>
          <cell r="H21">
            <v>7636</v>
          </cell>
          <cell r="I21">
            <v>7779</v>
          </cell>
          <cell r="J21">
            <v>6491</v>
          </cell>
          <cell r="K21">
            <v>5459</v>
          </cell>
          <cell r="L21">
            <v>5018</v>
          </cell>
          <cell r="M21">
            <v>4338</v>
          </cell>
          <cell r="N21">
            <v>4198</v>
          </cell>
          <cell r="O21">
            <v>3424</v>
          </cell>
          <cell r="P21">
            <v>3048</v>
          </cell>
          <cell r="Q21">
            <v>2851</v>
          </cell>
          <cell r="R21">
            <v>2382</v>
          </cell>
          <cell r="S21">
            <v>2429</v>
          </cell>
          <cell r="T21">
            <v>2691</v>
          </cell>
          <cell r="U21">
            <v>2887</v>
          </cell>
          <cell r="V21">
            <v>2969</v>
          </cell>
          <cell r="W21">
            <v>2974</v>
          </cell>
        </row>
        <row r="22">
          <cell r="A22" t="str">
            <v>Greece</v>
          </cell>
          <cell r="B22" t="str">
            <v>EL</v>
          </cell>
          <cell r="C22">
            <v>24</v>
          </cell>
          <cell r="D22">
            <v>33</v>
          </cell>
          <cell r="E22">
            <v>32</v>
          </cell>
          <cell r="F22">
            <v>31</v>
          </cell>
          <cell r="G22">
            <v>32</v>
          </cell>
          <cell r="H22">
            <v>29</v>
          </cell>
          <cell r="I22">
            <v>31</v>
          </cell>
          <cell r="J22">
            <v>35</v>
          </cell>
          <cell r="K22">
            <v>30</v>
          </cell>
          <cell r="L22">
            <v>20</v>
          </cell>
          <cell r="M22">
            <v>22</v>
          </cell>
          <cell r="N22">
            <v>21</v>
          </cell>
          <cell r="O22">
            <v>8</v>
          </cell>
          <cell r="P22">
            <v>7</v>
          </cell>
          <cell r="Q22">
            <v>6</v>
          </cell>
          <cell r="R22">
            <v>5</v>
          </cell>
          <cell r="S22">
            <v>1</v>
          </cell>
          <cell r="T22">
            <v>2</v>
          </cell>
          <cell r="U22">
            <v>6</v>
          </cell>
          <cell r="V22">
            <v>4</v>
          </cell>
          <cell r="W22">
            <v>3</v>
          </cell>
        </row>
        <row r="23">
          <cell r="A23" t="str">
            <v>Spain</v>
          </cell>
          <cell r="B23" t="str">
            <v>ES</v>
          </cell>
          <cell r="C23">
            <v>279</v>
          </cell>
          <cell r="D23">
            <v>352</v>
          </cell>
          <cell r="E23">
            <v>424</v>
          </cell>
          <cell r="F23">
            <v>324</v>
          </cell>
          <cell r="G23">
            <v>302</v>
          </cell>
          <cell r="H23">
            <v>216</v>
          </cell>
          <cell r="I23">
            <v>210</v>
          </cell>
          <cell r="J23">
            <v>214</v>
          </cell>
          <cell r="K23">
            <v>193</v>
          </cell>
          <cell r="L23">
            <v>147</v>
          </cell>
          <cell r="M23">
            <v>148</v>
          </cell>
          <cell r="N23">
            <v>176</v>
          </cell>
          <cell r="O23">
            <v>180</v>
          </cell>
          <cell r="P23">
            <v>163</v>
          </cell>
          <cell r="Q23">
            <v>198</v>
          </cell>
          <cell r="R23">
            <v>209</v>
          </cell>
          <cell r="S23">
            <v>197</v>
          </cell>
          <cell r="T23">
            <v>184</v>
          </cell>
          <cell r="U23">
            <v>192</v>
          </cell>
          <cell r="V23">
            <v>192</v>
          </cell>
          <cell r="W23">
            <v>173</v>
          </cell>
        </row>
        <row r="24">
          <cell r="A24" t="e">
            <v>#N/A</v>
          </cell>
          <cell r="B24" t="str">
            <v>EU15</v>
          </cell>
          <cell r="C24">
            <v>17734</v>
          </cell>
          <cell r="D24">
            <v>15106</v>
          </cell>
          <cell r="E24">
            <v>11326</v>
          </cell>
          <cell r="F24">
            <v>11283</v>
          </cell>
          <cell r="G24">
            <v>9628</v>
          </cell>
          <cell r="H24">
            <v>7632</v>
          </cell>
          <cell r="I24">
            <v>7776</v>
          </cell>
          <cell r="J24">
            <v>6488</v>
          </cell>
          <cell r="K24">
            <v>5456</v>
          </cell>
          <cell r="L24">
            <v>5016</v>
          </cell>
          <cell r="M24">
            <v>4335</v>
          </cell>
          <cell r="N24">
            <v>4197</v>
          </cell>
          <cell r="O24">
            <v>3420</v>
          </cell>
          <cell r="P24">
            <v>3046</v>
          </cell>
          <cell r="Q24">
            <v>2849</v>
          </cell>
          <cell r="R24">
            <v>2382</v>
          </cell>
          <cell r="S24">
            <v>2428</v>
          </cell>
          <cell r="T24">
            <v>2691</v>
          </cell>
          <cell r="U24">
            <v>2887</v>
          </cell>
          <cell r="V24">
            <v>2969</v>
          </cell>
          <cell r="W24">
            <v>2974</v>
          </cell>
        </row>
        <row r="25">
          <cell r="A25" t="e">
            <v>#N/A</v>
          </cell>
          <cell r="B25" t="str">
            <v>EU25</v>
          </cell>
          <cell r="C25">
            <v>32576</v>
          </cell>
          <cell r="D25">
            <v>31219</v>
          </cell>
          <cell r="E25">
            <v>24528</v>
          </cell>
          <cell r="F25">
            <v>24295</v>
          </cell>
          <cell r="G25">
            <v>20531</v>
          </cell>
          <cell r="H25">
            <v>18078</v>
          </cell>
          <cell r="I25">
            <v>18868</v>
          </cell>
          <cell r="J25">
            <v>16109</v>
          </cell>
          <cell r="K25">
            <v>12681</v>
          </cell>
          <cell r="L25">
            <v>11954</v>
          </cell>
          <cell r="M25">
            <v>9715</v>
          </cell>
          <cell r="N25">
            <v>10019</v>
          </cell>
          <cell r="O25">
            <v>8753</v>
          </cell>
          <cell r="P25">
            <v>8153</v>
          </cell>
          <cell r="Q25">
            <v>8200</v>
          </cell>
          <cell r="R25">
            <v>8302</v>
          </cell>
          <cell r="S25">
            <v>9377</v>
          </cell>
          <cell r="T25">
            <v>8675</v>
          </cell>
          <cell r="U25">
            <v>9336</v>
          </cell>
          <cell r="V25">
            <v>9571</v>
          </cell>
          <cell r="W25">
            <v>10901</v>
          </cell>
        </row>
        <row r="26">
          <cell r="A26" t="str">
            <v>European Union (27 countries)</v>
          </cell>
          <cell r="B26" t="str">
            <v>EU27</v>
          </cell>
          <cell r="C26">
            <v>34074</v>
          </cell>
          <cell r="D26">
            <v>32360</v>
          </cell>
          <cell r="E26">
            <v>25735</v>
          </cell>
          <cell r="F26">
            <v>25429</v>
          </cell>
          <cell r="G26">
            <v>21268</v>
          </cell>
          <cell r="H26">
            <v>18672</v>
          </cell>
          <cell r="I26">
            <v>19707</v>
          </cell>
          <cell r="J26">
            <v>16747</v>
          </cell>
          <cell r="K26">
            <v>13234</v>
          </cell>
          <cell r="L26">
            <v>12378</v>
          </cell>
          <cell r="M26">
            <v>10052</v>
          </cell>
          <cell r="N26">
            <v>10211</v>
          </cell>
          <cell r="O26">
            <v>9112</v>
          </cell>
          <cell r="P26">
            <v>8562</v>
          </cell>
          <cell r="Q26">
            <v>8528</v>
          </cell>
          <cell r="R26">
            <v>8577</v>
          </cell>
          <cell r="S26">
            <v>9646</v>
          </cell>
          <cell r="T26">
            <v>8905</v>
          </cell>
          <cell r="U26">
            <v>9585</v>
          </cell>
          <cell r="V26">
            <v>9724</v>
          </cell>
          <cell r="W26">
            <v>11106</v>
          </cell>
        </row>
        <row r="27">
          <cell r="A27" t="str">
            <v>Finland</v>
          </cell>
          <cell r="B27" t="str">
            <v>FI</v>
          </cell>
          <cell r="C27">
            <v>23</v>
          </cell>
          <cell r="D27">
            <v>27</v>
          </cell>
          <cell r="E27">
            <v>25</v>
          </cell>
          <cell r="F27">
            <v>9</v>
          </cell>
          <cell r="G27">
            <v>18</v>
          </cell>
          <cell r="H27">
            <v>11</v>
          </cell>
          <cell r="I27">
            <v>12</v>
          </cell>
          <cell r="J27">
            <v>13</v>
          </cell>
          <cell r="K27">
            <v>13</v>
          </cell>
          <cell r="L27">
            <v>13</v>
          </cell>
          <cell r="M27">
            <v>11</v>
          </cell>
          <cell r="N27">
            <v>12</v>
          </cell>
          <cell r="O27">
            <v>12</v>
          </cell>
          <cell r="P27">
            <v>12</v>
          </cell>
          <cell r="Q27">
            <v>12</v>
          </cell>
          <cell r="R27">
            <v>12</v>
          </cell>
          <cell r="S27">
            <v>12</v>
          </cell>
          <cell r="T27">
            <v>11</v>
          </cell>
          <cell r="U27">
            <v>11</v>
          </cell>
          <cell r="V27">
            <v>11</v>
          </cell>
          <cell r="W27">
            <v>13</v>
          </cell>
        </row>
        <row r="28">
          <cell r="A28" t="str">
            <v>France</v>
          </cell>
          <cell r="B28" t="str">
            <v>FR</v>
          </cell>
          <cell r="C28">
            <v>1650</v>
          </cell>
          <cell r="D28">
            <v>1759</v>
          </cell>
          <cell r="E28">
            <v>1411</v>
          </cell>
          <cell r="F28">
            <v>1296</v>
          </cell>
          <cell r="G28">
            <v>1030</v>
          </cell>
          <cell r="H28">
            <v>949</v>
          </cell>
          <cell r="I28">
            <v>1021</v>
          </cell>
          <cell r="J28">
            <v>897</v>
          </cell>
          <cell r="K28">
            <v>783</v>
          </cell>
          <cell r="L28">
            <v>745</v>
          </cell>
          <cell r="M28">
            <v>621</v>
          </cell>
          <cell r="N28">
            <v>608</v>
          </cell>
          <cell r="O28">
            <v>419</v>
          </cell>
          <cell r="P28">
            <v>416</v>
          </cell>
          <cell r="Q28">
            <v>403</v>
          </cell>
          <cell r="R28">
            <v>361</v>
          </cell>
          <cell r="S28">
            <v>352</v>
          </cell>
          <cell r="T28">
            <v>343</v>
          </cell>
          <cell r="U28">
            <v>345</v>
          </cell>
          <cell r="V28">
            <v>336</v>
          </cell>
          <cell r="W28">
            <v>359</v>
          </cell>
        </row>
        <row r="29">
          <cell r="A29" t="str">
            <v>Croatia</v>
          </cell>
          <cell r="B29" t="str">
            <v>HR</v>
          </cell>
          <cell r="C29">
            <v>103</v>
          </cell>
          <cell r="D29">
            <v>55</v>
          </cell>
          <cell r="E29">
            <v>17</v>
          </cell>
          <cell r="F29">
            <v>15</v>
          </cell>
          <cell r="G29">
            <v>9</v>
          </cell>
          <cell r="H29">
            <v>8</v>
          </cell>
          <cell r="I29">
            <v>8</v>
          </cell>
          <cell r="J29">
            <v>7</v>
          </cell>
          <cell r="K29">
            <v>10</v>
          </cell>
          <cell r="L29">
            <v>12</v>
          </cell>
          <cell r="M29">
            <v>10</v>
          </cell>
          <cell r="N29">
            <v>5</v>
          </cell>
          <cell r="O29">
            <v>8</v>
          </cell>
          <cell r="P29">
            <v>10</v>
          </cell>
          <cell r="Q29">
            <v>7</v>
          </cell>
          <cell r="R29">
            <v>10</v>
          </cell>
          <cell r="S29">
            <v>7</v>
          </cell>
          <cell r="T29">
            <v>4</v>
          </cell>
          <cell r="U29">
            <v>5</v>
          </cell>
          <cell r="V29">
            <v>3</v>
          </cell>
          <cell r="W29">
            <v>6</v>
          </cell>
        </row>
        <row r="30">
          <cell r="A30" t="str">
            <v>Hungary</v>
          </cell>
          <cell r="B30" t="str">
            <v>HU</v>
          </cell>
          <cell r="C30">
            <v>2021</v>
          </cell>
          <cell r="D30">
            <v>1951</v>
          </cell>
          <cell r="E30">
            <v>886</v>
          </cell>
          <cell r="F30">
            <v>868</v>
          </cell>
          <cell r="G30">
            <v>711</v>
          </cell>
          <cell r="H30">
            <v>589</v>
          </cell>
          <cell r="I30">
            <v>514</v>
          </cell>
          <cell r="J30">
            <v>386</v>
          </cell>
          <cell r="K30">
            <v>243</v>
          </cell>
          <cell r="L30">
            <v>220</v>
          </cell>
          <cell r="M30">
            <v>206</v>
          </cell>
          <cell r="N30">
            <v>201</v>
          </cell>
          <cell r="O30">
            <v>240</v>
          </cell>
          <cell r="P30">
            <v>254</v>
          </cell>
          <cell r="Q30">
            <v>239</v>
          </cell>
          <cell r="R30">
            <v>247</v>
          </cell>
          <cell r="S30">
            <v>235</v>
          </cell>
          <cell r="T30">
            <v>138</v>
          </cell>
          <cell r="U30">
            <v>163</v>
          </cell>
          <cell r="V30">
            <v>142</v>
          </cell>
          <cell r="W30">
            <v>149</v>
          </cell>
        </row>
        <row r="31">
          <cell r="A31" t="str">
            <v>Ireland</v>
          </cell>
          <cell r="B31" t="str">
            <v>IE</v>
          </cell>
          <cell r="C31">
            <v>1456</v>
          </cell>
          <cell r="D31">
            <v>1333</v>
          </cell>
          <cell r="E31">
            <v>1133</v>
          </cell>
          <cell r="F31">
            <v>1100</v>
          </cell>
          <cell r="G31">
            <v>960</v>
          </cell>
          <cell r="H31">
            <v>861</v>
          </cell>
          <cell r="I31">
            <v>858</v>
          </cell>
          <cell r="J31">
            <v>745</v>
          </cell>
          <cell r="K31">
            <v>791</v>
          </cell>
          <cell r="L31">
            <v>593</v>
          </cell>
          <cell r="M31">
            <v>590</v>
          </cell>
          <cell r="N31">
            <v>557</v>
          </cell>
          <cell r="O31">
            <v>547</v>
          </cell>
          <cell r="P31">
            <v>512</v>
          </cell>
          <cell r="Q31">
            <v>500</v>
          </cell>
          <cell r="R31">
            <v>521</v>
          </cell>
          <cell r="S31">
            <v>505</v>
          </cell>
          <cell r="T31">
            <v>481</v>
          </cell>
          <cell r="U31">
            <v>512</v>
          </cell>
          <cell r="V31">
            <v>532</v>
          </cell>
          <cell r="W31">
            <v>503</v>
          </cell>
        </row>
        <row r="32">
          <cell r="A32" t="str">
            <v>Iceland</v>
          </cell>
          <cell r="B32" t="str">
            <v>IS</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row>
        <row r="33">
          <cell r="A33" t="str">
            <v>Italy</v>
          </cell>
          <cell r="B33" t="str">
            <v>IT</v>
          </cell>
          <cell r="C33">
            <v>95</v>
          </cell>
          <cell r="D33">
            <v>105</v>
          </cell>
          <cell r="E33">
            <v>115</v>
          </cell>
          <cell r="F33">
            <v>112</v>
          </cell>
          <cell r="G33">
            <v>108</v>
          </cell>
          <cell r="H33">
            <v>114</v>
          </cell>
          <cell r="I33">
            <v>110</v>
          </cell>
          <cell r="J33">
            <v>122</v>
          </cell>
          <cell r="K33">
            <v>67</v>
          </cell>
          <cell r="L33">
            <v>65</v>
          </cell>
          <cell r="M33">
            <v>63</v>
          </cell>
          <cell r="N33">
            <v>73</v>
          </cell>
          <cell r="O33">
            <v>16</v>
          </cell>
          <cell r="P33">
            <v>16</v>
          </cell>
          <cell r="Q33">
            <v>8</v>
          </cell>
          <cell r="R33">
            <v>7</v>
          </cell>
          <cell r="S33">
            <v>7</v>
          </cell>
          <cell r="T33">
            <v>6</v>
          </cell>
          <cell r="U33">
            <v>4</v>
          </cell>
          <cell r="V33">
            <v>4</v>
          </cell>
          <cell r="W33">
            <v>4</v>
          </cell>
        </row>
        <row r="34">
          <cell r="A34" t="str">
            <v>Lithuania</v>
          </cell>
          <cell r="B34" t="str">
            <v>LT</v>
          </cell>
          <cell r="C34">
            <v>368</v>
          </cell>
          <cell r="D34">
            <v>387</v>
          </cell>
          <cell r="E34">
            <v>111</v>
          </cell>
          <cell r="F34">
            <v>94</v>
          </cell>
          <cell r="G34">
            <v>67</v>
          </cell>
          <cell r="H34">
            <v>43</v>
          </cell>
          <cell r="I34">
            <v>61</v>
          </cell>
          <cell r="J34">
            <v>65</v>
          </cell>
          <cell r="K34">
            <v>39</v>
          </cell>
          <cell r="L34">
            <v>39</v>
          </cell>
          <cell r="M34">
            <v>25</v>
          </cell>
          <cell r="N34">
            <v>25</v>
          </cell>
          <cell r="O34">
            <v>33</v>
          </cell>
          <cell r="P34">
            <v>39</v>
          </cell>
          <cell r="Q34">
            <v>36</v>
          </cell>
          <cell r="R34">
            <v>41</v>
          </cell>
          <cell r="S34">
            <v>54</v>
          </cell>
          <cell r="T34">
            <v>53</v>
          </cell>
          <cell r="U34">
            <v>52</v>
          </cell>
          <cell r="V34">
            <v>46</v>
          </cell>
          <cell r="W34">
            <v>62</v>
          </cell>
        </row>
        <row r="35">
          <cell r="A35" t="str">
            <v>Luxembourg</v>
          </cell>
          <cell r="B35" t="str">
            <v>LU</v>
          </cell>
          <cell r="C35">
            <v>6</v>
          </cell>
          <cell r="D35">
            <v>7</v>
          </cell>
          <cell r="E35">
            <v>6</v>
          </cell>
          <cell r="F35">
            <v>4</v>
          </cell>
          <cell r="G35">
            <v>3</v>
          </cell>
          <cell r="H35">
            <v>2</v>
          </cell>
          <cell r="I35">
            <v>3</v>
          </cell>
          <cell r="J35">
            <v>2</v>
          </cell>
          <cell r="K35">
            <v>2</v>
          </cell>
          <cell r="L35">
            <v>1</v>
          </cell>
          <cell r="M35">
            <v>1</v>
          </cell>
          <cell r="N35">
            <v>1</v>
          </cell>
          <cell r="O35">
            <v>1</v>
          </cell>
          <cell r="P35">
            <v>0</v>
          </cell>
          <cell r="Q35">
            <v>0</v>
          </cell>
          <cell r="R35">
            <v>0</v>
          </cell>
          <cell r="S35">
            <v>0</v>
          </cell>
          <cell r="T35">
            <v>0</v>
          </cell>
          <cell r="U35">
            <v>0</v>
          </cell>
          <cell r="V35">
            <v>0</v>
          </cell>
          <cell r="W35">
            <v>0</v>
          </cell>
        </row>
        <row r="36">
          <cell r="A36" t="str">
            <v>Latvia</v>
          </cell>
          <cell r="B36" t="str">
            <v>LV</v>
          </cell>
          <cell r="C36">
            <v>165</v>
          </cell>
          <cell r="D36">
            <v>189</v>
          </cell>
          <cell r="E36">
            <v>117</v>
          </cell>
          <cell r="F36">
            <v>128</v>
          </cell>
          <cell r="G36">
            <v>110</v>
          </cell>
          <cell r="H36">
            <v>51</v>
          </cell>
          <cell r="I36">
            <v>54</v>
          </cell>
          <cell r="J36">
            <v>46</v>
          </cell>
          <cell r="K36">
            <v>25</v>
          </cell>
          <cell r="L36">
            <v>18</v>
          </cell>
          <cell r="M36">
            <v>12</v>
          </cell>
          <cell r="N36">
            <v>32</v>
          </cell>
          <cell r="O36">
            <v>20</v>
          </cell>
          <cell r="P36">
            <v>19</v>
          </cell>
          <cell r="Q36">
            <v>19</v>
          </cell>
          <cell r="R36">
            <v>23</v>
          </cell>
          <cell r="S36">
            <v>19</v>
          </cell>
          <cell r="T36">
            <v>19</v>
          </cell>
          <cell r="U36">
            <v>19</v>
          </cell>
          <cell r="V36">
            <v>19</v>
          </cell>
          <cell r="W36">
            <v>26</v>
          </cell>
        </row>
        <row r="37">
          <cell r="A37" t="e">
            <v>#N/A</v>
          </cell>
          <cell r="B37" t="str">
            <v>MK</v>
          </cell>
          <cell r="C37">
            <v>3</v>
          </cell>
          <cell r="D37">
            <v>4</v>
          </cell>
          <cell r="E37">
            <v>4</v>
          </cell>
          <cell r="F37">
            <v>2</v>
          </cell>
          <cell r="G37">
            <v>5</v>
          </cell>
          <cell r="H37">
            <v>5</v>
          </cell>
          <cell r="I37">
            <v>5</v>
          </cell>
          <cell r="J37">
            <v>5</v>
          </cell>
          <cell r="K37">
            <v>5</v>
          </cell>
          <cell r="L37">
            <v>4</v>
          </cell>
          <cell r="M37">
            <v>4</v>
          </cell>
          <cell r="N37">
            <v>3</v>
          </cell>
          <cell r="O37">
            <v>3</v>
          </cell>
          <cell r="P37">
            <v>5</v>
          </cell>
          <cell r="Q37">
            <v>6</v>
          </cell>
          <cell r="R37">
            <v>6</v>
          </cell>
          <cell r="S37">
            <v>7</v>
          </cell>
          <cell r="T37">
            <v>5</v>
          </cell>
          <cell r="U37">
            <v>3</v>
          </cell>
          <cell r="V37">
            <v>2</v>
          </cell>
          <cell r="W37">
            <v>2</v>
          </cell>
        </row>
        <row r="38">
          <cell r="A38" t="str">
            <v>Netherlands</v>
          </cell>
          <cell r="B38" t="str">
            <v>NL</v>
          </cell>
          <cell r="C38">
            <v>23</v>
          </cell>
          <cell r="D38">
            <v>7</v>
          </cell>
          <cell r="E38">
            <v>17</v>
          </cell>
          <cell r="F38">
            <v>15</v>
          </cell>
          <cell r="G38">
            <v>15</v>
          </cell>
          <cell r="H38">
            <v>6</v>
          </cell>
          <cell r="I38">
            <v>8</v>
          </cell>
          <cell r="J38">
            <v>6</v>
          </cell>
          <cell r="K38">
            <v>6</v>
          </cell>
          <cell r="L38">
            <v>6</v>
          </cell>
          <cell r="M38">
            <v>5</v>
          </cell>
          <cell r="N38">
            <v>5</v>
          </cell>
          <cell r="O38">
            <v>5</v>
          </cell>
          <cell r="P38">
            <v>6</v>
          </cell>
          <cell r="Q38">
            <v>5</v>
          </cell>
          <cell r="R38">
            <v>5</v>
          </cell>
          <cell r="S38">
            <v>5</v>
          </cell>
          <cell r="T38">
            <v>4</v>
          </cell>
          <cell r="U38">
            <v>10</v>
          </cell>
          <cell r="V38">
            <v>5</v>
          </cell>
          <cell r="W38">
            <v>6</v>
          </cell>
        </row>
        <row r="39">
          <cell r="A39" t="e">
            <v>#N/A</v>
          </cell>
          <cell r="B39" t="str">
            <v>NMS10</v>
          </cell>
          <cell r="C39">
            <v>14843</v>
          </cell>
          <cell r="D39">
            <v>16113</v>
          </cell>
          <cell r="E39">
            <v>13202</v>
          </cell>
          <cell r="F39">
            <v>13012</v>
          </cell>
          <cell r="G39">
            <v>10902</v>
          </cell>
          <cell r="H39">
            <v>10446</v>
          </cell>
          <cell r="I39">
            <v>11092</v>
          </cell>
          <cell r="J39">
            <v>9621</v>
          </cell>
          <cell r="K39">
            <v>7226</v>
          </cell>
          <cell r="L39">
            <v>6939</v>
          </cell>
          <cell r="M39">
            <v>5380</v>
          </cell>
          <cell r="N39">
            <v>5822</v>
          </cell>
          <cell r="O39">
            <v>5333</v>
          </cell>
          <cell r="P39">
            <v>5107</v>
          </cell>
          <cell r="Q39">
            <v>5351</v>
          </cell>
          <cell r="R39">
            <v>5921</v>
          </cell>
          <cell r="S39">
            <v>6950</v>
          </cell>
          <cell r="T39">
            <v>5984</v>
          </cell>
          <cell r="U39">
            <v>6449</v>
          </cell>
          <cell r="V39">
            <v>6603</v>
          </cell>
          <cell r="W39">
            <v>7927</v>
          </cell>
        </row>
        <row r="40">
          <cell r="A40" t="str">
            <v>Norway</v>
          </cell>
          <cell r="B40" t="str">
            <v>NO</v>
          </cell>
          <cell r="C40">
            <v>6</v>
          </cell>
          <cell r="D40">
            <v>5</v>
          </cell>
          <cell r="E40">
            <v>5</v>
          </cell>
          <cell r="F40">
            <v>4</v>
          </cell>
          <cell r="G40">
            <v>4</v>
          </cell>
          <cell r="H40">
            <v>4</v>
          </cell>
          <cell r="I40">
            <v>3</v>
          </cell>
          <cell r="J40">
            <v>3</v>
          </cell>
          <cell r="K40">
            <v>3</v>
          </cell>
          <cell r="L40">
            <v>3</v>
          </cell>
          <cell r="M40">
            <v>3</v>
          </cell>
          <cell r="N40">
            <v>1</v>
          </cell>
          <cell r="O40">
            <v>3</v>
          </cell>
          <cell r="P40">
            <v>2</v>
          </cell>
          <cell r="Q40">
            <v>2</v>
          </cell>
          <cell r="R40">
            <v>1</v>
          </cell>
          <cell r="S40">
            <v>1</v>
          </cell>
          <cell r="T40">
            <v>0</v>
          </cell>
          <cell r="U40">
            <v>0</v>
          </cell>
          <cell r="V40">
            <v>0</v>
          </cell>
          <cell r="W40">
            <v>0</v>
          </cell>
        </row>
        <row r="41">
          <cell r="A41" t="str">
            <v>Poland</v>
          </cell>
          <cell r="B41" t="str">
            <v>PL</v>
          </cell>
          <cell r="C41">
            <v>6910</v>
          </cell>
          <cell r="D41">
            <v>8853</v>
          </cell>
          <cell r="E41">
            <v>9035</v>
          </cell>
          <cell r="F41">
            <v>9698</v>
          </cell>
          <cell r="G41">
            <v>8171</v>
          </cell>
          <cell r="H41">
            <v>8061</v>
          </cell>
          <cell r="I41">
            <v>8554</v>
          </cell>
          <cell r="J41">
            <v>7342</v>
          </cell>
          <cell r="K41">
            <v>5620</v>
          </cell>
          <cell r="L41">
            <v>5807</v>
          </cell>
          <cell r="M41">
            <v>4272</v>
          </cell>
          <cell r="N41">
            <v>4731</v>
          </cell>
          <cell r="O41">
            <v>4341</v>
          </cell>
          <cell r="P41">
            <v>4170</v>
          </cell>
          <cell r="Q41">
            <v>4413</v>
          </cell>
          <cell r="R41">
            <v>4982</v>
          </cell>
          <cell r="S41">
            <v>5783</v>
          </cell>
          <cell r="T41">
            <v>5250</v>
          </cell>
          <cell r="U41">
            <v>5683</v>
          </cell>
          <cell r="V41">
            <v>5815</v>
          </cell>
          <cell r="W41">
            <v>7051</v>
          </cell>
        </row>
        <row r="42">
          <cell r="A42" t="str">
            <v>Portugal</v>
          </cell>
          <cell r="B42" t="str">
            <v>PT</v>
          </cell>
          <cell r="C42">
            <v>1</v>
          </cell>
          <cell r="D42">
            <v>1</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row>
        <row r="43">
          <cell r="A43" t="str">
            <v>Romania</v>
          </cell>
          <cell r="B43" t="str">
            <v>RO</v>
          </cell>
          <cell r="C43">
            <v>766</v>
          </cell>
          <cell r="D43">
            <v>466</v>
          </cell>
          <cell r="E43">
            <v>362</v>
          </cell>
          <cell r="F43">
            <v>234</v>
          </cell>
          <cell r="G43">
            <v>70</v>
          </cell>
          <cell r="H43">
            <v>60</v>
          </cell>
          <cell r="I43">
            <v>139</v>
          </cell>
          <cell r="J43">
            <v>118</v>
          </cell>
          <cell r="K43">
            <v>17</v>
          </cell>
          <cell r="L43">
            <v>47</v>
          </cell>
          <cell r="M43">
            <v>42</v>
          </cell>
          <cell r="N43">
            <v>7</v>
          </cell>
          <cell r="O43">
            <v>24</v>
          </cell>
          <cell r="P43">
            <v>16</v>
          </cell>
          <cell r="Q43">
            <v>37</v>
          </cell>
          <cell r="R43">
            <v>14</v>
          </cell>
          <cell r="S43">
            <v>10</v>
          </cell>
          <cell r="T43">
            <v>11</v>
          </cell>
          <cell r="U43">
            <v>47</v>
          </cell>
          <cell r="V43">
            <v>14</v>
          </cell>
          <cell r="W43">
            <v>10</v>
          </cell>
        </row>
        <row r="44">
          <cell r="A44" t="str">
            <v>Sweden</v>
          </cell>
          <cell r="B44" t="str">
            <v>SE</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row>
        <row r="45">
          <cell r="A45" t="str">
            <v>Slovenia</v>
          </cell>
          <cell r="B45" t="str">
            <v>SI</v>
          </cell>
          <cell r="C45">
            <v>109</v>
          </cell>
          <cell r="D45">
            <v>143</v>
          </cell>
          <cell r="E45">
            <v>109</v>
          </cell>
          <cell r="F45">
            <v>77</v>
          </cell>
          <cell r="G45">
            <v>57</v>
          </cell>
          <cell r="H45">
            <v>41</v>
          </cell>
          <cell r="I45">
            <v>24</v>
          </cell>
          <cell r="J45">
            <v>16</v>
          </cell>
          <cell r="K45">
            <v>12</v>
          </cell>
          <cell r="L45">
            <v>12</v>
          </cell>
          <cell r="M45">
            <v>5</v>
          </cell>
          <cell r="N45">
            <v>1</v>
          </cell>
          <cell r="O45">
            <v>7</v>
          </cell>
          <cell r="P45">
            <v>4</v>
          </cell>
          <cell r="Q45">
            <v>0</v>
          </cell>
          <cell r="R45">
            <v>0</v>
          </cell>
          <cell r="S45">
            <v>0</v>
          </cell>
          <cell r="T45">
            <v>0</v>
          </cell>
          <cell r="U45">
            <v>0</v>
          </cell>
          <cell r="V45">
            <v>0</v>
          </cell>
          <cell r="W45">
            <v>0</v>
          </cell>
        </row>
        <row r="46">
          <cell r="A46" t="str">
            <v>Slovakia</v>
          </cell>
          <cell r="B46" t="str">
            <v>SK</v>
          </cell>
          <cell r="C46">
            <v>422</v>
          </cell>
          <cell r="D46">
            <v>288</v>
          </cell>
          <cell r="E46">
            <v>237</v>
          </cell>
          <cell r="F46">
            <v>160</v>
          </cell>
          <cell r="G46">
            <v>121</v>
          </cell>
          <cell r="H46">
            <v>111</v>
          </cell>
          <cell r="I46">
            <v>118</v>
          </cell>
          <cell r="J46">
            <v>107</v>
          </cell>
          <cell r="K46">
            <v>86</v>
          </cell>
          <cell r="L46">
            <v>79</v>
          </cell>
          <cell r="M46">
            <v>58</v>
          </cell>
          <cell r="N46">
            <v>76</v>
          </cell>
          <cell r="O46">
            <v>128</v>
          </cell>
          <cell r="P46">
            <v>82</v>
          </cell>
          <cell r="Q46">
            <v>104</v>
          </cell>
          <cell r="R46">
            <v>50</v>
          </cell>
          <cell r="S46">
            <v>47</v>
          </cell>
          <cell r="T46">
            <v>42</v>
          </cell>
          <cell r="U46">
            <v>63</v>
          </cell>
          <cell r="V46">
            <v>46</v>
          </cell>
          <cell r="W46">
            <v>53</v>
          </cell>
        </row>
        <row r="47">
          <cell r="A47" t="str">
            <v>Turkey</v>
          </cell>
          <cell r="B47" t="str">
            <v>TR</v>
          </cell>
          <cell r="C47">
            <v>2996</v>
          </cell>
          <cell r="D47">
            <v>2990</v>
          </cell>
          <cell r="E47">
            <v>3238</v>
          </cell>
          <cell r="F47">
            <v>2790</v>
          </cell>
          <cell r="G47">
            <v>2156</v>
          </cell>
          <cell r="H47">
            <v>2449</v>
          </cell>
          <cell r="I47">
            <v>2202</v>
          </cell>
          <cell r="J47">
            <v>2617</v>
          </cell>
          <cell r="K47">
            <v>1986</v>
          </cell>
          <cell r="L47">
            <v>1646</v>
          </cell>
          <cell r="M47">
            <v>2014</v>
          </cell>
          <cell r="N47">
            <v>1319</v>
          </cell>
          <cell r="O47">
            <v>1729</v>
          </cell>
          <cell r="P47">
            <v>2068</v>
          </cell>
          <cell r="Q47">
            <v>2400</v>
          </cell>
          <cell r="R47">
            <v>2468</v>
          </cell>
          <cell r="S47">
            <v>2487</v>
          </cell>
          <cell r="T47">
            <v>2751</v>
          </cell>
          <cell r="U47">
            <v>4932</v>
          </cell>
          <cell r="V47">
            <v>5898</v>
          </cell>
          <cell r="W47">
            <v>6465</v>
          </cell>
        </row>
        <row r="48">
          <cell r="A48" t="str">
            <v>United Kingdom</v>
          </cell>
          <cell r="B48" t="str">
            <v>UK</v>
          </cell>
          <cell r="C48">
            <v>3570</v>
          </cell>
          <cell r="D48">
            <v>3783</v>
          </cell>
          <cell r="E48">
            <v>3265</v>
          </cell>
          <cell r="F48">
            <v>3731</v>
          </cell>
          <cell r="G48">
            <v>3092</v>
          </cell>
          <cell r="H48">
            <v>2324</v>
          </cell>
          <cell r="I48">
            <v>2320</v>
          </cell>
          <cell r="J48">
            <v>2034</v>
          </cell>
          <cell r="K48">
            <v>1907</v>
          </cell>
          <cell r="L48">
            <v>1984</v>
          </cell>
          <cell r="M48">
            <v>1558</v>
          </cell>
          <cell r="N48">
            <v>1468</v>
          </cell>
          <cell r="O48">
            <v>1160</v>
          </cell>
          <cell r="P48">
            <v>943</v>
          </cell>
          <cell r="Q48">
            <v>805</v>
          </cell>
          <cell r="R48">
            <v>562</v>
          </cell>
          <cell r="S48">
            <v>523</v>
          </cell>
          <cell r="T48">
            <v>561</v>
          </cell>
          <cell r="U48">
            <v>619</v>
          </cell>
          <cell r="V48">
            <v>597</v>
          </cell>
          <cell r="W48">
            <v>645</v>
          </cell>
        </row>
        <row r="49">
          <cell r="A49" t="e">
            <v>#N/A</v>
          </cell>
          <cell r="B49" t="str">
            <v>Grand Total</v>
          </cell>
          <cell r="C49">
            <v>240492</v>
          </cell>
          <cell r="D49">
            <v>214413</v>
          </cell>
          <cell r="E49">
            <v>164333</v>
          </cell>
          <cell r="F49">
            <v>159399</v>
          </cell>
          <cell r="G49">
            <v>135018</v>
          </cell>
          <cell r="H49">
            <v>115791</v>
          </cell>
          <cell r="I49">
            <v>120257</v>
          </cell>
          <cell r="J49">
            <v>101850</v>
          </cell>
          <cell r="K49">
            <v>80800</v>
          </cell>
          <cell r="L49">
            <v>73760</v>
          </cell>
          <cell r="M49">
            <v>62718</v>
          </cell>
          <cell r="N49">
            <v>62550</v>
          </cell>
          <cell r="O49">
            <v>54772</v>
          </cell>
          <cell r="P49">
            <v>51385</v>
          </cell>
          <cell r="Q49">
            <v>51232</v>
          </cell>
          <cell r="R49">
            <v>49699</v>
          </cell>
          <cell r="S49">
            <v>54525</v>
          </cell>
          <cell r="T49">
            <v>53494</v>
          </cell>
          <cell r="U49">
            <v>59421</v>
          </cell>
          <cell r="V49">
            <v>61839</v>
          </cell>
          <cell r="W49">
            <v>67608</v>
          </cell>
        </row>
      </sheetData>
      <sheetData sheetId="16">
        <row r="6">
          <cell r="A6" t="str">
            <v>Austria</v>
          </cell>
          <cell r="B6" t="str">
            <v>AT</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row>
        <row r="7">
          <cell r="A7" t="str">
            <v>Belgium</v>
          </cell>
          <cell r="B7" t="str">
            <v>BE</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row>
        <row r="8">
          <cell r="A8" t="str">
            <v>Bulgaria</v>
          </cell>
          <cell r="B8" t="str">
            <v>BG</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row>
        <row r="9">
          <cell r="A9" t="str">
            <v>Switzerland</v>
          </cell>
          <cell r="B9" t="str">
            <v>CH</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row>
        <row r="10">
          <cell r="A10" t="str">
            <v>Cyprus</v>
          </cell>
          <cell r="B10" t="str">
            <v>CY</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row>
        <row r="11">
          <cell r="A11" t="str">
            <v>Czech Republic</v>
          </cell>
          <cell r="B11" t="str">
            <v>CZ</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row>
        <row r="12">
          <cell r="A12" t="str">
            <v>Germany (including  former GDR from 1991)</v>
          </cell>
          <cell r="B12" t="str">
            <v>DE</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row>
        <row r="13">
          <cell r="A13" t="str">
            <v>Denmark</v>
          </cell>
          <cell r="B13" t="str">
            <v>DK</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row>
        <row r="14">
          <cell r="A14" t="e">
            <v>#N/A</v>
          </cell>
          <cell r="B14" t="str">
            <v>EA</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row>
        <row r="15">
          <cell r="A15" t="e">
            <v>#N/A</v>
          </cell>
          <cell r="B15" t="str">
            <v>EA12</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row>
        <row r="16">
          <cell r="A16" t="e">
            <v>#N/A</v>
          </cell>
          <cell r="B16" t="str">
            <v>EA13</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row>
        <row r="17">
          <cell r="A17" t="e">
            <v>#N/A</v>
          </cell>
          <cell r="B17" t="str">
            <v>EA15</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row>
        <row r="18">
          <cell r="A18" t="e">
            <v>#N/A</v>
          </cell>
          <cell r="B18" t="str">
            <v>EA16</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row>
        <row r="19">
          <cell r="A19" t="e">
            <v>#N/A</v>
          </cell>
          <cell r="B19" t="str">
            <v>EA17</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row>
        <row r="20">
          <cell r="A20" t="str">
            <v>Estonia</v>
          </cell>
          <cell r="B20" t="str">
            <v>EE</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row>
        <row r="21">
          <cell r="A21" t="e">
            <v>#N/A</v>
          </cell>
          <cell r="B21" t="str">
            <v>EEA18</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row>
        <row r="22">
          <cell r="A22" t="str">
            <v>Greece</v>
          </cell>
          <cell r="B22" t="str">
            <v>EL</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row>
        <row r="23">
          <cell r="A23" t="str">
            <v>Spain</v>
          </cell>
          <cell r="B23" t="str">
            <v>ES</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row>
        <row r="24">
          <cell r="A24" t="e">
            <v>#N/A</v>
          </cell>
          <cell r="B24" t="str">
            <v>EU15</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row>
        <row r="25">
          <cell r="A25" t="e">
            <v>#N/A</v>
          </cell>
          <cell r="B25" t="str">
            <v>EU25</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row>
        <row r="26">
          <cell r="A26" t="str">
            <v>European Union (27 countries)</v>
          </cell>
          <cell r="B26" t="str">
            <v>EU27</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row>
        <row r="27">
          <cell r="A27" t="str">
            <v>Finland</v>
          </cell>
          <cell r="B27" t="str">
            <v>FI</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row>
        <row r="28">
          <cell r="A28" t="str">
            <v>France</v>
          </cell>
          <cell r="B28" t="str">
            <v>FR</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row>
        <row r="29">
          <cell r="A29" t="str">
            <v>Croatia</v>
          </cell>
          <cell r="B29" t="str">
            <v>HR</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row>
        <row r="30">
          <cell r="A30" t="str">
            <v>Hungary</v>
          </cell>
          <cell r="B30" t="str">
            <v>HU</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row>
        <row r="31">
          <cell r="A31" t="str">
            <v>Ireland</v>
          </cell>
          <cell r="B31" t="str">
            <v>IE</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row>
        <row r="32">
          <cell r="A32" t="str">
            <v>Iceland</v>
          </cell>
          <cell r="B32" t="str">
            <v>IS</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row>
        <row r="33">
          <cell r="A33" t="str">
            <v>Italy</v>
          </cell>
          <cell r="B33" t="str">
            <v>IT</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row>
        <row r="34">
          <cell r="A34" t="str">
            <v>Lithuania</v>
          </cell>
          <cell r="B34" t="str">
            <v>LT</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row>
        <row r="35">
          <cell r="A35" t="str">
            <v>Luxembourg</v>
          </cell>
          <cell r="B35" t="str">
            <v>LU</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row>
        <row r="36">
          <cell r="A36" t="str">
            <v>Latvia</v>
          </cell>
          <cell r="B36" t="str">
            <v>LV</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row>
        <row r="37">
          <cell r="A37" t="e">
            <v>#N/A</v>
          </cell>
          <cell r="B37" t="str">
            <v>MK</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row>
        <row r="38">
          <cell r="A38" t="str">
            <v>Netherlands</v>
          </cell>
          <cell r="B38" t="str">
            <v>NL</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row>
        <row r="39">
          <cell r="A39" t="e">
            <v>#N/A</v>
          </cell>
          <cell r="B39" t="str">
            <v>NMS10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row>
        <row r="40">
          <cell r="A40" t="str">
            <v>Norway</v>
          </cell>
          <cell r="B40" t="str">
            <v>NO</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row>
        <row r="41">
          <cell r="A41" t="str">
            <v>Poland</v>
          </cell>
          <cell r="B41" t="str">
            <v>PL</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row>
        <row r="42">
          <cell r="A42" t="str">
            <v>Portugal</v>
          </cell>
          <cell r="B42" t="str">
            <v>PT</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row>
        <row r="43">
          <cell r="A43" t="str">
            <v>Romania</v>
          </cell>
          <cell r="B43" t="str">
            <v>RO</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row>
        <row r="44">
          <cell r="A44" t="str">
            <v>Sweden</v>
          </cell>
          <cell r="B44" t="str">
            <v>SE</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row>
        <row r="45">
          <cell r="A45" t="str">
            <v>Slovenia</v>
          </cell>
          <cell r="B45" t="str">
            <v>SI</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row>
        <row r="46">
          <cell r="A46" t="str">
            <v>Slovakia</v>
          </cell>
          <cell r="B46" t="str">
            <v>SK</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row>
        <row r="47">
          <cell r="A47" t="str">
            <v>Turkey</v>
          </cell>
          <cell r="B47" t="str">
            <v>TR</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row>
        <row r="48">
          <cell r="A48" t="str">
            <v>United Kingdom</v>
          </cell>
          <cell r="B48" t="str">
            <v>UK</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row>
        <row r="49">
          <cell r="A49" t="e">
            <v>#N/A</v>
          </cell>
          <cell r="B49" t="str">
            <v>Grand Total</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row>
      </sheetData>
      <sheetData sheetId="17">
        <row r="6">
          <cell r="A6" t="str">
            <v>Austria</v>
          </cell>
          <cell r="B6" t="str">
            <v>AT</v>
          </cell>
          <cell r="C6">
            <v>14</v>
          </cell>
          <cell r="D6">
            <v>15</v>
          </cell>
          <cell r="E6">
            <v>14</v>
          </cell>
          <cell r="F6">
            <v>11</v>
          </cell>
          <cell r="G6">
            <v>10</v>
          </cell>
          <cell r="H6">
            <v>10</v>
          </cell>
          <cell r="I6">
            <v>9</v>
          </cell>
          <cell r="J6">
            <v>7</v>
          </cell>
          <cell r="K6">
            <v>6</v>
          </cell>
          <cell r="L6">
            <v>6</v>
          </cell>
          <cell r="M6">
            <v>4</v>
          </cell>
          <cell r="N6">
            <v>4</v>
          </cell>
          <cell r="O6">
            <v>3</v>
          </cell>
          <cell r="P6">
            <v>2</v>
          </cell>
          <cell r="Q6">
            <v>2</v>
          </cell>
          <cell r="R6">
            <v>2</v>
          </cell>
          <cell r="S6">
            <v>2</v>
          </cell>
          <cell r="T6">
            <v>1</v>
          </cell>
          <cell r="U6">
            <v>1</v>
          </cell>
          <cell r="V6">
            <v>1</v>
          </cell>
          <cell r="W6">
            <v>1</v>
          </cell>
        </row>
        <row r="7">
          <cell r="A7" t="str">
            <v>Belgium</v>
          </cell>
          <cell r="B7" t="str">
            <v>BE</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row>
        <row r="8">
          <cell r="A8" t="str">
            <v>Bulgaria</v>
          </cell>
          <cell r="B8" t="str">
            <v>BG</v>
          </cell>
          <cell r="C8">
            <v>40</v>
          </cell>
          <cell r="D8">
            <v>30</v>
          </cell>
          <cell r="E8">
            <v>13</v>
          </cell>
          <cell r="F8">
            <v>4</v>
          </cell>
          <cell r="G8">
            <v>5</v>
          </cell>
          <cell r="H8">
            <v>2</v>
          </cell>
          <cell r="I8">
            <v>3</v>
          </cell>
          <cell r="J8">
            <v>3</v>
          </cell>
          <cell r="K8">
            <v>2</v>
          </cell>
          <cell r="L8">
            <v>1</v>
          </cell>
          <cell r="M8">
            <v>1</v>
          </cell>
          <cell r="N8">
            <v>1</v>
          </cell>
          <cell r="O8">
            <v>2</v>
          </cell>
          <cell r="P8">
            <v>1</v>
          </cell>
          <cell r="Q8">
            <v>3</v>
          </cell>
          <cell r="R8">
            <v>5</v>
          </cell>
          <cell r="S8">
            <v>6</v>
          </cell>
          <cell r="T8">
            <v>8</v>
          </cell>
          <cell r="U8">
            <v>7</v>
          </cell>
          <cell r="V8">
            <v>5</v>
          </cell>
          <cell r="W8">
            <v>4</v>
          </cell>
        </row>
        <row r="9">
          <cell r="A9" t="str">
            <v>Switzerland</v>
          </cell>
          <cell r="B9" t="str">
            <v>CH</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row>
        <row r="10">
          <cell r="A10" t="str">
            <v>Cyprus</v>
          </cell>
          <cell r="B10" t="str">
            <v>CY</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row>
        <row r="11">
          <cell r="A11" t="str">
            <v>Czech Republic</v>
          </cell>
          <cell r="B11" t="str">
            <v>CZ</v>
          </cell>
          <cell r="C11">
            <v>417</v>
          </cell>
          <cell r="D11">
            <v>327</v>
          </cell>
          <cell r="E11">
            <v>148</v>
          </cell>
          <cell r="F11">
            <v>221</v>
          </cell>
          <cell r="G11">
            <v>182</v>
          </cell>
          <cell r="H11">
            <v>161</v>
          </cell>
          <cell r="I11">
            <v>68</v>
          </cell>
          <cell r="J11">
            <v>42</v>
          </cell>
          <cell r="K11">
            <v>15</v>
          </cell>
          <cell r="L11">
            <v>35</v>
          </cell>
          <cell r="M11">
            <v>49</v>
          </cell>
          <cell r="N11">
            <v>37</v>
          </cell>
          <cell r="O11">
            <v>40</v>
          </cell>
          <cell r="P11">
            <v>40</v>
          </cell>
          <cell r="Q11">
            <v>23</v>
          </cell>
          <cell r="R11">
            <v>20</v>
          </cell>
          <cell r="S11">
            <v>19</v>
          </cell>
          <cell r="T11">
            <v>13</v>
          </cell>
          <cell r="U11">
            <v>13</v>
          </cell>
          <cell r="V11">
            <v>13</v>
          </cell>
          <cell r="W11">
            <v>13</v>
          </cell>
        </row>
        <row r="12">
          <cell r="A12" t="str">
            <v>Germany (including  former GDR from 1991)</v>
          </cell>
          <cell r="B12" t="str">
            <v>DE</v>
          </cell>
          <cell r="C12">
            <v>63</v>
          </cell>
          <cell r="D12">
            <v>342</v>
          </cell>
          <cell r="E12">
            <v>273</v>
          </cell>
          <cell r="F12">
            <v>76</v>
          </cell>
          <cell r="G12">
            <v>77</v>
          </cell>
          <cell r="H12">
            <v>85</v>
          </cell>
          <cell r="I12">
            <v>68</v>
          </cell>
          <cell r="J12">
            <v>76</v>
          </cell>
          <cell r="K12">
            <v>37</v>
          </cell>
          <cell r="L12">
            <v>33</v>
          </cell>
          <cell r="M12">
            <v>32</v>
          </cell>
          <cell r="N12">
            <v>35</v>
          </cell>
          <cell r="O12">
            <v>29</v>
          </cell>
          <cell r="P12">
            <v>28</v>
          </cell>
          <cell r="Q12">
            <v>44</v>
          </cell>
          <cell r="R12">
            <v>25</v>
          </cell>
          <cell r="S12">
            <v>21</v>
          </cell>
          <cell r="T12">
            <v>0</v>
          </cell>
          <cell r="U12">
            <v>0</v>
          </cell>
          <cell r="V12">
            <v>0</v>
          </cell>
          <cell r="W12">
            <v>0</v>
          </cell>
        </row>
        <row r="13">
          <cell r="A13" t="str">
            <v>Denmark</v>
          </cell>
          <cell r="B13" t="str">
            <v>DK</v>
          </cell>
          <cell r="C13">
            <v>58</v>
          </cell>
          <cell r="D13">
            <v>68</v>
          </cell>
          <cell r="E13">
            <v>52</v>
          </cell>
          <cell r="F13">
            <v>50</v>
          </cell>
          <cell r="G13">
            <v>53</v>
          </cell>
          <cell r="H13">
            <v>41</v>
          </cell>
          <cell r="I13">
            <v>34</v>
          </cell>
          <cell r="J13">
            <v>30</v>
          </cell>
          <cell r="K13">
            <v>21</v>
          </cell>
          <cell r="L13">
            <v>17</v>
          </cell>
          <cell r="M13">
            <v>25</v>
          </cell>
          <cell r="N13">
            <v>29</v>
          </cell>
          <cell r="O13">
            <v>20</v>
          </cell>
          <cell r="P13">
            <v>27</v>
          </cell>
          <cell r="Q13">
            <v>32</v>
          </cell>
          <cell r="R13">
            <v>39</v>
          </cell>
          <cell r="S13">
            <v>45</v>
          </cell>
          <cell r="T13">
            <v>45</v>
          </cell>
          <cell r="U13">
            <v>41</v>
          </cell>
          <cell r="V13">
            <v>29</v>
          </cell>
          <cell r="W13">
            <v>32</v>
          </cell>
        </row>
        <row r="14">
          <cell r="A14" t="e">
            <v>#N/A</v>
          </cell>
          <cell r="B14" t="str">
            <v>EA</v>
          </cell>
          <cell r="C14">
            <v>84</v>
          </cell>
          <cell r="D14">
            <v>359</v>
          </cell>
          <cell r="E14">
            <v>311</v>
          </cell>
          <cell r="F14">
            <v>99</v>
          </cell>
          <cell r="G14">
            <v>106</v>
          </cell>
          <cell r="H14">
            <v>106</v>
          </cell>
          <cell r="I14">
            <v>89</v>
          </cell>
          <cell r="J14">
            <v>95</v>
          </cell>
          <cell r="K14">
            <v>55</v>
          </cell>
          <cell r="L14">
            <v>50</v>
          </cell>
          <cell r="M14">
            <v>51</v>
          </cell>
          <cell r="N14">
            <v>61</v>
          </cell>
          <cell r="O14">
            <v>49</v>
          </cell>
          <cell r="P14">
            <v>48</v>
          </cell>
          <cell r="Q14">
            <v>64</v>
          </cell>
          <cell r="R14">
            <v>45</v>
          </cell>
          <cell r="S14">
            <v>44</v>
          </cell>
          <cell r="T14">
            <v>19</v>
          </cell>
          <cell r="U14">
            <v>18</v>
          </cell>
          <cell r="V14">
            <v>20</v>
          </cell>
          <cell r="W14">
            <v>23</v>
          </cell>
        </row>
        <row r="15">
          <cell r="A15" t="e">
            <v>#N/A</v>
          </cell>
          <cell r="B15" t="str">
            <v>EA12</v>
          </cell>
          <cell r="C15">
            <v>87</v>
          </cell>
          <cell r="D15">
            <v>362</v>
          </cell>
          <cell r="E15">
            <v>315</v>
          </cell>
          <cell r="F15">
            <v>104</v>
          </cell>
          <cell r="G15">
            <v>110</v>
          </cell>
          <cell r="H15">
            <v>112</v>
          </cell>
          <cell r="I15">
            <v>95</v>
          </cell>
          <cell r="J15">
            <v>99</v>
          </cell>
          <cell r="K15">
            <v>59</v>
          </cell>
          <cell r="L15">
            <v>56</v>
          </cell>
          <cell r="M15">
            <v>58</v>
          </cell>
          <cell r="N15">
            <v>61</v>
          </cell>
          <cell r="O15">
            <v>49</v>
          </cell>
          <cell r="P15">
            <v>48</v>
          </cell>
          <cell r="Q15">
            <v>64</v>
          </cell>
          <cell r="R15">
            <v>45</v>
          </cell>
          <cell r="S15">
            <v>44</v>
          </cell>
          <cell r="T15">
            <v>19</v>
          </cell>
          <cell r="U15">
            <v>18</v>
          </cell>
          <cell r="V15">
            <v>19</v>
          </cell>
          <cell r="W15">
            <v>22</v>
          </cell>
        </row>
        <row r="16">
          <cell r="A16" t="e">
            <v>#N/A</v>
          </cell>
          <cell r="B16" t="str">
            <v>EA13</v>
          </cell>
          <cell r="C16">
            <v>87</v>
          </cell>
          <cell r="D16">
            <v>362</v>
          </cell>
          <cell r="E16">
            <v>315</v>
          </cell>
          <cell r="F16">
            <v>104</v>
          </cell>
          <cell r="G16">
            <v>110</v>
          </cell>
          <cell r="H16">
            <v>112</v>
          </cell>
          <cell r="I16">
            <v>95</v>
          </cell>
          <cell r="J16">
            <v>99</v>
          </cell>
          <cell r="K16">
            <v>59</v>
          </cell>
          <cell r="L16">
            <v>56</v>
          </cell>
          <cell r="M16">
            <v>58</v>
          </cell>
          <cell r="N16">
            <v>61</v>
          </cell>
          <cell r="O16">
            <v>49</v>
          </cell>
          <cell r="P16">
            <v>48</v>
          </cell>
          <cell r="Q16">
            <v>64</v>
          </cell>
          <cell r="R16">
            <v>45</v>
          </cell>
          <cell r="S16">
            <v>44</v>
          </cell>
          <cell r="T16">
            <v>19</v>
          </cell>
          <cell r="U16">
            <v>18</v>
          </cell>
          <cell r="V16">
            <v>19</v>
          </cell>
          <cell r="W16">
            <v>22</v>
          </cell>
        </row>
        <row r="17">
          <cell r="A17" t="e">
            <v>#N/A</v>
          </cell>
          <cell r="B17" t="str">
            <v>EA15</v>
          </cell>
          <cell r="C17">
            <v>87</v>
          </cell>
          <cell r="D17">
            <v>362</v>
          </cell>
          <cell r="E17">
            <v>315</v>
          </cell>
          <cell r="F17">
            <v>104</v>
          </cell>
          <cell r="G17">
            <v>110</v>
          </cell>
          <cell r="H17">
            <v>112</v>
          </cell>
          <cell r="I17">
            <v>95</v>
          </cell>
          <cell r="J17">
            <v>99</v>
          </cell>
          <cell r="K17">
            <v>59</v>
          </cell>
          <cell r="L17">
            <v>56</v>
          </cell>
          <cell r="M17">
            <v>58</v>
          </cell>
          <cell r="N17">
            <v>61</v>
          </cell>
          <cell r="O17">
            <v>49</v>
          </cell>
          <cell r="P17">
            <v>48</v>
          </cell>
          <cell r="Q17">
            <v>64</v>
          </cell>
          <cell r="R17">
            <v>45</v>
          </cell>
          <cell r="S17">
            <v>44</v>
          </cell>
          <cell r="T17">
            <v>19</v>
          </cell>
          <cell r="U17">
            <v>18</v>
          </cell>
          <cell r="V17">
            <v>19</v>
          </cell>
          <cell r="W17">
            <v>22</v>
          </cell>
        </row>
        <row r="18">
          <cell r="A18" t="e">
            <v>#N/A</v>
          </cell>
          <cell r="B18" t="str">
            <v>EA16</v>
          </cell>
          <cell r="C18">
            <v>179</v>
          </cell>
          <cell r="D18">
            <v>431</v>
          </cell>
          <cell r="E18">
            <v>346</v>
          </cell>
          <cell r="F18">
            <v>146</v>
          </cell>
          <cell r="G18">
            <v>141</v>
          </cell>
          <cell r="H18">
            <v>140</v>
          </cell>
          <cell r="I18">
            <v>121</v>
          </cell>
          <cell r="J18">
            <v>125</v>
          </cell>
          <cell r="K18">
            <v>75</v>
          </cell>
          <cell r="L18">
            <v>68</v>
          </cell>
          <cell r="M18">
            <v>66</v>
          </cell>
          <cell r="N18">
            <v>65</v>
          </cell>
          <cell r="O18">
            <v>52</v>
          </cell>
          <cell r="P18">
            <v>52</v>
          </cell>
          <cell r="Q18">
            <v>66</v>
          </cell>
          <cell r="R18">
            <v>47</v>
          </cell>
          <cell r="S18">
            <v>45</v>
          </cell>
          <cell r="T18">
            <v>20</v>
          </cell>
          <cell r="U18">
            <v>19</v>
          </cell>
          <cell r="V18">
            <v>20</v>
          </cell>
          <cell r="W18">
            <v>23</v>
          </cell>
        </row>
        <row r="19">
          <cell r="A19" t="e">
            <v>#N/A</v>
          </cell>
          <cell r="B19" t="str">
            <v>EA17</v>
          </cell>
          <cell r="C19">
            <v>216</v>
          </cell>
          <cell r="D19">
            <v>483</v>
          </cell>
          <cell r="E19">
            <v>349</v>
          </cell>
          <cell r="F19">
            <v>147</v>
          </cell>
          <cell r="G19">
            <v>143</v>
          </cell>
          <cell r="H19">
            <v>141</v>
          </cell>
          <cell r="I19">
            <v>125</v>
          </cell>
          <cell r="J19">
            <v>128</v>
          </cell>
          <cell r="K19">
            <v>77</v>
          </cell>
          <cell r="L19">
            <v>69</v>
          </cell>
          <cell r="M19">
            <v>67</v>
          </cell>
          <cell r="N19">
            <v>65</v>
          </cell>
          <cell r="O19">
            <v>53</v>
          </cell>
          <cell r="P19">
            <v>52</v>
          </cell>
          <cell r="Q19">
            <v>67</v>
          </cell>
          <cell r="R19">
            <v>48</v>
          </cell>
          <cell r="S19">
            <v>45</v>
          </cell>
          <cell r="T19">
            <v>21</v>
          </cell>
          <cell r="U19">
            <v>19</v>
          </cell>
          <cell r="V19">
            <v>20</v>
          </cell>
          <cell r="W19">
            <v>23</v>
          </cell>
        </row>
        <row r="20">
          <cell r="A20" t="str">
            <v>Estonia</v>
          </cell>
          <cell r="B20" t="str">
            <v>EE</v>
          </cell>
          <cell r="C20">
            <v>37</v>
          </cell>
          <cell r="D20">
            <v>52</v>
          </cell>
          <cell r="E20">
            <v>3</v>
          </cell>
          <cell r="F20">
            <v>1</v>
          </cell>
          <cell r="G20">
            <v>1</v>
          </cell>
          <cell r="H20">
            <v>1</v>
          </cell>
          <cell r="I20">
            <v>4</v>
          </cell>
          <cell r="J20">
            <v>3</v>
          </cell>
          <cell r="K20">
            <v>2</v>
          </cell>
          <cell r="L20">
            <v>1</v>
          </cell>
          <cell r="M20">
            <v>1</v>
          </cell>
          <cell r="N20">
            <v>0</v>
          </cell>
          <cell r="O20">
            <v>1</v>
          </cell>
          <cell r="P20">
            <v>1</v>
          </cell>
          <cell r="Q20">
            <v>0</v>
          </cell>
          <cell r="R20">
            <v>1</v>
          </cell>
          <cell r="S20">
            <v>0</v>
          </cell>
          <cell r="T20">
            <v>1</v>
          </cell>
          <cell r="U20">
            <v>0</v>
          </cell>
          <cell r="V20">
            <v>0</v>
          </cell>
          <cell r="W20">
            <v>0</v>
          </cell>
        </row>
        <row r="21">
          <cell r="A21" t="e">
            <v>#N/A</v>
          </cell>
          <cell r="B21" t="str">
            <v>EEA18</v>
          </cell>
          <cell r="C21">
            <v>211</v>
          </cell>
          <cell r="D21">
            <v>479</v>
          </cell>
          <cell r="E21">
            <v>394</v>
          </cell>
          <cell r="F21">
            <v>172</v>
          </cell>
          <cell r="G21">
            <v>178</v>
          </cell>
          <cell r="H21">
            <v>165</v>
          </cell>
          <cell r="I21">
            <v>138</v>
          </cell>
          <cell r="J21">
            <v>136</v>
          </cell>
          <cell r="K21">
            <v>87</v>
          </cell>
          <cell r="L21">
            <v>78</v>
          </cell>
          <cell r="M21">
            <v>87</v>
          </cell>
          <cell r="N21">
            <v>93</v>
          </cell>
          <cell r="O21">
            <v>73</v>
          </cell>
          <cell r="P21">
            <v>79</v>
          </cell>
          <cell r="Q21">
            <v>101</v>
          </cell>
          <cell r="R21">
            <v>90</v>
          </cell>
          <cell r="S21">
            <v>92</v>
          </cell>
          <cell r="T21">
            <v>66</v>
          </cell>
          <cell r="U21">
            <v>62</v>
          </cell>
          <cell r="V21">
            <v>49</v>
          </cell>
          <cell r="W21">
            <v>54</v>
          </cell>
        </row>
        <row r="22">
          <cell r="A22" t="str">
            <v>Greece</v>
          </cell>
          <cell r="B22" t="str">
            <v>EL</v>
          </cell>
          <cell r="C22">
            <v>3</v>
          </cell>
          <cell r="D22">
            <v>3</v>
          </cell>
          <cell r="E22">
            <v>4</v>
          </cell>
          <cell r="F22">
            <v>5</v>
          </cell>
          <cell r="G22">
            <v>4</v>
          </cell>
          <cell r="H22">
            <v>5</v>
          </cell>
          <cell r="I22">
            <v>5</v>
          </cell>
          <cell r="J22">
            <v>4</v>
          </cell>
          <cell r="K22">
            <v>4</v>
          </cell>
          <cell r="L22">
            <v>6</v>
          </cell>
          <cell r="M22">
            <v>7</v>
          </cell>
          <cell r="N22">
            <v>6</v>
          </cell>
          <cell r="O22">
            <v>0</v>
          </cell>
          <cell r="P22">
            <v>0</v>
          </cell>
          <cell r="Q22">
            <v>0</v>
          </cell>
          <cell r="R22">
            <v>2</v>
          </cell>
          <cell r="S22">
            <v>4</v>
          </cell>
          <cell r="T22">
            <v>0</v>
          </cell>
          <cell r="U22">
            <v>0</v>
          </cell>
          <cell r="V22">
            <v>0</v>
          </cell>
          <cell r="W22">
            <v>0</v>
          </cell>
        </row>
        <row r="23">
          <cell r="A23" t="str">
            <v>Spain</v>
          </cell>
          <cell r="B23" t="str">
            <v>ES</v>
          </cell>
          <cell r="C23">
            <v>8</v>
          </cell>
          <cell r="D23">
            <v>1</v>
          </cell>
          <cell r="E23">
            <v>0</v>
          </cell>
          <cell r="F23">
            <v>2</v>
          </cell>
          <cell r="G23">
            <v>1</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row>
        <row r="24">
          <cell r="A24" t="e">
            <v>#N/A</v>
          </cell>
          <cell r="B24" t="str">
            <v>EU15</v>
          </cell>
          <cell r="C24">
            <v>207</v>
          </cell>
          <cell r="D24">
            <v>476</v>
          </cell>
          <cell r="E24">
            <v>390</v>
          </cell>
          <cell r="F24">
            <v>172</v>
          </cell>
          <cell r="G24">
            <v>177</v>
          </cell>
          <cell r="H24">
            <v>164</v>
          </cell>
          <cell r="I24">
            <v>138</v>
          </cell>
          <cell r="J24">
            <v>135</v>
          </cell>
          <cell r="K24">
            <v>87</v>
          </cell>
          <cell r="L24">
            <v>78</v>
          </cell>
          <cell r="M24">
            <v>87</v>
          </cell>
          <cell r="N24">
            <v>93</v>
          </cell>
          <cell r="O24">
            <v>73</v>
          </cell>
          <cell r="P24">
            <v>79</v>
          </cell>
          <cell r="Q24">
            <v>101</v>
          </cell>
          <cell r="R24">
            <v>90</v>
          </cell>
          <cell r="S24">
            <v>92</v>
          </cell>
          <cell r="T24">
            <v>66</v>
          </cell>
          <cell r="U24">
            <v>62</v>
          </cell>
          <cell r="V24">
            <v>49</v>
          </cell>
          <cell r="W24">
            <v>54</v>
          </cell>
        </row>
        <row r="25">
          <cell r="A25" t="e">
            <v>#N/A</v>
          </cell>
          <cell r="B25" t="str">
            <v>EU25</v>
          </cell>
          <cell r="C25">
            <v>1771</v>
          </cell>
          <cell r="D25">
            <v>2415</v>
          </cell>
          <cell r="E25">
            <v>2146</v>
          </cell>
          <cell r="F25">
            <v>1998</v>
          </cell>
          <cell r="G25">
            <v>2017</v>
          </cell>
          <cell r="H25">
            <v>1940</v>
          </cell>
          <cell r="I25">
            <v>1896</v>
          </cell>
          <cell r="J25">
            <v>1645</v>
          </cell>
          <cell r="K25">
            <v>1411</v>
          </cell>
          <cell r="L25">
            <v>1476</v>
          </cell>
          <cell r="M25">
            <v>1073</v>
          </cell>
          <cell r="N25">
            <v>1161</v>
          </cell>
          <cell r="O25">
            <v>974</v>
          </cell>
          <cell r="P25">
            <v>956</v>
          </cell>
          <cell r="Q25">
            <v>989</v>
          </cell>
          <cell r="R25">
            <v>1050</v>
          </cell>
          <cell r="S25">
            <v>1217</v>
          </cell>
          <cell r="T25">
            <v>1059</v>
          </cell>
          <cell r="U25">
            <v>1164</v>
          </cell>
          <cell r="V25">
            <v>1117</v>
          </cell>
          <cell r="W25">
            <v>1342</v>
          </cell>
        </row>
        <row r="26">
          <cell r="A26" t="str">
            <v>European Union (27 countries)</v>
          </cell>
          <cell r="B26" t="str">
            <v>EU27</v>
          </cell>
          <cell r="C26">
            <v>1825</v>
          </cell>
          <cell r="D26">
            <v>2445</v>
          </cell>
          <cell r="E26">
            <v>2162</v>
          </cell>
          <cell r="F26">
            <v>2006</v>
          </cell>
          <cell r="G26">
            <v>2024</v>
          </cell>
          <cell r="H26">
            <v>1944</v>
          </cell>
          <cell r="I26">
            <v>1900</v>
          </cell>
          <cell r="J26">
            <v>1648</v>
          </cell>
          <cell r="K26">
            <v>1414</v>
          </cell>
          <cell r="L26">
            <v>1477</v>
          </cell>
          <cell r="M26">
            <v>1075</v>
          </cell>
          <cell r="N26">
            <v>1162</v>
          </cell>
          <cell r="O26">
            <v>976</v>
          </cell>
          <cell r="P26">
            <v>957</v>
          </cell>
          <cell r="Q26">
            <v>993</v>
          </cell>
          <cell r="R26">
            <v>1056</v>
          </cell>
          <cell r="S26">
            <v>1230</v>
          </cell>
          <cell r="T26">
            <v>1072</v>
          </cell>
          <cell r="U26">
            <v>1179</v>
          </cell>
          <cell r="V26">
            <v>1131</v>
          </cell>
          <cell r="W26">
            <v>1354</v>
          </cell>
        </row>
        <row r="27">
          <cell r="A27" t="str">
            <v>Finland</v>
          </cell>
          <cell r="B27" t="str">
            <v>FI</v>
          </cell>
          <cell r="C27">
            <v>0</v>
          </cell>
          <cell r="D27">
            <v>0</v>
          </cell>
          <cell r="E27">
            <v>24</v>
          </cell>
          <cell r="F27">
            <v>10</v>
          </cell>
          <cell r="G27">
            <v>17</v>
          </cell>
          <cell r="H27">
            <v>11</v>
          </cell>
          <cell r="I27">
            <v>12</v>
          </cell>
          <cell r="J27">
            <v>12</v>
          </cell>
          <cell r="K27">
            <v>12</v>
          </cell>
          <cell r="L27">
            <v>11</v>
          </cell>
          <cell r="M27">
            <v>15</v>
          </cell>
          <cell r="N27">
            <v>15</v>
          </cell>
          <cell r="O27">
            <v>17</v>
          </cell>
          <cell r="P27">
            <v>18</v>
          </cell>
          <cell r="Q27">
            <v>18</v>
          </cell>
          <cell r="R27">
            <v>16</v>
          </cell>
          <cell r="S27">
            <v>17</v>
          </cell>
          <cell r="T27">
            <v>18</v>
          </cell>
          <cell r="U27">
            <v>17</v>
          </cell>
          <cell r="V27">
            <v>18</v>
          </cell>
          <cell r="W27">
            <v>21</v>
          </cell>
        </row>
        <row r="28">
          <cell r="A28" t="str">
            <v>France</v>
          </cell>
          <cell r="B28" t="str">
            <v>FR</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row>
        <row r="29">
          <cell r="A29" t="str">
            <v>Croatia</v>
          </cell>
          <cell r="B29" t="str">
            <v>HR</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row>
        <row r="30">
          <cell r="A30" t="str">
            <v>Hungary</v>
          </cell>
          <cell r="B30" t="str">
            <v>HU</v>
          </cell>
          <cell r="C30">
            <v>24</v>
          </cell>
          <cell r="D30">
            <v>16</v>
          </cell>
          <cell r="E30">
            <v>14</v>
          </cell>
          <cell r="F30">
            <v>22</v>
          </cell>
          <cell r="G30">
            <v>26</v>
          </cell>
          <cell r="H30">
            <v>40</v>
          </cell>
          <cell r="I30">
            <v>28</v>
          </cell>
          <cell r="J30">
            <v>27</v>
          </cell>
          <cell r="K30">
            <v>17</v>
          </cell>
          <cell r="L30">
            <v>24</v>
          </cell>
          <cell r="M30">
            <v>28</v>
          </cell>
          <cell r="N30">
            <v>22</v>
          </cell>
          <cell r="O30">
            <v>18</v>
          </cell>
          <cell r="P30">
            <v>17</v>
          </cell>
          <cell r="Q30">
            <v>5</v>
          </cell>
          <cell r="R30">
            <v>4</v>
          </cell>
          <cell r="S30">
            <v>3</v>
          </cell>
          <cell r="T30">
            <v>3</v>
          </cell>
          <cell r="U30">
            <v>2</v>
          </cell>
          <cell r="V30">
            <v>1</v>
          </cell>
          <cell r="W30">
            <v>0</v>
          </cell>
        </row>
        <row r="31">
          <cell r="A31" t="str">
            <v>Ireland</v>
          </cell>
          <cell r="B31" t="str">
            <v>IE</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row>
        <row r="32">
          <cell r="A32" t="str">
            <v>Iceland</v>
          </cell>
          <cell r="B32" t="str">
            <v>IS</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row>
        <row r="33">
          <cell r="A33" t="str">
            <v>Italy</v>
          </cell>
          <cell r="B33" t="str">
            <v>IT</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row>
        <row r="34">
          <cell r="A34" t="str">
            <v>Lithuania</v>
          </cell>
          <cell r="B34" t="str">
            <v>LT</v>
          </cell>
          <cell r="C34">
            <v>37</v>
          </cell>
          <cell r="D34">
            <v>39</v>
          </cell>
          <cell r="E34">
            <v>5</v>
          </cell>
          <cell r="F34">
            <v>4</v>
          </cell>
          <cell r="G34">
            <v>3</v>
          </cell>
          <cell r="H34">
            <v>1</v>
          </cell>
          <cell r="I34">
            <v>2</v>
          </cell>
          <cell r="J34">
            <v>1</v>
          </cell>
          <cell r="K34">
            <v>1</v>
          </cell>
          <cell r="L34">
            <v>1</v>
          </cell>
          <cell r="M34">
            <v>1</v>
          </cell>
          <cell r="N34">
            <v>1</v>
          </cell>
          <cell r="O34">
            <v>1</v>
          </cell>
          <cell r="P34">
            <v>1</v>
          </cell>
          <cell r="Q34">
            <v>1</v>
          </cell>
          <cell r="R34">
            <v>1</v>
          </cell>
          <cell r="S34">
            <v>1</v>
          </cell>
          <cell r="T34">
            <v>1</v>
          </cell>
          <cell r="U34">
            <v>1</v>
          </cell>
          <cell r="V34">
            <v>1</v>
          </cell>
          <cell r="W34">
            <v>1</v>
          </cell>
        </row>
        <row r="35">
          <cell r="A35" t="str">
            <v>Luxembourg</v>
          </cell>
          <cell r="B35" t="str">
            <v>LU</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row>
        <row r="36">
          <cell r="A36" t="str">
            <v>Latvia</v>
          </cell>
          <cell r="B36" t="str">
            <v>LV</v>
          </cell>
          <cell r="C36">
            <v>13</v>
          </cell>
          <cell r="D36">
            <v>10</v>
          </cell>
          <cell r="E36">
            <v>10</v>
          </cell>
          <cell r="F36">
            <v>9</v>
          </cell>
          <cell r="G36">
            <v>14</v>
          </cell>
          <cell r="H36">
            <v>9</v>
          </cell>
          <cell r="I36">
            <v>5</v>
          </cell>
          <cell r="J36">
            <v>4</v>
          </cell>
          <cell r="K36">
            <v>3</v>
          </cell>
          <cell r="L36">
            <v>2</v>
          </cell>
          <cell r="M36">
            <v>1</v>
          </cell>
          <cell r="N36">
            <v>2</v>
          </cell>
          <cell r="O36">
            <v>2</v>
          </cell>
          <cell r="P36">
            <v>1</v>
          </cell>
          <cell r="Q36">
            <v>1</v>
          </cell>
          <cell r="R36">
            <v>1</v>
          </cell>
          <cell r="S36">
            <v>1</v>
          </cell>
          <cell r="T36">
            <v>1</v>
          </cell>
          <cell r="U36">
            <v>1</v>
          </cell>
          <cell r="V36">
            <v>1</v>
          </cell>
          <cell r="W36">
            <v>1</v>
          </cell>
        </row>
        <row r="37">
          <cell r="A37" t="e">
            <v>#N/A</v>
          </cell>
          <cell r="B37" t="str">
            <v>MK</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row>
        <row r="38">
          <cell r="A38" t="str">
            <v>Netherlands</v>
          </cell>
          <cell r="B38" t="str">
            <v>NL</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row>
        <row r="39">
          <cell r="A39" t="e">
            <v>#N/A</v>
          </cell>
          <cell r="B39" t="str">
            <v>NMS10</v>
          </cell>
          <cell r="C39">
            <v>1563</v>
          </cell>
          <cell r="D39">
            <v>1939</v>
          </cell>
          <cell r="E39">
            <v>1755</v>
          </cell>
          <cell r="F39">
            <v>1826</v>
          </cell>
          <cell r="G39">
            <v>1841</v>
          </cell>
          <cell r="H39">
            <v>1776</v>
          </cell>
          <cell r="I39">
            <v>1758</v>
          </cell>
          <cell r="J39">
            <v>1510</v>
          </cell>
          <cell r="K39">
            <v>1324</v>
          </cell>
          <cell r="L39">
            <v>1398</v>
          </cell>
          <cell r="M39">
            <v>986</v>
          </cell>
          <cell r="N39">
            <v>1068</v>
          </cell>
          <cell r="O39">
            <v>902</v>
          </cell>
          <cell r="P39">
            <v>877</v>
          </cell>
          <cell r="Q39">
            <v>889</v>
          </cell>
          <cell r="R39">
            <v>961</v>
          </cell>
          <cell r="S39">
            <v>1126</v>
          </cell>
          <cell r="T39">
            <v>993</v>
          </cell>
          <cell r="U39">
            <v>1102</v>
          </cell>
          <cell r="V39">
            <v>1068</v>
          </cell>
          <cell r="W39">
            <v>1287</v>
          </cell>
        </row>
        <row r="40">
          <cell r="A40" t="str">
            <v>Norway</v>
          </cell>
          <cell r="B40" t="str">
            <v>NO</v>
          </cell>
          <cell r="C40">
            <v>3</v>
          </cell>
          <cell r="D40">
            <v>3</v>
          </cell>
          <cell r="E40">
            <v>4</v>
          </cell>
          <cell r="F40">
            <v>1</v>
          </cell>
          <cell r="G40">
            <v>1</v>
          </cell>
          <cell r="H40">
            <v>1</v>
          </cell>
          <cell r="I40">
            <v>1</v>
          </cell>
          <cell r="J40">
            <v>1</v>
          </cell>
          <cell r="K40">
            <v>0</v>
          </cell>
          <cell r="L40">
            <v>0</v>
          </cell>
          <cell r="M40">
            <v>0</v>
          </cell>
          <cell r="N40">
            <v>0</v>
          </cell>
          <cell r="O40">
            <v>0</v>
          </cell>
          <cell r="P40">
            <v>0</v>
          </cell>
          <cell r="Q40">
            <v>0</v>
          </cell>
          <cell r="R40">
            <v>0</v>
          </cell>
          <cell r="S40">
            <v>0</v>
          </cell>
          <cell r="T40">
            <v>0</v>
          </cell>
          <cell r="U40">
            <v>0</v>
          </cell>
          <cell r="V40">
            <v>0</v>
          </cell>
          <cell r="W40">
            <v>0</v>
          </cell>
        </row>
        <row r="41">
          <cell r="A41" t="str">
            <v>Poland</v>
          </cell>
          <cell r="B41" t="str">
            <v>PL</v>
          </cell>
          <cell r="C41">
            <v>943</v>
          </cell>
          <cell r="D41">
            <v>1426</v>
          </cell>
          <cell r="E41">
            <v>1544</v>
          </cell>
          <cell r="F41">
            <v>1527</v>
          </cell>
          <cell r="G41">
            <v>1583</v>
          </cell>
          <cell r="H41">
            <v>1536</v>
          </cell>
          <cell r="I41">
            <v>1624</v>
          </cell>
          <cell r="J41">
            <v>1407</v>
          </cell>
          <cell r="K41">
            <v>1270</v>
          </cell>
          <cell r="L41">
            <v>1323</v>
          </cell>
          <cell r="M41">
            <v>898</v>
          </cell>
          <cell r="N41">
            <v>1001</v>
          </cell>
          <cell r="O41">
            <v>838</v>
          </cell>
          <cell r="P41">
            <v>814</v>
          </cell>
          <cell r="Q41">
            <v>856</v>
          </cell>
          <cell r="R41">
            <v>932</v>
          </cell>
          <cell r="S41">
            <v>1099</v>
          </cell>
          <cell r="T41">
            <v>973</v>
          </cell>
          <cell r="U41">
            <v>1083</v>
          </cell>
          <cell r="V41">
            <v>1052</v>
          </cell>
          <cell r="W41">
            <v>1272</v>
          </cell>
        </row>
        <row r="42">
          <cell r="A42" t="str">
            <v>Portugal</v>
          </cell>
          <cell r="B42" t="str">
            <v>PT</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row>
        <row r="43">
          <cell r="A43" t="str">
            <v>Romania</v>
          </cell>
          <cell r="B43" t="str">
            <v>RO</v>
          </cell>
          <cell r="C43">
            <v>15</v>
          </cell>
          <cell r="D43">
            <v>0</v>
          </cell>
          <cell r="E43">
            <v>3</v>
          </cell>
          <cell r="F43">
            <v>4</v>
          </cell>
          <cell r="G43">
            <v>3</v>
          </cell>
          <cell r="H43">
            <v>2</v>
          </cell>
          <cell r="I43">
            <v>1</v>
          </cell>
          <cell r="J43">
            <v>1</v>
          </cell>
          <cell r="K43">
            <v>2</v>
          </cell>
          <cell r="L43">
            <v>0</v>
          </cell>
          <cell r="M43">
            <v>0</v>
          </cell>
          <cell r="N43">
            <v>0</v>
          </cell>
          <cell r="O43">
            <v>0</v>
          </cell>
          <cell r="P43">
            <v>0</v>
          </cell>
          <cell r="Q43">
            <v>0</v>
          </cell>
          <cell r="R43">
            <v>0</v>
          </cell>
          <cell r="S43">
            <v>6</v>
          </cell>
          <cell r="T43">
            <v>5</v>
          </cell>
          <cell r="U43">
            <v>8</v>
          </cell>
          <cell r="V43">
            <v>9</v>
          </cell>
          <cell r="W43">
            <v>8</v>
          </cell>
        </row>
        <row r="44">
          <cell r="A44" t="str">
            <v>Sweden</v>
          </cell>
          <cell r="B44" t="str">
            <v>SE</v>
          </cell>
          <cell r="C44">
            <v>44</v>
          </cell>
          <cell r="D44">
            <v>30</v>
          </cell>
          <cell r="E44">
            <v>14</v>
          </cell>
          <cell r="F44">
            <v>11</v>
          </cell>
          <cell r="G44">
            <v>6</v>
          </cell>
          <cell r="H44">
            <v>3</v>
          </cell>
          <cell r="I44">
            <v>1</v>
          </cell>
          <cell r="J44">
            <v>3</v>
          </cell>
          <cell r="K44">
            <v>1</v>
          </cell>
          <cell r="L44">
            <v>0</v>
          </cell>
          <cell r="M44">
            <v>0</v>
          </cell>
          <cell r="N44">
            <v>0</v>
          </cell>
          <cell r="O44">
            <v>0</v>
          </cell>
          <cell r="P44">
            <v>0</v>
          </cell>
          <cell r="Q44">
            <v>0</v>
          </cell>
          <cell r="R44">
            <v>0</v>
          </cell>
          <cell r="S44">
            <v>0</v>
          </cell>
          <cell r="T44">
            <v>0</v>
          </cell>
          <cell r="U44">
            <v>0</v>
          </cell>
          <cell r="V44">
            <v>0</v>
          </cell>
          <cell r="W44">
            <v>0</v>
          </cell>
        </row>
        <row r="45">
          <cell r="A45" t="str">
            <v>Slovenia</v>
          </cell>
          <cell r="B45" t="str">
            <v>SI</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row>
        <row r="46">
          <cell r="A46" t="str">
            <v>Slovakia</v>
          </cell>
          <cell r="B46" t="str">
            <v>SK</v>
          </cell>
          <cell r="C46">
            <v>93</v>
          </cell>
          <cell r="D46">
            <v>70</v>
          </cell>
          <cell r="E46">
            <v>31</v>
          </cell>
          <cell r="F46">
            <v>42</v>
          </cell>
          <cell r="G46">
            <v>32</v>
          </cell>
          <cell r="H46">
            <v>29</v>
          </cell>
          <cell r="I46">
            <v>27</v>
          </cell>
          <cell r="J46">
            <v>26</v>
          </cell>
          <cell r="K46">
            <v>16</v>
          </cell>
          <cell r="L46">
            <v>12</v>
          </cell>
          <cell r="M46">
            <v>9</v>
          </cell>
          <cell r="N46">
            <v>5</v>
          </cell>
          <cell r="O46">
            <v>3</v>
          </cell>
          <cell r="P46">
            <v>3</v>
          </cell>
          <cell r="Q46">
            <v>2</v>
          </cell>
          <cell r="R46">
            <v>2</v>
          </cell>
          <cell r="S46">
            <v>1</v>
          </cell>
          <cell r="T46">
            <v>1</v>
          </cell>
          <cell r="U46">
            <v>1</v>
          </cell>
          <cell r="V46">
            <v>1</v>
          </cell>
          <cell r="W46">
            <v>1</v>
          </cell>
        </row>
        <row r="47">
          <cell r="A47" t="str">
            <v>Turkey</v>
          </cell>
          <cell r="B47" t="str">
            <v>TR</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1</v>
          </cell>
          <cell r="W47">
            <v>2</v>
          </cell>
        </row>
        <row r="48">
          <cell r="A48" t="str">
            <v>United Kingdom</v>
          </cell>
          <cell r="B48" t="str">
            <v>UK</v>
          </cell>
          <cell r="C48">
            <v>18</v>
          </cell>
          <cell r="D48">
            <v>16</v>
          </cell>
          <cell r="E48">
            <v>9</v>
          </cell>
          <cell r="F48">
            <v>7</v>
          </cell>
          <cell r="G48">
            <v>7</v>
          </cell>
          <cell r="H48">
            <v>8</v>
          </cell>
          <cell r="I48">
            <v>8</v>
          </cell>
          <cell r="J48">
            <v>4</v>
          </cell>
          <cell r="K48">
            <v>5</v>
          </cell>
          <cell r="L48">
            <v>4</v>
          </cell>
          <cell r="M48">
            <v>4</v>
          </cell>
          <cell r="N48">
            <v>3</v>
          </cell>
          <cell r="O48">
            <v>4</v>
          </cell>
          <cell r="P48">
            <v>4</v>
          </cell>
          <cell r="Q48">
            <v>5</v>
          </cell>
          <cell r="R48">
            <v>5</v>
          </cell>
          <cell r="S48">
            <v>3</v>
          </cell>
          <cell r="T48">
            <v>2</v>
          </cell>
          <cell r="U48">
            <v>3</v>
          </cell>
          <cell r="V48">
            <v>0</v>
          </cell>
          <cell r="W48">
            <v>1</v>
          </cell>
        </row>
        <row r="49">
          <cell r="A49" t="e">
            <v>#N/A</v>
          </cell>
          <cell r="B49" t="str">
            <v>Grand Total</v>
          </cell>
          <cell r="C49">
            <v>8147</v>
          </cell>
          <cell r="D49">
            <v>12561</v>
          </cell>
          <cell r="E49">
            <v>10963</v>
          </cell>
          <cell r="F49">
            <v>8885</v>
          </cell>
          <cell r="G49">
            <v>8982</v>
          </cell>
          <cell r="H49">
            <v>8657</v>
          </cell>
          <cell r="I49">
            <v>8350</v>
          </cell>
          <cell r="J49">
            <v>7370</v>
          </cell>
          <cell r="K49">
            <v>6121</v>
          </cell>
          <cell r="L49">
            <v>6338</v>
          </cell>
          <cell r="M49">
            <v>4741</v>
          </cell>
          <cell r="N49">
            <v>5112</v>
          </cell>
          <cell r="O49">
            <v>4277</v>
          </cell>
          <cell r="P49">
            <v>4201</v>
          </cell>
          <cell r="Q49">
            <v>4454</v>
          </cell>
          <cell r="R49">
            <v>4577</v>
          </cell>
          <cell r="S49">
            <v>5251</v>
          </cell>
          <cell r="T49">
            <v>4445</v>
          </cell>
          <cell r="U49">
            <v>4857</v>
          </cell>
          <cell r="V49">
            <v>4663</v>
          </cell>
          <cell r="W49">
            <v>5583</v>
          </cell>
        </row>
      </sheetData>
      <sheetData sheetId="18">
        <row r="6">
          <cell r="A6" t="str">
            <v>Austria</v>
          </cell>
          <cell r="B6" t="str">
            <v>AT</v>
          </cell>
          <cell r="C6">
            <v>21</v>
          </cell>
          <cell r="D6">
            <v>30</v>
          </cell>
          <cell r="E6">
            <v>22</v>
          </cell>
          <cell r="F6">
            <v>21</v>
          </cell>
          <cell r="G6">
            <v>20</v>
          </cell>
          <cell r="H6">
            <v>17</v>
          </cell>
          <cell r="I6">
            <v>17</v>
          </cell>
          <cell r="J6">
            <v>22</v>
          </cell>
          <cell r="K6">
            <v>17</v>
          </cell>
          <cell r="L6">
            <v>23</v>
          </cell>
          <cell r="M6">
            <v>28</v>
          </cell>
          <cell r="N6">
            <v>30</v>
          </cell>
          <cell r="O6">
            <v>20</v>
          </cell>
          <cell r="P6">
            <v>29</v>
          </cell>
          <cell r="Q6">
            <v>21</v>
          </cell>
          <cell r="R6">
            <v>15</v>
          </cell>
          <cell r="S6">
            <v>12</v>
          </cell>
          <cell r="T6">
            <v>8</v>
          </cell>
          <cell r="U6">
            <v>5</v>
          </cell>
          <cell r="V6">
            <v>4</v>
          </cell>
          <cell r="W6">
            <v>5</v>
          </cell>
        </row>
        <row r="7">
          <cell r="A7" t="str">
            <v>Belgium</v>
          </cell>
          <cell r="B7" t="str">
            <v>BE</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row>
        <row r="8">
          <cell r="A8" t="str">
            <v>Bulgaria</v>
          </cell>
          <cell r="B8" t="str">
            <v>BG</v>
          </cell>
          <cell r="C8">
            <v>15</v>
          </cell>
          <cell r="D8">
            <v>5</v>
          </cell>
          <cell r="E8">
            <v>6</v>
          </cell>
          <cell r="F8">
            <v>4</v>
          </cell>
          <cell r="G8">
            <v>3</v>
          </cell>
          <cell r="H8">
            <v>4</v>
          </cell>
          <cell r="I8">
            <v>4</v>
          </cell>
          <cell r="J8">
            <v>3</v>
          </cell>
          <cell r="K8">
            <v>1</v>
          </cell>
          <cell r="L8">
            <v>1</v>
          </cell>
          <cell r="M8">
            <v>0</v>
          </cell>
          <cell r="N8">
            <v>0</v>
          </cell>
          <cell r="O8">
            <v>3</v>
          </cell>
          <cell r="P8">
            <v>7</v>
          </cell>
          <cell r="Q8">
            <v>5</v>
          </cell>
          <cell r="R8">
            <v>6</v>
          </cell>
          <cell r="S8">
            <v>6</v>
          </cell>
          <cell r="T8">
            <v>3</v>
          </cell>
          <cell r="U8">
            <v>6</v>
          </cell>
          <cell r="V8">
            <v>5</v>
          </cell>
          <cell r="W8">
            <v>4</v>
          </cell>
        </row>
        <row r="9">
          <cell r="A9" t="str">
            <v>Switzerland</v>
          </cell>
          <cell r="B9" t="str">
            <v>CH</v>
          </cell>
          <cell r="C9">
            <v>1</v>
          </cell>
          <cell r="D9">
            <v>1</v>
          </cell>
          <cell r="E9">
            <v>1</v>
          </cell>
          <cell r="F9">
            <v>1</v>
          </cell>
          <cell r="G9">
            <v>1</v>
          </cell>
          <cell r="H9">
            <v>1</v>
          </cell>
          <cell r="I9">
            <v>1</v>
          </cell>
          <cell r="J9">
            <v>1</v>
          </cell>
          <cell r="K9">
            <v>1</v>
          </cell>
          <cell r="L9">
            <v>1</v>
          </cell>
          <cell r="M9">
            <v>0</v>
          </cell>
          <cell r="N9">
            <v>0</v>
          </cell>
          <cell r="O9">
            <v>0</v>
          </cell>
          <cell r="P9">
            <v>0</v>
          </cell>
          <cell r="Q9">
            <v>0</v>
          </cell>
          <cell r="R9">
            <v>0</v>
          </cell>
          <cell r="S9">
            <v>0</v>
          </cell>
          <cell r="T9">
            <v>0</v>
          </cell>
          <cell r="U9">
            <v>0</v>
          </cell>
          <cell r="V9">
            <v>0</v>
          </cell>
          <cell r="W9">
            <v>0</v>
          </cell>
        </row>
        <row r="10">
          <cell r="A10" t="str">
            <v>Cyprus</v>
          </cell>
          <cell r="B10" t="str">
            <v>CY</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row>
        <row r="11">
          <cell r="A11" t="str">
            <v>Czech Republic</v>
          </cell>
          <cell r="B11" t="str">
            <v>CZ</v>
          </cell>
          <cell r="C11">
            <v>1296</v>
          </cell>
          <cell r="D11">
            <v>1378</v>
          </cell>
          <cell r="E11">
            <v>571</v>
          </cell>
          <cell r="F11">
            <v>512</v>
          </cell>
          <cell r="G11">
            <v>434</v>
          </cell>
          <cell r="H11">
            <v>313</v>
          </cell>
          <cell r="I11">
            <v>149</v>
          </cell>
          <cell r="J11">
            <v>129</v>
          </cell>
          <cell r="K11">
            <v>140</v>
          </cell>
          <cell r="L11">
            <v>182</v>
          </cell>
          <cell r="M11">
            <v>242</v>
          </cell>
          <cell r="N11">
            <v>223</v>
          </cell>
          <cell r="O11">
            <v>213</v>
          </cell>
          <cell r="P11">
            <v>430</v>
          </cell>
          <cell r="Q11">
            <v>478</v>
          </cell>
          <cell r="R11">
            <v>78</v>
          </cell>
          <cell r="S11">
            <v>165</v>
          </cell>
          <cell r="T11">
            <v>55</v>
          </cell>
          <cell r="U11">
            <v>80</v>
          </cell>
          <cell r="V11">
            <v>24</v>
          </cell>
          <cell r="W11">
            <v>27</v>
          </cell>
        </row>
        <row r="12">
          <cell r="A12" t="str">
            <v>Germany (including  former GDR from 1991)</v>
          </cell>
          <cell r="B12" t="str">
            <v>DE</v>
          </cell>
          <cell r="C12">
            <v>5572</v>
          </cell>
          <cell r="D12">
            <v>2945</v>
          </cell>
          <cell r="E12">
            <v>1856</v>
          </cell>
          <cell r="F12">
            <v>1638</v>
          </cell>
          <cell r="G12">
            <v>876</v>
          </cell>
          <cell r="H12">
            <v>1075</v>
          </cell>
          <cell r="I12">
            <v>962</v>
          </cell>
          <cell r="J12">
            <v>808</v>
          </cell>
          <cell r="K12">
            <v>451</v>
          </cell>
          <cell r="L12">
            <v>327</v>
          </cell>
          <cell r="M12">
            <v>305</v>
          </cell>
          <cell r="N12">
            <v>331</v>
          </cell>
          <cell r="O12">
            <v>278</v>
          </cell>
          <cell r="P12">
            <v>324</v>
          </cell>
          <cell r="Q12">
            <v>572</v>
          </cell>
          <cell r="R12">
            <v>388</v>
          </cell>
          <cell r="S12">
            <v>267</v>
          </cell>
          <cell r="T12">
            <v>301</v>
          </cell>
          <cell r="U12">
            <v>274</v>
          </cell>
          <cell r="V12">
            <v>241</v>
          </cell>
          <cell r="W12">
            <v>176</v>
          </cell>
        </row>
        <row r="13">
          <cell r="A13" t="str">
            <v>Denmark</v>
          </cell>
          <cell r="B13" t="str">
            <v>DK</v>
          </cell>
          <cell r="C13">
            <v>2</v>
          </cell>
          <cell r="D13">
            <v>0</v>
          </cell>
          <cell r="E13">
            <v>2</v>
          </cell>
          <cell r="F13">
            <v>2</v>
          </cell>
          <cell r="G13">
            <v>2</v>
          </cell>
          <cell r="H13">
            <v>1</v>
          </cell>
          <cell r="I13">
            <v>1</v>
          </cell>
          <cell r="J13">
            <v>1</v>
          </cell>
          <cell r="K13">
            <v>0</v>
          </cell>
          <cell r="L13">
            <v>0</v>
          </cell>
          <cell r="M13">
            <v>0</v>
          </cell>
          <cell r="N13">
            <v>0</v>
          </cell>
          <cell r="O13">
            <v>0</v>
          </cell>
          <cell r="P13">
            <v>0</v>
          </cell>
          <cell r="Q13">
            <v>0</v>
          </cell>
          <cell r="R13">
            <v>0</v>
          </cell>
          <cell r="S13">
            <v>0</v>
          </cell>
          <cell r="T13">
            <v>0</v>
          </cell>
          <cell r="U13">
            <v>0</v>
          </cell>
          <cell r="V13">
            <v>0</v>
          </cell>
          <cell r="W13">
            <v>0</v>
          </cell>
        </row>
        <row r="14">
          <cell r="A14" t="e">
            <v>#N/A</v>
          </cell>
          <cell r="B14" t="str">
            <v>EA</v>
          </cell>
          <cell r="C14">
            <v>5654</v>
          </cell>
          <cell r="D14">
            <v>3070</v>
          </cell>
          <cell r="E14">
            <v>1974</v>
          </cell>
          <cell r="F14">
            <v>1720</v>
          </cell>
          <cell r="G14">
            <v>941</v>
          </cell>
          <cell r="H14">
            <v>1134</v>
          </cell>
          <cell r="I14">
            <v>1019</v>
          </cell>
          <cell r="J14">
            <v>871</v>
          </cell>
          <cell r="K14">
            <v>509</v>
          </cell>
          <cell r="L14">
            <v>389</v>
          </cell>
          <cell r="M14">
            <v>383</v>
          </cell>
          <cell r="N14">
            <v>395</v>
          </cell>
          <cell r="O14">
            <v>329</v>
          </cell>
          <cell r="P14">
            <v>406</v>
          </cell>
          <cell r="Q14">
            <v>650</v>
          </cell>
          <cell r="R14">
            <v>459</v>
          </cell>
          <cell r="S14">
            <v>330</v>
          </cell>
          <cell r="T14">
            <v>367</v>
          </cell>
          <cell r="U14">
            <v>317</v>
          </cell>
          <cell r="V14">
            <v>743</v>
          </cell>
          <cell r="W14">
            <v>465</v>
          </cell>
        </row>
        <row r="15">
          <cell r="A15" t="e">
            <v>#N/A</v>
          </cell>
          <cell r="B15" t="str">
            <v>EA12</v>
          </cell>
          <cell r="C15">
            <v>5657</v>
          </cell>
          <cell r="D15">
            <v>3073</v>
          </cell>
          <cell r="E15">
            <v>1975</v>
          </cell>
          <cell r="F15">
            <v>1720</v>
          </cell>
          <cell r="G15">
            <v>941</v>
          </cell>
          <cell r="H15">
            <v>1134</v>
          </cell>
          <cell r="I15">
            <v>1019</v>
          </cell>
          <cell r="J15">
            <v>871</v>
          </cell>
          <cell r="K15">
            <v>509</v>
          </cell>
          <cell r="L15">
            <v>389</v>
          </cell>
          <cell r="M15">
            <v>383</v>
          </cell>
          <cell r="N15">
            <v>395</v>
          </cell>
          <cell r="O15">
            <v>329</v>
          </cell>
          <cell r="P15">
            <v>406</v>
          </cell>
          <cell r="Q15">
            <v>650</v>
          </cell>
          <cell r="R15">
            <v>459</v>
          </cell>
          <cell r="S15">
            <v>330</v>
          </cell>
          <cell r="T15">
            <v>367</v>
          </cell>
          <cell r="U15">
            <v>317</v>
          </cell>
          <cell r="V15">
            <v>250</v>
          </cell>
          <cell r="W15">
            <v>185</v>
          </cell>
        </row>
        <row r="16">
          <cell r="A16" t="e">
            <v>#N/A</v>
          </cell>
          <cell r="B16" t="str">
            <v>EA13</v>
          </cell>
          <cell r="C16">
            <v>5657</v>
          </cell>
          <cell r="D16">
            <v>3073</v>
          </cell>
          <cell r="E16">
            <v>1975</v>
          </cell>
          <cell r="F16">
            <v>1720</v>
          </cell>
          <cell r="G16">
            <v>941</v>
          </cell>
          <cell r="H16">
            <v>1134</v>
          </cell>
          <cell r="I16">
            <v>1033</v>
          </cell>
          <cell r="J16">
            <v>881</v>
          </cell>
          <cell r="K16">
            <v>516</v>
          </cell>
          <cell r="L16">
            <v>396</v>
          </cell>
          <cell r="M16">
            <v>383</v>
          </cell>
          <cell r="N16">
            <v>395</v>
          </cell>
          <cell r="O16">
            <v>329</v>
          </cell>
          <cell r="P16">
            <v>406</v>
          </cell>
          <cell r="Q16">
            <v>650</v>
          </cell>
          <cell r="R16">
            <v>459</v>
          </cell>
          <cell r="S16">
            <v>330</v>
          </cell>
          <cell r="T16">
            <v>367</v>
          </cell>
          <cell r="U16">
            <v>317</v>
          </cell>
          <cell r="V16">
            <v>250</v>
          </cell>
          <cell r="W16">
            <v>185</v>
          </cell>
        </row>
        <row r="17">
          <cell r="A17" t="e">
            <v>#N/A</v>
          </cell>
          <cell r="B17" t="str">
            <v>EA15</v>
          </cell>
          <cell r="C17">
            <v>5657</v>
          </cell>
          <cell r="D17">
            <v>3073</v>
          </cell>
          <cell r="E17">
            <v>1975</v>
          </cell>
          <cell r="F17">
            <v>1720</v>
          </cell>
          <cell r="G17">
            <v>941</v>
          </cell>
          <cell r="H17">
            <v>1134</v>
          </cell>
          <cell r="I17">
            <v>1033</v>
          </cell>
          <cell r="J17">
            <v>881</v>
          </cell>
          <cell r="K17">
            <v>516</v>
          </cell>
          <cell r="L17">
            <v>396</v>
          </cell>
          <cell r="M17">
            <v>383</v>
          </cell>
          <cell r="N17">
            <v>395</v>
          </cell>
          <cell r="O17">
            <v>329</v>
          </cell>
          <cell r="P17">
            <v>406</v>
          </cell>
          <cell r="Q17">
            <v>650</v>
          </cell>
          <cell r="R17">
            <v>459</v>
          </cell>
          <cell r="S17">
            <v>330</v>
          </cell>
          <cell r="T17">
            <v>367</v>
          </cell>
          <cell r="U17">
            <v>317</v>
          </cell>
          <cell r="V17">
            <v>250</v>
          </cell>
          <cell r="W17">
            <v>185</v>
          </cell>
        </row>
        <row r="18">
          <cell r="A18" t="e">
            <v>#N/A</v>
          </cell>
          <cell r="B18" t="str">
            <v>EA16</v>
          </cell>
          <cell r="C18">
            <v>7311</v>
          </cell>
          <cell r="D18">
            <v>4351</v>
          </cell>
          <cell r="E18">
            <v>2874</v>
          </cell>
          <cell r="F18">
            <v>2705</v>
          </cell>
          <cell r="G18">
            <v>1632</v>
          </cell>
          <cell r="H18">
            <v>1644</v>
          </cell>
          <cell r="I18">
            <v>1504</v>
          </cell>
          <cell r="J18">
            <v>1220</v>
          </cell>
          <cell r="K18">
            <v>863</v>
          </cell>
          <cell r="L18">
            <v>668</v>
          </cell>
          <cell r="M18">
            <v>573</v>
          </cell>
          <cell r="N18">
            <v>550</v>
          </cell>
          <cell r="O18">
            <v>520</v>
          </cell>
          <cell r="P18">
            <v>442</v>
          </cell>
          <cell r="Q18">
            <v>776</v>
          </cell>
          <cell r="R18">
            <v>490</v>
          </cell>
          <cell r="S18">
            <v>408</v>
          </cell>
          <cell r="T18">
            <v>520</v>
          </cell>
          <cell r="U18">
            <v>545</v>
          </cell>
          <cell r="V18">
            <v>743</v>
          </cell>
          <cell r="W18">
            <v>465</v>
          </cell>
        </row>
        <row r="19">
          <cell r="A19" t="e">
            <v>#N/A</v>
          </cell>
          <cell r="B19" t="str">
            <v>EA17</v>
          </cell>
          <cell r="C19">
            <v>7363</v>
          </cell>
          <cell r="D19">
            <v>4392</v>
          </cell>
          <cell r="E19">
            <v>2874</v>
          </cell>
          <cell r="F19">
            <v>2705</v>
          </cell>
          <cell r="G19">
            <v>1632</v>
          </cell>
          <cell r="H19">
            <v>1645</v>
          </cell>
          <cell r="I19">
            <v>1504</v>
          </cell>
          <cell r="J19">
            <v>1226</v>
          </cell>
          <cell r="K19">
            <v>870</v>
          </cell>
          <cell r="L19">
            <v>675</v>
          </cell>
          <cell r="M19">
            <v>579</v>
          </cell>
          <cell r="N19">
            <v>557</v>
          </cell>
          <cell r="O19">
            <v>526</v>
          </cell>
          <cell r="P19">
            <v>449</v>
          </cell>
          <cell r="Q19">
            <v>783</v>
          </cell>
          <cell r="R19">
            <v>497</v>
          </cell>
          <cell r="S19">
            <v>413</v>
          </cell>
          <cell r="T19">
            <v>525</v>
          </cell>
          <cell r="U19">
            <v>549</v>
          </cell>
          <cell r="V19">
            <v>748</v>
          </cell>
          <cell r="W19">
            <v>468</v>
          </cell>
        </row>
        <row r="20">
          <cell r="A20" t="str">
            <v>Estonia</v>
          </cell>
          <cell r="B20" t="str">
            <v>EE</v>
          </cell>
          <cell r="C20">
            <v>52</v>
          </cell>
          <cell r="D20">
            <v>41</v>
          </cell>
          <cell r="E20">
            <v>0</v>
          </cell>
          <cell r="F20">
            <v>0</v>
          </cell>
          <cell r="G20">
            <v>0</v>
          </cell>
          <cell r="H20">
            <v>0</v>
          </cell>
          <cell r="I20">
            <v>0</v>
          </cell>
          <cell r="J20">
            <v>7</v>
          </cell>
          <cell r="K20">
            <v>7</v>
          </cell>
          <cell r="L20">
            <v>6</v>
          </cell>
          <cell r="M20">
            <v>6</v>
          </cell>
          <cell r="N20">
            <v>7</v>
          </cell>
          <cell r="O20">
            <v>6</v>
          </cell>
          <cell r="P20">
            <v>7</v>
          </cell>
          <cell r="Q20">
            <v>6</v>
          </cell>
          <cell r="R20">
            <v>7</v>
          </cell>
          <cell r="S20">
            <v>5</v>
          </cell>
          <cell r="T20">
            <v>5</v>
          </cell>
          <cell r="U20">
            <v>4</v>
          </cell>
          <cell r="V20">
            <v>5</v>
          </cell>
          <cell r="W20">
            <v>2</v>
          </cell>
        </row>
        <row r="21">
          <cell r="A21" t="e">
            <v>#N/A</v>
          </cell>
          <cell r="B21" t="str">
            <v>EEA18</v>
          </cell>
          <cell r="C21">
            <v>6574</v>
          </cell>
          <cell r="D21">
            <v>3925</v>
          </cell>
          <cell r="E21">
            <v>2596</v>
          </cell>
          <cell r="F21">
            <v>2097</v>
          </cell>
          <cell r="G21">
            <v>1251</v>
          </cell>
          <cell r="H21">
            <v>1356</v>
          </cell>
          <cell r="I21">
            <v>1222</v>
          </cell>
          <cell r="J21">
            <v>1085</v>
          </cell>
          <cell r="K21">
            <v>697</v>
          </cell>
          <cell r="L21">
            <v>529</v>
          </cell>
          <cell r="M21">
            <v>423</v>
          </cell>
          <cell r="N21">
            <v>427</v>
          </cell>
          <cell r="O21">
            <v>337</v>
          </cell>
          <cell r="P21">
            <v>417</v>
          </cell>
          <cell r="Q21">
            <v>660</v>
          </cell>
          <cell r="R21">
            <v>485</v>
          </cell>
          <cell r="S21">
            <v>345</v>
          </cell>
          <cell r="T21">
            <v>380</v>
          </cell>
          <cell r="U21">
            <v>332</v>
          </cell>
          <cell r="V21">
            <v>293</v>
          </cell>
          <cell r="W21">
            <v>203</v>
          </cell>
        </row>
        <row r="22">
          <cell r="A22" t="str">
            <v>Greece</v>
          </cell>
          <cell r="B22" t="str">
            <v>EL</v>
          </cell>
          <cell r="C22">
            <v>3</v>
          </cell>
          <cell r="D22">
            <v>3</v>
          </cell>
          <cell r="E22">
            <v>1</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row>
        <row r="23">
          <cell r="A23" t="str">
            <v>Spain</v>
          </cell>
          <cell r="B23" t="str">
            <v>ES</v>
          </cell>
          <cell r="C23">
            <v>16</v>
          </cell>
          <cell r="D23">
            <v>44</v>
          </cell>
          <cell r="E23">
            <v>60</v>
          </cell>
          <cell r="F23">
            <v>20</v>
          </cell>
          <cell r="G23">
            <v>11</v>
          </cell>
          <cell r="H23">
            <v>11</v>
          </cell>
          <cell r="I23">
            <v>11</v>
          </cell>
          <cell r="J23">
            <v>11</v>
          </cell>
          <cell r="K23">
            <v>11</v>
          </cell>
          <cell r="L23">
            <v>9</v>
          </cell>
          <cell r="M23">
            <v>20</v>
          </cell>
          <cell r="N23">
            <v>0</v>
          </cell>
          <cell r="O23">
            <v>0</v>
          </cell>
          <cell r="P23">
            <v>0</v>
          </cell>
          <cell r="Q23">
            <v>0</v>
          </cell>
          <cell r="R23">
            <v>0</v>
          </cell>
          <cell r="S23">
            <v>0</v>
          </cell>
          <cell r="T23">
            <v>0</v>
          </cell>
          <cell r="U23">
            <v>0</v>
          </cell>
          <cell r="V23">
            <v>0</v>
          </cell>
          <cell r="W23">
            <v>0</v>
          </cell>
        </row>
        <row r="24">
          <cell r="A24" t="e">
            <v>#N/A</v>
          </cell>
          <cell r="B24" t="str">
            <v>EU15</v>
          </cell>
          <cell r="C24">
            <v>6574</v>
          </cell>
          <cell r="D24">
            <v>3925</v>
          </cell>
          <cell r="E24">
            <v>2596</v>
          </cell>
          <cell r="F24">
            <v>2097</v>
          </cell>
          <cell r="G24">
            <v>1251</v>
          </cell>
          <cell r="H24">
            <v>1356</v>
          </cell>
          <cell r="I24">
            <v>1222</v>
          </cell>
          <cell r="J24">
            <v>1085</v>
          </cell>
          <cell r="K24">
            <v>697</v>
          </cell>
          <cell r="L24">
            <v>529</v>
          </cell>
          <cell r="M24">
            <v>423</v>
          </cell>
          <cell r="N24">
            <v>427</v>
          </cell>
          <cell r="O24">
            <v>337</v>
          </cell>
          <cell r="P24">
            <v>417</v>
          </cell>
          <cell r="Q24">
            <v>660</v>
          </cell>
          <cell r="R24">
            <v>485</v>
          </cell>
          <cell r="S24">
            <v>345</v>
          </cell>
          <cell r="T24">
            <v>379</v>
          </cell>
          <cell r="U24">
            <v>330</v>
          </cell>
          <cell r="V24">
            <v>293</v>
          </cell>
          <cell r="W24">
            <v>203</v>
          </cell>
        </row>
        <row r="25">
          <cell r="A25" t="e">
            <v>#N/A</v>
          </cell>
          <cell r="B25" t="str">
            <v>EU25</v>
          </cell>
          <cell r="C25">
            <v>12232</v>
          </cell>
          <cell r="D25">
            <v>9453</v>
          </cell>
          <cell r="E25">
            <v>6685</v>
          </cell>
          <cell r="F25">
            <v>5980</v>
          </cell>
          <cell r="G25">
            <v>4311</v>
          </cell>
          <cell r="H25">
            <v>3933</v>
          </cell>
          <cell r="I25">
            <v>3322</v>
          </cell>
          <cell r="J25">
            <v>2883</v>
          </cell>
          <cell r="K25">
            <v>2078</v>
          </cell>
          <cell r="L25">
            <v>1803</v>
          </cell>
          <cell r="M25">
            <v>1496</v>
          </cell>
          <cell r="N25">
            <v>1315</v>
          </cell>
          <cell r="O25">
            <v>1552</v>
          </cell>
          <cell r="P25">
            <v>1688</v>
          </cell>
          <cell r="Q25">
            <v>2034</v>
          </cell>
          <cell r="R25">
            <v>1353</v>
          </cell>
          <cell r="S25">
            <v>1466</v>
          </cell>
          <cell r="T25">
            <v>1340</v>
          </cell>
          <cell r="U25">
            <v>1443</v>
          </cell>
          <cell r="V25">
            <v>1716</v>
          </cell>
          <cell r="W25">
            <v>1547</v>
          </cell>
        </row>
        <row r="26">
          <cell r="A26" t="str">
            <v>European Union (27 countries)</v>
          </cell>
          <cell r="B26" t="str">
            <v>EU27</v>
          </cell>
          <cell r="C26">
            <v>12247</v>
          </cell>
          <cell r="D26">
            <v>9459</v>
          </cell>
          <cell r="E26">
            <v>6691</v>
          </cell>
          <cell r="F26">
            <v>5984</v>
          </cell>
          <cell r="G26">
            <v>4314</v>
          </cell>
          <cell r="H26">
            <v>3936</v>
          </cell>
          <cell r="I26">
            <v>3326</v>
          </cell>
          <cell r="J26">
            <v>2886</v>
          </cell>
          <cell r="K26">
            <v>2079</v>
          </cell>
          <cell r="L26">
            <v>1807</v>
          </cell>
          <cell r="M26">
            <v>1500</v>
          </cell>
          <cell r="N26">
            <v>1322</v>
          </cell>
          <cell r="O26">
            <v>1559</v>
          </cell>
          <cell r="P26">
            <v>1698</v>
          </cell>
          <cell r="Q26">
            <v>2040</v>
          </cell>
          <cell r="R26">
            <v>1360</v>
          </cell>
          <cell r="S26">
            <v>1472</v>
          </cell>
          <cell r="T26">
            <v>1343</v>
          </cell>
          <cell r="U26">
            <v>1449</v>
          </cell>
          <cell r="V26">
            <v>1721</v>
          </cell>
          <cell r="W26">
            <v>1552</v>
          </cell>
        </row>
        <row r="27">
          <cell r="A27" t="str">
            <v>Finland</v>
          </cell>
          <cell r="B27" t="str">
            <v>FI</v>
          </cell>
          <cell r="C27">
            <v>0</v>
          </cell>
          <cell r="D27">
            <v>0</v>
          </cell>
          <cell r="E27">
            <v>0</v>
          </cell>
          <cell r="F27">
            <v>0</v>
          </cell>
          <cell r="G27">
            <v>0</v>
          </cell>
          <cell r="H27">
            <v>2</v>
          </cell>
          <cell r="I27">
            <v>2</v>
          </cell>
          <cell r="J27">
            <v>2</v>
          </cell>
          <cell r="K27">
            <v>2</v>
          </cell>
          <cell r="L27">
            <v>2</v>
          </cell>
          <cell r="M27">
            <v>2</v>
          </cell>
          <cell r="N27">
            <v>2</v>
          </cell>
          <cell r="O27">
            <v>2</v>
          </cell>
          <cell r="P27">
            <v>2</v>
          </cell>
          <cell r="Q27">
            <v>2</v>
          </cell>
          <cell r="R27">
            <v>2</v>
          </cell>
          <cell r="S27">
            <v>2</v>
          </cell>
          <cell r="T27">
            <v>2</v>
          </cell>
          <cell r="U27">
            <v>2</v>
          </cell>
          <cell r="V27">
            <v>3</v>
          </cell>
          <cell r="W27">
            <v>3</v>
          </cell>
        </row>
        <row r="28">
          <cell r="A28" t="str">
            <v>France</v>
          </cell>
          <cell r="B28" t="str">
            <v>FR</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row>
        <row r="29">
          <cell r="A29" t="str">
            <v>Croatia</v>
          </cell>
          <cell r="B29" t="str">
            <v>HR</v>
          </cell>
          <cell r="C29">
            <v>22</v>
          </cell>
          <cell r="D29">
            <v>11</v>
          </cell>
          <cell r="E29">
            <v>2</v>
          </cell>
          <cell r="F29">
            <v>13</v>
          </cell>
          <cell r="G29">
            <v>5</v>
          </cell>
          <cell r="H29">
            <v>5</v>
          </cell>
          <cell r="I29">
            <v>5</v>
          </cell>
          <cell r="J29">
            <v>5</v>
          </cell>
          <cell r="K29">
            <v>6</v>
          </cell>
          <cell r="L29">
            <v>3</v>
          </cell>
          <cell r="M29">
            <v>4</v>
          </cell>
          <cell r="N29">
            <v>3</v>
          </cell>
          <cell r="O29">
            <v>4</v>
          </cell>
          <cell r="P29">
            <v>5</v>
          </cell>
          <cell r="Q29">
            <v>2</v>
          </cell>
          <cell r="R29">
            <v>0</v>
          </cell>
          <cell r="S29">
            <v>2</v>
          </cell>
          <cell r="T29">
            <v>1</v>
          </cell>
          <cell r="U29">
            <v>1</v>
          </cell>
          <cell r="V29">
            <v>2</v>
          </cell>
          <cell r="W29">
            <v>1</v>
          </cell>
        </row>
        <row r="30">
          <cell r="A30" t="str">
            <v>Hungary</v>
          </cell>
          <cell r="B30" t="str">
            <v>HU</v>
          </cell>
          <cell r="C30">
            <v>109</v>
          </cell>
          <cell r="D30">
            <v>226</v>
          </cell>
          <cell r="E30">
            <v>129</v>
          </cell>
          <cell r="F30">
            <v>125</v>
          </cell>
          <cell r="G30">
            <v>144</v>
          </cell>
          <cell r="H30">
            <v>44</v>
          </cell>
          <cell r="I30">
            <v>39</v>
          </cell>
          <cell r="J30">
            <v>25</v>
          </cell>
          <cell r="K30">
            <v>23</v>
          </cell>
          <cell r="L30">
            <v>28</v>
          </cell>
          <cell r="M30">
            <v>25</v>
          </cell>
          <cell r="N30">
            <v>15</v>
          </cell>
          <cell r="O30">
            <v>12</v>
          </cell>
          <cell r="P30">
            <v>11</v>
          </cell>
          <cell r="Q30">
            <v>6</v>
          </cell>
          <cell r="R30">
            <v>2</v>
          </cell>
          <cell r="S30">
            <v>4</v>
          </cell>
          <cell r="T30">
            <v>3</v>
          </cell>
          <cell r="U30">
            <v>3</v>
          </cell>
          <cell r="V30">
            <v>3</v>
          </cell>
          <cell r="W30">
            <v>3</v>
          </cell>
        </row>
        <row r="31">
          <cell r="A31" t="str">
            <v>Ireland</v>
          </cell>
          <cell r="B31" t="str">
            <v>IE</v>
          </cell>
          <cell r="C31">
            <v>17</v>
          </cell>
          <cell r="D31">
            <v>17</v>
          </cell>
          <cell r="E31">
            <v>13</v>
          </cell>
          <cell r="F31">
            <v>10</v>
          </cell>
          <cell r="G31">
            <v>8</v>
          </cell>
          <cell r="H31">
            <v>6</v>
          </cell>
          <cell r="I31">
            <v>6</v>
          </cell>
          <cell r="J31">
            <v>6</v>
          </cell>
          <cell r="K31">
            <v>4</v>
          </cell>
          <cell r="L31">
            <v>5</v>
          </cell>
          <cell r="M31">
            <v>4</v>
          </cell>
          <cell r="N31">
            <v>5</v>
          </cell>
          <cell r="O31">
            <v>3</v>
          </cell>
          <cell r="P31">
            <v>27</v>
          </cell>
          <cell r="Q31">
            <v>26</v>
          </cell>
          <cell r="R31">
            <v>26</v>
          </cell>
          <cell r="S31">
            <v>27</v>
          </cell>
          <cell r="T31">
            <v>27</v>
          </cell>
          <cell r="U31">
            <v>26</v>
          </cell>
          <cell r="V31">
            <v>0</v>
          </cell>
          <cell r="W31">
            <v>0</v>
          </cell>
        </row>
        <row r="32">
          <cell r="A32" t="str">
            <v>Iceland</v>
          </cell>
          <cell r="B32" t="str">
            <v>IS</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row>
        <row r="33">
          <cell r="A33" t="str">
            <v>Italy</v>
          </cell>
          <cell r="B33" t="str">
            <v>IT</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row>
        <row r="34">
          <cell r="A34" t="str">
            <v>Lithuania</v>
          </cell>
          <cell r="B34" t="str">
            <v>LT</v>
          </cell>
          <cell r="C34">
            <v>298</v>
          </cell>
          <cell r="D34">
            <v>356</v>
          </cell>
          <cell r="E34">
            <v>193</v>
          </cell>
          <cell r="F34">
            <v>184</v>
          </cell>
          <cell r="G34">
            <v>174</v>
          </cell>
          <cell r="H34">
            <v>162</v>
          </cell>
          <cell r="I34">
            <v>128</v>
          </cell>
          <cell r="J34">
            <v>89</v>
          </cell>
          <cell r="K34">
            <v>89</v>
          </cell>
          <cell r="L34">
            <v>66</v>
          </cell>
          <cell r="M34">
            <v>50</v>
          </cell>
          <cell r="N34">
            <v>41</v>
          </cell>
          <cell r="O34">
            <v>48</v>
          </cell>
          <cell r="P34">
            <v>49</v>
          </cell>
          <cell r="Q34">
            <v>48</v>
          </cell>
          <cell r="R34">
            <v>56</v>
          </cell>
          <cell r="S34">
            <v>76</v>
          </cell>
          <cell r="T34">
            <v>56</v>
          </cell>
          <cell r="U34">
            <v>40</v>
          </cell>
          <cell r="V34">
            <v>48</v>
          </cell>
          <cell r="W34">
            <v>52</v>
          </cell>
        </row>
        <row r="35">
          <cell r="A35" t="str">
            <v>Luxembourg</v>
          </cell>
          <cell r="B35" t="str">
            <v>LU</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row>
        <row r="36">
          <cell r="A36" t="str">
            <v>Latvia</v>
          </cell>
          <cell r="B36" t="str">
            <v>LV</v>
          </cell>
          <cell r="C36">
            <v>107</v>
          </cell>
          <cell r="D36">
            <v>90</v>
          </cell>
          <cell r="E36">
            <v>44</v>
          </cell>
          <cell r="F36">
            <v>33</v>
          </cell>
          <cell r="G36">
            <v>89</v>
          </cell>
          <cell r="H36">
            <v>55</v>
          </cell>
          <cell r="I36">
            <v>56</v>
          </cell>
          <cell r="J36">
            <v>56</v>
          </cell>
          <cell r="K36">
            <v>55</v>
          </cell>
          <cell r="L36">
            <v>47</v>
          </cell>
          <cell r="M36">
            <v>36</v>
          </cell>
          <cell r="N36">
            <v>35</v>
          </cell>
          <cell r="O36">
            <v>33</v>
          </cell>
          <cell r="P36">
            <v>30</v>
          </cell>
          <cell r="Q36">
            <v>29</v>
          </cell>
          <cell r="R36">
            <v>23</v>
          </cell>
          <cell r="S36">
            <v>24</v>
          </cell>
          <cell r="T36">
            <v>23</v>
          </cell>
          <cell r="U36">
            <v>20</v>
          </cell>
          <cell r="V36">
            <v>15</v>
          </cell>
          <cell r="W36">
            <v>21</v>
          </cell>
        </row>
        <row r="37">
          <cell r="A37" t="e">
            <v>#N/A</v>
          </cell>
          <cell r="B37" t="str">
            <v>MK</v>
          </cell>
          <cell r="C37">
            <v>4</v>
          </cell>
          <cell r="D37">
            <v>4</v>
          </cell>
          <cell r="E37">
            <v>4</v>
          </cell>
          <cell r="F37">
            <v>4</v>
          </cell>
          <cell r="G37">
            <v>4</v>
          </cell>
          <cell r="H37">
            <v>4</v>
          </cell>
          <cell r="I37">
            <v>4</v>
          </cell>
          <cell r="J37">
            <v>4</v>
          </cell>
          <cell r="K37">
            <v>0</v>
          </cell>
          <cell r="L37">
            <v>9</v>
          </cell>
          <cell r="M37">
            <v>1</v>
          </cell>
          <cell r="N37">
            <v>1</v>
          </cell>
          <cell r="O37">
            <v>3</v>
          </cell>
          <cell r="P37">
            <v>6</v>
          </cell>
          <cell r="Q37">
            <v>16</v>
          </cell>
          <cell r="R37">
            <v>8</v>
          </cell>
          <cell r="S37">
            <v>9</v>
          </cell>
          <cell r="T37">
            <v>7</v>
          </cell>
          <cell r="U37">
            <v>2</v>
          </cell>
          <cell r="V37">
            <v>2</v>
          </cell>
          <cell r="W37">
            <v>2</v>
          </cell>
        </row>
        <row r="38">
          <cell r="A38" t="str">
            <v>Netherlands</v>
          </cell>
          <cell r="B38" t="str">
            <v>NL</v>
          </cell>
          <cell r="C38">
            <v>26</v>
          </cell>
          <cell r="D38">
            <v>33</v>
          </cell>
          <cell r="E38">
            <v>22</v>
          </cell>
          <cell r="F38">
            <v>29</v>
          </cell>
          <cell r="G38">
            <v>27</v>
          </cell>
          <cell r="H38">
            <v>22</v>
          </cell>
          <cell r="I38">
            <v>22</v>
          </cell>
          <cell r="J38">
            <v>22</v>
          </cell>
          <cell r="K38">
            <v>23</v>
          </cell>
          <cell r="L38">
            <v>24</v>
          </cell>
          <cell r="M38">
            <v>24</v>
          </cell>
          <cell r="N38">
            <v>28</v>
          </cell>
          <cell r="O38">
            <v>25</v>
          </cell>
          <cell r="P38">
            <v>25</v>
          </cell>
          <cell r="Q38">
            <v>29</v>
          </cell>
          <cell r="R38">
            <v>28</v>
          </cell>
          <cell r="S38">
            <v>23</v>
          </cell>
          <cell r="T38">
            <v>29</v>
          </cell>
          <cell r="U38">
            <v>9</v>
          </cell>
          <cell r="V38">
            <v>3</v>
          </cell>
          <cell r="W38">
            <v>1</v>
          </cell>
        </row>
        <row r="39">
          <cell r="A39" t="e">
            <v>#N/A</v>
          </cell>
          <cell r="B39" t="str">
            <v>NMS10</v>
          </cell>
          <cell r="C39">
            <v>5658</v>
          </cell>
          <cell r="D39">
            <v>5529</v>
          </cell>
          <cell r="E39">
            <v>4090</v>
          </cell>
          <cell r="F39">
            <v>3883</v>
          </cell>
          <cell r="G39">
            <v>3059</v>
          </cell>
          <cell r="H39">
            <v>2577</v>
          </cell>
          <cell r="I39">
            <v>2100</v>
          </cell>
          <cell r="J39">
            <v>1798</v>
          </cell>
          <cell r="K39">
            <v>1381</v>
          </cell>
          <cell r="L39">
            <v>1274</v>
          </cell>
          <cell r="M39">
            <v>1073</v>
          </cell>
          <cell r="N39">
            <v>888</v>
          </cell>
          <cell r="O39">
            <v>1215</v>
          </cell>
          <cell r="P39">
            <v>1272</v>
          </cell>
          <cell r="Q39">
            <v>1373</v>
          </cell>
          <cell r="R39">
            <v>868</v>
          </cell>
          <cell r="S39">
            <v>1121</v>
          </cell>
          <cell r="T39">
            <v>961</v>
          </cell>
          <cell r="U39">
            <v>1112</v>
          </cell>
          <cell r="V39">
            <v>1423</v>
          </cell>
          <cell r="W39">
            <v>1343</v>
          </cell>
        </row>
        <row r="40">
          <cell r="A40" t="str">
            <v>Norway</v>
          </cell>
          <cell r="B40" t="str">
            <v>NO</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1</v>
          </cell>
          <cell r="U40">
            <v>1</v>
          </cell>
          <cell r="V40">
            <v>0</v>
          </cell>
          <cell r="W40">
            <v>0</v>
          </cell>
        </row>
        <row r="41">
          <cell r="A41" t="str">
            <v>Poland</v>
          </cell>
          <cell r="B41" t="str">
            <v>PL</v>
          </cell>
          <cell r="C41">
            <v>2142</v>
          </cell>
          <cell r="D41">
            <v>2160</v>
          </cell>
          <cell r="E41">
            <v>2252</v>
          </cell>
          <cell r="F41">
            <v>2043</v>
          </cell>
          <cell r="G41">
            <v>1526</v>
          </cell>
          <cell r="H41">
            <v>1491</v>
          </cell>
          <cell r="I41">
            <v>1244</v>
          </cell>
          <cell r="J41">
            <v>1144</v>
          </cell>
          <cell r="K41">
            <v>712</v>
          </cell>
          <cell r="L41">
            <v>665</v>
          </cell>
          <cell r="M41">
            <v>525</v>
          </cell>
          <cell r="N41">
            <v>413</v>
          </cell>
          <cell r="O41">
            <v>712</v>
          </cell>
          <cell r="P41">
            <v>710</v>
          </cell>
          <cell r="Q41">
            <v>679</v>
          </cell>
          <cell r="R41">
            <v>671</v>
          </cell>
          <cell r="S41">
            <v>769</v>
          </cell>
          <cell r="T41">
            <v>666</v>
          </cell>
          <cell r="U41">
            <v>737</v>
          </cell>
          <cell r="V41">
            <v>835</v>
          </cell>
          <cell r="W41">
            <v>958</v>
          </cell>
        </row>
        <row r="42">
          <cell r="A42" t="str">
            <v>Portugal</v>
          </cell>
          <cell r="B42" t="str">
            <v>PT</v>
          </cell>
          <cell r="C42">
            <v>1</v>
          </cell>
          <cell r="D42">
            <v>1</v>
          </cell>
          <cell r="E42">
            <v>1</v>
          </cell>
          <cell r="F42">
            <v>1</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row>
        <row r="43">
          <cell r="A43" t="str">
            <v>Romania</v>
          </cell>
          <cell r="B43" t="str">
            <v>RO</v>
          </cell>
          <cell r="C43">
            <v>0</v>
          </cell>
          <cell r="D43">
            <v>0</v>
          </cell>
          <cell r="E43">
            <v>0</v>
          </cell>
          <cell r="F43">
            <v>0</v>
          </cell>
          <cell r="G43">
            <v>0</v>
          </cell>
          <cell r="H43">
            <v>0</v>
          </cell>
          <cell r="I43">
            <v>0</v>
          </cell>
          <cell r="J43">
            <v>0</v>
          </cell>
          <cell r="K43">
            <v>0</v>
          </cell>
          <cell r="L43">
            <v>3</v>
          </cell>
          <cell r="M43">
            <v>4</v>
          </cell>
          <cell r="N43">
            <v>7</v>
          </cell>
          <cell r="O43">
            <v>4</v>
          </cell>
          <cell r="P43">
            <v>3</v>
          </cell>
          <cell r="Q43">
            <v>1</v>
          </cell>
          <cell r="R43">
            <v>0</v>
          </cell>
          <cell r="S43">
            <v>0</v>
          </cell>
          <cell r="T43">
            <v>0</v>
          </cell>
          <cell r="U43">
            <v>0</v>
          </cell>
          <cell r="V43">
            <v>0</v>
          </cell>
          <cell r="W43">
            <v>1</v>
          </cell>
        </row>
        <row r="44">
          <cell r="A44" t="str">
            <v>Sweden</v>
          </cell>
          <cell r="B44" t="str">
            <v>SE</v>
          </cell>
          <cell r="C44">
            <v>0</v>
          </cell>
          <cell r="D44">
            <v>0</v>
          </cell>
          <cell r="E44">
            <v>1</v>
          </cell>
          <cell r="F44">
            <v>1</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row>
        <row r="45">
          <cell r="A45" t="str">
            <v>Slovenia</v>
          </cell>
          <cell r="B45" t="str">
            <v>SI</v>
          </cell>
          <cell r="C45">
            <v>0</v>
          </cell>
          <cell r="D45">
            <v>0</v>
          </cell>
          <cell r="E45">
            <v>0</v>
          </cell>
          <cell r="F45">
            <v>0</v>
          </cell>
          <cell r="G45">
            <v>0</v>
          </cell>
          <cell r="H45">
            <v>0</v>
          </cell>
          <cell r="I45">
            <v>13</v>
          </cell>
          <cell r="J45">
            <v>10</v>
          </cell>
          <cell r="K45">
            <v>7</v>
          </cell>
          <cell r="L45">
            <v>7</v>
          </cell>
          <cell r="M45">
            <v>0</v>
          </cell>
          <cell r="N45">
            <v>0</v>
          </cell>
          <cell r="O45">
            <v>0</v>
          </cell>
          <cell r="P45">
            <v>0</v>
          </cell>
          <cell r="Q45">
            <v>0</v>
          </cell>
          <cell r="R45">
            <v>0</v>
          </cell>
          <cell r="S45">
            <v>0</v>
          </cell>
          <cell r="T45">
            <v>0</v>
          </cell>
          <cell r="U45">
            <v>0</v>
          </cell>
          <cell r="V45">
            <v>0</v>
          </cell>
          <cell r="W45">
            <v>0</v>
          </cell>
        </row>
        <row r="46">
          <cell r="A46" t="str">
            <v>Slovakia</v>
          </cell>
          <cell r="B46" t="str">
            <v>SK</v>
          </cell>
          <cell r="C46">
            <v>1654</v>
          </cell>
          <cell r="D46">
            <v>1278</v>
          </cell>
          <cell r="E46">
            <v>900</v>
          </cell>
          <cell r="F46">
            <v>985</v>
          </cell>
          <cell r="G46">
            <v>690</v>
          </cell>
          <cell r="H46">
            <v>511</v>
          </cell>
          <cell r="I46">
            <v>471</v>
          </cell>
          <cell r="J46">
            <v>339</v>
          </cell>
          <cell r="K46">
            <v>347</v>
          </cell>
          <cell r="L46">
            <v>272</v>
          </cell>
          <cell r="M46">
            <v>190</v>
          </cell>
          <cell r="N46">
            <v>154</v>
          </cell>
          <cell r="O46">
            <v>191</v>
          </cell>
          <cell r="P46">
            <v>36</v>
          </cell>
          <cell r="Q46">
            <v>127</v>
          </cell>
          <cell r="R46">
            <v>30</v>
          </cell>
          <cell r="S46">
            <v>78</v>
          </cell>
          <cell r="T46">
            <v>153</v>
          </cell>
          <cell r="U46">
            <v>228</v>
          </cell>
          <cell r="V46">
            <v>492</v>
          </cell>
          <cell r="W46">
            <v>280</v>
          </cell>
        </row>
        <row r="47">
          <cell r="A47" t="str">
            <v>Turkey</v>
          </cell>
          <cell r="B47" t="str">
            <v>TR</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1055</v>
          </cell>
          <cell r="V47">
            <v>834</v>
          </cell>
          <cell r="W47">
            <v>272</v>
          </cell>
        </row>
        <row r="48">
          <cell r="A48" t="str">
            <v>United Kingdom</v>
          </cell>
          <cell r="B48" t="str">
            <v>UK</v>
          </cell>
          <cell r="C48">
            <v>915</v>
          </cell>
          <cell r="D48">
            <v>852</v>
          </cell>
          <cell r="E48">
            <v>618</v>
          </cell>
          <cell r="F48">
            <v>374</v>
          </cell>
          <cell r="G48">
            <v>308</v>
          </cell>
          <cell r="H48">
            <v>221</v>
          </cell>
          <cell r="I48">
            <v>201</v>
          </cell>
          <cell r="J48">
            <v>212</v>
          </cell>
          <cell r="K48">
            <v>188</v>
          </cell>
          <cell r="L48">
            <v>140</v>
          </cell>
          <cell r="M48">
            <v>40</v>
          </cell>
          <cell r="N48">
            <v>31</v>
          </cell>
          <cell r="O48">
            <v>8</v>
          </cell>
          <cell r="P48">
            <v>10</v>
          </cell>
          <cell r="Q48">
            <v>11</v>
          </cell>
          <cell r="R48">
            <v>26</v>
          </cell>
          <cell r="S48">
            <v>15</v>
          </cell>
          <cell r="T48">
            <v>12</v>
          </cell>
          <cell r="U48">
            <v>14</v>
          </cell>
          <cell r="V48">
            <v>43</v>
          </cell>
          <cell r="W48">
            <v>18</v>
          </cell>
        </row>
        <row r="49">
          <cell r="A49" t="e">
            <v>#N/A</v>
          </cell>
          <cell r="B49" t="str">
            <v>Grand Total</v>
          </cell>
          <cell r="C49">
            <v>92857</v>
          </cell>
          <cell r="D49">
            <v>62798</v>
          </cell>
          <cell r="E49">
            <v>43003</v>
          </cell>
          <cell r="F49">
            <v>38331</v>
          </cell>
          <cell r="G49">
            <v>25536</v>
          </cell>
          <cell r="H49">
            <v>24928</v>
          </cell>
          <cell r="I49">
            <v>21640</v>
          </cell>
          <cell r="J49">
            <v>18583</v>
          </cell>
          <cell r="K49">
            <v>12799</v>
          </cell>
          <cell r="L49">
            <v>10675</v>
          </cell>
          <cell r="M49">
            <v>9105</v>
          </cell>
          <cell r="N49">
            <v>8392</v>
          </cell>
          <cell r="O49">
            <v>8927</v>
          </cell>
          <cell r="P49">
            <v>9718</v>
          </cell>
          <cell r="Q49">
            <v>12984</v>
          </cell>
          <cell r="R49">
            <v>8740</v>
          </cell>
          <cell r="S49">
            <v>8374</v>
          </cell>
          <cell r="T49">
            <v>8268</v>
          </cell>
          <cell r="U49">
            <v>9535</v>
          </cell>
          <cell r="V49">
            <v>10989</v>
          </cell>
          <cell r="W49">
            <v>8627</v>
          </cell>
        </row>
      </sheetData>
      <sheetData sheetId="19">
        <row r="6">
          <cell r="A6" t="str">
            <v>Austria</v>
          </cell>
          <cell r="B6" t="str">
            <v>AT</v>
          </cell>
          <cell r="C6">
            <v>686</v>
          </cell>
          <cell r="D6">
            <v>754</v>
          </cell>
          <cell r="E6">
            <v>643</v>
          </cell>
          <cell r="F6">
            <v>534</v>
          </cell>
          <cell r="G6">
            <v>475</v>
          </cell>
          <cell r="H6">
            <v>449</v>
          </cell>
          <cell r="I6">
            <v>429</v>
          </cell>
          <cell r="J6">
            <v>333</v>
          </cell>
          <cell r="K6">
            <v>291</v>
          </cell>
          <cell r="L6">
            <v>274</v>
          </cell>
          <cell r="M6">
            <v>246</v>
          </cell>
          <cell r="N6">
            <v>236</v>
          </cell>
          <cell r="O6">
            <v>184</v>
          </cell>
          <cell r="P6">
            <v>165</v>
          </cell>
          <cell r="Q6">
            <v>152</v>
          </cell>
          <cell r="R6">
            <v>118</v>
          </cell>
          <cell r="S6">
            <v>107</v>
          </cell>
          <cell r="T6">
            <v>83</v>
          </cell>
          <cell r="U6">
            <v>82</v>
          </cell>
          <cell r="V6">
            <v>54</v>
          </cell>
          <cell r="W6">
            <v>59</v>
          </cell>
        </row>
        <row r="7">
          <cell r="A7" t="str">
            <v>Belgium</v>
          </cell>
          <cell r="B7" t="str">
            <v>BE</v>
          </cell>
          <cell r="C7">
            <v>522</v>
          </cell>
          <cell r="D7">
            <v>588</v>
          </cell>
          <cell r="E7">
            <v>489</v>
          </cell>
          <cell r="F7">
            <v>452</v>
          </cell>
          <cell r="G7">
            <v>345</v>
          </cell>
          <cell r="H7">
            <v>321</v>
          </cell>
          <cell r="I7">
            <v>352</v>
          </cell>
          <cell r="J7">
            <v>303</v>
          </cell>
          <cell r="K7">
            <v>209</v>
          </cell>
          <cell r="L7">
            <v>183</v>
          </cell>
          <cell r="M7">
            <v>198</v>
          </cell>
          <cell r="N7">
            <v>217</v>
          </cell>
          <cell r="O7">
            <v>203</v>
          </cell>
          <cell r="P7">
            <v>148</v>
          </cell>
          <cell r="Q7">
            <v>164</v>
          </cell>
          <cell r="R7">
            <v>129</v>
          </cell>
          <cell r="S7">
            <v>127</v>
          </cell>
          <cell r="T7">
            <v>112</v>
          </cell>
          <cell r="U7">
            <v>155</v>
          </cell>
          <cell r="V7">
            <v>260</v>
          </cell>
          <cell r="W7">
            <v>130</v>
          </cell>
        </row>
        <row r="8">
          <cell r="A8" t="str">
            <v>Bulgaria</v>
          </cell>
          <cell r="B8" t="str">
            <v>BG</v>
          </cell>
          <cell r="C8">
            <v>793</v>
          </cell>
          <cell r="D8">
            <v>724</v>
          </cell>
          <cell r="E8">
            <v>880</v>
          </cell>
          <cell r="F8">
            <v>936</v>
          </cell>
          <cell r="G8">
            <v>692</v>
          </cell>
          <cell r="H8">
            <v>558</v>
          </cell>
          <cell r="I8">
            <v>733</v>
          </cell>
          <cell r="J8">
            <v>532</v>
          </cell>
          <cell r="K8">
            <v>542</v>
          </cell>
          <cell r="L8">
            <v>391</v>
          </cell>
          <cell r="M8">
            <v>298</v>
          </cell>
          <cell r="N8">
            <v>189</v>
          </cell>
          <cell r="O8">
            <v>343</v>
          </cell>
          <cell r="P8">
            <v>402</v>
          </cell>
          <cell r="Q8">
            <v>298</v>
          </cell>
          <cell r="R8">
            <v>273</v>
          </cell>
          <cell r="S8">
            <v>272</v>
          </cell>
          <cell r="T8">
            <v>231</v>
          </cell>
          <cell r="U8">
            <v>214</v>
          </cell>
          <cell r="V8">
            <v>149</v>
          </cell>
          <cell r="W8">
            <v>203</v>
          </cell>
        </row>
        <row r="9">
          <cell r="A9" t="str">
            <v>Switzerland</v>
          </cell>
          <cell r="B9" t="str">
            <v>CH</v>
          </cell>
          <cell r="C9">
            <v>39</v>
          </cell>
          <cell r="D9">
            <v>40</v>
          </cell>
          <cell r="E9">
            <v>36</v>
          </cell>
          <cell r="F9">
            <v>33</v>
          </cell>
          <cell r="G9">
            <v>29</v>
          </cell>
          <cell r="H9">
            <v>28</v>
          </cell>
          <cell r="I9">
            <v>23</v>
          </cell>
          <cell r="J9">
            <v>27</v>
          </cell>
          <cell r="K9">
            <v>23</v>
          </cell>
          <cell r="L9">
            <v>25</v>
          </cell>
          <cell r="M9">
            <v>25</v>
          </cell>
          <cell r="N9">
            <v>20</v>
          </cell>
          <cell r="O9">
            <v>27</v>
          </cell>
          <cell r="P9">
            <v>22</v>
          </cell>
          <cell r="Q9">
            <v>25</v>
          </cell>
          <cell r="R9">
            <v>42</v>
          </cell>
          <cell r="S9">
            <v>9</v>
          </cell>
          <cell r="T9">
            <v>9</v>
          </cell>
          <cell r="U9">
            <v>9</v>
          </cell>
          <cell r="V9">
            <v>9</v>
          </cell>
          <cell r="W9">
            <v>9</v>
          </cell>
        </row>
        <row r="10">
          <cell r="A10" t="str">
            <v>Cyprus</v>
          </cell>
          <cell r="B10" t="str">
            <v>CY</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row>
        <row r="11">
          <cell r="A11" t="str">
            <v>Czech Republic</v>
          </cell>
          <cell r="B11" t="str">
            <v>CZ</v>
          </cell>
          <cell r="C11">
            <v>6366</v>
          </cell>
          <cell r="D11">
            <v>5816</v>
          </cell>
          <cell r="E11">
            <v>3331</v>
          </cell>
          <cell r="F11">
            <v>3552</v>
          </cell>
          <cell r="G11">
            <v>2834</v>
          </cell>
          <cell r="H11">
            <v>2437</v>
          </cell>
          <cell r="I11">
            <v>1901</v>
          </cell>
          <cell r="J11">
            <v>1893</v>
          </cell>
          <cell r="K11">
            <v>1431</v>
          </cell>
          <cell r="L11">
            <v>1180</v>
          </cell>
          <cell r="M11">
            <v>1323</v>
          </cell>
          <cell r="N11">
            <v>992</v>
          </cell>
          <cell r="O11">
            <v>801</v>
          </cell>
          <cell r="P11">
            <v>1002</v>
          </cell>
          <cell r="Q11">
            <v>1022</v>
          </cell>
          <cell r="R11">
            <v>659</v>
          </cell>
          <cell r="S11">
            <v>983</v>
          </cell>
          <cell r="T11">
            <v>541</v>
          </cell>
          <cell r="U11">
            <v>553</v>
          </cell>
          <cell r="V11">
            <v>572</v>
          </cell>
          <cell r="W11">
            <v>620</v>
          </cell>
        </row>
        <row r="12">
          <cell r="A12" t="str">
            <v>Germany (including  former GDR from 1991)</v>
          </cell>
          <cell r="B12" t="str">
            <v>DE</v>
          </cell>
          <cell r="C12">
            <v>16132</v>
          </cell>
          <cell r="D12">
            <v>10545</v>
          </cell>
          <cell r="E12">
            <v>6503</v>
          </cell>
          <cell r="F12">
            <v>5760</v>
          </cell>
          <cell r="G12">
            <v>4401</v>
          </cell>
          <cell r="H12">
            <v>3568</v>
          </cell>
          <cell r="I12">
            <v>3503</v>
          </cell>
          <cell r="J12">
            <v>2713</v>
          </cell>
          <cell r="K12">
            <v>1690</v>
          </cell>
          <cell r="L12">
            <v>1390</v>
          </cell>
          <cell r="M12">
            <v>1262</v>
          </cell>
          <cell r="N12">
            <v>1235</v>
          </cell>
          <cell r="O12">
            <v>1032</v>
          </cell>
          <cell r="P12">
            <v>1044</v>
          </cell>
          <cell r="Q12">
            <v>1273</v>
          </cell>
          <cell r="R12">
            <v>884</v>
          </cell>
          <cell r="S12">
            <v>895</v>
          </cell>
          <cell r="T12">
            <v>1215</v>
          </cell>
          <cell r="U12">
            <v>1232</v>
          </cell>
          <cell r="V12">
            <v>1227</v>
          </cell>
          <cell r="W12">
            <v>1273</v>
          </cell>
        </row>
        <row r="13">
          <cell r="A13" t="str">
            <v>Denmark</v>
          </cell>
          <cell r="B13" t="str">
            <v>DK</v>
          </cell>
          <cell r="C13">
            <v>76</v>
          </cell>
          <cell r="D13">
            <v>95</v>
          </cell>
          <cell r="E13">
            <v>78</v>
          </cell>
          <cell r="F13">
            <v>72</v>
          </cell>
          <cell r="G13">
            <v>70</v>
          </cell>
          <cell r="H13">
            <v>52</v>
          </cell>
          <cell r="I13">
            <v>38</v>
          </cell>
          <cell r="J13">
            <v>33</v>
          </cell>
          <cell r="K13">
            <v>25</v>
          </cell>
          <cell r="L13">
            <v>19</v>
          </cell>
          <cell r="M13">
            <v>26</v>
          </cell>
          <cell r="N13">
            <v>29</v>
          </cell>
          <cell r="O13">
            <v>20</v>
          </cell>
          <cell r="P13">
            <v>27</v>
          </cell>
          <cell r="Q13">
            <v>33</v>
          </cell>
          <cell r="R13">
            <v>39</v>
          </cell>
          <cell r="S13">
            <v>45</v>
          </cell>
          <cell r="T13">
            <v>45</v>
          </cell>
          <cell r="U13">
            <v>41</v>
          </cell>
          <cell r="V13">
            <v>30</v>
          </cell>
          <cell r="W13">
            <v>32</v>
          </cell>
        </row>
        <row r="14">
          <cell r="A14" t="e">
            <v>#N/A</v>
          </cell>
          <cell r="B14" t="str">
            <v>EA</v>
          </cell>
          <cell r="C14">
            <v>20943</v>
          </cell>
          <cell r="D14">
            <v>15576</v>
          </cell>
          <cell r="E14">
            <v>10884</v>
          </cell>
          <cell r="F14">
            <v>9683</v>
          </cell>
          <cell r="G14">
            <v>7729</v>
          </cell>
          <cell r="H14">
            <v>6551</v>
          </cell>
          <cell r="I14">
            <v>6558</v>
          </cell>
          <cell r="J14">
            <v>5401</v>
          </cell>
          <cell r="K14">
            <v>4096</v>
          </cell>
          <cell r="L14">
            <v>3469</v>
          </cell>
          <cell r="M14">
            <v>3210</v>
          </cell>
          <cell r="N14">
            <v>3201</v>
          </cell>
          <cell r="O14">
            <v>2671</v>
          </cell>
          <cell r="P14">
            <v>2601</v>
          </cell>
          <cell r="Q14">
            <v>2854</v>
          </cell>
          <cell r="R14">
            <v>2409</v>
          </cell>
          <cell r="S14">
            <v>2378</v>
          </cell>
          <cell r="T14">
            <v>2598</v>
          </cell>
          <cell r="U14">
            <v>2687</v>
          </cell>
          <cell r="V14">
            <v>3278</v>
          </cell>
          <cell r="W14">
            <v>2966</v>
          </cell>
        </row>
        <row r="15">
          <cell r="A15" t="e">
            <v>#N/A</v>
          </cell>
          <cell r="B15" t="str">
            <v>EA12</v>
          </cell>
          <cell r="C15">
            <v>20972</v>
          </cell>
          <cell r="D15">
            <v>15615</v>
          </cell>
          <cell r="E15">
            <v>10921</v>
          </cell>
          <cell r="F15">
            <v>9720</v>
          </cell>
          <cell r="G15">
            <v>7766</v>
          </cell>
          <cell r="H15">
            <v>6585</v>
          </cell>
          <cell r="I15">
            <v>6595</v>
          </cell>
          <cell r="J15">
            <v>5441</v>
          </cell>
          <cell r="K15">
            <v>4130</v>
          </cell>
          <cell r="L15">
            <v>3495</v>
          </cell>
          <cell r="M15">
            <v>3239</v>
          </cell>
          <cell r="N15">
            <v>3201</v>
          </cell>
          <cell r="O15">
            <v>2671</v>
          </cell>
          <cell r="P15">
            <v>2601</v>
          </cell>
          <cell r="Q15">
            <v>2854</v>
          </cell>
          <cell r="R15">
            <v>2409</v>
          </cell>
          <cell r="S15">
            <v>2378</v>
          </cell>
          <cell r="T15">
            <v>2598</v>
          </cell>
          <cell r="U15">
            <v>2686</v>
          </cell>
          <cell r="V15">
            <v>2738</v>
          </cell>
          <cell r="W15">
            <v>2633</v>
          </cell>
        </row>
        <row r="16">
          <cell r="A16" t="e">
            <v>#N/A</v>
          </cell>
          <cell r="B16" t="str">
            <v>EA13</v>
          </cell>
          <cell r="C16">
            <v>21081</v>
          </cell>
          <cell r="D16">
            <v>15759</v>
          </cell>
          <cell r="E16">
            <v>11030</v>
          </cell>
          <cell r="F16">
            <v>9798</v>
          </cell>
          <cell r="G16">
            <v>7823</v>
          </cell>
          <cell r="H16">
            <v>6625</v>
          </cell>
          <cell r="I16">
            <v>6632</v>
          </cell>
          <cell r="J16">
            <v>5467</v>
          </cell>
          <cell r="K16">
            <v>4149</v>
          </cell>
          <cell r="L16">
            <v>3514</v>
          </cell>
          <cell r="M16">
            <v>3244</v>
          </cell>
          <cell r="N16">
            <v>3203</v>
          </cell>
          <cell r="O16">
            <v>2678</v>
          </cell>
          <cell r="P16">
            <v>2605</v>
          </cell>
          <cell r="Q16">
            <v>2854</v>
          </cell>
          <cell r="R16">
            <v>2409</v>
          </cell>
          <cell r="S16">
            <v>2378</v>
          </cell>
          <cell r="T16">
            <v>2598</v>
          </cell>
          <cell r="U16">
            <v>2686</v>
          </cell>
          <cell r="V16">
            <v>2738</v>
          </cell>
          <cell r="W16">
            <v>2633</v>
          </cell>
        </row>
        <row r="17">
          <cell r="A17" t="e">
            <v>#N/A</v>
          </cell>
          <cell r="B17" t="str">
            <v>EA15</v>
          </cell>
          <cell r="C17">
            <v>21081</v>
          </cell>
          <cell r="D17">
            <v>15759</v>
          </cell>
          <cell r="E17">
            <v>11030</v>
          </cell>
          <cell r="F17">
            <v>9798</v>
          </cell>
          <cell r="G17">
            <v>7823</v>
          </cell>
          <cell r="H17">
            <v>6625</v>
          </cell>
          <cell r="I17">
            <v>6632</v>
          </cell>
          <cell r="J17">
            <v>5467</v>
          </cell>
          <cell r="K17">
            <v>4149</v>
          </cell>
          <cell r="L17">
            <v>3514</v>
          </cell>
          <cell r="M17">
            <v>3244</v>
          </cell>
          <cell r="N17">
            <v>3203</v>
          </cell>
          <cell r="O17">
            <v>2678</v>
          </cell>
          <cell r="P17">
            <v>2605</v>
          </cell>
          <cell r="Q17">
            <v>2854</v>
          </cell>
          <cell r="R17">
            <v>2409</v>
          </cell>
          <cell r="S17">
            <v>2378</v>
          </cell>
          <cell r="T17">
            <v>2598</v>
          </cell>
          <cell r="U17">
            <v>2687</v>
          </cell>
          <cell r="V17">
            <v>2738</v>
          </cell>
          <cell r="W17">
            <v>2633</v>
          </cell>
        </row>
        <row r="18">
          <cell r="A18" t="e">
            <v>#N/A</v>
          </cell>
          <cell r="B18" t="str">
            <v>EA16</v>
          </cell>
          <cell r="C18">
            <v>23250</v>
          </cell>
          <cell r="D18">
            <v>17394</v>
          </cell>
          <cell r="E18">
            <v>12197</v>
          </cell>
          <cell r="F18">
            <v>10984</v>
          </cell>
          <cell r="G18">
            <v>8666</v>
          </cell>
          <cell r="H18">
            <v>7276</v>
          </cell>
          <cell r="I18">
            <v>7248</v>
          </cell>
          <cell r="J18">
            <v>5938</v>
          </cell>
          <cell r="K18">
            <v>4598</v>
          </cell>
          <cell r="L18">
            <v>3877</v>
          </cell>
          <cell r="M18">
            <v>3501</v>
          </cell>
          <cell r="N18">
            <v>3438</v>
          </cell>
          <cell r="O18">
            <v>3001</v>
          </cell>
          <cell r="P18">
            <v>2726</v>
          </cell>
          <cell r="Q18">
            <v>3087</v>
          </cell>
          <cell r="R18">
            <v>2491</v>
          </cell>
          <cell r="S18">
            <v>2505</v>
          </cell>
          <cell r="T18">
            <v>2794</v>
          </cell>
          <cell r="U18">
            <v>2979</v>
          </cell>
          <cell r="V18">
            <v>3278</v>
          </cell>
          <cell r="W18">
            <v>2966</v>
          </cell>
        </row>
        <row r="19">
          <cell r="A19" t="e">
            <v>#N/A</v>
          </cell>
          <cell r="B19" t="str">
            <v>EA17</v>
          </cell>
          <cell r="C19">
            <v>23590</v>
          </cell>
          <cell r="D19">
            <v>17743</v>
          </cell>
          <cell r="E19">
            <v>12323</v>
          </cell>
          <cell r="F19">
            <v>11056</v>
          </cell>
          <cell r="G19">
            <v>8713</v>
          </cell>
          <cell r="H19">
            <v>7322</v>
          </cell>
          <cell r="I19">
            <v>7335</v>
          </cell>
          <cell r="J19">
            <v>6004</v>
          </cell>
          <cell r="K19">
            <v>4642</v>
          </cell>
          <cell r="L19">
            <v>3924</v>
          </cell>
          <cell r="M19">
            <v>3540</v>
          </cell>
          <cell r="N19">
            <v>3468</v>
          </cell>
          <cell r="O19">
            <v>3036</v>
          </cell>
          <cell r="P19">
            <v>2753</v>
          </cell>
          <cell r="Q19">
            <v>3121</v>
          </cell>
          <cell r="R19">
            <v>2524</v>
          </cell>
          <cell r="S19">
            <v>2529</v>
          </cell>
          <cell r="T19">
            <v>2811</v>
          </cell>
          <cell r="U19">
            <v>2996</v>
          </cell>
          <cell r="V19">
            <v>3287</v>
          </cell>
          <cell r="W19">
            <v>2978</v>
          </cell>
        </row>
        <row r="20">
          <cell r="A20" t="str">
            <v>Estonia</v>
          </cell>
          <cell r="B20" t="str">
            <v>EE</v>
          </cell>
          <cell r="C20">
            <v>341</v>
          </cell>
          <cell r="D20">
            <v>349</v>
          </cell>
          <cell r="E20">
            <v>126</v>
          </cell>
          <cell r="F20">
            <v>72</v>
          </cell>
          <cell r="G20">
            <v>47</v>
          </cell>
          <cell r="H20">
            <v>46</v>
          </cell>
          <cell r="I20">
            <v>86</v>
          </cell>
          <cell r="J20">
            <v>66</v>
          </cell>
          <cell r="K20">
            <v>44</v>
          </cell>
          <cell r="L20">
            <v>47</v>
          </cell>
          <cell r="M20">
            <v>39</v>
          </cell>
          <cell r="N20">
            <v>31</v>
          </cell>
          <cell r="O20">
            <v>35</v>
          </cell>
          <cell r="P20">
            <v>27</v>
          </cell>
          <cell r="Q20">
            <v>34</v>
          </cell>
          <cell r="R20">
            <v>33</v>
          </cell>
          <cell r="S20">
            <v>24</v>
          </cell>
          <cell r="T20">
            <v>17</v>
          </cell>
          <cell r="U20">
            <v>17</v>
          </cell>
          <cell r="V20">
            <v>9</v>
          </cell>
          <cell r="W20">
            <v>12</v>
          </cell>
        </row>
        <row r="21">
          <cell r="A21" t="e">
            <v>#N/A</v>
          </cell>
          <cell r="B21" t="str">
            <v>EEA18</v>
          </cell>
          <cell r="C21">
            <v>25606</v>
          </cell>
          <cell r="D21">
            <v>20401</v>
          </cell>
          <cell r="E21">
            <v>14915</v>
          </cell>
          <cell r="F21">
            <v>13920</v>
          </cell>
          <cell r="G21">
            <v>11255</v>
          </cell>
          <cell r="H21">
            <v>9198</v>
          </cell>
          <cell r="I21">
            <v>9272</v>
          </cell>
          <cell r="J21">
            <v>7845</v>
          </cell>
          <cell r="K21">
            <v>6314</v>
          </cell>
          <cell r="L21">
            <v>5663</v>
          </cell>
          <cell r="M21">
            <v>4873</v>
          </cell>
          <cell r="N21">
            <v>4740</v>
          </cell>
          <cell r="O21">
            <v>3868</v>
          </cell>
          <cell r="P21">
            <v>3588</v>
          </cell>
          <cell r="Q21">
            <v>3710</v>
          </cell>
          <cell r="R21">
            <v>3043</v>
          </cell>
          <cell r="S21">
            <v>2969</v>
          </cell>
          <cell r="T21">
            <v>3221</v>
          </cell>
          <cell r="U21">
            <v>3365</v>
          </cell>
          <cell r="V21">
            <v>3409</v>
          </cell>
          <cell r="W21">
            <v>3332</v>
          </cell>
        </row>
        <row r="22">
          <cell r="A22" t="str">
            <v>Greece</v>
          </cell>
          <cell r="B22" t="str">
            <v>EL</v>
          </cell>
          <cell r="C22">
            <v>30</v>
          </cell>
          <cell r="D22">
            <v>39</v>
          </cell>
          <cell r="E22">
            <v>37</v>
          </cell>
          <cell r="F22">
            <v>37</v>
          </cell>
          <cell r="G22">
            <v>37</v>
          </cell>
          <cell r="H22">
            <v>34</v>
          </cell>
          <cell r="I22">
            <v>37</v>
          </cell>
          <cell r="J22">
            <v>39</v>
          </cell>
          <cell r="K22">
            <v>34</v>
          </cell>
          <cell r="L22">
            <v>26</v>
          </cell>
          <cell r="M22">
            <v>29</v>
          </cell>
          <cell r="N22">
            <v>27</v>
          </cell>
          <cell r="O22">
            <v>8</v>
          </cell>
          <cell r="P22">
            <v>7</v>
          </cell>
          <cell r="Q22">
            <v>7</v>
          </cell>
          <cell r="R22">
            <v>8</v>
          </cell>
          <cell r="S22">
            <v>5</v>
          </cell>
          <cell r="T22">
            <v>2</v>
          </cell>
          <cell r="U22">
            <v>6</v>
          </cell>
          <cell r="V22">
            <v>4</v>
          </cell>
          <cell r="W22">
            <v>3</v>
          </cell>
        </row>
        <row r="23">
          <cell r="A23" t="str">
            <v>Spain</v>
          </cell>
          <cell r="B23" t="str">
            <v>ES</v>
          </cell>
          <cell r="C23">
            <v>303</v>
          </cell>
          <cell r="D23">
            <v>398</v>
          </cell>
          <cell r="E23">
            <v>483</v>
          </cell>
          <cell r="F23">
            <v>345</v>
          </cell>
          <cell r="G23">
            <v>314</v>
          </cell>
          <cell r="H23">
            <v>226</v>
          </cell>
          <cell r="I23">
            <v>221</v>
          </cell>
          <cell r="J23">
            <v>225</v>
          </cell>
          <cell r="K23">
            <v>203</v>
          </cell>
          <cell r="L23">
            <v>156</v>
          </cell>
          <cell r="M23">
            <v>168</v>
          </cell>
          <cell r="N23">
            <v>182</v>
          </cell>
          <cell r="O23">
            <v>197</v>
          </cell>
          <cell r="P23">
            <v>179</v>
          </cell>
          <cell r="Q23">
            <v>230</v>
          </cell>
          <cell r="R23">
            <v>240</v>
          </cell>
          <cell r="S23">
            <v>244</v>
          </cell>
          <cell r="T23">
            <v>219</v>
          </cell>
          <cell r="U23">
            <v>230</v>
          </cell>
          <cell r="V23">
            <v>243</v>
          </cell>
          <cell r="W23">
            <v>223</v>
          </cell>
        </row>
        <row r="24">
          <cell r="A24" t="e">
            <v>#N/A</v>
          </cell>
          <cell r="B24" t="str">
            <v>EU15</v>
          </cell>
          <cell r="C24">
            <v>25597</v>
          </cell>
          <cell r="D24">
            <v>20392</v>
          </cell>
          <cell r="E24">
            <v>14906</v>
          </cell>
          <cell r="F24">
            <v>13916</v>
          </cell>
          <cell r="G24">
            <v>11250</v>
          </cell>
          <cell r="H24">
            <v>9193</v>
          </cell>
          <cell r="I24">
            <v>9268</v>
          </cell>
          <cell r="J24">
            <v>7842</v>
          </cell>
          <cell r="K24">
            <v>6310</v>
          </cell>
          <cell r="L24">
            <v>5660</v>
          </cell>
          <cell r="M24">
            <v>4871</v>
          </cell>
          <cell r="N24">
            <v>4738</v>
          </cell>
          <cell r="O24">
            <v>3865</v>
          </cell>
          <cell r="P24">
            <v>3586</v>
          </cell>
          <cell r="Q24">
            <v>3708</v>
          </cell>
          <cell r="R24">
            <v>3042</v>
          </cell>
          <cell r="S24">
            <v>2967</v>
          </cell>
          <cell r="T24">
            <v>3219</v>
          </cell>
          <cell r="U24">
            <v>3364</v>
          </cell>
          <cell r="V24">
            <v>3409</v>
          </cell>
          <cell r="W24">
            <v>3332</v>
          </cell>
        </row>
        <row r="25">
          <cell r="A25" t="e">
            <v>#N/A</v>
          </cell>
          <cell r="B25" t="str">
            <v>EU25</v>
          </cell>
          <cell r="C25">
            <v>47717</v>
          </cell>
          <cell r="D25">
            <v>44039</v>
          </cell>
          <cell r="E25">
            <v>33979</v>
          </cell>
          <cell r="F25">
            <v>33541</v>
          </cell>
          <cell r="G25">
            <v>27650</v>
          </cell>
          <cell r="H25">
            <v>24450</v>
          </cell>
          <cell r="I25">
            <v>24218</v>
          </cell>
          <cell r="J25">
            <v>20891</v>
          </cell>
          <cell r="K25">
            <v>16349</v>
          </cell>
          <cell r="L25">
            <v>15509</v>
          </cell>
          <cell r="M25">
            <v>12574</v>
          </cell>
          <cell r="N25">
            <v>12516</v>
          </cell>
          <cell r="O25">
            <v>11327</v>
          </cell>
          <cell r="P25">
            <v>10855</v>
          </cell>
          <cell r="Q25">
            <v>11330</v>
          </cell>
          <cell r="R25">
            <v>10800</v>
          </cell>
          <cell r="S25">
            <v>12170</v>
          </cell>
          <cell r="T25">
            <v>11161</v>
          </cell>
          <cell r="U25">
            <v>12032</v>
          </cell>
          <cell r="V25">
            <v>12507</v>
          </cell>
          <cell r="W25">
            <v>13892</v>
          </cell>
        </row>
        <row r="26">
          <cell r="A26" t="str">
            <v>European Union (27 countries)</v>
          </cell>
          <cell r="B26" t="str">
            <v>EU27</v>
          </cell>
          <cell r="C26">
            <v>49493</v>
          </cell>
          <cell r="D26">
            <v>45382</v>
          </cell>
          <cell r="E26">
            <v>35365</v>
          </cell>
          <cell r="F26">
            <v>34726</v>
          </cell>
          <cell r="G26">
            <v>28425</v>
          </cell>
          <cell r="H26">
            <v>25078</v>
          </cell>
          <cell r="I26">
            <v>25097</v>
          </cell>
          <cell r="J26">
            <v>21543</v>
          </cell>
          <cell r="K26">
            <v>16912</v>
          </cell>
          <cell r="L26">
            <v>15950</v>
          </cell>
          <cell r="M26">
            <v>12918</v>
          </cell>
          <cell r="N26">
            <v>12720</v>
          </cell>
          <cell r="O26">
            <v>11701</v>
          </cell>
          <cell r="P26">
            <v>11276</v>
          </cell>
          <cell r="Q26">
            <v>11684</v>
          </cell>
          <cell r="R26">
            <v>11096</v>
          </cell>
          <cell r="S26">
            <v>12461</v>
          </cell>
          <cell r="T26">
            <v>11409</v>
          </cell>
          <cell r="U26">
            <v>12302</v>
          </cell>
          <cell r="V26">
            <v>12680</v>
          </cell>
          <cell r="W26">
            <v>14114</v>
          </cell>
        </row>
        <row r="27">
          <cell r="A27" t="str">
            <v>Finland</v>
          </cell>
          <cell r="B27" t="str">
            <v>FI</v>
          </cell>
          <cell r="C27">
            <v>23</v>
          </cell>
          <cell r="D27">
            <v>27</v>
          </cell>
          <cell r="E27">
            <v>48</v>
          </cell>
          <cell r="F27">
            <v>18</v>
          </cell>
          <cell r="G27">
            <v>36</v>
          </cell>
          <cell r="H27">
            <v>24</v>
          </cell>
          <cell r="I27">
            <v>26</v>
          </cell>
          <cell r="J27">
            <v>26</v>
          </cell>
          <cell r="K27">
            <v>27</v>
          </cell>
          <cell r="L27">
            <v>26</v>
          </cell>
          <cell r="M27">
            <v>28</v>
          </cell>
          <cell r="N27">
            <v>30</v>
          </cell>
          <cell r="O27">
            <v>31</v>
          </cell>
          <cell r="P27">
            <v>32</v>
          </cell>
          <cell r="Q27">
            <v>32</v>
          </cell>
          <cell r="R27">
            <v>30</v>
          </cell>
          <cell r="S27">
            <v>31</v>
          </cell>
          <cell r="T27">
            <v>31</v>
          </cell>
          <cell r="U27">
            <v>30</v>
          </cell>
          <cell r="V27">
            <v>32</v>
          </cell>
          <cell r="W27">
            <v>37</v>
          </cell>
        </row>
        <row r="28">
          <cell r="A28" t="str">
            <v>France</v>
          </cell>
          <cell r="B28" t="str">
            <v>FR</v>
          </cell>
          <cell r="C28">
            <v>1650</v>
          </cell>
          <cell r="D28">
            <v>1759</v>
          </cell>
          <cell r="E28">
            <v>1411</v>
          </cell>
          <cell r="F28">
            <v>1302</v>
          </cell>
          <cell r="G28">
            <v>1037</v>
          </cell>
          <cell r="H28">
            <v>949</v>
          </cell>
          <cell r="I28">
            <v>1021</v>
          </cell>
          <cell r="J28">
            <v>897</v>
          </cell>
          <cell r="K28">
            <v>783</v>
          </cell>
          <cell r="L28">
            <v>745</v>
          </cell>
          <cell r="M28">
            <v>621</v>
          </cell>
          <cell r="N28">
            <v>608</v>
          </cell>
          <cell r="O28">
            <v>419</v>
          </cell>
          <cell r="P28">
            <v>439</v>
          </cell>
          <cell r="Q28">
            <v>429</v>
          </cell>
          <cell r="R28">
            <v>413</v>
          </cell>
          <cell r="S28">
            <v>402</v>
          </cell>
          <cell r="T28">
            <v>388</v>
          </cell>
          <cell r="U28">
            <v>390</v>
          </cell>
          <cell r="V28">
            <v>375</v>
          </cell>
          <cell r="W28">
            <v>392</v>
          </cell>
        </row>
        <row r="29">
          <cell r="A29" t="str">
            <v>Croatia</v>
          </cell>
          <cell r="B29" t="str">
            <v>HR</v>
          </cell>
          <cell r="C29">
            <v>125</v>
          </cell>
          <cell r="D29">
            <v>66</v>
          </cell>
          <cell r="E29">
            <v>19</v>
          </cell>
          <cell r="F29">
            <v>28</v>
          </cell>
          <cell r="G29">
            <v>15</v>
          </cell>
          <cell r="H29">
            <v>13</v>
          </cell>
          <cell r="I29">
            <v>13</v>
          </cell>
          <cell r="J29">
            <v>12</v>
          </cell>
          <cell r="K29">
            <v>16</v>
          </cell>
          <cell r="L29">
            <v>15</v>
          </cell>
          <cell r="M29">
            <v>14</v>
          </cell>
          <cell r="N29">
            <v>8</v>
          </cell>
          <cell r="O29">
            <v>12</v>
          </cell>
          <cell r="P29">
            <v>15</v>
          </cell>
          <cell r="Q29">
            <v>9</v>
          </cell>
          <cell r="R29">
            <v>11</v>
          </cell>
          <cell r="S29">
            <v>9</v>
          </cell>
          <cell r="T29">
            <v>5</v>
          </cell>
          <cell r="U29">
            <v>6</v>
          </cell>
          <cell r="V29">
            <v>5</v>
          </cell>
          <cell r="W29">
            <v>7</v>
          </cell>
        </row>
        <row r="30">
          <cell r="A30" t="str">
            <v>Hungary</v>
          </cell>
          <cell r="B30" t="str">
            <v>HU</v>
          </cell>
          <cell r="C30">
            <v>2154</v>
          </cell>
          <cell r="D30">
            <v>2193</v>
          </cell>
          <cell r="E30">
            <v>1029</v>
          </cell>
          <cell r="F30">
            <v>1015</v>
          </cell>
          <cell r="G30">
            <v>880</v>
          </cell>
          <cell r="H30">
            <v>673</v>
          </cell>
          <cell r="I30">
            <v>581</v>
          </cell>
          <cell r="J30">
            <v>438</v>
          </cell>
          <cell r="K30">
            <v>283</v>
          </cell>
          <cell r="L30">
            <v>272</v>
          </cell>
          <cell r="M30">
            <v>259</v>
          </cell>
          <cell r="N30">
            <v>238</v>
          </cell>
          <cell r="O30">
            <v>270</v>
          </cell>
          <cell r="P30">
            <v>282</v>
          </cell>
          <cell r="Q30">
            <v>250</v>
          </cell>
          <cell r="R30">
            <v>254</v>
          </cell>
          <cell r="S30">
            <v>243</v>
          </cell>
          <cell r="T30">
            <v>144</v>
          </cell>
          <cell r="U30">
            <v>169</v>
          </cell>
          <cell r="V30">
            <v>146</v>
          </cell>
          <cell r="W30">
            <v>152</v>
          </cell>
        </row>
        <row r="31">
          <cell r="A31" t="str">
            <v>Ireland</v>
          </cell>
          <cell r="B31" t="str">
            <v>IE</v>
          </cell>
          <cell r="C31">
            <v>1473</v>
          </cell>
          <cell r="D31">
            <v>1350</v>
          </cell>
          <cell r="E31">
            <v>1146</v>
          </cell>
          <cell r="F31">
            <v>1110</v>
          </cell>
          <cell r="G31">
            <v>968</v>
          </cell>
          <cell r="H31">
            <v>868</v>
          </cell>
          <cell r="I31">
            <v>865</v>
          </cell>
          <cell r="J31">
            <v>751</v>
          </cell>
          <cell r="K31">
            <v>795</v>
          </cell>
          <cell r="L31">
            <v>598</v>
          </cell>
          <cell r="M31">
            <v>595</v>
          </cell>
          <cell r="N31">
            <v>561</v>
          </cell>
          <cell r="O31">
            <v>550</v>
          </cell>
          <cell r="P31">
            <v>539</v>
          </cell>
          <cell r="Q31">
            <v>526</v>
          </cell>
          <cell r="R31">
            <v>547</v>
          </cell>
          <cell r="S31">
            <v>532</v>
          </cell>
          <cell r="T31">
            <v>508</v>
          </cell>
          <cell r="U31">
            <v>538</v>
          </cell>
          <cell r="V31">
            <v>532</v>
          </cell>
          <cell r="W31">
            <v>503</v>
          </cell>
        </row>
        <row r="32">
          <cell r="A32" t="str">
            <v>Iceland</v>
          </cell>
          <cell r="B32" t="str">
            <v>IS</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row>
        <row r="33">
          <cell r="A33" t="str">
            <v>Italy</v>
          </cell>
          <cell r="B33" t="str">
            <v>IT</v>
          </cell>
          <cell r="C33">
            <v>95</v>
          </cell>
          <cell r="D33">
            <v>105</v>
          </cell>
          <cell r="E33">
            <v>115</v>
          </cell>
          <cell r="F33">
            <v>112</v>
          </cell>
          <cell r="G33">
            <v>108</v>
          </cell>
          <cell r="H33">
            <v>114</v>
          </cell>
          <cell r="I33">
            <v>110</v>
          </cell>
          <cell r="J33">
            <v>122</v>
          </cell>
          <cell r="K33">
            <v>67</v>
          </cell>
          <cell r="L33">
            <v>65</v>
          </cell>
          <cell r="M33">
            <v>63</v>
          </cell>
          <cell r="N33">
            <v>73</v>
          </cell>
          <cell r="O33">
            <v>17</v>
          </cell>
          <cell r="P33">
            <v>17</v>
          </cell>
          <cell r="Q33">
            <v>8</v>
          </cell>
          <cell r="R33">
            <v>7</v>
          </cell>
          <cell r="S33">
            <v>7</v>
          </cell>
          <cell r="T33">
            <v>6</v>
          </cell>
          <cell r="U33">
            <v>4</v>
          </cell>
          <cell r="V33">
            <v>4</v>
          </cell>
          <cell r="W33">
            <v>4</v>
          </cell>
        </row>
        <row r="34">
          <cell r="A34" t="str">
            <v>Lithuania</v>
          </cell>
          <cell r="B34" t="str">
            <v>LT</v>
          </cell>
          <cell r="C34">
            <v>703</v>
          </cell>
          <cell r="D34">
            <v>782</v>
          </cell>
          <cell r="E34">
            <v>309</v>
          </cell>
          <cell r="F34">
            <v>283</v>
          </cell>
          <cell r="G34">
            <v>245</v>
          </cell>
          <cell r="H34">
            <v>206</v>
          </cell>
          <cell r="I34">
            <v>191</v>
          </cell>
          <cell r="J34">
            <v>156</v>
          </cell>
          <cell r="K34">
            <v>129</v>
          </cell>
          <cell r="L34">
            <v>106</v>
          </cell>
          <cell r="M34">
            <v>75</v>
          </cell>
          <cell r="N34">
            <v>67</v>
          </cell>
          <cell r="O34">
            <v>81</v>
          </cell>
          <cell r="P34">
            <v>89</v>
          </cell>
          <cell r="Q34">
            <v>85</v>
          </cell>
          <cell r="R34">
            <v>98</v>
          </cell>
          <cell r="S34">
            <v>131</v>
          </cell>
          <cell r="T34">
            <v>110</v>
          </cell>
          <cell r="U34">
            <v>93</v>
          </cell>
          <cell r="V34">
            <v>94</v>
          </cell>
          <cell r="W34">
            <v>114</v>
          </cell>
        </row>
        <row r="35">
          <cell r="A35" t="str">
            <v>Luxembourg</v>
          </cell>
          <cell r="B35" t="str">
            <v>LU</v>
          </cell>
          <cell r="C35">
            <v>6</v>
          </cell>
          <cell r="D35">
            <v>7</v>
          </cell>
          <cell r="E35">
            <v>6</v>
          </cell>
          <cell r="F35">
            <v>4</v>
          </cell>
          <cell r="G35">
            <v>3</v>
          </cell>
          <cell r="H35">
            <v>2</v>
          </cell>
          <cell r="I35">
            <v>3</v>
          </cell>
          <cell r="J35">
            <v>2</v>
          </cell>
          <cell r="K35">
            <v>2</v>
          </cell>
          <cell r="L35">
            <v>1</v>
          </cell>
          <cell r="M35">
            <v>1</v>
          </cell>
          <cell r="N35">
            <v>1</v>
          </cell>
          <cell r="O35">
            <v>1</v>
          </cell>
          <cell r="P35">
            <v>0</v>
          </cell>
          <cell r="Q35">
            <v>0</v>
          </cell>
          <cell r="R35">
            <v>0</v>
          </cell>
          <cell r="S35">
            <v>0</v>
          </cell>
          <cell r="T35">
            <v>0</v>
          </cell>
          <cell r="U35">
            <v>0</v>
          </cell>
          <cell r="V35">
            <v>0</v>
          </cell>
          <cell r="W35">
            <v>0</v>
          </cell>
        </row>
        <row r="36">
          <cell r="A36" t="str">
            <v>Latvia</v>
          </cell>
          <cell r="B36" t="str">
            <v>LV</v>
          </cell>
          <cell r="C36">
            <v>285</v>
          </cell>
          <cell r="D36">
            <v>289</v>
          </cell>
          <cell r="E36">
            <v>171</v>
          </cell>
          <cell r="F36">
            <v>170</v>
          </cell>
          <cell r="G36">
            <v>213</v>
          </cell>
          <cell r="H36">
            <v>115</v>
          </cell>
          <cell r="I36">
            <v>114</v>
          </cell>
          <cell r="J36">
            <v>106</v>
          </cell>
          <cell r="K36">
            <v>82</v>
          </cell>
          <cell r="L36">
            <v>66</v>
          </cell>
          <cell r="M36">
            <v>49</v>
          </cell>
          <cell r="N36">
            <v>69</v>
          </cell>
          <cell r="O36">
            <v>55</v>
          </cell>
          <cell r="P36">
            <v>50</v>
          </cell>
          <cell r="Q36">
            <v>49</v>
          </cell>
          <cell r="R36">
            <v>47</v>
          </cell>
          <cell r="S36">
            <v>44</v>
          </cell>
          <cell r="T36">
            <v>44</v>
          </cell>
          <cell r="U36">
            <v>41</v>
          </cell>
          <cell r="V36">
            <v>35</v>
          </cell>
          <cell r="W36">
            <v>47</v>
          </cell>
        </row>
        <row r="37">
          <cell r="A37" t="e">
            <v>#N/A</v>
          </cell>
          <cell r="B37" t="str">
            <v>MK</v>
          </cell>
          <cell r="C37">
            <v>7</v>
          </cell>
          <cell r="D37">
            <v>7</v>
          </cell>
          <cell r="E37">
            <v>7</v>
          </cell>
          <cell r="F37">
            <v>6</v>
          </cell>
          <cell r="G37">
            <v>9</v>
          </cell>
          <cell r="H37">
            <v>8</v>
          </cell>
          <cell r="I37">
            <v>8</v>
          </cell>
          <cell r="J37">
            <v>8</v>
          </cell>
          <cell r="K37">
            <v>5</v>
          </cell>
          <cell r="L37">
            <v>13</v>
          </cell>
          <cell r="M37">
            <v>5</v>
          </cell>
          <cell r="N37">
            <v>4</v>
          </cell>
          <cell r="O37">
            <v>6</v>
          </cell>
          <cell r="P37">
            <v>11</v>
          </cell>
          <cell r="Q37">
            <v>22</v>
          </cell>
          <cell r="R37">
            <v>14</v>
          </cell>
          <cell r="S37">
            <v>16</v>
          </cell>
          <cell r="T37">
            <v>13</v>
          </cell>
          <cell r="U37">
            <v>5</v>
          </cell>
          <cell r="V37">
            <v>4</v>
          </cell>
          <cell r="W37">
            <v>4</v>
          </cell>
        </row>
        <row r="38">
          <cell r="A38" t="str">
            <v>Netherlands</v>
          </cell>
          <cell r="B38" t="str">
            <v>NL</v>
          </cell>
          <cell r="C38">
            <v>52</v>
          </cell>
          <cell r="D38">
            <v>42</v>
          </cell>
          <cell r="E38">
            <v>40</v>
          </cell>
          <cell r="F38">
            <v>45</v>
          </cell>
          <cell r="G38">
            <v>42</v>
          </cell>
          <cell r="H38">
            <v>28</v>
          </cell>
          <cell r="I38">
            <v>29</v>
          </cell>
          <cell r="J38">
            <v>28</v>
          </cell>
          <cell r="K38">
            <v>30</v>
          </cell>
          <cell r="L38">
            <v>30</v>
          </cell>
          <cell r="M38">
            <v>29</v>
          </cell>
          <cell r="N38">
            <v>33</v>
          </cell>
          <cell r="O38">
            <v>30</v>
          </cell>
          <cell r="P38">
            <v>31</v>
          </cell>
          <cell r="Q38">
            <v>34</v>
          </cell>
          <cell r="R38">
            <v>33</v>
          </cell>
          <cell r="S38">
            <v>28</v>
          </cell>
          <cell r="T38">
            <v>34</v>
          </cell>
          <cell r="U38">
            <v>18</v>
          </cell>
          <cell r="V38">
            <v>8</v>
          </cell>
          <cell r="W38">
            <v>7</v>
          </cell>
        </row>
        <row r="39">
          <cell r="A39" t="e">
            <v>#N/A</v>
          </cell>
          <cell r="B39" t="str">
            <v>NMS10</v>
          </cell>
          <cell r="C39">
            <v>22121</v>
          </cell>
          <cell r="D39">
            <v>23647</v>
          </cell>
          <cell r="E39">
            <v>19074</v>
          </cell>
          <cell r="F39">
            <v>19625</v>
          </cell>
          <cell r="G39">
            <v>16400</v>
          </cell>
          <cell r="H39">
            <v>15257</v>
          </cell>
          <cell r="I39">
            <v>14950</v>
          </cell>
          <cell r="J39">
            <v>13049</v>
          </cell>
          <cell r="K39">
            <v>10038</v>
          </cell>
          <cell r="L39">
            <v>9849</v>
          </cell>
          <cell r="M39">
            <v>7703</v>
          </cell>
          <cell r="N39">
            <v>7777</v>
          </cell>
          <cell r="O39">
            <v>7463</v>
          </cell>
          <cell r="P39">
            <v>7270</v>
          </cell>
          <cell r="Q39">
            <v>7622</v>
          </cell>
          <cell r="R39">
            <v>7758</v>
          </cell>
          <cell r="S39">
            <v>9203</v>
          </cell>
          <cell r="T39">
            <v>7942</v>
          </cell>
          <cell r="U39">
            <v>8668</v>
          </cell>
          <cell r="V39">
            <v>9098</v>
          </cell>
          <cell r="W39">
            <v>10560</v>
          </cell>
        </row>
        <row r="40">
          <cell r="A40" t="str">
            <v>Norway</v>
          </cell>
          <cell r="B40" t="str">
            <v>NO</v>
          </cell>
          <cell r="C40">
            <v>9</v>
          </cell>
          <cell r="D40">
            <v>9</v>
          </cell>
          <cell r="E40">
            <v>9</v>
          </cell>
          <cell r="F40">
            <v>5</v>
          </cell>
          <cell r="G40">
            <v>5</v>
          </cell>
          <cell r="H40">
            <v>5</v>
          </cell>
          <cell r="I40">
            <v>4</v>
          </cell>
          <cell r="J40">
            <v>3</v>
          </cell>
          <cell r="K40">
            <v>3</v>
          </cell>
          <cell r="L40">
            <v>3</v>
          </cell>
          <cell r="M40">
            <v>3</v>
          </cell>
          <cell r="N40">
            <v>1</v>
          </cell>
          <cell r="O40">
            <v>3</v>
          </cell>
          <cell r="P40">
            <v>2</v>
          </cell>
          <cell r="Q40">
            <v>2</v>
          </cell>
          <cell r="R40">
            <v>1</v>
          </cell>
          <cell r="S40">
            <v>1</v>
          </cell>
          <cell r="T40">
            <v>1</v>
          </cell>
          <cell r="U40">
            <v>1</v>
          </cell>
          <cell r="V40">
            <v>0</v>
          </cell>
          <cell r="W40">
            <v>0</v>
          </cell>
        </row>
        <row r="41">
          <cell r="A41" t="str">
            <v>Poland</v>
          </cell>
          <cell r="B41" t="str">
            <v>PL</v>
          </cell>
          <cell r="C41">
            <v>9995</v>
          </cell>
          <cell r="D41">
            <v>12439</v>
          </cell>
          <cell r="E41">
            <v>12831</v>
          </cell>
          <cell r="F41">
            <v>13269</v>
          </cell>
          <cell r="G41">
            <v>11280</v>
          </cell>
          <cell r="H41">
            <v>11088</v>
          </cell>
          <cell r="I41">
            <v>11423</v>
          </cell>
          <cell r="J41">
            <v>9892</v>
          </cell>
          <cell r="K41">
            <v>7602</v>
          </cell>
          <cell r="L41">
            <v>7796</v>
          </cell>
          <cell r="M41">
            <v>5695</v>
          </cell>
          <cell r="N41">
            <v>6145</v>
          </cell>
          <cell r="O41">
            <v>5891</v>
          </cell>
          <cell r="P41">
            <v>5694</v>
          </cell>
          <cell r="Q41">
            <v>5948</v>
          </cell>
          <cell r="R41">
            <v>6584</v>
          </cell>
          <cell r="S41">
            <v>7651</v>
          </cell>
          <cell r="T41">
            <v>6889</v>
          </cell>
          <cell r="U41">
            <v>7502</v>
          </cell>
          <cell r="V41">
            <v>7703</v>
          </cell>
          <cell r="W41">
            <v>9281</v>
          </cell>
        </row>
        <row r="42">
          <cell r="A42" t="str">
            <v>Portugal</v>
          </cell>
          <cell r="B42" t="str">
            <v>PT</v>
          </cell>
          <cell r="C42">
            <v>1</v>
          </cell>
          <cell r="D42">
            <v>1</v>
          </cell>
          <cell r="E42">
            <v>1</v>
          </cell>
          <cell r="F42">
            <v>1</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row>
        <row r="43">
          <cell r="A43" t="str">
            <v>Romania</v>
          </cell>
          <cell r="B43" t="str">
            <v>RO</v>
          </cell>
          <cell r="C43">
            <v>983</v>
          </cell>
          <cell r="D43">
            <v>619</v>
          </cell>
          <cell r="E43">
            <v>505</v>
          </cell>
          <cell r="F43">
            <v>249</v>
          </cell>
          <cell r="G43">
            <v>84</v>
          </cell>
          <cell r="H43">
            <v>69</v>
          </cell>
          <cell r="I43">
            <v>146</v>
          </cell>
          <cell r="J43">
            <v>120</v>
          </cell>
          <cell r="K43">
            <v>21</v>
          </cell>
          <cell r="L43">
            <v>50</v>
          </cell>
          <cell r="M43">
            <v>46</v>
          </cell>
          <cell r="N43">
            <v>15</v>
          </cell>
          <cell r="O43">
            <v>31</v>
          </cell>
          <cell r="P43">
            <v>19</v>
          </cell>
          <cell r="Q43">
            <v>55</v>
          </cell>
          <cell r="R43">
            <v>24</v>
          </cell>
          <cell r="S43">
            <v>19</v>
          </cell>
          <cell r="T43">
            <v>17</v>
          </cell>
          <cell r="U43">
            <v>56</v>
          </cell>
          <cell r="V43">
            <v>23</v>
          </cell>
          <cell r="W43">
            <v>19</v>
          </cell>
        </row>
        <row r="44">
          <cell r="A44" t="str">
            <v>Sweden</v>
          </cell>
          <cell r="B44" t="str">
            <v>SE</v>
          </cell>
          <cell r="C44">
            <v>44</v>
          </cell>
          <cell r="D44">
            <v>30</v>
          </cell>
          <cell r="E44">
            <v>15</v>
          </cell>
          <cell r="F44">
            <v>12</v>
          </cell>
          <cell r="G44">
            <v>6</v>
          </cell>
          <cell r="H44">
            <v>3</v>
          </cell>
          <cell r="I44">
            <v>1</v>
          </cell>
          <cell r="J44">
            <v>3</v>
          </cell>
          <cell r="K44">
            <v>1</v>
          </cell>
          <cell r="L44">
            <v>0</v>
          </cell>
          <cell r="M44">
            <v>0</v>
          </cell>
          <cell r="N44">
            <v>0</v>
          </cell>
          <cell r="O44">
            <v>0</v>
          </cell>
          <cell r="P44">
            <v>0</v>
          </cell>
          <cell r="Q44">
            <v>0</v>
          </cell>
          <cell r="R44">
            <v>0</v>
          </cell>
          <cell r="S44">
            <v>0</v>
          </cell>
          <cell r="T44">
            <v>0</v>
          </cell>
          <cell r="U44">
            <v>0</v>
          </cell>
          <cell r="V44">
            <v>0</v>
          </cell>
          <cell r="W44">
            <v>0</v>
          </cell>
        </row>
        <row r="45">
          <cell r="A45" t="str">
            <v>Slovenia</v>
          </cell>
          <cell r="B45" t="str">
            <v>SI</v>
          </cell>
          <cell r="C45">
            <v>109</v>
          </cell>
          <cell r="D45">
            <v>143</v>
          </cell>
          <cell r="E45">
            <v>109</v>
          </cell>
          <cell r="F45">
            <v>77</v>
          </cell>
          <cell r="G45">
            <v>57</v>
          </cell>
          <cell r="H45">
            <v>41</v>
          </cell>
          <cell r="I45">
            <v>37</v>
          </cell>
          <cell r="J45">
            <v>26</v>
          </cell>
          <cell r="K45">
            <v>19</v>
          </cell>
          <cell r="L45">
            <v>19</v>
          </cell>
          <cell r="M45">
            <v>5</v>
          </cell>
          <cell r="N45">
            <v>1</v>
          </cell>
          <cell r="O45">
            <v>7</v>
          </cell>
          <cell r="P45">
            <v>4</v>
          </cell>
          <cell r="Q45">
            <v>0</v>
          </cell>
          <cell r="R45">
            <v>0</v>
          </cell>
          <cell r="S45">
            <v>0</v>
          </cell>
          <cell r="T45">
            <v>0</v>
          </cell>
          <cell r="U45">
            <v>0</v>
          </cell>
          <cell r="V45">
            <v>0</v>
          </cell>
          <cell r="W45">
            <v>0</v>
          </cell>
        </row>
        <row r="46">
          <cell r="A46" t="str">
            <v>Slovakia</v>
          </cell>
          <cell r="B46" t="str">
            <v>SK</v>
          </cell>
          <cell r="C46">
            <v>2168</v>
          </cell>
          <cell r="D46">
            <v>1636</v>
          </cell>
          <cell r="E46">
            <v>1168</v>
          </cell>
          <cell r="F46">
            <v>1186</v>
          </cell>
          <cell r="G46">
            <v>843</v>
          </cell>
          <cell r="H46">
            <v>650</v>
          </cell>
          <cell r="I46">
            <v>616</v>
          </cell>
          <cell r="J46">
            <v>472</v>
          </cell>
          <cell r="K46">
            <v>449</v>
          </cell>
          <cell r="L46">
            <v>363</v>
          </cell>
          <cell r="M46">
            <v>257</v>
          </cell>
          <cell r="N46">
            <v>235</v>
          </cell>
          <cell r="O46">
            <v>323</v>
          </cell>
          <cell r="P46">
            <v>121</v>
          </cell>
          <cell r="Q46">
            <v>233</v>
          </cell>
          <cell r="R46">
            <v>82</v>
          </cell>
          <cell r="S46">
            <v>127</v>
          </cell>
          <cell r="T46">
            <v>196</v>
          </cell>
          <cell r="U46">
            <v>293</v>
          </cell>
          <cell r="V46">
            <v>539</v>
          </cell>
          <cell r="W46">
            <v>334</v>
          </cell>
        </row>
        <row r="47">
          <cell r="A47" t="str">
            <v>Turkey</v>
          </cell>
          <cell r="B47" t="str">
            <v>TR</v>
          </cell>
          <cell r="C47">
            <v>2996</v>
          </cell>
          <cell r="D47">
            <v>2990</v>
          </cell>
          <cell r="E47">
            <v>3238</v>
          </cell>
          <cell r="F47">
            <v>2790</v>
          </cell>
          <cell r="G47">
            <v>2156</v>
          </cell>
          <cell r="H47">
            <v>2449</v>
          </cell>
          <cell r="I47">
            <v>2202</v>
          </cell>
          <cell r="J47">
            <v>2617</v>
          </cell>
          <cell r="K47">
            <v>1986</v>
          </cell>
          <cell r="L47">
            <v>1646</v>
          </cell>
          <cell r="M47">
            <v>2014</v>
          </cell>
          <cell r="N47">
            <v>1319</v>
          </cell>
          <cell r="O47">
            <v>1729</v>
          </cell>
          <cell r="P47">
            <v>2068</v>
          </cell>
          <cell r="Q47">
            <v>2400</v>
          </cell>
          <cell r="R47">
            <v>2468</v>
          </cell>
          <cell r="S47">
            <v>2487</v>
          </cell>
          <cell r="T47">
            <v>2751</v>
          </cell>
          <cell r="U47">
            <v>6652</v>
          </cell>
          <cell r="V47">
            <v>6865</v>
          </cell>
          <cell r="W47">
            <v>6829</v>
          </cell>
        </row>
        <row r="48">
          <cell r="A48" t="str">
            <v>United Kingdom</v>
          </cell>
          <cell r="B48" t="str">
            <v>UK</v>
          </cell>
          <cell r="C48">
            <v>4504</v>
          </cell>
          <cell r="D48">
            <v>4651</v>
          </cell>
          <cell r="E48">
            <v>3892</v>
          </cell>
          <cell r="F48">
            <v>4112</v>
          </cell>
          <cell r="G48">
            <v>3408</v>
          </cell>
          <cell r="H48">
            <v>2553</v>
          </cell>
          <cell r="I48">
            <v>2635</v>
          </cell>
          <cell r="J48">
            <v>2366</v>
          </cell>
          <cell r="K48">
            <v>2154</v>
          </cell>
          <cell r="L48">
            <v>2146</v>
          </cell>
          <cell r="M48">
            <v>1606</v>
          </cell>
          <cell r="N48">
            <v>1508</v>
          </cell>
          <cell r="O48">
            <v>1173</v>
          </cell>
          <cell r="P48">
            <v>958</v>
          </cell>
          <cell r="Q48">
            <v>821</v>
          </cell>
          <cell r="R48">
            <v>594</v>
          </cell>
          <cell r="S48">
            <v>544</v>
          </cell>
          <cell r="T48">
            <v>577</v>
          </cell>
          <cell r="U48">
            <v>636</v>
          </cell>
          <cell r="V48">
            <v>641</v>
          </cell>
          <cell r="W48">
            <v>667</v>
          </cell>
        </row>
        <row r="49">
          <cell r="A49" t="e">
            <v>#N/A</v>
          </cell>
          <cell r="B49" t="str">
            <v>Grand Total</v>
          </cell>
          <cell r="C49">
            <v>354121</v>
          </cell>
          <cell r="D49">
            <v>300200</v>
          </cell>
          <cell r="E49">
            <v>225299</v>
          </cell>
          <cell r="F49">
            <v>214354</v>
          </cell>
          <cell r="G49">
            <v>174139</v>
          </cell>
          <cell r="H49">
            <v>151737</v>
          </cell>
          <cell r="I49">
            <v>151153</v>
          </cell>
          <cell r="J49">
            <v>129097</v>
          </cell>
          <cell r="K49">
            <v>100633</v>
          </cell>
          <cell r="L49">
            <v>92075</v>
          </cell>
          <cell r="M49">
            <v>77896</v>
          </cell>
          <cell r="N49">
            <v>76279</v>
          </cell>
          <cell r="O49">
            <v>68438</v>
          </cell>
          <cell r="P49">
            <v>65860</v>
          </cell>
          <cell r="Q49">
            <v>69819</v>
          </cell>
          <cell r="R49">
            <v>64022</v>
          </cell>
          <cell r="S49">
            <v>69299</v>
          </cell>
          <cell r="T49">
            <v>67137</v>
          </cell>
          <cell r="U49">
            <v>75425</v>
          </cell>
          <cell r="V49">
            <v>78723</v>
          </cell>
          <cell r="W49">
            <v>83000</v>
          </cell>
        </row>
      </sheetData>
      <sheetData sheetId="20">
        <row r="6">
          <cell r="A6" t="str">
            <v>Austria</v>
          </cell>
          <cell r="B6" t="str">
            <v>AT</v>
          </cell>
          <cell r="C6">
            <v>0</v>
          </cell>
          <cell r="D6">
            <v>0</v>
          </cell>
          <cell r="E6">
            <v>0</v>
          </cell>
          <cell r="F6">
            <v>0</v>
          </cell>
          <cell r="G6">
            <v>0</v>
          </cell>
          <cell r="H6">
            <v>0</v>
          </cell>
          <cell r="I6">
            <v>0</v>
          </cell>
          <cell r="J6">
            <v>0</v>
          </cell>
          <cell r="K6">
            <v>0</v>
          </cell>
          <cell r="L6">
            <v>-32</v>
          </cell>
          <cell r="M6">
            <v>45</v>
          </cell>
          <cell r="N6">
            <v>1</v>
          </cell>
          <cell r="O6">
            <v>-9</v>
          </cell>
          <cell r="P6">
            <v>-2</v>
          </cell>
          <cell r="Q6">
            <v>-9</v>
          </cell>
          <cell r="R6">
            <v>-5</v>
          </cell>
          <cell r="S6">
            <v>0</v>
          </cell>
          <cell r="T6">
            <v>5</v>
          </cell>
          <cell r="U6">
            <v>-5</v>
          </cell>
          <cell r="V6">
            <v>-4</v>
          </cell>
          <cell r="W6">
            <v>20</v>
          </cell>
        </row>
        <row r="7">
          <cell r="A7" t="str">
            <v>Belgium</v>
          </cell>
          <cell r="B7" t="str">
            <v>BE</v>
          </cell>
          <cell r="C7">
            <v>-57</v>
          </cell>
          <cell r="D7">
            <v>-132</v>
          </cell>
          <cell r="E7">
            <v>62</v>
          </cell>
          <cell r="F7">
            <v>-162</v>
          </cell>
          <cell r="G7">
            <v>-332</v>
          </cell>
          <cell r="H7">
            <v>-222</v>
          </cell>
          <cell r="I7">
            <v>-211</v>
          </cell>
          <cell r="J7">
            <v>52</v>
          </cell>
          <cell r="K7">
            <v>163</v>
          </cell>
          <cell r="L7">
            <v>145</v>
          </cell>
          <cell r="M7">
            <v>356</v>
          </cell>
          <cell r="N7">
            <v>122</v>
          </cell>
          <cell r="O7">
            <v>179</v>
          </cell>
          <cell r="P7">
            <v>-2</v>
          </cell>
          <cell r="Q7">
            <v>268</v>
          </cell>
          <cell r="R7">
            <v>0</v>
          </cell>
          <cell r="S7">
            <v>-158</v>
          </cell>
          <cell r="T7">
            <v>-236</v>
          </cell>
          <cell r="U7">
            <v>-17</v>
          </cell>
          <cell r="V7">
            <v>196</v>
          </cell>
          <cell r="W7">
            <v>51</v>
          </cell>
        </row>
        <row r="8">
          <cell r="A8" t="str">
            <v>Bulgaria</v>
          </cell>
          <cell r="B8" t="str">
            <v>BG</v>
          </cell>
          <cell r="C8">
            <v>467</v>
          </cell>
          <cell r="D8">
            <v>-90</v>
          </cell>
          <cell r="E8">
            <v>-237</v>
          </cell>
          <cell r="F8">
            <v>-197</v>
          </cell>
          <cell r="G8">
            <v>-98</v>
          </cell>
          <cell r="H8">
            <v>2</v>
          </cell>
          <cell r="I8">
            <v>82</v>
          </cell>
          <cell r="J8">
            <v>-756</v>
          </cell>
          <cell r="K8">
            <v>32</v>
          </cell>
          <cell r="L8">
            <v>-338</v>
          </cell>
          <cell r="M8">
            <v>-85</v>
          </cell>
          <cell r="N8">
            <v>-319</v>
          </cell>
          <cell r="O8">
            <v>-329</v>
          </cell>
          <cell r="P8">
            <v>-666</v>
          </cell>
          <cell r="Q8">
            <v>-306</v>
          </cell>
          <cell r="R8">
            <v>-551</v>
          </cell>
          <cell r="S8">
            <v>-607</v>
          </cell>
          <cell r="T8">
            <v>-477</v>
          </cell>
          <cell r="U8">
            <v>-564</v>
          </cell>
          <cell r="V8">
            <v>-457</v>
          </cell>
          <cell r="W8">
            <v>-546</v>
          </cell>
        </row>
        <row r="9">
          <cell r="A9" t="str">
            <v>Switzerland</v>
          </cell>
          <cell r="B9" t="str">
            <v>CH</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row>
        <row r="10">
          <cell r="A10" t="str">
            <v>Cyprus</v>
          </cell>
          <cell r="B10" t="str">
            <v>CY</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-1</v>
          </cell>
        </row>
        <row r="11">
          <cell r="A11" t="str">
            <v>Czech Republic</v>
          </cell>
          <cell r="B11" t="str">
            <v>CZ</v>
          </cell>
          <cell r="C11">
            <v>209</v>
          </cell>
          <cell r="D11">
            <v>337</v>
          </cell>
          <cell r="E11">
            <v>253</v>
          </cell>
          <cell r="F11">
            <v>178</v>
          </cell>
          <cell r="G11">
            <v>4</v>
          </cell>
          <cell r="H11">
            <v>-312</v>
          </cell>
          <cell r="I11">
            <v>-413</v>
          </cell>
          <cell r="J11">
            <v>1217</v>
          </cell>
          <cell r="K11">
            <v>864</v>
          </cell>
          <cell r="L11">
            <v>35</v>
          </cell>
          <cell r="M11">
            <v>525</v>
          </cell>
          <cell r="N11">
            <v>646</v>
          </cell>
          <cell r="O11">
            <v>757</v>
          </cell>
          <cell r="P11">
            <v>678</v>
          </cell>
          <cell r="Q11">
            <v>551</v>
          </cell>
          <cell r="R11">
            <v>456</v>
          </cell>
          <cell r="S11">
            <v>678</v>
          </cell>
          <cell r="T11">
            <v>848</v>
          </cell>
          <cell r="U11">
            <v>429</v>
          </cell>
          <cell r="V11">
            <v>-151</v>
          </cell>
          <cell r="W11">
            <v>-137</v>
          </cell>
        </row>
        <row r="12">
          <cell r="A12" t="str">
            <v>Germany (including  former GDR from 1991)</v>
          </cell>
          <cell r="B12" t="str">
            <v>DE</v>
          </cell>
          <cell r="C12">
            <v>-3834</v>
          </cell>
          <cell r="D12">
            <v>-6054</v>
          </cell>
          <cell r="E12">
            <v>-691</v>
          </cell>
          <cell r="F12">
            <v>-1720</v>
          </cell>
          <cell r="G12">
            <v>-1417</v>
          </cell>
          <cell r="H12">
            <v>-2646</v>
          </cell>
          <cell r="I12">
            <v>-2795</v>
          </cell>
          <cell r="J12">
            <v>-2693</v>
          </cell>
          <cell r="K12">
            <v>-2517</v>
          </cell>
          <cell r="L12">
            <v>-2283</v>
          </cell>
          <cell r="M12">
            <v>-72</v>
          </cell>
          <cell r="N12">
            <v>1498</v>
          </cell>
          <cell r="O12">
            <v>-937</v>
          </cell>
          <cell r="P12">
            <v>-367</v>
          </cell>
          <cell r="Q12">
            <v>-973</v>
          </cell>
          <cell r="R12">
            <v>-259</v>
          </cell>
          <cell r="S12">
            <v>-470</v>
          </cell>
          <cell r="T12">
            <v>-151</v>
          </cell>
          <cell r="U12">
            <v>-601</v>
          </cell>
          <cell r="V12">
            <v>16</v>
          </cell>
          <cell r="W12">
            <v>-155</v>
          </cell>
        </row>
        <row r="13">
          <cell r="A13" t="str">
            <v>Denmark</v>
          </cell>
          <cell r="B13" t="str">
            <v>DK</v>
          </cell>
          <cell r="C13">
            <v>7</v>
          </cell>
          <cell r="D13">
            <v>-1</v>
          </cell>
          <cell r="E13">
            <v>-31</v>
          </cell>
          <cell r="F13">
            <v>-48</v>
          </cell>
          <cell r="G13">
            <v>-92</v>
          </cell>
          <cell r="H13">
            <v>13</v>
          </cell>
          <cell r="I13">
            <v>2</v>
          </cell>
          <cell r="J13">
            <v>63</v>
          </cell>
          <cell r="K13">
            <v>42</v>
          </cell>
          <cell r="L13">
            <v>-90</v>
          </cell>
          <cell r="M13">
            <v>25</v>
          </cell>
          <cell r="N13">
            <v>15</v>
          </cell>
          <cell r="O13">
            <v>-9</v>
          </cell>
          <cell r="P13">
            <v>-63</v>
          </cell>
          <cell r="Q13">
            <v>-22</v>
          </cell>
          <cell r="R13">
            <v>15</v>
          </cell>
          <cell r="S13">
            <v>-85</v>
          </cell>
          <cell r="T13">
            <v>-8</v>
          </cell>
          <cell r="U13">
            <v>-89</v>
          </cell>
          <cell r="V13">
            <v>-21</v>
          </cell>
          <cell r="W13">
            <v>-90</v>
          </cell>
        </row>
        <row r="14">
          <cell r="A14" t="e">
            <v>#N/A</v>
          </cell>
          <cell r="B14" t="str">
            <v>EA</v>
          </cell>
          <cell r="C14">
            <v>-3824</v>
          </cell>
          <cell r="D14">
            <v>-5957</v>
          </cell>
          <cell r="E14">
            <v>-1238</v>
          </cell>
          <cell r="F14">
            <v>-2181</v>
          </cell>
          <cell r="G14">
            <v>-1209</v>
          </cell>
          <cell r="H14">
            <v>-2619</v>
          </cell>
          <cell r="I14">
            <v>-2638</v>
          </cell>
          <cell r="J14">
            <v>-2732</v>
          </cell>
          <cell r="K14">
            <v>-2295</v>
          </cell>
          <cell r="L14">
            <v>-2690</v>
          </cell>
          <cell r="M14">
            <v>-436</v>
          </cell>
          <cell r="N14">
            <v>745</v>
          </cell>
          <cell r="O14">
            <v>-1323</v>
          </cell>
          <cell r="P14">
            <v>-330</v>
          </cell>
          <cell r="Q14">
            <v>-46</v>
          </cell>
          <cell r="R14">
            <v>-551</v>
          </cell>
          <cell r="S14">
            <v>-835</v>
          </cell>
          <cell r="T14">
            <v>-775</v>
          </cell>
          <cell r="U14">
            <v>-477</v>
          </cell>
          <cell r="V14">
            <v>1045</v>
          </cell>
          <cell r="W14">
            <v>583</v>
          </cell>
        </row>
        <row r="15">
          <cell r="A15" t="e">
            <v>#N/A</v>
          </cell>
          <cell r="B15" t="str">
            <v>EA12</v>
          </cell>
          <cell r="C15">
            <v>-3875</v>
          </cell>
          <cell r="D15">
            <v>-5991</v>
          </cell>
          <cell r="E15">
            <v>-1173</v>
          </cell>
          <cell r="F15">
            <v>-2126</v>
          </cell>
          <cell r="G15">
            <v>-867</v>
          </cell>
          <cell r="H15">
            <v>-2333</v>
          </cell>
          <cell r="I15">
            <v>-2570</v>
          </cell>
          <cell r="J15">
            <v>-2675</v>
          </cell>
          <cell r="K15">
            <v>-2243</v>
          </cell>
          <cell r="L15">
            <v>-2659</v>
          </cell>
          <cell r="M15">
            <v>-453</v>
          </cell>
          <cell r="N15">
            <v>745</v>
          </cell>
          <cell r="O15">
            <v>-1323</v>
          </cell>
          <cell r="P15">
            <v>-330</v>
          </cell>
          <cell r="Q15">
            <v>-46</v>
          </cell>
          <cell r="R15">
            <v>-551</v>
          </cell>
          <cell r="S15">
            <v>-835</v>
          </cell>
          <cell r="T15">
            <v>-796</v>
          </cell>
          <cell r="U15">
            <v>-496</v>
          </cell>
          <cell r="V15">
            <v>974</v>
          </cell>
          <cell r="W15">
            <v>519</v>
          </cell>
        </row>
        <row r="16">
          <cell r="A16" t="e">
            <v>#N/A</v>
          </cell>
          <cell r="B16" t="str">
            <v>EA13</v>
          </cell>
          <cell r="C16">
            <v>-3875</v>
          </cell>
          <cell r="D16">
            <v>-5991</v>
          </cell>
          <cell r="E16">
            <v>-1154</v>
          </cell>
          <cell r="F16">
            <v>-2141</v>
          </cell>
          <cell r="G16">
            <v>-853</v>
          </cell>
          <cell r="H16">
            <v>-2324</v>
          </cell>
          <cell r="I16">
            <v>-2585</v>
          </cell>
          <cell r="J16">
            <v>-2651</v>
          </cell>
          <cell r="K16">
            <v>-2285</v>
          </cell>
          <cell r="L16">
            <v>-2666</v>
          </cell>
          <cell r="M16">
            <v>-453</v>
          </cell>
          <cell r="N16">
            <v>783</v>
          </cell>
          <cell r="O16">
            <v>-1324</v>
          </cell>
          <cell r="P16">
            <v>-328</v>
          </cell>
          <cell r="Q16">
            <v>-22</v>
          </cell>
          <cell r="R16">
            <v>-530</v>
          </cell>
          <cell r="S16">
            <v>-815</v>
          </cell>
          <cell r="T16">
            <v>-775</v>
          </cell>
          <cell r="U16">
            <v>-477</v>
          </cell>
          <cell r="V16">
            <v>996</v>
          </cell>
          <cell r="W16">
            <v>539</v>
          </cell>
        </row>
        <row r="17">
          <cell r="A17" t="e">
            <v>#N/A</v>
          </cell>
          <cell r="B17" t="str">
            <v>EA15</v>
          </cell>
          <cell r="C17">
            <v>-3875</v>
          </cell>
          <cell r="D17">
            <v>-5991</v>
          </cell>
          <cell r="E17">
            <v>-1154</v>
          </cell>
          <cell r="F17">
            <v>-2141</v>
          </cell>
          <cell r="G17">
            <v>-853</v>
          </cell>
          <cell r="H17">
            <v>-2324</v>
          </cell>
          <cell r="I17">
            <v>-2585</v>
          </cell>
          <cell r="J17">
            <v>-2651</v>
          </cell>
          <cell r="K17">
            <v>-2285</v>
          </cell>
          <cell r="L17">
            <v>-2666</v>
          </cell>
          <cell r="M17">
            <v>-453</v>
          </cell>
          <cell r="N17">
            <v>783</v>
          </cell>
          <cell r="O17">
            <v>-1324</v>
          </cell>
          <cell r="P17">
            <v>-328</v>
          </cell>
          <cell r="Q17">
            <v>-22</v>
          </cell>
          <cell r="R17">
            <v>-530</v>
          </cell>
          <cell r="S17">
            <v>-815</v>
          </cell>
          <cell r="T17">
            <v>-775</v>
          </cell>
          <cell r="U17">
            <v>-477</v>
          </cell>
          <cell r="V17">
            <v>996</v>
          </cell>
          <cell r="W17">
            <v>538</v>
          </cell>
        </row>
        <row r="18">
          <cell r="A18" t="e">
            <v>#N/A</v>
          </cell>
          <cell r="B18" t="str">
            <v>EA16</v>
          </cell>
          <cell r="C18">
            <v>-3875</v>
          </cell>
          <cell r="D18">
            <v>-5991</v>
          </cell>
          <cell r="E18">
            <v>-1204</v>
          </cell>
          <cell r="F18">
            <v>-2141</v>
          </cell>
          <cell r="G18">
            <v>-853</v>
          </cell>
          <cell r="H18">
            <v>-2396</v>
          </cell>
          <cell r="I18">
            <v>-2589</v>
          </cell>
          <cell r="J18">
            <v>-2596</v>
          </cell>
          <cell r="K18">
            <v>-2192</v>
          </cell>
          <cell r="L18">
            <v>-2666</v>
          </cell>
          <cell r="M18">
            <v>-454</v>
          </cell>
          <cell r="N18">
            <v>791</v>
          </cell>
          <cell r="O18">
            <v>-1338</v>
          </cell>
          <cell r="P18">
            <v>-379</v>
          </cell>
          <cell r="Q18">
            <v>-51</v>
          </cell>
          <cell r="R18">
            <v>-514</v>
          </cell>
          <cell r="S18">
            <v>-760</v>
          </cell>
          <cell r="T18">
            <v>-710</v>
          </cell>
          <cell r="U18">
            <v>-400</v>
          </cell>
          <cell r="V18">
            <v>1045</v>
          </cell>
          <cell r="W18">
            <v>583</v>
          </cell>
        </row>
        <row r="19">
          <cell r="A19" t="e">
            <v>#N/A</v>
          </cell>
          <cell r="B19" t="str">
            <v>EA17</v>
          </cell>
          <cell r="C19">
            <v>-3583</v>
          </cell>
          <cell r="D19">
            <v>-5726</v>
          </cell>
          <cell r="E19">
            <v>-1048</v>
          </cell>
          <cell r="F19">
            <v>-1988</v>
          </cell>
          <cell r="G19">
            <v>-749</v>
          </cell>
          <cell r="H19">
            <v>-2265</v>
          </cell>
          <cell r="I19">
            <v>-2451</v>
          </cell>
          <cell r="J19">
            <v>-2453</v>
          </cell>
          <cell r="K19">
            <v>-2058</v>
          </cell>
          <cell r="L19">
            <v>-2503</v>
          </cell>
          <cell r="M19">
            <v>-338</v>
          </cell>
          <cell r="N19">
            <v>915</v>
          </cell>
          <cell r="O19">
            <v>-1221</v>
          </cell>
          <cell r="P19">
            <v>-192</v>
          </cell>
          <cell r="Q19">
            <v>-124</v>
          </cell>
          <cell r="R19">
            <v>-612</v>
          </cell>
          <cell r="S19">
            <v>-856</v>
          </cell>
          <cell r="T19">
            <v>-730</v>
          </cell>
          <cell r="U19">
            <v>-508</v>
          </cell>
          <cell r="V19">
            <v>787</v>
          </cell>
          <cell r="W19">
            <v>598</v>
          </cell>
        </row>
        <row r="20">
          <cell r="A20" t="str">
            <v>Estonia</v>
          </cell>
          <cell r="B20" t="str">
            <v>EE</v>
          </cell>
          <cell r="C20">
            <v>292</v>
          </cell>
          <cell r="D20">
            <v>265</v>
          </cell>
          <cell r="E20">
            <v>156</v>
          </cell>
          <cell r="F20">
            <v>153</v>
          </cell>
          <cell r="G20">
            <v>103</v>
          </cell>
          <cell r="H20">
            <v>131</v>
          </cell>
          <cell r="I20">
            <v>138</v>
          </cell>
          <cell r="J20">
            <v>144</v>
          </cell>
          <cell r="K20">
            <v>134</v>
          </cell>
          <cell r="L20">
            <v>162</v>
          </cell>
          <cell r="M20">
            <v>116</v>
          </cell>
          <cell r="N20">
            <v>124</v>
          </cell>
          <cell r="O20">
            <v>117</v>
          </cell>
          <cell r="P20">
            <v>187</v>
          </cell>
          <cell r="Q20">
            <v>-73</v>
          </cell>
          <cell r="R20">
            <v>-98</v>
          </cell>
          <cell r="S20">
            <v>-96</v>
          </cell>
          <cell r="T20">
            <v>-20</v>
          </cell>
          <cell r="U20">
            <v>-107</v>
          </cell>
          <cell r="V20">
            <v>-258</v>
          </cell>
          <cell r="W20">
            <v>15</v>
          </cell>
        </row>
        <row r="21">
          <cell r="A21" t="e">
            <v>#N/A</v>
          </cell>
          <cell r="B21" t="str">
            <v>EEA18</v>
          </cell>
          <cell r="C21">
            <v>-3464</v>
          </cell>
          <cell r="D21">
            <v>-4930</v>
          </cell>
          <cell r="E21">
            <v>-264</v>
          </cell>
          <cell r="F21">
            <v>-1252</v>
          </cell>
          <cell r="G21">
            <v>552</v>
          </cell>
          <cell r="H21">
            <v>-2301</v>
          </cell>
          <cell r="I21">
            <v>-2218</v>
          </cell>
          <cell r="J21">
            <v>-1381</v>
          </cell>
          <cell r="K21">
            <v>-2282</v>
          </cell>
          <cell r="L21">
            <v>-2757</v>
          </cell>
          <cell r="M21">
            <v>-1325</v>
          </cell>
          <cell r="N21">
            <v>35</v>
          </cell>
          <cell r="O21">
            <v>-1172</v>
          </cell>
          <cell r="P21">
            <v>-402</v>
          </cell>
          <cell r="Q21">
            <v>371</v>
          </cell>
          <cell r="R21">
            <v>329</v>
          </cell>
          <cell r="S21">
            <v>-201</v>
          </cell>
          <cell r="T21">
            <v>-338</v>
          </cell>
          <cell r="U21">
            <v>-427</v>
          </cell>
          <cell r="V21">
            <v>1496</v>
          </cell>
          <cell r="W21">
            <v>987</v>
          </cell>
        </row>
        <row r="22">
          <cell r="A22" t="str">
            <v>Greece</v>
          </cell>
          <cell r="B22" t="str">
            <v>EL</v>
          </cell>
          <cell r="C22">
            <v>-52</v>
          </cell>
          <cell r="D22">
            <v>-34</v>
          </cell>
          <cell r="E22">
            <v>65</v>
          </cell>
          <cell r="F22">
            <v>56</v>
          </cell>
          <cell r="G22">
            <v>342</v>
          </cell>
          <cell r="H22">
            <v>286</v>
          </cell>
          <cell r="I22">
            <v>69</v>
          </cell>
          <cell r="J22">
            <v>57</v>
          </cell>
          <cell r="K22">
            <v>52</v>
          </cell>
          <cell r="L22">
            <v>31</v>
          </cell>
          <cell r="M22">
            <v>-17</v>
          </cell>
          <cell r="N22">
            <v>-49</v>
          </cell>
          <cell r="O22">
            <v>-23</v>
          </cell>
          <cell r="P22">
            <v>-156</v>
          </cell>
          <cell r="Q22">
            <v>-192</v>
          </cell>
          <cell r="R22">
            <v>-213</v>
          </cell>
          <cell r="S22">
            <v>-1</v>
          </cell>
          <cell r="T22">
            <v>-36</v>
          </cell>
          <cell r="U22">
            <v>-20</v>
          </cell>
          <cell r="V22">
            <v>-2</v>
          </cell>
          <cell r="W22">
            <v>-5</v>
          </cell>
        </row>
        <row r="23">
          <cell r="A23" t="str">
            <v>Spain</v>
          </cell>
          <cell r="B23" t="str">
            <v>ES</v>
          </cell>
          <cell r="C23">
            <v>19</v>
          </cell>
          <cell r="D23">
            <v>490</v>
          </cell>
          <cell r="E23">
            <v>-60</v>
          </cell>
          <cell r="F23">
            <v>-20</v>
          </cell>
          <cell r="G23">
            <v>603</v>
          </cell>
          <cell r="H23">
            <v>319</v>
          </cell>
          <cell r="I23">
            <v>389</v>
          </cell>
          <cell r="J23">
            <v>368</v>
          </cell>
          <cell r="K23">
            <v>175</v>
          </cell>
          <cell r="L23">
            <v>-127</v>
          </cell>
          <cell r="M23">
            <v>-533</v>
          </cell>
          <cell r="N23">
            <v>-200</v>
          </cell>
          <cell r="O23">
            <v>-256</v>
          </cell>
          <cell r="P23">
            <v>-434</v>
          </cell>
          <cell r="Q23">
            <v>121</v>
          </cell>
          <cell r="R23">
            <v>-174</v>
          </cell>
          <cell r="S23">
            <v>30</v>
          </cell>
          <cell r="T23">
            <v>-153</v>
          </cell>
          <cell r="U23">
            <v>259</v>
          </cell>
          <cell r="V23">
            <v>518</v>
          </cell>
          <cell r="W23">
            <v>-71</v>
          </cell>
        </row>
        <row r="24">
          <cell r="A24" t="e">
            <v>#N/A</v>
          </cell>
          <cell r="B24" t="str">
            <v>EU15</v>
          </cell>
          <cell r="C24">
            <v>-3465</v>
          </cell>
          <cell r="D24">
            <v>-4934</v>
          </cell>
          <cell r="E24">
            <v>-250</v>
          </cell>
          <cell r="F24">
            <v>-1266</v>
          </cell>
          <cell r="G24">
            <v>512</v>
          </cell>
          <cell r="H24">
            <v>-2297</v>
          </cell>
          <cell r="I24">
            <v>-2202</v>
          </cell>
          <cell r="J24">
            <v>-1395</v>
          </cell>
          <cell r="K24">
            <v>-2248</v>
          </cell>
          <cell r="L24">
            <v>-2771</v>
          </cell>
          <cell r="M24">
            <v>-1319</v>
          </cell>
          <cell r="N24">
            <v>34</v>
          </cell>
          <cell r="O24">
            <v>-1169</v>
          </cell>
          <cell r="P24">
            <v>-401</v>
          </cell>
          <cell r="Q24">
            <v>350</v>
          </cell>
          <cell r="R24">
            <v>328</v>
          </cell>
          <cell r="S24">
            <v>-233</v>
          </cell>
          <cell r="T24">
            <v>-391</v>
          </cell>
          <cell r="U24">
            <v>-522</v>
          </cell>
          <cell r="V24">
            <v>1483</v>
          </cell>
          <cell r="W24">
            <v>877</v>
          </cell>
        </row>
        <row r="25">
          <cell r="A25" t="e">
            <v>#N/A</v>
          </cell>
          <cell r="B25" t="str">
            <v>EU25</v>
          </cell>
          <cell r="C25">
            <v>766</v>
          </cell>
          <cell r="D25">
            <v>-1648</v>
          </cell>
          <cell r="E25">
            <v>2685</v>
          </cell>
          <cell r="F25">
            <v>1256</v>
          </cell>
          <cell r="G25">
            <v>-83</v>
          </cell>
          <cell r="H25">
            <v>-1805</v>
          </cell>
          <cell r="I25">
            <v>-2208</v>
          </cell>
          <cell r="J25">
            <v>2115</v>
          </cell>
          <cell r="K25">
            <v>343</v>
          </cell>
          <cell r="L25">
            <v>-1131</v>
          </cell>
          <cell r="M25">
            <v>-1205</v>
          </cell>
          <cell r="N25">
            <v>206</v>
          </cell>
          <cell r="O25">
            <v>908</v>
          </cell>
          <cell r="P25">
            <v>1316</v>
          </cell>
          <cell r="Q25">
            <v>269</v>
          </cell>
          <cell r="R25">
            <v>1615</v>
          </cell>
          <cell r="S25">
            <v>1386</v>
          </cell>
          <cell r="T25">
            <v>810</v>
          </cell>
          <cell r="U25">
            <v>1436</v>
          </cell>
          <cell r="V25">
            <v>2461</v>
          </cell>
          <cell r="W25">
            <v>1674</v>
          </cell>
        </row>
        <row r="26">
          <cell r="A26" t="str">
            <v>European Union (27 countries)</v>
          </cell>
          <cell r="B26" t="str">
            <v>EU27</v>
          </cell>
          <cell r="C26">
            <v>1671</v>
          </cell>
          <cell r="D26">
            <v>-1980</v>
          </cell>
          <cell r="E26">
            <v>2940</v>
          </cell>
          <cell r="F26">
            <v>984</v>
          </cell>
          <cell r="G26">
            <v>28</v>
          </cell>
          <cell r="H26">
            <v>-1558</v>
          </cell>
          <cell r="I26">
            <v>-1927</v>
          </cell>
          <cell r="J26">
            <v>1544</v>
          </cell>
          <cell r="K26">
            <v>377</v>
          </cell>
          <cell r="L26">
            <v>-1634</v>
          </cell>
          <cell r="M26">
            <v>-1143</v>
          </cell>
          <cell r="N26">
            <v>-99</v>
          </cell>
          <cell r="O26">
            <v>1176</v>
          </cell>
          <cell r="P26">
            <v>779</v>
          </cell>
          <cell r="Q26">
            <v>205</v>
          </cell>
          <cell r="R26">
            <v>1178</v>
          </cell>
          <cell r="S26">
            <v>527</v>
          </cell>
          <cell r="T26">
            <v>657</v>
          </cell>
          <cell r="U26">
            <v>987</v>
          </cell>
          <cell r="V26">
            <v>1989</v>
          </cell>
          <cell r="W26">
            <v>1032</v>
          </cell>
        </row>
        <row r="27">
          <cell r="A27" t="str">
            <v>Finland</v>
          </cell>
          <cell r="B27" t="str">
            <v>FI</v>
          </cell>
          <cell r="C27">
            <v>1</v>
          </cell>
          <cell r="D27">
            <v>0</v>
          </cell>
          <cell r="E27">
            <v>-23</v>
          </cell>
          <cell r="F27">
            <v>-33</v>
          </cell>
          <cell r="G27">
            <v>-1</v>
          </cell>
          <cell r="H27">
            <v>-14</v>
          </cell>
          <cell r="I27">
            <v>-113</v>
          </cell>
          <cell r="J27">
            <v>-1</v>
          </cell>
          <cell r="K27">
            <v>-1</v>
          </cell>
          <cell r="L27">
            <v>-91</v>
          </cell>
          <cell r="M27">
            <v>-3</v>
          </cell>
          <cell r="N27">
            <v>86</v>
          </cell>
          <cell r="O27">
            <v>-41</v>
          </cell>
          <cell r="P27">
            <v>-42</v>
          </cell>
          <cell r="Q27">
            <v>56</v>
          </cell>
          <cell r="R27">
            <v>87</v>
          </cell>
          <cell r="S27">
            <v>-149</v>
          </cell>
          <cell r="T27">
            <v>124</v>
          </cell>
          <cell r="U27">
            <v>-85</v>
          </cell>
          <cell r="V27">
            <v>-155</v>
          </cell>
          <cell r="W27">
            <v>12</v>
          </cell>
        </row>
        <row r="28">
          <cell r="A28" t="str">
            <v>France</v>
          </cell>
          <cell r="B28" t="str">
            <v>FR</v>
          </cell>
          <cell r="C28">
            <v>-26</v>
          </cell>
          <cell r="D28">
            <v>-224</v>
          </cell>
          <cell r="E28">
            <v>-395</v>
          </cell>
          <cell r="F28">
            <v>-187</v>
          </cell>
          <cell r="G28">
            <v>-189</v>
          </cell>
          <cell r="H28">
            <v>-116</v>
          </cell>
          <cell r="I28">
            <v>161</v>
          </cell>
          <cell r="J28">
            <v>-519</v>
          </cell>
          <cell r="K28">
            <v>-145</v>
          </cell>
          <cell r="L28">
            <v>-334</v>
          </cell>
          <cell r="M28">
            <v>-291</v>
          </cell>
          <cell r="N28">
            <v>-735</v>
          </cell>
          <cell r="O28">
            <v>-227</v>
          </cell>
          <cell r="P28">
            <v>503</v>
          </cell>
          <cell r="Q28">
            <v>573</v>
          </cell>
          <cell r="R28">
            <v>-88</v>
          </cell>
          <cell r="S28">
            <v>-211</v>
          </cell>
          <cell r="T28">
            <v>-443</v>
          </cell>
          <cell r="U28">
            <v>-165</v>
          </cell>
          <cell r="V28">
            <v>249</v>
          </cell>
          <cell r="W28">
            <v>578</v>
          </cell>
        </row>
        <row r="29">
          <cell r="A29" t="str">
            <v>Croatia</v>
          </cell>
          <cell r="B29" t="str">
            <v>HR</v>
          </cell>
          <cell r="C29">
            <v>5</v>
          </cell>
          <cell r="D29">
            <v>56</v>
          </cell>
          <cell r="E29">
            <v>-11</v>
          </cell>
          <cell r="F29">
            <v>-9</v>
          </cell>
          <cell r="G29">
            <v>-7</v>
          </cell>
          <cell r="H29">
            <v>-8</v>
          </cell>
          <cell r="I29">
            <v>-4</v>
          </cell>
          <cell r="J29">
            <v>0</v>
          </cell>
          <cell r="K29">
            <v>0</v>
          </cell>
          <cell r="L29">
            <v>2</v>
          </cell>
          <cell r="M29">
            <v>0</v>
          </cell>
          <cell r="N29">
            <v>-1</v>
          </cell>
          <cell r="O29">
            <v>-1</v>
          </cell>
          <cell r="P29">
            <v>-1</v>
          </cell>
          <cell r="Q29">
            <v>0</v>
          </cell>
          <cell r="R29">
            <v>0</v>
          </cell>
          <cell r="S29">
            <v>0</v>
          </cell>
          <cell r="T29">
            <v>0</v>
          </cell>
          <cell r="U29">
            <v>0</v>
          </cell>
          <cell r="V29">
            <v>0</v>
          </cell>
          <cell r="W29">
            <v>0</v>
          </cell>
        </row>
        <row r="30">
          <cell r="A30" t="str">
            <v>Hungary</v>
          </cell>
          <cell r="B30" t="str">
            <v>HU</v>
          </cell>
          <cell r="C30">
            <v>-194</v>
          </cell>
          <cell r="D30">
            <v>84</v>
          </cell>
          <cell r="E30">
            <v>-25</v>
          </cell>
          <cell r="F30">
            <v>187</v>
          </cell>
          <cell r="G30">
            <v>310</v>
          </cell>
          <cell r="H30">
            <v>261</v>
          </cell>
          <cell r="I30">
            <v>402</v>
          </cell>
          <cell r="J30">
            <v>471</v>
          </cell>
          <cell r="K30">
            <v>275</v>
          </cell>
          <cell r="L30">
            <v>-14</v>
          </cell>
          <cell r="M30">
            <v>-24</v>
          </cell>
          <cell r="N30">
            <v>-54</v>
          </cell>
          <cell r="O30">
            <v>76</v>
          </cell>
          <cell r="P30">
            <v>117</v>
          </cell>
          <cell r="Q30">
            <v>-61</v>
          </cell>
          <cell r="R30">
            <v>-33</v>
          </cell>
          <cell r="S30">
            <v>2</v>
          </cell>
          <cell r="T30">
            <v>2</v>
          </cell>
          <cell r="U30">
            <v>12</v>
          </cell>
          <cell r="V30">
            <v>7</v>
          </cell>
          <cell r="W30">
            <v>27</v>
          </cell>
        </row>
        <row r="31">
          <cell r="A31" t="str">
            <v>Ireland</v>
          </cell>
          <cell r="B31" t="str">
            <v>IE</v>
          </cell>
          <cell r="C31">
            <v>-116</v>
          </cell>
          <cell r="D31">
            <v>-80</v>
          </cell>
          <cell r="E31">
            <v>-53</v>
          </cell>
          <cell r="F31">
            <v>-99</v>
          </cell>
          <cell r="G31">
            <v>-58</v>
          </cell>
          <cell r="H31">
            <v>-110</v>
          </cell>
          <cell r="I31">
            <v>-146</v>
          </cell>
          <cell r="J31">
            <v>28</v>
          </cell>
          <cell r="K31">
            <v>-13</v>
          </cell>
          <cell r="L31">
            <v>-5</v>
          </cell>
          <cell r="M31">
            <v>15</v>
          </cell>
          <cell r="N31">
            <v>-36</v>
          </cell>
          <cell r="O31">
            <v>-10</v>
          </cell>
          <cell r="P31">
            <v>105</v>
          </cell>
          <cell r="Q31">
            <v>49</v>
          </cell>
          <cell r="R31">
            <v>86</v>
          </cell>
          <cell r="S31">
            <v>117</v>
          </cell>
          <cell r="T31">
            <v>81</v>
          </cell>
          <cell r="U31">
            <v>129</v>
          </cell>
          <cell r="V31">
            <v>150</v>
          </cell>
          <cell r="W31">
            <v>82</v>
          </cell>
        </row>
        <row r="32">
          <cell r="A32" t="str">
            <v>Iceland</v>
          </cell>
          <cell r="B32" t="str">
            <v>IS</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row>
        <row r="33">
          <cell r="A33" t="str">
            <v>Italy</v>
          </cell>
          <cell r="B33" t="str">
            <v>IT</v>
          </cell>
          <cell r="C33">
            <v>0</v>
          </cell>
          <cell r="D33">
            <v>27</v>
          </cell>
          <cell r="E33">
            <v>38</v>
          </cell>
          <cell r="F33">
            <v>-23</v>
          </cell>
          <cell r="G33">
            <v>91</v>
          </cell>
          <cell r="H33">
            <v>168</v>
          </cell>
          <cell r="I33">
            <v>78</v>
          </cell>
          <cell r="J33">
            <v>19</v>
          </cell>
          <cell r="K33">
            <v>42</v>
          </cell>
          <cell r="L33">
            <v>42</v>
          </cell>
          <cell r="M33">
            <v>44</v>
          </cell>
          <cell r="N33">
            <v>58</v>
          </cell>
          <cell r="O33">
            <v>0</v>
          </cell>
          <cell r="P33">
            <v>60</v>
          </cell>
          <cell r="Q33">
            <v>0</v>
          </cell>
          <cell r="R33">
            <v>0</v>
          </cell>
          <cell r="S33">
            <v>0</v>
          </cell>
          <cell r="T33">
            <v>0</v>
          </cell>
          <cell r="U33">
            <v>0</v>
          </cell>
          <cell r="V33">
            <v>0</v>
          </cell>
          <cell r="W33">
            <v>-3</v>
          </cell>
        </row>
        <row r="34">
          <cell r="A34" t="str">
            <v>Lithuania</v>
          </cell>
          <cell r="B34" t="str">
            <v>LT</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row>
        <row r="35">
          <cell r="A35" t="str">
            <v>Luxembourg</v>
          </cell>
          <cell r="B35" t="str">
            <v>LU</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row>
        <row r="36">
          <cell r="A36" t="str">
            <v>Latvia</v>
          </cell>
          <cell r="B36" t="str">
            <v>LV</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row>
        <row r="37">
          <cell r="A37" t="e">
            <v>#N/A</v>
          </cell>
          <cell r="B37" t="str">
            <v>MK</v>
          </cell>
          <cell r="C37">
            <v>-3</v>
          </cell>
          <cell r="D37">
            <v>-3</v>
          </cell>
          <cell r="E37">
            <v>-3</v>
          </cell>
          <cell r="F37">
            <v>-6</v>
          </cell>
          <cell r="G37">
            <v>-4</v>
          </cell>
          <cell r="H37">
            <v>-4</v>
          </cell>
          <cell r="I37">
            <v>-4</v>
          </cell>
          <cell r="J37">
            <v>-4</v>
          </cell>
          <cell r="K37">
            <v>-29</v>
          </cell>
          <cell r="L37">
            <v>-9</v>
          </cell>
          <cell r="M37">
            <v>-7</v>
          </cell>
          <cell r="N37">
            <v>-8</v>
          </cell>
          <cell r="O37">
            <v>-1</v>
          </cell>
          <cell r="P37">
            <v>0</v>
          </cell>
          <cell r="Q37">
            <v>-16</v>
          </cell>
          <cell r="R37">
            <v>-9</v>
          </cell>
          <cell r="S37">
            <v>-8</v>
          </cell>
          <cell r="T37">
            <v>5</v>
          </cell>
          <cell r="U37">
            <v>7</v>
          </cell>
          <cell r="V37">
            <v>5</v>
          </cell>
          <cell r="W37">
            <v>11</v>
          </cell>
        </row>
        <row r="38">
          <cell r="A38" t="str">
            <v>Netherlands</v>
          </cell>
          <cell r="B38" t="str">
            <v>NL</v>
          </cell>
          <cell r="C38">
            <v>182</v>
          </cell>
          <cell r="D38">
            <v>16</v>
          </cell>
          <cell r="E38">
            <v>-117</v>
          </cell>
          <cell r="F38">
            <v>64</v>
          </cell>
          <cell r="G38">
            <v>93</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row>
        <row r="39">
          <cell r="A39" t="e">
            <v>#N/A</v>
          </cell>
          <cell r="B39" t="str">
            <v>NMS10</v>
          </cell>
          <cell r="C39">
            <v>4231</v>
          </cell>
          <cell r="D39">
            <v>3286</v>
          </cell>
          <cell r="E39">
            <v>2935</v>
          </cell>
          <cell r="F39">
            <v>2522</v>
          </cell>
          <cell r="G39">
            <v>-595</v>
          </cell>
          <cell r="H39">
            <v>491</v>
          </cell>
          <cell r="I39">
            <v>-7</v>
          </cell>
          <cell r="J39">
            <v>3511</v>
          </cell>
          <cell r="K39">
            <v>2591</v>
          </cell>
          <cell r="L39">
            <v>1640</v>
          </cell>
          <cell r="M39">
            <v>114</v>
          </cell>
          <cell r="N39">
            <v>172</v>
          </cell>
          <cell r="O39">
            <v>2077</v>
          </cell>
          <cell r="P39">
            <v>1717</v>
          </cell>
          <cell r="Q39">
            <v>-80</v>
          </cell>
          <cell r="R39">
            <v>1287</v>
          </cell>
          <cell r="S39">
            <v>1619</v>
          </cell>
          <cell r="T39">
            <v>1200</v>
          </cell>
          <cell r="U39">
            <v>1959</v>
          </cell>
          <cell r="V39">
            <v>978</v>
          </cell>
          <cell r="W39">
            <v>797</v>
          </cell>
        </row>
        <row r="40">
          <cell r="A40" t="str">
            <v>Norway</v>
          </cell>
          <cell r="B40" t="str">
            <v>NO</v>
          </cell>
          <cell r="C40">
            <v>1</v>
          </cell>
          <cell r="D40">
            <v>4</v>
          </cell>
          <cell r="E40">
            <v>-14</v>
          </cell>
          <cell r="F40">
            <v>14</v>
          </cell>
          <cell r="G40">
            <v>41</v>
          </cell>
          <cell r="H40">
            <v>-4</v>
          </cell>
          <cell r="I40">
            <v>-16</v>
          </cell>
          <cell r="J40">
            <v>14</v>
          </cell>
          <cell r="K40">
            <v>-35</v>
          </cell>
          <cell r="L40">
            <v>14</v>
          </cell>
          <cell r="M40">
            <v>-6</v>
          </cell>
          <cell r="N40">
            <v>2</v>
          </cell>
          <cell r="O40">
            <v>-3</v>
          </cell>
          <cell r="P40">
            <v>-1</v>
          </cell>
          <cell r="Q40">
            <v>22</v>
          </cell>
          <cell r="R40">
            <v>1</v>
          </cell>
          <cell r="S40">
            <v>32</v>
          </cell>
          <cell r="T40">
            <v>52</v>
          </cell>
          <cell r="U40">
            <v>95</v>
          </cell>
          <cell r="V40">
            <v>13</v>
          </cell>
          <cell r="W40">
            <v>110</v>
          </cell>
        </row>
        <row r="41">
          <cell r="A41" t="str">
            <v>Poland</v>
          </cell>
          <cell r="B41" t="str">
            <v>PL</v>
          </cell>
          <cell r="C41">
            <v>3924</v>
          </cell>
          <cell r="D41">
            <v>2600</v>
          </cell>
          <cell r="E41">
            <v>2583</v>
          </cell>
          <cell r="F41">
            <v>2018</v>
          </cell>
          <cell r="G41">
            <v>-1027</v>
          </cell>
          <cell r="H41">
            <v>475</v>
          </cell>
          <cell r="I41">
            <v>-114</v>
          </cell>
          <cell r="J41">
            <v>1600</v>
          </cell>
          <cell r="K41">
            <v>1266</v>
          </cell>
          <cell r="L41">
            <v>1463</v>
          </cell>
          <cell r="M41">
            <v>-502</v>
          </cell>
          <cell r="N41">
            <v>-590</v>
          </cell>
          <cell r="O41">
            <v>1142</v>
          </cell>
          <cell r="P41">
            <v>784</v>
          </cell>
          <cell r="Q41">
            <v>-492</v>
          </cell>
          <cell r="R41">
            <v>925</v>
          </cell>
          <cell r="S41">
            <v>961</v>
          </cell>
          <cell r="T41">
            <v>284</v>
          </cell>
          <cell r="U41">
            <v>1530</v>
          </cell>
          <cell r="V41">
            <v>1309</v>
          </cell>
          <cell r="W41">
            <v>828</v>
          </cell>
        </row>
        <row r="42">
          <cell r="A42" t="str">
            <v>Portugal</v>
          </cell>
          <cell r="B42" t="str">
            <v>PT</v>
          </cell>
          <cell r="C42">
            <v>8</v>
          </cell>
          <cell r="D42">
            <v>2</v>
          </cell>
          <cell r="E42">
            <v>0</v>
          </cell>
          <cell r="F42">
            <v>-2</v>
          </cell>
          <cell r="G42">
            <v>0</v>
          </cell>
          <cell r="H42">
            <v>3</v>
          </cell>
          <cell r="I42">
            <v>-2</v>
          </cell>
          <cell r="J42">
            <v>15</v>
          </cell>
          <cell r="K42">
            <v>1</v>
          </cell>
          <cell r="L42">
            <v>-3</v>
          </cell>
          <cell r="M42">
            <v>3</v>
          </cell>
          <cell r="N42">
            <v>0</v>
          </cell>
          <cell r="O42">
            <v>0</v>
          </cell>
          <cell r="P42">
            <v>5</v>
          </cell>
          <cell r="Q42">
            <v>60</v>
          </cell>
          <cell r="R42">
            <v>15</v>
          </cell>
          <cell r="S42">
            <v>7</v>
          </cell>
          <cell r="T42">
            <v>12</v>
          </cell>
          <cell r="U42">
            <v>9</v>
          </cell>
          <cell r="V42">
            <v>5</v>
          </cell>
          <cell r="W42">
            <v>10</v>
          </cell>
        </row>
        <row r="43">
          <cell r="A43" t="str">
            <v>Romania</v>
          </cell>
          <cell r="B43" t="str">
            <v>RO</v>
          </cell>
          <cell r="C43">
            <v>438</v>
          </cell>
          <cell r="D43">
            <v>-242</v>
          </cell>
          <cell r="E43">
            <v>492</v>
          </cell>
          <cell r="F43">
            <v>-75</v>
          </cell>
          <cell r="G43">
            <v>209</v>
          </cell>
          <cell r="H43">
            <v>246</v>
          </cell>
          <cell r="I43">
            <v>199</v>
          </cell>
          <cell r="J43">
            <v>185</v>
          </cell>
          <cell r="K43">
            <v>2</v>
          </cell>
          <cell r="L43">
            <v>-165</v>
          </cell>
          <cell r="M43">
            <v>147</v>
          </cell>
          <cell r="N43">
            <v>15</v>
          </cell>
          <cell r="O43">
            <v>597</v>
          </cell>
          <cell r="P43">
            <v>130</v>
          </cell>
          <cell r="Q43">
            <v>242</v>
          </cell>
          <cell r="R43">
            <v>113</v>
          </cell>
          <cell r="S43">
            <v>-251</v>
          </cell>
          <cell r="T43">
            <v>325</v>
          </cell>
          <cell r="U43">
            <v>115</v>
          </cell>
          <cell r="V43">
            <v>-15</v>
          </cell>
          <cell r="W43">
            <v>-96</v>
          </cell>
        </row>
        <row r="44">
          <cell r="A44" t="str">
            <v>Sweden</v>
          </cell>
          <cell r="B44" t="str">
            <v>SE</v>
          </cell>
          <cell r="C44">
            <v>6</v>
          </cell>
          <cell r="D44">
            <v>-181</v>
          </cell>
          <cell r="E44">
            <v>-136</v>
          </cell>
          <cell r="F44">
            <v>-22</v>
          </cell>
          <cell r="G44">
            <v>149</v>
          </cell>
          <cell r="H44">
            <v>98</v>
          </cell>
          <cell r="I44">
            <v>-55</v>
          </cell>
          <cell r="J44">
            <v>-14</v>
          </cell>
          <cell r="K44">
            <v>-109</v>
          </cell>
          <cell r="L44">
            <v>-102</v>
          </cell>
          <cell r="M44">
            <v>-114</v>
          </cell>
          <cell r="N44">
            <v>-20</v>
          </cell>
          <cell r="O44">
            <v>-141</v>
          </cell>
          <cell r="P44">
            <v>-249</v>
          </cell>
          <cell r="Q44">
            <v>-62</v>
          </cell>
          <cell r="R44">
            <v>-120</v>
          </cell>
          <cell r="S44">
            <v>-347</v>
          </cell>
          <cell r="T44">
            <v>-148</v>
          </cell>
          <cell r="U44">
            <v>-396</v>
          </cell>
          <cell r="V44">
            <v>-115</v>
          </cell>
          <cell r="W44">
            <v>-228</v>
          </cell>
        </row>
        <row r="45">
          <cell r="A45" t="str">
            <v>Slovenia</v>
          </cell>
          <cell r="B45" t="str">
            <v>SI</v>
          </cell>
          <cell r="C45">
            <v>0</v>
          </cell>
          <cell r="D45">
            <v>0</v>
          </cell>
          <cell r="E45">
            <v>19</v>
          </cell>
          <cell r="F45">
            <v>-15</v>
          </cell>
          <cell r="G45">
            <v>14</v>
          </cell>
          <cell r="H45">
            <v>10</v>
          </cell>
          <cell r="I45">
            <v>-16</v>
          </cell>
          <cell r="J45">
            <v>25</v>
          </cell>
          <cell r="K45">
            <v>-42</v>
          </cell>
          <cell r="L45">
            <v>-7</v>
          </cell>
          <cell r="M45">
            <v>0</v>
          </cell>
          <cell r="N45">
            <v>39</v>
          </cell>
          <cell r="O45">
            <v>-1</v>
          </cell>
          <cell r="P45">
            <v>2</v>
          </cell>
          <cell r="Q45">
            <v>24</v>
          </cell>
          <cell r="R45">
            <v>22</v>
          </cell>
          <cell r="S45">
            <v>20</v>
          </cell>
          <cell r="T45">
            <v>21</v>
          </cell>
          <cell r="U45">
            <v>18</v>
          </cell>
          <cell r="V45">
            <v>22</v>
          </cell>
          <cell r="W45">
            <v>20</v>
          </cell>
        </row>
        <row r="46">
          <cell r="A46" t="str">
            <v>Slovakia</v>
          </cell>
          <cell r="B46" t="str">
            <v>SK</v>
          </cell>
          <cell r="C46">
            <v>0</v>
          </cell>
          <cell r="D46">
            <v>0</v>
          </cell>
          <cell r="E46">
            <v>-50</v>
          </cell>
          <cell r="F46">
            <v>0</v>
          </cell>
          <cell r="G46">
            <v>0</v>
          </cell>
          <cell r="H46">
            <v>-72</v>
          </cell>
          <cell r="I46">
            <v>-4</v>
          </cell>
          <cell r="J46">
            <v>54</v>
          </cell>
          <cell r="K46">
            <v>93</v>
          </cell>
          <cell r="L46">
            <v>0</v>
          </cell>
          <cell r="M46">
            <v>-1</v>
          </cell>
          <cell r="N46">
            <v>7</v>
          </cell>
          <cell r="O46">
            <v>-14</v>
          </cell>
          <cell r="P46">
            <v>-52</v>
          </cell>
          <cell r="Q46">
            <v>-29</v>
          </cell>
          <cell r="R46">
            <v>15</v>
          </cell>
          <cell r="S46">
            <v>55</v>
          </cell>
          <cell r="T46">
            <v>65</v>
          </cell>
          <cell r="U46">
            <v>77</v>
          </cell>
          <cell r="V46">
            <v>49</v>
          </cell>
          <cell r="W46">
            <v>45</v>
          </cell>
        </row>
        <row r="47">
          <cell r="A47" t="str">
            <v>Turkey</v>
          </cell>
          <cell r="B47" t="str">
            <v>TR</v>
          </cell>
          <cell r="C47">
            <v>1130</v>
          </cell>
          <cell r="D47">
            <v>1127</v>
          </cell>
          <cell r="E47">
            <v>498</v>
          </cell>
          <cell r="F47">
            <v>665</v>
          </cell>
          <cell r="G47">
            <v>471</v>
          </cell>
          <cell r="H47">
            <v>458</v>
          </cell>
          <cell r="I47">
            <v>409</v>
          </cell>
          <cell r="J47">
            <v>376</v>
          </cell>
          <cell r="K47">
            <v>366</v>
          </cell>
          <cell r="L47">
            <v>59</v>
          </cell>
          <cell r="M47">
            <v>-561</v>
          </cell>
          <cell r="N47">
            <v>-246</v>
          </cell>
          <cell r="O47">
            <v>-154</v>
          </cell>
          <cell r="P47">
            <v>88</v>
          </cell>
          <cell r="Q47">
            <v>-275</v>
          </cell>
          <cell r="R47">
            <v>-21</v>
          </cell>
          <cell r="S47">
            <v>29</v>
          </cell>
          <cell r="T47">
            <v>-82</v>
          </cell>
          <cell r="U47">
            <v>-146</v>
          </cell>
          <cell r="V47">
            <v>650</v>
          </cell>
          <cell r="W47">
            <v>1655</v>
          </cell>
        </row>
        <row r="48">
          <cell r="A48" t="str">
            <v>United Kingdom</v>
          </cell>
          <cell r="B48" t="str">
            <v>UK</v>
          </cell>
          <cell r="C48">
            <v>397</v>
          </cell>
          <cell r="D48">
            <v>1239</v>
          </cell>
          <cell r="E48">
            <v>1090</v>
          </cell>
          <cell r="F48">
            <v>930</v>
          </cell>
          <cell r="G48">
            <v>1321</v>
          </cell>
          <cell r="H48">
            <v>-74</v>
          </cell>
          <cell r="I48">
            <v>422</v>
          </cell>
          <cell r="J48">
            <v>1231</v>
          </cell>
          <cell r="K48">
            <v>63</v>
          </cell>
          <cell r="L48">
            <v>80</v>
          </cell>
          <cell r="M48">
            <v>-777</v>
          </cell>
          <cell r="N48">
            <v>-706</v>
          </cell>
          <cell r="O48">
            <v>303</v>
          </cell>
          <cell r="P48">
            <v>241</v>
          </cell>
          <cell r="Q48">
            <v>480</v>
          </cell>
          <cell r="R48">
            <v>985</v>
          </cell>
          <cell r="S48">
            <v>1033</v>
          </cell>
          <cell r="T48">
            <v>560</v>
          </cell>
          <cell r="U48">
            <v>459</v>
          </cell>
          <cell r="V48">
            <v>644</v>
          </cell>
          <cell r="W48">
            <v>676</v>
          </cell>
        </row>
        <row r="49">
          <cell r="A49" t="e">
            <v>#N/A</v>
          </cell>
          <cell r="B49" t="str">
            <v>Grand Total</v>
          </cell>
          <cell r="C49">
            <v>-20364</v>
          </cell>
          <cell r="D49">
            <v>-46647</v>
          </cell>
          <cell r="E49">
            <v>4485</v>
          </cell>
          <cell r="F49">
            <v>-8827</v>
          </cell>
          <cell r="G49">
            <v>-4444</v>
          </cell>
          <cell r="H49">
            <v>-22843</v>
          </cell>
          <cell r="I49">
            <v>-25522</v>
          </cell>
          <cell r="J49">
            <v>-9432</v>
          </cell>
          <cell r="K49">
            <v>-13898</v>
          </cell>
          <cell r="L49">
            <v>-24070</v>
          </cell>
          <cell r="M49">
            <v>-9182</v>
          </cell>
          <cell r="N49">
            <v>4759</v>
          </cell>
          <cell r="O49">
            <v>-5018</v>
          </cell>
          <cell r="P49">
            <v>1987</v>
          </cell>
          <cell r="Q49">
            <v>740</v>
          </cell>
          <cell r="R49">
            <v>2598</v>
          </cell>
          <cell r="S49">
            <v>-1237</v>
          </cell>
          <cell r="T49">
            <v>-1993</v>
          </cell>
          <cell r="U49">
            <v>1542</v>
          </cell>
          <cell r="V49">
            <v>16905</v>
          </cell>
          <cell r="W49">
            <v>11535</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s>
    <sheetDataSet>
      <sheetData sheetId="0" refreshError="1"/>
      <sheetData sheetId="1" refreshError="1"/>
      <sheetData sheetId="2"/>
      <sheetData sheetId="3"/>
      <sheetData sheetId="4"/>
      <sheetData sheetId="5"/>
      <sheetData sheetId="6"/>
      <sheetData sheetId="7"/>
      <sheetData sheetId="8">
        <row r="56">
          <cell r="A56" t="str">
            <v>EU15 European Union (15 countries)</v>
          </cell>
          <cell r="C56">
            <v>5867546.2510000011</v>
          </cell>
          <cell r="D56">
            <v>6210073.2340000002</v>
          </cell>
          <cell r="E56">
            <v>6288555.7350000003</v>
          </cell>
          <cell r="F56">
            <v>6262244.023</v>
          </cell>
          <cell r="G56">
            <v>6435380.5470000003</v>
          </cell>
          <cell r="H56">
            <v>6588374.6409999998</v>
          </cell>
          <cell r="I56">
            <v>6693393.3140000002</v>
          </cell>
          <cell r="J56">
            <v>6860545.0109999999</v>
          </cell>
          <cell r="K56">
            <v>7058780.642</v>
          </cell>
          <cell r="L56">
            <v>7255186.9859999996</v>
          </cell>
          <cell r="M56">
            <v>7502733.7580000004</v>
          </cell>
        </row>
        <row r="57">
          <cell r="A57" t="str">
            <v>BE Belgium</v>
          </cell>
          <cell r="C57">
            <v>195567.26500000001</v>
          </cell>
          <cell r="D57">
            <v>199142.74299999999</v>
          </cell>
          <cell r="E57">
            <v>202169.91899999999</v>
          </cell>
          <cell r="F57">
            <v>200191.21599999999</v>
          </cell>
          <cell r="G57">
            <v>206655.747</v>
          </cell>
          <cell r="H57">
            <v>211707.66699999999</v>
          </cell>
          <cell r="I57">
            <v>214238.859</v>
          </cell>
          <cell r="J57">
            <v>221885.8</v>
          </cell>
          <cell r="K57">
            <v>226870.75099999999</v>
          </cell>
          <cell r="L57">
            <v>233721.397</v>
          </cell>
          <cell r="M57">
            <v>243135.67300000001</v>
          </cell>
        </row>
        <row r="58">
          <cell r="A58" t="str">
            <v>DK Denmark</v>
          </cell>
          <cell r="C58">
            <v>124988.079</v>
          </cell>
          <cell r="D58">
            <v>126381.63</v>
          </cell>
          <cell r="E58">
            <v>127153.46</v>
          </cell>
          <cell r="F58">
            <v>127151.686</v>
          </cell>
          <cell r="G58">
            <v>134101.83600000001</v>
          </cell>
          <cell r="H58">
            <v>137793.408</v>
          </cell>
          <cell r="I58">
            <v>141263.91200000001</v>
          </cell>
          <cell r="J58">
            <v>145458.89300000001</v>
          </cell>
          <cell r="K58">
            <v>149048.80100000001</v>
          </cell>
          <cell r="L58">
            <v>152491.467</v>
          </cell>
          <cell r="M58">
            <v>157101.70199999999</v>
          </cell>
        </row>
        <row r="59">
          <cell r="A59" t="str">
            <v>DE Federal Republic of Germany (including ex-GDR from 1991)</v>
          </cell>
          <cell r="C59">
            <v>1577232</v>
          </cell>
          <cell r="D59">
            <v>1785742.2220000001</v>
          </cell>
          <cell r="E59">
            <v>1825719.9680000001</v>
          </cell>
          <cell r="F59">
            <v>1805887.666</v>
          </cell>
          <cell r="G59">
            <v>1848266.1640000001</v>
          </cell>
          <cell r="H59">
            <v>1880206.608</v>
          </cell>
          <cell r="I59">
            <v>1894611.122</v>
          </cell>
          <cell r="J59">
            <v>1921019.398</v>
          </cell>
          <cell r="K59">
            <v>1958596.3910000001</v>
          </cell>
          <cell r="L59">
            <v>1998678.517</v>
          </cell>
          <cell r="M59">
            <v>2055774.6710000001</v>
          </cell>
        </row>
        <row r="60">
          <cell r="A60" t="str">
            <v>GR Greece</v>
          </cell>
          <cell r="C60">
            <v>84495.956999999995</v>
          </cell>
          <cell r="D60">
            <v>87098.433000000005</v>
          </cell>
          <cell r="E60">
            <v>87716.831999999995</v>
          </cell>
          <cell r="F60">
            <v>86278.275999999998</v>
          </cell>
          <cell r="G60">
            <v>88046.98</v>
          </cell>
          <cell r="H60">
            <v>89887.161999999997</v>
          </cell>
          <cell r="I60">
            <v>92008.214000000007</v>
          </cell>
          <cell r="J60">
            <v>95355.111999999994</v>
          </cell>
          <cell r="K60">
            <v>98562.557000000001</v>
          </cell>
          <cell r="L60">
            <v>102073.651</v>
          </cell>
          <cell r="M60">
            <v>106396.728</v>
          </cell>
        </row>
        <row r="61">
          <cell r="A61" t="str">
            <v>ES Spain</v>
          </cell>
          <cell r="C61">
            <v>414690.73200000002</v>
          </cell>
          <cell r="D61">
            <v>425237.98200000002</v>
          </cell>
          <cell r="E61">
            <v>429193.78499999997</v>
          </cell>
          <cell r="F61">
            <v>424767.43599999999</v>
          </cell>
          <cell r="G61">
            <v>434889.52100000001</v>
          </cell>
          <cell r="H61">
            <v>446881.08199999999</v>
          </cell>
          <cell r="I61">
            <v>457772.728</v>
          </cell>
          <cell r="J61">
            <v>476203.80300000001</v>
          </cell>
          <cell r="K61">
            <v>496855.05800000002</v>
          </cell>
          <cell r="L61">
            <v>517374.63400000002</v>
          </cell>
          <cell r="M61">
            <v>538573.02399999998</v>
          </cell>
        </row>
        <row r="62">
          <cell r="A62" t="str">
            <v>FR France</v>
          </cell>
          <cell r="C62">
            <v>1126971.4650000001</v>
          </cell>
          <cell r="D62">
            <v>1138197.132</v>
          </cell>
          <cell r="E62">
            <v>1155176.602</v>
          </cell>
          <cell r="F62">
            <v>1144928.0360000001</v>
          </cell>
          <cell r="G62">
            <v>1168582.6159999999</v>
          </cell>
          <cell r="H62">
            <v>1188100.524</v>
          </cell>
          <cell r="I62">
            <v>1201204.4739999999</v>
          </cell>
          <cell r="J62">
            <v>1224080.4920000001</v>
          </cell>
          <cell r="K62">
            <v>1265715.33</v>
          </cell>
          <cell r="L62">
            <v>1306383.74</v>
          </cell>
          <cell r="M62">
            <v>1355789.2860000001</v>
          </cell>
        </row>
        <row r="63">
          <cell r="A63" t="str">
            <v>IE Ireland</v>
          </cell>
          <cell r="C63">
            <v>40447.182999999997</v>
          </cell>
          <cell r="D63">
            <v>41227.667999999998</v>
          </cell>
          <cell r="E63">
            <v>42606.021999999997</v>
          </cell>
          <cell r="F63">
            <v>43753.235000000001</v>
          </cell>
          <cell r="G63">
            <v>46271.595999999998</v>
          </cell>
          <cell r="H63">
            <v>50890.067000000003</v>
          </cell>
          <cell r="I63">
            <v>54835.076000000001</v>
          </cell>
          <cell r="J63">
            <v>60774.875999999997</v>
          </cell>
          <cell r="K63">
            <v>66007.061000000002</v>
          </cell>
          <cell r="L63">
            <v>73168.44</v>
          </cell>
          <cell r="M63">
            <v>81555.514999999999</v>
          </cell>
        </row>
        <row r="64">
          <cell r="A64" t="str">
            <v>IT Italy</v>
          </cell>
          <cell r="C64">
            <v>787686.62300000002</v>
          </cell>
          <cell r="D64">
            <v>798636.72699999996</v>
          </cell>
          <cell r="E64">
            <v>804710.87399999995</v>
          </cell>
          <cell r="F64">
            <v>797599.28500000003</v>
          </cell>
          <cell r="G64">
            <v>815205.94499999995</v>
          </cell>
          <cell r="H64">
            <v>839041.53200000001</v>
          </cell>
          <cell r="I64">
            <v>848213.00300000003</v>
          </cell>
          <cell r="J64">
            <v>865400.25699999998</v>
          </cell>
          <cell r="K64">
            <v>880925.40300000005</v>
          </cell>
          <cell r="L64">
            <v>894957.71799999999</v>
          </cell>
          <cell r="M64">
            <v>920622.84400000004</v>
          </cell>
        </row>
        <row r="65">
          <cell r="A65" t="str">
            <v>LU Luxembourg</v>
          </cell>
          <cell r="C65">
            <v>11437.434999999999</v>
          </cell>
          <cell r="D65">
            <v>11961.269</v>
          </cell>
          <cell r="E65">
            <v>12403.835999999999</v>
          </cell>
          <cell r="F65">
            <v>12908.672</v>
          </cell>
          <cell r="G65">
            <v>13404.365</v>
          </cell>
          <cell r="H65">
            <v>13833.305</v>
          </cell>
          <cell r="I65">
            <v>14326.120999999999</v>
          </cell>
          <cell r="J65">
            <v>15617.523999999999</v>
          </cell>
          <cell r="K65">
            <v>16526.87</v>
          </cell>
          <cell r="L65">
            <v>17512.45</v>
          </cell>
          <cell r="M65">
            <v>18825.174999999999</v>
          </cell>
        </row>
        <row r="66">
          <cell r="A66" t="str">
            <v>NL Netherlands</v>
          </cell>
          <cell r="C66">
            <v>285604.71799999999</v>
          </cell>
          <cell r="D66">
            <v>292709.58399999997</v>
          </cell>
          <cell r="E66">
            <v>297709.34399999998</v>
          </cell>
          <cell r="F66">
            <v>300359.364</v>
          </cell>
          <cell r="G66">
            <v>308122.53600000002</v>
          </cell>
          <cell r="H66">
            <v>317323.06</v>
          </cell>
          <cell r="I66">
            <v>326967.70299999998</v>
          </cell>
          <cell r="J66">
            <v>339518.55</v>
          </cell>
          <cell r="K66">
            <v>354285.79499999998</v>
          </cell>
          <cell r="L66">
            <v>368441.98200000002</v>
          </cell>
          <cell r="M66">
            <v>380653.701</v>
          </cell>
        </row>
        <row r="67">
          <cell r="A67" t="str">
            <v>AT Austria</v>
          </cell>
          <cell r="C67">
            <v>162491.65400000001</v>
          </cell>
          <cell r="D67">
            <v>167889.64499999999</v>
          </cell>
          <cell r="E67">
            <v>171758.54300000001</v>
          </cell>
          <cell r="F67">
            <v>172474.19500000001</v>
          </cell>
          <cell r="G67">
            <v>176967.82</v>
          </cell>
          <cell r="H67">
            <v>179840.42600000001</v>
          </cell>
          <cell r="I67">
            <v>183439.93400000001</v>
          </cell>
          <cell r="J67">
            <v>186363.43400000001</v>
          </cell>
          <cell r="K67">
            <v>192925.44</v>
          </cell>
          <cell r="L67">
            <v>198340.88699999999</v>
          </cell>
          <cell r="M67">
            <v>204210.28700000001</v>
          </cell>
        </row>
        <row r="68">
          <cell r="A68" t="str">
            <v>PT Portugal</v>
          </cell>
          <cell r="C68">
            <v>75936.758000000002</v>
          </cell>
          <cell r="D68">
            <v>79253.831999999995</v>
          </cell>
          <cell r="E68">
            <v>80117.284</v>
          </cell>
          <cell r="F68">
            <v>78480.266000000003</v>
          </cell>
          <cell r="G68">
            <v>79237.472999999998</v>
          </cell>
          <cell r="H68">
            <v>82630.895000000004</v>
          </cell>
          <cell r="I68">
            <v>85560.476999999999</v>
          </cell>
          <cell r="J68">
            <v>88938.528999999995</v>
          </cell>
          <cell r="K68">
            <v>92985.01</v>
          </cell>
          <cell r="L68">
            <v>96200.097999999998</v>
          </cell>
          <cell r="M68">
            <v>99603.441999999995</v>
          </cell>
        </row>
        <row r="69">
          <cell r="A69" t="str">
            <v>FI Finland</v>
          </cell>
          <cell r="C69">
            <v>102294.704</v>
          </cell>
          <cell r="D69">
            <v>95894.650999999998</v>
          </cell>
          <cell r="E69">
            <v>92709.251000000004</v>
          </cell>
          <cell r="F69">
            <v>91644.531000000003</v>
          </cell>
          <cell r="G69">
            <v>95268.747000000003</v>
          </cell>
          <cell r="H69">
            <v>98898.2</v>
          </cell>
          <cell r="I69">
            <v>102863.37699999999</v>
          </cell>
          <cell r="J69">
            <v>109335.56299999999</v>
          </cell>
          <cell r="K69">
            <v>115168.23699999999</v>
          </cell>
          <cell r="L69">
            <v>119837.501</v>
          </cell>
          <cell r="M69">
            <v>127157.507</v>
          </cell>
        </row>
        <row r="70">
          <cell r="A70" t="str">
            <v>SE Sweden</v>
          </cell>
          <cell r="C70">
            <v>178292.514</v>
          </cell>
          <cell r="D70">
            <v>176320.144</v>
          </cell>
          <cell r="E70">
            <v>173243.50099999999</v>
          </cell>
          <cell r="F70">
            <v>170061.198</v>
          </cell>
          <cell r="G70">
            <v>177062.32800000001</v>
          </cell>
          <cell r="H70">
            <v>183597.315</v>
          </cell>
          <cell r="I70">
            <v>185576.75700000001</v>
          </cell>
          <cell r="J70">
            <v>189418.40900000001</v>
          </cell>
          <cell r="K70">
            <v>196205.11300000001</v>
          </cell>
          <cell r="L70">
            <v>205053.87899999999</v>
          </cell>
          <cell r="M70">
            <v>212455.56899999999</v>
          </cell>
        </row>
        <row r="71">
          <cell r="A71" t="str">
            <v>UK United Kingdom</v>
          </cell>
          <cell r="C71">
            <v>795342.55599999998</v>
          </cell>
          <cell r="D71">
            <v>784379.57</v>
          </cell>
          <cell r="E71">
            <v>786166.51500000001</v>
          </cell>
          <cell r="F71">
            <v>805758.96100000001</v>
          </cell>
          <cell r="G71">
            <v>843296.87199999997</v>
          </cell>
          <cell r="H71">
            <v>867743.39</v>
          </cell>
          <cell r="I71">
            <v>890511.55500000005</v>
          </cell>
          <cell r="J71">
            <v>921174.37300000002</v>
          </cell>
          <cell r="K71">
            <v>948102.826</v>
          </cell>
          <cell r="L71">
            <v>970950.625</v>
          </cell>
          <cell r="M71">
            <v>1000878.6360000001</v>
          </cell>
        </row>
        <row r="72">
          <cell r="A72" t="str">
            <v>IS Iceland</v>
          </cell>
          <cell r="C72">
            <v>5200.4530000000004</v>
          </cell>
          <cell r="D72">
            <v>5238.652</v>
          </cell>
          <cell r="E72">
            <v>5065.6000000000004</v>
          </cell>
          <cell r="F72">
            <v>5095.0349999999999</v>
          </cell>
          <cell r="G72">
            <v>5323.3609999999999</v>
          </cell>
          <cell r="H72">
            <v>5329.99</v>
          </cell>
          <cell r="I72">
            <v>5605.4979999999996</v>
          </cell>
          <cell r="J72">
            <v>5861.3739999999998</v>
          </cell>
          <cell r="K72">
            <v>6173.5280000000002</v>
          </cell>
          <cell r="L72">
            <v>6415.848</v>
          </cell>
          <cell r="M72">
            <v>6735.3530000000001</v>
          </cell>
        </row>
        <row r="73">
          <cell r="A73" t="str">
            <v>NO Norway</v>
          </cell>
          <cell r="C73">
            <v>93528.462</v>
          </cell>
          <cell r="D73">
            <v>97065.620999999999</v>
          </cell>
          <cell r="E73">
            <v>100268.833</v>
          </cell>
          <cell r="F73">
            <v>103001.478</v>
          </cell>
          <cell r="G73">
            <v>108415.476</v>
          </cell>
          <cell r="H73">
            <v>113139.492</v>
          </cell>
          <cell r="I73">
            <v>119084.039</v>
          </cell>
          <cell r="J73">
            <v>125262.96400000001</v>
          </cell>
          <cell r="K73">
            <v>128556.694</v>
          </cell>
          <cell r="L73">
            <v>131299.23499999999</v>
          </cell>
          <cell r="M73">
            <v>134451.15400000001</v>
          </cell>
        </row>
        <row r="74">
          <cell r="A74" t="str">
            <v>CAND Candidate countries (BG, CY, CZ, EE, HU, LV, LT, MT, PL, RO, SK, SI, TR)</v>
          </cell>
          <cell r="C74" t="str">
            <v xml:space="preserve">: </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cell r="K74" t="str">
            <v xml:space="preserve">: </v>
          </cell>
          <cell r="L74" t="str">
            <v xml:space="preserve">: </v>
          </cell>
          <cell r="M74" t="str">
            <v xml:space="preserve">: </v>
          </cell>
        </row>
        <row r="75">
          <cell r="A75" t="str">
            <v>BG Bulgaria</v>
          </cell>
          <cell r="C75" t="str">
            <v xml:space="preserve">: </v>
          </cell>
          <cell r="D75">
            <v>10468.915999999999</v>
          </cell>
          <cell r="E75">
            <v>9709.6919999999991</v>
          </cell>
          <cell r="F75">
            <v>9565.9549999999999</v>
          </cell>
          <cell r="G75">
            <v>9739.8950000000004</v>
          </cell>
          <cell r="H75">
            <v>10019.222</v>
          </cell>
          <cell r="I75">
            <v>9077.41</v>
          </cell>
          <cell r="J75">
            <v>8569.0789999999997</v>
          </cell>
          <cell r="K75">
            <v>8911.8359999999993</v>
          </cell>
          <cell r="L75">
            <v>9116.8089999999993</v>
          </cell>
          <cell r="M75">
            <v>9609.116</v>
          </cell>
        </row>
        <row r="76">
          <cell r="A76" t="str">
            <v>CY Cyprus</v>
          </cell>
          <cell r="C76" t="str">
            <v xml:space="preserve">: </v>
          </cell>
          <cell r="D76" t="str">
            <v xml:space="preserve">: </v>
          </cell>
          <cell r="E76">
            <v>5981.3729999999996</v>
          </cell>
          <cell r="F76">
            <v>6023.2920000000004</v>
          </cell>
          <cell r="G76">
            <v>6378.5879999999997</v>
          </cell>
          <cell r="H76">
            <v>6772.2520000000004</v>
          </cell>
          <cell r="I76">
            <v>6899.192</v>
          </cell>
          <cell r="J76">
            <v>7064.8389999999999</v>
          </cell>
          <cell r="K76">
            <v>7418.1059999999998</v>
          </cell>
          <cell r="L76">
            <v>7758.527</v>
          </cell>
          <cell r="M76">
            <v>8154.2209999999995</v>
          </cell>
        </row>
        <row r="77">
          <cell r="A77" t="str">
            <v>CZ Czech Republic</v>
          </cell>
          <cell r="C77">
            <v>41773.777999999998</v>
          </cell>
          <cell r="D77">
            <v>36921.777999999998</v>
          </cell>
          <cell r="E77">
            <v>36734.752999999997</v>
          </cell>
          <cell r="F77">
            <v>36757.493999999999</v>
          </cell>
          <cell r="G77">
            <v>37573.322999999997</v>
          </cell>
          <cell r="H77">
            <v>39804.271000000001</v>
          </cell>
          <cell r="I77">
            <v>41513.430999999997</v>
          </cell>
          <cell r="J77">
            <v>41195.786</v>
          </cell>
          <cell r="K77">
            <v>40766.14</v>
          </cell>
          <cell r="L77">
            <v>40956.968999999997</v>
          </cell>
          <cell r="M77">
            <v>42289.745000000003</v>
          </cell>
        </row>
        <row r="78">
          <cell r="A78" t="str">
            <v>EE Estonia</v>
          </cell>
          <cell r="C78" t="str">
            <v xml:space="preserve">: </v>
          </cell>
          <cell r="D78" t="str">
            <v xml:space="preserve">: </v>
          </cell>
          <cell r="E78" t="str">
            <v xml:space="preserve">: </v>
          </cell>
          <cell r="F78">
            <v>2669.5720000000001</v>
          </cell>
          <cell r="G78">
            <v>2616.6460000000002</v>
          </cell>
          <cell r="H78">
            <v>2728.2719999999999</v>
          </cell>
          <cell r="I78">
            <v>2835.3490000000002</v>
          </cell>
          <cell r="J78">
            <v>3112.9270000000001</v>
          </cell>
          <cell r="K78">
            <v>3256.2069999999999</v>
          </cell>
          <cell r="L78">
            <v>3235.62</v>
          </cell>
          <cell r="M78">
            <v>3466.2719999999999</v>
          </cell>
        </row>
        <row r="79">
          <cell r="A79" t="str">
            <v>HU Hungary</v>
          </cell>
          <cell r="C79" t="str">
            <v xml:space="preserve">: </v>
          </cell>
          <cell r="D79" t="str">
            <v xml:space="preserve">: </v>
          </cell>
          <cell r="E79" t="str">
            <v xml:space="preserve">: </v>
          </cell>
          <cell r="F79" t="str">
            <v xml:space="preserve">: </v>
          </cell>
          <cell r="G79">
            <v>33614.366999999998</v>
          </cell>
          <cell r="H79">
            <v>34118.582000000002</v>
          </cell>
          <cell r="I79">
            <v>34575.671999999999</v>
          </cell>
          <cell r="J79">
            <v>36156.898999999998</v>
          </cell>
          <cell r="K79">
            <v>37913.349000000002</v>
          </cell>
          <cell r="L79">
            <v>39494.847000000002</v>
          </cell>
          <cell r="M79">
            <v>41545.224999999999</v>
          </cell>
        </row>
        <row r="80">
          <cell r="A80" t="str">
            <v>LT Lithuania</v>
          </cell>
          <cell r="C80" t="str">
            <v xml:space="preserve">: </v>
          </cell>
          <cell r="D80">
            <v>7493.1319999999996</v>
          </cell>
          <cell r="E80">
            <v>5900.2160000000003</v>
          </cell>
          <cell r="F80">
            <v>4942.7560000000003</v>
          </cell>
          <cell r="G80">
            <v>4460.0460000000003</v>
          </cell>
          <cell r="H80">
            <v>4606.7870000000003</v>
          </cell>
          <cell r="I80">
            <v>4823.83</v>
          </cell>
          <cell r="J80">
            <v>5174.875</v>
          </cell>
          <cell r="K80">
            <v>5439.4129999999996</v>
          </cell>
          <cell r="L80">
            <v>5227.4709999999995</v>
          </cell>
          <cell r="M80">
            <v>5425.6660000000002</v>
          </cell>
        </row>
        <row r="81">
          <cell r="A81" t="str">
            <v>LV Latvia</v>
          </cell>
          <cell r="C81" t="str">
            <v xml:space="preserve">: </v>
          </cell>
          <cell r="D81">
            <v>6153.9319999999998</v>
          </cell>
          <cell r="E81">
            <v>4008.7449999999999</v>
          </cell>
          <cell r="F81">
            <v>3412.6779999999999</v>
          </cell>
          <cell r="G81">
            <v>3434.8040000000001</v>
          </cell>
          <cell r="H81">
            <v>3378.22</v>
          </cell>
          <cell r="I81">
            <v>3502.558</v>
          </cell>
          <cell r="J81">
            <v>3795.9470000000001</v>
          </cell>
          <cell r="K81">
            <v>3976.558</v>
          </cell>
          <cell r="L81">
            <v>4089.4479999999999</v>
          </cell>
          <cell r="M81">
            <v>4369.335</v>
          </cell>
        </row>
        <row r="82">
          <cell r="A82" t="str">
            <v>MT Malta</v>
          </cell>
          <cell r="C82" t="str">
            <v xml:space="preserve">: </v>
          </cell>
          <cell r="D82" t="str">
            <v xml:space="preserve">: </v>
          </cell>
          <cell r="E82" t="str">
            <v xml:space="preserve">: </v>
          </cell>
          <cell r="F82" t="str">
            <v xml:space="preserve">: </v>
          </cell>
          <cell r="G82" t="str">
            <v xml:space="preserve">: </v>
          </cell>
          <cell r="H82">
            <v>2482.547</v>
          </cell>
          <cell r="I82">
            <v>2581.5259999999998</v>
          </cell>
          <cell r="J82">
            <v>2706.855</v>
          </cell>
          <cell r="K82">
            <v>2799.55</v>
          </cell>
          <cell r="L82">
            <v>2913.2049999999999</v>
          </cell>
          <cell r="M82">
            <v>3074.4470000000001</v>
          </cell>
        </row>
        <row r="83">
          <cell r="A83" t="str">
            <v>PL Poland</v>
          </cell>
          <cell r="C83" t="str">
            <v xml:space="preserve">: </v>
          </cell>
          <cell r="D83" t="str">
            <v xml:space="preserve">: </v>
          </cell>
          <cell r="E83" t="str">
            <v xml:space="preserve">: </v>
          </cell>
          <cell r="F83" t="str">
            <v xml:space="preserve">: </v>
          </cell>
          <cell r="G83" t="str">
            <v xml:space="preserve">: </v>
          </cell>
          <cell r="H83">
            <v>97178.574999999997</v>
          </cell>
          <cell r="I83">
            <v>103037.48</v>
          </cell>
          <cell r="J83">
            <v>110071.787</v>
          </cell>
          <cell r="K83">
            <v>115402.48699999999</v>
          </cell>
          <cell r="L83">
            <v>120076.288</v>
          </cell>
          <cell r="M83">
            <v>124856.694</v>
          </cell>
        </row>
        <row r="84">
          <cell r="A84" t="str">
            <v>RO Romania</v>
          </cell>
          <cell r="C84">
            <v>30215.868999999999</v>
          </cell>
          <cell r="D84">
            <v>26263.393</v>
          </cell>
          <cell r="E84">
            <v>23972.170999999998</v>
          </cell>
          <cell r="F84">
            <v>24336.79</v>
          </cell>
          <cell r="G84">
            <v>25294.351999999999</v>
          </cell>
          <cell r="H84">
            <v>27100.186000000002</v>
          </cell>
          <cell r="I84">
            <v>28170.118999999999</v>
          </cell>
          <cell r="J84">
            <v>26464.960999999999</v>
          </cell>
          <cell r="K84">
            <v>25190.004000000001</v>
          </cell>
          <cell r="L84">
            <v>24900.313999999998</v>
          </cell>
          <cell r="M84">
            <v>25341.743999999999</v>
          </cell>
        </row>
        <row r="85">
          <cell r="A85" t="str">
            <v>SI Slovenia</v>
          </cell>
          <cell r="C85" t="str">
            <v xml:space="preserve">: </v>
          </cell>
          <cell r="D85">
            <v>13453.816000000001</v>
          </cell>
          <cell r="E85">
            <v>12718.744000000001</v>
          </cell>
          <cell r="F85">
            <v>13080.391</v>
          </cell>
          <cell r="G85">
            <v>13777.246999999999</v>
          </cell>
          <cell r="H85">
            <v>14343.098</v>
          </cell>
          <cell r="I85">
            <v>14849.561</v>
          </cell>
          <cell r="J85">
            <v>15526.627</v>
          </cell>
          <cell r="K85">
            <v>16115.418</v>
          </cell>
          <cell r="L85">
            <v>16954.687999999998</v>
          </cell>
          <cell r="M85">
            <v>17736.448</v>
          </cell>
        </row>
        <row r="86">
          <cell r="A86" t="str">
            <v>SK Slovak Republic</v>
          </cell>
          <cell r="C86" t="str">
            <v xml:space="preserve">: </v>
          </cell>
          <cell r="D86" t="str">
            <v xml:space="preserve">: </v>
          </cell>
          <cell r="E86" t="str">
            <v xml:space="preserve">: </v>
          </cell>
          <cell r="F86">
            <v>13071.949000000001</v>
          </cell>
          <cell r="G86">
            <v>13748.678</v>
          </cell>
          <cell r="H86">
            <v>14638.477999999999</v>
          </cell>
          <cell r="I86">
            <v>15493.08</v>
          </cell>
          <cell r="J86">
            <v>16366.67</v>
          </cell>
          <cell r="K86">
            <v>17015.147000000001</v>
          </cell>
          <cell r="L86">
            <v>17239.489000000001</v>
          </cell>
          <cell r="M86">
            <v>17618.751</v>
          </cell>
        </row>
        <row r="87">
          <cell r="A87" t="str">
            <v>TR Turkey</v>
          </cell>
          <cell r="C87">
            <v>110624.27499999999</v>
          </cell>
          <cell r="D87">
            <v>111649.224</v>
          </cell>
          <cell r="E87">
            <v>118330.633</v>
          </cell>
          <cell r="F87">
            <v>127846.807</v>
          </cell>
          <cell r="G87">
            <v>120871.916</v>
          </cell>
          <cell r="H87">
            <v>129564.08</v>
          </cell>
          <cell r="I87">
            <v>138640.45499999999</v>
          </cell>
          <cell r="J87">
            <v>149078.427</v>
          </cell>
          <cell r="K87">
            <v>153687.72399999999</v>
          </cell>
          <cell r="L87">
            <v>146450.64799999999</v>
          </cell>
          <cell r="M87">
            <v>157229.02299999999</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 val="Projections"/>
    </sheetNames>
    <sheetDataSet>
      <sheetData sheetId="0" refreshError="1"/>
      <sheetData sheetId="1" refreshError="1"/>
      <sheetData sheetId="2"/>
      <sheetData sheetId="3"/>
      <sheetData sheetId="4"/>
      <sheetData sheetId="5"/>
      <sheetData sheetId="6"/>
      <sheetData sheetId="7"/>
      <sheetData sheetId="8" refreshError="1">
        <row r="56">
          <cell r="A56" t="str">
            <v>EU15 European Union (15 countries)</v>
          </cell>
          <cell r="C56">
            <v>5867546.2510000011</v>
          </cell>
          <cell r="D56">
            <v>6210073.2340000002</v>
          </cell>
          <cell r="E56">
            <v>6288555.7350000003</v>
          </cell>
          <cell r="F56">
            <v>6262244.023</v>
          </cell>
          <cell r="G56">
            <v>6435380.5470000003</v>
          </cell>
          <cell r="H56">
            <v>6588374.6409999998</v>
          </cell>
          <cell r="I56">
            <v>6693393.3140000002</v>
          </cell>
          <cell r="J56">
            <v>6860545.0109999999</v>
          </cell>
          <cell r="K56">
            <v>7058780.642</v>
          </cell>
          <cell r="L56">
            <v>7255186.9859999996</v>
          </cell>
          <cell r="M56">
            <v>7502733.7580000004</v>
          </cell>
        </row>
        <row r="57">
          <cell r="A57" t="str">
            <v>BE Belgium</v>
          </cell>
          <cell r="C57">
            <v>195567.26500000001</v>
          </cell>
          <cell r="D57">
            <v>199142.74299999999</v>
          </cell>
          <cell r="E57">
            <v>202169.91899999999</v>
          </cell>
          <cell r="F57">
            <v>200191.21599999999</v>
          </cell>
          <cell r="G57">
            <v>206655.747</v>
          </cell>
          <cell r="H57">
            <v>211707.66699999999</v>
          </cell>
          <cell r="I57">
            <v>214238.859</v>
          </cell>
          <cell r="J57">
            <v>221885.8</v>
          </cell>
          <cell r="K57">
            <v>226870.75099999999</v>
          </cell>
          <cell r="L57">
            <v>233721.397</v>
          </cell>
          <cell r="M57">
            <v>243135.67300000001</v>
          </cell>
        </row>
        <row r="58">
          <cell r="A58" t="str">
            <v>DK Denmark</v>
          </cell>
          <cell r="C58">
            <v>124988.079</v>
          </cell>
          <cell r="D58">
            <v>126381.63</v>
          </cell>
          <cell r="E58">
            <v>127153.46</v>
          </cell>
          <cell r="F58">
            <v>127151.686</v>
          </cell>
          <cell r="G58">
            <v>134101.83600000001</v>
          </cell>
          <cell r="H58">
            <v>137793.408</v>
          </cell>
          <cell r="I58">
            <v>141263.91200000001</v>
          </cell>
          <cell r="J58">
            <v>145458.89300000001</v>
          </cell>
          <cell r="K58">
            <v>149048.80100000001</v>
          </cell>
          <cell r="L58">
            <v>152491.467</v>
          </cell>
          <cell r="M58">
            <v>157101.70199999999</v>
          </cell>
        </row>
        <row r="59">
          <cell r="A59" t="str">
            <v>DE Federal Republic of Germany (including ex-GDR from 1991)</v>
          </cell>
          <cell r="C59">
            <v>1577232</v>
          </cell>
          <cell r="D59">
            <v>1785742.2220000001</v>
          </cell>
          <cell r="E59">
            <v>1825719.9680000001</v>
          </cell>
          <cell r="F59">
            <v>1805887.666</v>
          </cell>
          <cell r="G59">
            <v>1848266.1640000001</v>
          </cell>
          <cell r="H59">
            <v>1880206.608</v>
          </cell>
          <cell r="I59">
            <v>1894611.122</v>
          </cell>
          <cell r="J59">
            <v>1921019.398</v>
          </cell>
          <cell r="K59">
            <v>1958596.3910000001</v>
          </cell>
          <cell r="L59">
            <v>1998678.517</v>
          </cell>
          <cell r="M59">
            <v>2055774.6710000001</v>
          </cell>
        </row>
        <row r="60">
          <cell r="A60" t="str">
            <v>GR Greece</v>
          </cell>
          <cell r="C60">
            <v>84495.956999999995</v>
          </cell>
          <cell r="D60">
            <v>87098.433000000005</v>
          </cell>
          <cell r="E60">
            <v>87716.831999999995</v>
          </cell>
          <cell r="F60">
            <v>86278.275999999998</v>
          </cell>
          <cell r="G60">
            <v>88046.98</v>
          </cell>
          <cell r="H60">
            <v>89887.161999999997</v>
          </cell>
          <cell r="I60">
            <v>92008.214000000007</v>
          </cell>
          <cell r="J60">
            <v>95355.111999999994</v>
          </cell>
          <cell r="K60">
            <v>98562.557000000001</v>
          </cell>
          <cell r="L60">
            <v>102073.651</v>
          </cell>
          <cell r="M60">
            <v>106396.728</v>
          </cell>
        </row>
        <row r="61">
          <cell r="A61" t="str">
            <v>ES Spain</v>
          </cell>
          <cell r="C61">
            <v>414690.73200000002</v>
          </cell>
          <cell r="D61">
            <v>425237.98200000002</v>
          </cell>
          <cell r="E61">
            <v>429193.78499999997</v>
          </cell>
          <cell r="F61">
            <v>424767.43599999999</v>
          </cell>
          <cell r="G61">
            <v>434889.52100000001</v>
          </cell>
          <cell r="H61">
            <v>446881.08199999999</v>
          </cell>
          <cell r="I61">
            <v>457772.728</v>
          </cell>
          <cell r="J61">
            <v>476203.80300000001</v>
          </cell>
          <cell r="K61">
            <v>496855.05800000002</v>
          </cell>
          <cell r="L61">
            <v>517374.63400000002</v>
          </cell>
          <cell r="M61">
            <v>538573.02399999998</v>
          </cell>
        </row>
        <row r="62">
          <cell r="A62" t="str">
            <v>FR France</v>
          </cell>
          <cell r="C62">
            <v>1126971.4650000001</v>
          </cell>
          <cell r="D62">
            <v>1138197.132</v>
          </cell>
          <cell r="E62">
            <v>1155176.602</v>
          </cell>
          <cell r="F62">
            <v>1144928.0360000001</v>
          </cell>
          <cell r="G62">
            <v>1168582.6159999999</v>
          </cell>
          <cell r="H62">
            <v>1188100.524</v>
          </cell>
          <cell r="I62">
            <v>1201204.4739999999</v>
          </cell>
          <cell r="J62">
            <v>1224080.4920000001</v>
          </cell>
          <cell r="K62">
            <v>1265715.33</v>
          </cell>
          <cell r="L62">
            <v>1306383.74</v>
          </cell>
          <cell r="M62">
            <v>1355789.2860000001</v>
          </cell>
        </row>
        <row r="63">
          <cell r="A63" t="str">
            <v>IE Ireland</v>
          </cell>
          <cell r="C63">
            <v>40447.182999999997</v>
          </cell>
          <cell r="D63">
            <v>41227.667999999998</v>
          </cell>
          <cell r="E63">
            <v>42606.021999999997</v>
          </cell>
          <cell r="F63">
            <v>43753.235000000001</v>
          </cell>
          <cell r="G63">
            <v>46271.595999999998</v>
          </cell>
          <cell r="H63">
            <v>50890.067000000003</v>
          </cell>
          <cell r="I63">
            <v>54835.076000000001</v>
          </cell>
          <cell r="J63">
            <v>60774.875999999997</v>
          </cell>
          <cell r="K63">
            <v>66007.061000000002</v>
          </cell>
          <cell r="L63">
            <v>73168.44</v>
          </cell>
          <cell r="M63">
            <v>81555.514999999999</v>
          </cell>
        </row>
        <row r="64">
          <cell r="A64" t="str">
            <v>IT Italy</v>
          </cell>
          <cell r="C64">
            <v>787686.62300000002</v>
          </cell>
          <cell r="D64">
            <v>798636.72699999996</v>
          </cell>
          <cell r="E64">
            <v>804710.87399999995</v>
          </cell>
          <cell r="F64">
            <v>797599.28500000003</v>
          </cell>
          <cell r="G64">
            <v>815205.94499999995</v>
          </cell>
          <cell r="H64">
            <v>839041.53200000001</v>
          </cell>
          <cell r="I64">
            <v>848213.00300000003</v>
          </cell>
          <cell r="J64">
            <v>865400.25699999998</v>
          </cell>
          <cell r="K64">
            <v>880925.40300000005</v>
          </cell>
          <cell r="L64">
            <v>894957.71799999999</v>
          </cell>
          <cell r="M64">
            <v>920622.84400000004</v>
          </cell>
        </row>
        <row r="65">
          <cell r="A65" t="str">
            <v>LU Luxembourg</v>
          </cell>
          <cell r="C65">
            <v>11437.434999999999</v>
          </cell>
          <cell r="D65">
            <v>11961.269</v>
          </cell>
          <cell r="E65">
            <v>12403.835999999999</v>
          </cell>
          <cell r="F65">
            <v>12908.672</v>
          </cell>
          <cell r="G65">
            <v>13404.365</v>
          </cell>
          <cell r="H65">
            <v>13833.305</v>
          </cell>
          <cell r="I65">
            <v>14326.120999999999</v>
          </cell>
          <cell r="J65">
            <v>15617.523999999999</v>
          </cell>
          <cell r="K65">
            <v>16526.87</v>
          </cell>
          <cell r="L65">
            <v>17512.45</v>
          </cell>
          <cell r="M65">
            <v>18825.174999999999</v>
          </cell>
        </row>
        <row r="66">
          <cell r="A66" t="str">
            <v>NL Netherlands</v>
          </cell>
          <cell r="C66">
            <v>285604.71799999999</v>
          </cell>
          <cell r="D66">
            <v>292709.58399999997</v>
          </cell>
          <cell r="E66">
            <v>297709.34399999998</v>
          </cell>
          <cell r="F66">
            <v>300359.364</v>
          </cell>
          <cell r="G66">
            <v>308122.53600000002</v>
          </cell>
          <cell r="H66">
            <v>317323.06</v>
          </cell>
          <cell r="I66">
            <v>326967.70299999998</v>
          </cell>
          <cell r="J66">
            <v>339518.55</v>
          </cell>
          <cell r="K66">
            <v>354285.79499999998</v>
          </cell>
          <cell r="L66">
            <v>368441.98200000002</v>
          </cell>
          <cell r="M66">
            <v>380653.701</v>
          </cell>
        </row>
        <row r="67">
          <cell r="A67" t="str">
            <v>AT Austria</v>
          </cell>
          <cell r="C67">
            <v>162491.65400000001</v>
          </cell>
          <cell r="D67">
            <v>167889.64499999999</v>
          </cell>
          <cell r="E67">
            <v>171758.54300000001</v>
          </cell>
          <cell r="F67">
            <v>172474.19500000001</v>
          </cell>
          <cell r="G67">
            <v>176967.82</v>
          </cell>
          <cell r="H67">
            <v>179840.42600000001</v>
          </cell>
          <cell r="I67">
            <v>183439.93400000001</v>
          </cell>
          <cell r="J67">
            <v>186363.43400000001</v>
          </cell>
          <cell r="K67">
            <v>192925.44</v>
          </cell>
          <cell r="L67">
            <v>198340.88699999999</v>
          </cell>
          <cell r="M67">
            <v>204210.28700000001</v>
          </cell>
        </row>
        <row r="68">
          <cell r="A68" t="str">
            <v>PT Portugal</v>
          </cell>
          <cell r="C68">
            <v>75936.758000000002</v>
          </cell>
          <cell r="D68">
            <v>79253.831999999995</v>
          </cell>
          <cell r="E68">
            <v>80117.284</v>
          </cell>
          <cell r="F68">
            <v>78480.266000000003</v>
          </cell>
          <cell r="G68">
            <v>79237.472999999998</v>
          </cell>
          <cell r="H68">
            <v>82630.895000000004</v>
          </cell>
          <cell r="I68">
            <v>85560.476999999999</v>
          </cell>
          <cell r="J68">
            <v>88938.528999999995</v>
          </cell>
          <cell r="K68">
            <v>92985.01</v>
          </cell>
          <cell r="L68">
            <v>96200.097999999998</v>
          </cell>
          <cell r="M68">
            <v>99603.441999999995</v>
          </cell>
        </row>
        <row r="69">
          <cell r="A69" t="str">
            <v>FI Finland</v>
          </cell>
          <cell r="C69">
            <v>102294.704</v>
          </cell>
          <cell r="D69">
            <v>95894.650999999998</v>
          </cell>
          <cell r="E69">
            <v>92709.251000000004</v>
          </cell>
          <cell r="F69">
            <v>91644.531000000003</v>
          </cell>
          <cell r="G69">
            <v>95268.747000000003</v>
          </cell>
          <cell r="H69">
            <v>98898.2</v>
          </cell>
          <cell r="I69">
            <v>102863.37699999999</v>
          </cell>
          <cell r="J69">
            <v>109335.56299999999</v>
          </cell>
          <cell r="K69">
            <v>115168.23699999999</v>
          </cell>
          <cell r="L69">
            <v>119837.501</v>
          </cell>
          <cell r="M69">
            <v>127157.507</v>
          </cell>
        </row>
        <row r="70">
          <cell r="A70" t="str">
            <v>SE Sweden</v>
          </cell>
          <cell r="C70">
            <v>178292.514</v>
          </cell>
          <cell r="D70">
            <v>176320.144</v>
          </cell>
          <cell r="E70">
            <v>173243.50099999999</v>
          </cell>
          <cell r="F70">
            <v>170061.198</v>
          </cell>
          <cell r="G70">
            <v>177062.32800000001</v>
          </cell>
          <cell r="H70">
            <v>183597.315</v>
          </cell>
          <cell r="I70">
            <v>185576.75700000001</v>
          </cell>
          <cell r="J70">
            <v>189418.40900000001</v>
          </cell>
          <cell r="K70">
            <v>196205.11300000001</v>
          </cell>
          <cell r="L70">
            <v>205053.87899999999</v>
          </cell>
          <cell r="M70">
            <v>212455.56899999999</v>
          </cell>
        </row>
        <row r="71">
          <cell r="A71" t="str">
            <v>UK United Kingdom</v>
          </cell>
          <cell r="C71">
            <v>795342.55599999998</v>
          </cell>
          <cell r="D71">
            <v>784379.57</v>
          </cell>
          <cell r="E71">
            <v>786166.51500000001</v>
          </cell>
          <cell r="F71">
            <v>805758.96100000001</v>
          </cell>
          <cell r="G71">
            <v>843296.87199999997</v>
          </cell>
          <cell r="H71">
            <v>867743.39</v>
          </cell>
          <cell r="I71">
            <v>890511.55500000005</v>
          </cell>
          <cell r="J71">
            <v>921174.37300000002</v>
          </cell>
          <cell r="K71">
            <v>948102.826</v>
          </cell>
          <cell r="L71">
            <v>970950.625</v>
          </cell>
          <cell r="M71">
            <v>1000878.6360000001</v>
          </cell>
        </row>
        <row r="72">
          <cell r="A72" t="str">
            <v>IS Iceland</v>
          </cell>
          <cell r="C72">
            <v>5200.4530000000004</v>
          </cell>
          <cell r="D72">
            <v>5238.652</v>
          </cell>
          <cell r="E72">
            <v>5065.6000000000004</v>
          </cell>
          <cell r="F72">
            <v>5095.0349999999999</v>
          </cell>
          <cell r="G72">
            <v>5323.3609999999999</v>
          </cell>
          <cell r="H72">
            <v>5329.99</v>
          </cell>
          <cell r="I72">
            <v>5605.4979999999996</v>
          </cell>
          <cell r="J72">
            <v>5861.3739999999998</v>
          </cell>
          <cell r="K72">
            <v>6173.5280000000002</v>
          </cell>
          <cell r="L72">
            <v>6415.848</v>
          </cell>
          <cell r="M72">
            <v>6735.3530000000001</v>
          </cell>
        </row>
        <row r="73">
          <cell r="A73" t="str">
            <v>NO Norway</v>
          </cell>
          <cell r="C73">
            <v>93528.462</v>
          </cell>
          <cell r="D73">
            <v>97065.620999999999</v>
          </cell>
          <cell r="E73">
            <v>100268.833</v>
          </cell>
          <cell r="F73">
            <v>103001.478</v>
          </cell>
          <cell r="G73">
            <v>108415.476</v>
          </cell>
          <cell r="H73">
            <v>113139.492</v>
          </cell>
          <cell r="I73">
            <v>119084.039</v>
          </cell>
          <cell r="J73">
            <v>125262.96400000001</v>
          </cell>
          <cell r="K73">
            <v>128556.694</v>
          </cell>
          <cell r="L73">
            <v>131299.23499999999</v>
          </cell>
          <cell r="M73">
            <v>134451.15400000001</v>
          </cell>
        </row>
        <row r="74">
          <cell r="A74" t="str">
            <v>CAND Candidate countries (BG, CY, CZ, EE, HU, LV, LT, MT, PL, RO, SK, SI, TR)</v>
          </cell>
          <cell r="C74" t="str">
            <v xml:space="preserve">: </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cell r="K74" t="str">
            <v xml:space="preserve">: </v>
          </cell>
          <cell r="L74" t="str">
            <v xml:space="preserve">: </v>
          </cell>
          <cell r="M74" t="str">
            <v xml:space="preserve">: </v>
          </cell>
        </row>
        <row r="75">
          <cell r="A75" t="str">
            <v>BG Bulgaria</v>
          </cell>
          <cell r="C75" t="str">
            <v xml:space="preserve">: </v>
          </cell>
          <cell r="D75">
            <v>10468.915999999999</v>
          </cell>
          <cell r="E75">
            <v>9709.6919999999991</v>
          </cell>
          <cell r="F75">
            <v>9565.9549999999999</v>
          </cell>
          <cell r="G75">
            <v>9739.8950000000004</v>
          </cell>
          <cell r="H75">
            <v>10019.222</v>
          </cell>
          <cell r="I75">
            <v>9077.41</v>
          </cell>
          <cell r="J75">
            <v>8569.0789999999997</v>
          </cell>
          <cell r="K75">
            <v>8911.8359999999993</v>
          </cell>
          <cell r="L75">
            <v>9116.8089999999993</v>
          </cell>
          <cell r="M75">
            <v>9609.116</v>
          </cell>
        </row>
        <row r="76">
          <cell r="A76" t="str">
            <v>CY Cyprus</v>
          </cell>
          <cell r="C76" t="str">
            <v xml:space="preserve">: </v>
          </cell>
          <cell r="D76" t="str">
            <v xml:space="preserve">: </v>
          </cell>
          <cell r="E76">
            <v>5981.3729999999996</v>
          </cell>
          <cell r="F76">
            <v>6023.2920000000004</v>
          </cell>
          <cell r="G76">
            <v>6378.5879999999997</v>
          </cell>
          <cell r="H76">
            <v>6772.2520000000004</v>
          </cell>
          <cell r="I76">
            <v>6899.192</v>
          </cell>
          <cell r="J76">
            <v>7064.8389999999999</v>
          </cell>
          <cell r="K76">
            <v>7418.1059999999998</v>
          </cell>
          <cell r="L76">
            <v>7758.527</v>
          </cell>
          <cell r="M76">
            <v>8154.2209999999995</v>
          </cell>
        </row>
        <row r="77">
          <cell r="A77" t="str">
            <v>CZ Czech Republic</v>
          </cell>
          <cell r="C77">
            <v>41773.777999999998</v>
          </cell>
          <cell r="D77">
            <v>36921.777999999998</v>
          </cell>
          <cell r="E77">
            <v>36734.752999999997</v>
          </cell>
          <cell r="F77">
            <v>36757.493999999999</v>
          </cell>
          <cell r="G77">
            <v>37573.322999999997</v>
          </cell>
          <cell r="H77">
            <v>39804.271000000001</v>
          </cell>
          <cell r="I77">
            <v>41513.430999999997</v>
          </cell>
          <cell r="J77">
            <v>41195.786</v>
          </cell>
          <cell r="K77">
            <v>40766.14</v>
          </cell>
          <cell r="L77">
            <v>40956.968999999997</v>
          </cell>
          <cell r="M77">
            <v>42289.745000000003</v>
          </cell>
        </row>
        <row r="78">
          <cell r="A78" t="str">
            <v>EE Estonia</v>
          </cell>
          <cell r="C78" t="str">
            <v xml:space="preserve">: </v>
          </cell>
          <cell r="D78" t="str">
            <v xml:space="preserve">: </v>
          </cell>
          <cell r="E78" t="str">
            <v xml:space="preserve">: </v>
          </cell>
          <cell r="F78">
            <v>2669.5720000000001</v>
          </cell>
          <cell r="G78">
            <v>2616.6460000000002</v>
          </cell>
          <cell r="H78">
            <v>2728.2719999999999</v>
          </cell>
          <cell r="I78">
            <v>2835.3490000000002</v>
          </cell>
          <cell r="J78">
            <v>3112.9270000000001</v>
          </cell>
          <cell r="K78">
            <v>3256.2069999999999</v>
          </cell>
          <cell r="L78">
            <v>3235.62</v>
          </cell>
          <cell r="M78">
            <v>3466.2719999999999</v>
          </cell>
        </row>
        <row r="79">
          <cell r="A79" t="str">
            <v>HU Hungary</v>
          </cell>
          <cell r="C79" t="str">
            <v xml:space="preserve">: </v>
          </cell>
          <cell r="D79" t="str">
            <v xml:space="preserve">: </v>
          </cell>
          <cell r="E79" t="str">
            <v xml:space="preserve">: </v>
          </cell>
          <cell r="F79" t="str">
            <v xml:space="preserve">: </v>
          </cell>
          <cell r="G79">
            <v>33614.366999999998</v>
          </cell>
          <cell r="H79">
            <v>34118.582000000002</v>
          </cell>
          <cell r="I79">
            <v>34575.671999999999</v>
          </cell>
          <cell r="J79">
            <v>36156.898999999998</v>
          </cell>
          <cell r="K79">
            <v>37913.349000000002</v>
          </cell>
          <cell r="L79">
            <v>39494.847000000002</v>
          </cell>
          <cell r="M79">
            <v>41545.224999999999</v>
          </cell>
        </row>
        <row r="80">
          <cell r="A80" t="str">
            <v>LT Lithuania</v>
          </cell>
          <cell r="C80" t="str">
            <v xml:space="preserve">: </v>
          </cell>
          <cell r="D80">
            <v>7493.1319999999996</v>
          </cell>
          <cell r="E80">
            <v>5900.2160000000003</v>
          </cell>
          <cell r="F80">
            <v>4942.7560000000003</v>
          </cell>
          <cell r="G80">
            <v>4460.0460000000003</v>
          </cell>
          <cell r="H80">
            <v>4606.7870000000003</v>
          </cell>
          <cell r="I80">
            <v>4823.83</v>
          </cell>
          <cell r="J80">
            <v>5174.875</v>
          </cell>
          <cell r="K80">
            <v>5439.4129999999996</v>
          </cell>
          <cell r="L80">
            <v>5227.4709999999995</v>
          </cell>
          <cell r="M80">
            <v>5425.6660000000002</v>
          </cell>
        </row>
        <row r="81">
          <cell r="A81" t="str">
            <v>LV Latvia</v>
          </cell>
          <cell r="C81" t="str">
            <v xml:space="preserve">: </v>
          </cell>
          <cell r="D81">
            <v>6153.9319999999998</v>
          </cell>
          <cell r="E81">
            <v>4008.7449999999999</v>
          </cell>
          <cell r="F81">
            <v>3412.6779999999999</v>
          </cell>
          <cell r="G81">
            <v>3434.8040000000001</v>
          </cell>
          <cell r="H81">
            <v>3378.22</v>
          </cell>
          <cell r="I81">
            <v>3502.558</v>
          </cell>
          <cell r="J81">
            <v>3795.9470000000001</v>
          </cell>
          <cell r="K81">
            <v>3976.558</v>
          </cell>
          <cell r="L81">
            <v>4089.4479999999999</v>
          </cell>
          <cell r="M81">
            <v>4369.335</v>
          </cell>
        </row>
        <row r="82">
          <cell r="A82" t="str">
            <v>MT Malta</v>
          </cell>
          <cell r="C82" t="str">
            <v xml:space="preserve">: </v>
          </cell>
          <cell r="D82" t="str">
            <v xml:space="preserve">: </v>
          </cell>
          <cell r="E82" t="str">
            <v xml:space="preserve">: </v>
          </cell>
          <cell r="F82" t="str">
            <v xml:space="preserve">: </v>
          </cell>
          <cell r="G82" t="str">
            <v xml:space="preserve">: </v>
          </cell>
          <cell r="H82">
            <v>2482.547</v>
          </cell>
          <cell r="I82">
            <v>2581.5259999999998</v>
          </cell>
          <cell r="J82">
            <v>2706.855</v>
          </cell>
          <cell r="K82">
            <v>2799.55</v>
          </cell>
          <cell r="L82">
            <v>2913.2049999999999</v>
          </cell>
          <cell r="M82">
            <v>3074.4470000000001</v>
          </cell>
        </row>
        <row r="83">
          <cell r="A83" t="str">
            <v>PL Poland</v>
          </cell>
          <cell r="C83" t="str">
            <v xml:space="preserve">: </v>
          </cell>
          <cell r="D83" t="str">
            <v xml:space="preserve">: </v>
          </cell>
          <cell r="E83" t="str">
            <v xml:space="preserve">: </v>
          </cell>
          <cell r="F83" t="str">
            <v xml:space="preserve">: </v>
          </cell>
          <cell r="G83" t="str">
            <v xml:space="preserve">: </v>
          </cell>
          <cell r="H83">
            <v>97178.574999999997</v>
          </cell>
          <cell r="I83">
            <v>103037.48</v>
          </cell>
          <cell r="J83">
            <v>110071.787</v>
          </cell>
          <cell r="K83">
            <v>115402.48699999999</v>
          </cell>
          <cell r="L83">
            <v>120076.288</v>
          </cell>
          <cell r="M83">
            <v>124856.694</v>
          </cell>
        </row>
        <row r="84">
          <cell r="A84" t="str">
            <v>RO Romania</v>
          </cell>
          <cell r="C84">
            <v>30215.868999999999</v>
          </cell>
          <cell r="D84">
            <v>26263.393</v>
          </cell>
          <cell r="E84">
            <v>23972.170999999998</v>
          </cell>
          <cell r="F84">
            <v>24336.79</v>
          </cell>
          <cell r="G84">
            <v>25294.351999999999</v>
          </cell>
          <cell r="H84">
            <v>27100.186000000002</v>
          </cell>
          <cell r="I84">
            <v>28170.118999999999</v>
          </cell>
          <cell r="J84">
            <v>26464.960999999999</v>
          </cell>
          <cell r="K84">
            <v>25190.004000000001</v>
          </cell>
          <cell r="L84">
            <v>24900.313999999998</v>
          </cell>
          <cell r="M84">
            <v>25341.743999999999</v>
          </cell>
        </row>
        <row r="85">
          <cell r="A85" t="str">
            <v>SI Slovenia</v>
          </cell>
          <cell r="C85" t="str">
            <v xml:space="preserve">: </v>
          </cell>
          <cell r="D85">
            <v>13453.816000000001</v>
          </cell>
          <cell r="E85">
            <v>12718.744000000001</v>
          </cell>
          <cell r="F85">
            <v>13080.391</v>
          </cell>
          <cell r="G85">
            <v>13777.246999999999</v>
          </cell>
          <cell r="H85">
            <v>14343.098</v>
          </cell>
          <cell r="I85">
            <v>14849.561</v>
          </cell>
          <cell r="J85">
            <v>15526.627</v>
          </cell>
          <cell r="K85">
            <v>16115.418</v>
          </cell>
          <cell r="L85">
            <v>16954.687999999998</v>
          </cell>
          <cell r="M85">
            <v>17736.448</v>
          </cell>
        </row>
        <row r="86">
          <cell r="A86" t="str">
            <v>SK Slovak Republic</v>
          </cell>
          <cell r="C86" t="str">
            <v xml:space="preserve">: </v>
          </cell>
          <cell r="D86" t="str">
            <v xml:space="preserve">: </v>
          </cell>
          <cell r="E86" t="str">
            <v xml:space="preserve">: </v>
          </cell>
          <cell r="F86">
            <v>13071.949000000001</v>
          </cell>
          <cell r="G86">
            <v>13748.678</v>
          </cell>
          <cell r="H86">
            <v>14638.477999999999</v>
          </cell>
          <cell r="I86">
            <v>15493.08</v>
          </cell>
          <cell r="J86">
            <v>16366.67</v>
          </cell>
          <cell r="K86">
            <v>17015.147000000001</v>
          </cell>
          <cell r="L86">
            <v>17239.489000000001</v>
          </cell>
          <cell r="M86">
            <v>17618.751</v>
          </cell>
        </row>
        <row r="87">
          <cell r="A87" t="str">
            <v>TR Turkey</v>
          </cell>
          <cell r="C87">
            <v>110624.27499999999</v>
          </cell>
          <cell r="D87">
            <v>111649.224</v>
          </cell>
          <cell r="E87">
            <v>118330.633</v>
          </cell>
          <cell r="F87">
            <v>127846.807</v>
          </cell>
          <cell r="G87">
            <v>120871.916</v>
          </cell>
          <cell r="H87">
            <v>129564.08</v>
          </cell>
          <cell r="I87">
            <v>138640.45499999999</v>
          </cell>
          <cell r="J87">
            <v>149078.427</v>
          </cell>
          <cell r="K87">
            <v>153687.72399999999</v>
          </cell>
          <cell r="L87">
            <v>146450.64799999999</v>
          </cell>
          <cell r="M87">
            <v>157229.02299999999</v>
          </cell>
        </row>
      </sheetData>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xml:space="preserve">: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xml:space="preserve">: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xml:space="preserve">: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xml:space="preserve">: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xml:space="preserve">: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xml:space="preserve">: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xml:space="preserve">: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xml:space="preserve">: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0" refreshError="1"/>
      <sheetData sheetId="1" refreshError="1"/>
      <sheetData sheetId="2"/>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545.45722999999998</v>
          </cell>
          <cell r="C3">
            <v>562.72516000000007</v>
          </cell>
          <cell r="D3">
            <v>570.99618000000009</v>
          </cell>
          <cell r="E3">
            <v>564.45447999999999</v>
          </cell>
          <cell r="F3">
            <v>567.65104000000008</v>
          </cell>
          <cell r="G3">
            <v>575.13715999999999</v>
          </cell>
          <cell r="H3">
            <v>587.03172999999992</v>
          </cell>
          <cell r="I3">
            <v>587.26431000000002</v>
          </cell>
          <cell r="J3">
            <v>601.12046999999995</v>
          </cell>
          <cell r="K3">
            <v>596.63562000000002</v>
          </cell>
          <cell r="L3">
            <v>586.98718000000008</v>
          </cell>
        </row>
        <row r="4">
          <cell r="A4" t="str">
            <v>Coal, lignite and derivatives</v>
          </cell>
          <cell r="B4">
            <v>302.75872999999996</v>
          </cell>
          <cell r="C4">
            <v>286.29505</v>
          </cell>
          <cell r="D4">
            <v>266.16807</v>
          </cell>
          <cell r="E4">
            <v>246.57804999999999</v>
          </cell>
          <cell r="F4">
            <v>242.6225</v>
          </cell>
          <cell r="G4">
            <v>237.74218999999999</v>
          </cell>
          <cell r="H4">
            <v>234.90236999999999</v>
          </cell>
          <cell r="I4">
            <v>223.50903</v>
          </cell>
          <cell r="J4">
            <v>223.15218999999999</v>
          </cell>
          <cell r="K4">
            <v>204.32166000000001</v>
          </cell>
          <cell r="L4">
            <v>214.50929000000002</v>
          </cell>
        </row>
        <row r="5">
          <cell r="A5" t="str">
            <v>Natural &amp; derived gas</v>
          </cell>
          <cell r="B5">
            <v>222.08442000000002</v>
          </cell>
          <cell r="C5">
            <v>239.71668</v>
          </cell>
          <cell r="D5">
            <v>237.14785000000001</v>
          </cell>
          <cell r="E5">
            <v>252.2664</v>
          </cell>
          <cell r="F5">
            <v>253.68087</v>
          </cell>
          <cell r="G5">
            <v>273.40024</v>
          </cell>
          <cell r="H5">
            <v>305.19895000000002</v>
          </cell>
          <cell r="I5">
            <v>302.61018999999999</v>
          </cell>
          <cell r="J5">
            <v>315.54715999999996</v>
          </cell>
          <cell r="K5">
            <v>329.60009000000002</v>
          </cell>
          <cell r="L5">
            <v>338.67453</v>
          </cell>
        </row>
        <row r="6">
          <cell r="A6" t="str">
            <v>Nuclear Energy</v>
          </cell>
          <cell r="B6">
            <v>181.43870999999999</v>
          </cell>
          <cell r="C6">
            <v>187.02055999999999</v>
          </cell>
          <cell r="D6">
            <v>188.26723000000001</v>
          </cell>
          <cell r="E6">
            <v>197.55837</v>
          </cell>
          <cell r="F6">
            <v>197.27132999999998</v>
          </cell>
          <cell r="G6">
            <v>201.23948999999999</v>
          </cell>
          <cell r="H6">
            <v>208.86391</v>
          </cell>
          <cell r="I6">
            <v>212.61462</v>
          </cell>
          <cell r="J6">
            <v>212.05232999999998</v>
          </cell>
          <cell r="K6">
            <v>220.20554999999999</v>
          </cell>
          <cell r="L6">
            <v>222.84637000000001</v>
          </cell>
        </row>
        <row r="7">
          <cell r="A7" t="str">
            <v>Renewables</v>
          </cell>
          <cell r="B7">
            <v>65.689309999999992</v>
          </cell>
          <cell r="C7">
            <v>68.769190000000009</v>
          </cell>
          <cell r="D7">
            <v>70.690219999999997</v>
          </cell>
          <cell r="E7">
            <v>72.280199999999994</v>
          </cell>
          <cell r="F7">
            <v>72.503419999999991</v>
          </cell>
          <cell r="G7">
            <v>73.207279999999997</v>
          </cell>
          <cell r="H7">
            <v>75.737449999999995</v>
          </cell>
          <cell r="I7">
            <v>78.220070000000007</v>
          </cell>
          <cell r="J7">
            <v>82.173810000000003</v>
          </cell>
          <cell r="K7">
            <v>83.267229999999998</v>
          </cell>
          <cell r="L7">
            <v>86.593530000000001</v>
          </cell>
        </row>
        <row r="8">
          <cell r="A8" t="str">
            <v>Other fuels</v>
          </cell>
          <cell r="B8">
            <v>3.0802000000001279</v>
          </cell>
          <cell r="C8">
            <v>1.951960000000021</v>
          </cell>
          <cell r="D8">
            <v>2.4855499999999591</v>
          </cell>
          <cell r="E8">
            <v>2.8193999999998631</v>
          </cell>
          <cell r="F8">
            <v>2.506239999999889</v>
          </cell>
          <cell r="G8">
            <v>2.6593399999999967</v>
          </cell>
          <cell r="H8">
            <v>1.1622900000000809</v>
          </cell>
          <cell r="I8">
            <v>2.5804799999998651</v>
          </cell>
          <cell r="J8">
            <v>2.9056400000002176</v>
          </cell>
          <cell r="K8">
            <v>4.0378500000000788</v>
          </cell>
          <cell r="L8">
            <v>5.584599999999889</v>
          </cell>
        </row>
        <row r="9">
          <cell r="A9" t="str">
            <v>GIEC total</v>
          </cell>
          <cell r="B9">
            <v>1320.5086000000001</v>
          </cell>
          <cell r="C9">
            <v>1346.4786000000001</v>
          </cell>
          <cell r="D9">
            <v>1335.7551000000001</v>
          </cell>
          <cell r="E9">
            <v>1335.9568999999999</v>
          </cell>
          <cell r="F9">
            <v>1336.2353999999998</v>
          </cell>
          <cell r="G9">
            <v>1363.3857</v>
          </cell>
          <cell r="H9">
            <v>1412.8967</v>
          </cell>
          <cell r="I9">
            <v>1406.7987000000001</v>
          </cell>
          <cell r="J9">
            <v>1436.9516000000001</v>
          </cell>
          <cell r="K9">
            <v>1438.068</v>
          </cell>
          <cell r="L9">
            <v>1455.1955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7">
          <cell r="A7" t="str">
            <v>EU15 European Union (15 countries)</v>
          </cell>
          <cell r="C7">
            <v>1320508.6000000001</v>
          </cell>
          <cell r="D7">
            <v>1346478.6</v>
          </cell>
          <cell r="E7">
            <v>1335755.1000000001</v>
          </cell>
          <cell r="F7">
            <v>1335956.8999999999</v>
          </cell>
          <cell r="G7">
            <v>1336235.3999999999</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49750.720000000001</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19322.990000000002</v>
          </cell>
          <cell r="G9">
            <v>20041.099999999999</v>
          </cell>
          <cell r="H9">
            <v>20137.810000000001</v>
          </cell>
          <cell r="I9">
            <v>22750.240000000002</v>
          </cell>
          <cell r="J9">
            <v>21243.9</v>
          </cell>
          <cell r="K9">
            <v>20869.310000000001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28075.919999999998</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10244.780000000001</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164869.98000000001</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76254.080000000002</v>
          </cell>
          <cell r="J17">
            <v>75036.5</v>
          </cell>
          <cell r="K17">
            <v>75010.05</v>
          </cell>
          <cell r="L17">
            <v>74474.98</v>
          </cell>
          <cell r="M17">
            <v>75601.36</v>
          </cell>
        </row>
        <row r="18">
          <cell r="A18" t="str">
            <v>AT Austria</v>
          </cell>
          <cell r="C18">
            <v>25654.13</v>
          </cell>
          <cell r="D18">
            <v>27006.639999999999</v>
          </cell>
          <cell r="E18">
            <v>25729.91</v>
          </cell>
          <cell r="F18">
            <v>25639.98</v>
          </cell>
          <cell r="G18">
            <v>25662.53</v>
          </cell>
          <cell r="H18">
            <v>26369.79</v>
          </cell>
          <cell r="I18">
            <v>28042.62</v>
          </cell>
          <cell r="J18">
            <v>28482.01</v>
          </cell>
          <cell r="K18">
            <v>28791.200000000001</v>
          </cell>
          <cell r="L18">
            <v>28387.98</v>
          </cell>
          <cell r="M18">
            <v>28408.82</v>
          </cell>
        </row>
        <row r="19">
          <cell r="A19" t="str">
            <v>PT Portugal</v>
          </cell>
          <cell r="C19">
            <v>16740.91</v>
          </cell>
          <cell r="D19">
            <v>17050.78</v>
          </cell>
          <cell r="E19">
            <v>18438.47</v>
          </cell>
          <cell r="F19">
            <v>18210.04</v>
          </cell>
          <cell r="G19">
            <v>18709.32</v>
          </cell>
          <cell r="H19">
            <v>19615.48</v>
          </cell>
          <cell r="I19">
            <v>19663.900000000001</v>
          </cell>
          <cell r="J19">
            <v>20911.650000000001</v>
          </cell>
          <cell r="K19">
            <v>22245.68</v>
          </cell>
          <cell r="L19">
            <v>23973.06</v>
          </cell>
          <cell r="M19">
            <v>24130.720000000001</v>
          </cell>
        </row>
        <row r="20">
          <cell r="A20" t="str">
            <v>FI Finland</v>
          </cell>
          <cell r="C20">
            <v>28463.9</v>
          </cell>
          <cell r="D20">
            <v>28935.77</v>
          </cell>
          <cell r="E20">
            <v>27962.35</v>
          </cell>
          <cell r="F20">
            <v>28997.16</v>
          </cell>
          <cell r="G20">
            <v>30663.119999999999</v>
          </cell>
          <cell r="H20">
            <v>28843.85</v>
          </cell>
          <cell r="I20">
            <v>30935.03</v>
          </cell>
          <cell r="J20">
            <v>32551.79</v>
          </cell>
          <cell r="K20">
            <v>33102.129999999997</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2075.8000000000002</v>
          </cell>
          <cell r="F23">
            <v>2153.89</v>
          </cell>
          <cell r="G23">
            <v>2138.9499999999998</v>
          </cell>
          <cell r="H23">
            <v>2141.19</v>
          </cell>
          <cell r="I23" t="str">
            <v xml:space="preserve">: </v>
          </cell>
          <cell r="J23" t="str">
            <v xml:space="preserve">: </v>
          </cell>
          <cell r="K23" t="str">
            <v xml:space="preserve">: </v>
          </cell>
          <cell r="L23" t="str">
            <v xml:space="preserve">- </v>
          </cell>
          <cell r="M23" t="str">
            <v xml:space="preserve">- </v>
          </cell>
        </row>
        <row r="24">
          <cell r="A24" t="str">
            <v>NO Norway</v>
          </cell>
          <cell r="C24">
            <v>21567.74</v>
          </cell>
          <cell r="D24">
            <v>21995.27</v>
          </cell>
          <cell r="E24">
            <v>22420.22</v>
          </cell>
          <cell r="F24">
            <v>23492.57</v>
          </cell>
          <cell r="G24">
            <v>23517.59</v>
          </cell>
          <cell r="H24">
            <v>23886.28</v>
          </cell>
          <cell r="I24">
            <v>23207.599999999999</v>
          </cell>
          <cell r="J24">
            <v>24446.13</v>
          </cell>
          <cell r="K24">
            <v>25523.01</v>
          </cell>
          <cell r="L24">
            <v>26702.53</v>
          </cell>
          <cell r="M24">
            <v>26310.66</v>
          </cell>
        </row>
        <row r="25">
          <cell r="A25" t="str">
            <v>BG Bulgaria</v>
          </cell>
          <cell r="C25" t="str">
            <v xml:space="preserve">: </v>
          </cell>
          <cell r="D25" t="str">
            <v xml:space="preserve">: </v>
          </cell>
          <cell r="E25">
            <v>20237.54</v>
          </cell>
          <cell r="F25">
            <v>21688.21</v>
          </cell>
          <cell r="G25">
            <v>20970.14</v>
          </cell>
          <cell r="H25">
            <v>22850.11</v>
          </cell>
          <cell r="I25">
            <v>22630.57</v>
          </cell>
          <cell r="J25">
            <v>20548.09</v>
          </cell>
          <cell r="K25">
            <v>19519.22</v>
          </cell>
          <cell r="L25">
            <v>17747.04</v>
          </cell>
          <cell r="M25">
            <v>18335.169999999998</v>
          </cell>
        </row>
        <row r="26">
          <cell r="A26" t="str">
            <v>CY Cyprus</v>
          </cell>
          <cell r="C26" t="str">
            <v xml:space="preserve">: </v>
          </cell>
          <cell r="D26" t="str">
            <v xml:space="preserve">: </v>
          </cell>
          <cell r="E26" t="str">
            <v xml:space="preserve">: </v>
          </cell>
          <cell r="F26" t="str">
            <v xml:space="preserve">: </v>
          </cell>
          <cell r="G26" t="str">
            <v xml:space="preserve">: </v>
          </cell>
          <cell r="H26" t="str">
            <v xml:space="preserve">: </v>
          </cell>
          <cell r="I26" t="str">
            <v xml:space="preserve">: </v>
          </cell>
          <cell r="J26" t="str">
            <v xml:space="preserve">: </v>
          </cell>
          <cell r="K26" t="str">
            <v xml:space="preserve">: </v>
          </cell>
          <cell r="L26">
            <v>2171.46</v>
          </cell>
          <cell r="M26">
            <v>2345.83</v>
          </cell>
        </row>
        <row r="27">
          <cell r="A27" t="str">
            <v>CZ Czech Republic</v>
          </cell>
          <cell r="C27" t="str">
            <v xml:space="preserve">: </v>
          </cell>
          <cell r="D27" t="str">
            <v xml:space="preserve">: </v>
          </cell>
          <cell r="E27" t="str">
            <v xml:space="preserve">: </v>
          </cell>
          <cell r="F27" t="str">
            <v xml:space="preserve">: </v>
          </cell>
          <cell r="G27" t="str">
            <v xml:space="preserve">: </v>
          </cell>
          <cell r="H27" t="str">
            <v xml:space="preserve">: </v>
          </cell>
          <cell r="I27" t="str">
            <v xml:space="preserve">: </v>
          </cell>
          <cell r="J27" t="str">
            <v xml:space="preserve">: </v>
          </cell>
          <cell r="K27" t="str">
            <v xml:space="preserve">: </v>
          </cell>
          <cell r="L27">
            <v>7591.29</v>
          </cell>
          <cell r="M27" t="str">
            <v xml:space="preserve">: </v>
          </cell>
        </row>
        <row r="28">
          <cell r="A28" t="str">
            <v>EE Estonia</v>
          </cell>
          <cell r="C28" t="str">
            <v xml:space="preserve">: </v>
          </cell>
          <cell r="D28" t="str">
            <v xml:space="preserve">: </v>
          </cell>
          <cell r="E28">
            <v>6702.77</v>
          </cell>
          <cell r="F28">
            <v>5719.17</v>
          </cell>
          <cell r="G28">
            <v>5796.99</v>
          </cell>
          <cell r="H28">
            <v>5348.09</v>
          </cell>
          <cell r="I28">
            <v>5636.43</v>
          </cell>
          <cell r="J28">
            <v>5501.16</v>
          </cell>
          <cell r="K28">
            <v>5274.27</v>
          </cell>
          <cell r="L28">
            <v>4826.46</v>
          </cell>
          <cell r="M28" t="str">
            <v xml:space="preserve">- </v>
          </cell>
        </row>
        <row r="29">
          <cell r="A29" t="str">
            <v>HU Hungary</v>
          </cell>
          <cell r="C29" t="str">
            <v xml:space="preserve">- </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cell r="K29" t="str">
            <v xml:space="preserve">- </v>
          </cell>
          <cell r="L29" t="str">
            <v xml:space="preserve">- </v>
          </cell>
          <cell r="M29">
            <v>24872</v>
          </cell>
        </row>
        <row r="30">
          <cell r="A30" t="str">
            <v>PL Poland</v>
          </cell>
          <cell r="C30">
            <v>99594.559999999998</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xml:space="preserve">: </v>
          </cell>
          <cell r="D31" t="str">
            <v xml:space="preserve">: </v>
          </cell>
          <cell r="E31" t="str">
            <v xml:space="preserve">: </v>
          </cell>
          <cell r="F31">
            <v>44068.34</v>
          </cell>
          <cell r="G31">
            <v>41714.769999999997</v>
          </cell>
          <cell r="H31">
            <v>44905.08</v>
          </cell>
          <cell r="I31">
            <v>48461.57</v>
          </cell>
          <cell r="J31">
            <v>43685.5</v>
          </cell>
          <cell r="K31">
            <v>46160.04</v>
          </cell>
          <cell r="L31">
            <v>35363.370000000003</v>
          </cell>
          <cell r="M31" t="str">
            <v xml:space="preserve">: </v>
          </cell>
        </row>
        <row r="32">
          <cell r="A32" t="str">
            <v>SI Slovenia</v>
          </cell>
          <cell r="C32" t="str">
            <v xml:space="preserve">: </v>
          </cell>
          <cell r="D32" t="str">
            <v xml:space="preserve">: </v>
          </cell>
          <cell r="E32">
            <v>5089.3999999999996</v>
          </cell>
          <cell r="F32">
            <v>5370.24</v>
          </cell>
          <cell r="G32">
            <v>5614.65</v>
          </cell>
          <cell r="H32">
            <v>6011.91</v>
          </cell>
          <cell r="I32">
            <v>6279.54</v>
          </cell>
          <cell r="J32">
            <v>6458.37</v>
          </cell>
          <cell r="K32">
            <v>6373.68</v>
          </cell>
          <cell r="L32">
            <v>6243.26</v>
          </cell>
          <cell r="M32" t="str">
            <v xml:space="preserve">: </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0" refreshError="1"/>
      <sheetData sheetId="1" refreshError="1"/>
      <sheetData sheetId="2"/>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545.45722999999998</v>
          </cell>
          <cell r="C3">
            <v>562.72516000000007</v>
          </cell>
          <cell r="D3">
            <v>570.99618000000009</v>
          </cell>
          <cell r="E3">
            <v>564.45447999999999</v>
          </cell>
          <cell r="F3">
            <v>567.65104000000008</v>
          </cell>
          <cell r="G3">
            <v>575.13715999999999</v>
          </cell>
          <cell r="H3">
            <v>587.03172999999992</v>
          </cell>
          <cell r="I3">
            <v>587.26431000000002</v>
          </cell>
          <cell r="J3">
            <v>601.12046999999995</v>
          </cell>
          <cell r="K3">
            <v>596.63562000000002</v>
          </cell>
          <cell r="L3">
            <v>586.98718000000008</v>
          </cell>
        </row>
        <row r="4">
          <cell r="A4" t="str">
            <v>Coal, lignite and derivatives</v>
          </cell>
          <cell r="B4">
            <v>302.75872999999996</v>
          </cell>
          <cell r="C4">
            <v>286.29505</v>
          </cell>
          <cell r="D4">
            <v>266.16807</v>
          </cell>
          <cell r="E4">
            <v>246.57804999999999</v>
          </cell>
          <cell r="F4">
            <v>242.6225</v>
          </cell>
          <cell r="G4">
            <v>237.74218999999999</v>
          </cell>
          <cell r="H4">
            <v>234.90236999999999</v>
          </cell>
          <cell r="I4">
            <v>223.50903</v>
          </cell>
          <cell r="J4">
            <v>223.15218999999999</v>
          </cell>
          <cell r="K4">
            <v>204.32166000000001</v>
          </cell>
          <cell r="L4">
            <v>214.50929000000002</v>
          </cell>
        </row>
        <row r="5">
          <cell r="A5" t="str">
            <v>Natural &amp; derived gas</v>
          </cell>
          <cell r="B5">
            <v>222.08442000000002</v>
          </cell>
          <cell r="C5">
            <v>239.71668</v>
          </cell>
          <cell r="D5">
            <v>237.14785000000001</v>
          </cell>
          <cell r="E5">
            <v>252.2664</v>
          </cell>
          <cell r="F5">
            <v>253.68087</v>
          </cell>
          <cell r="G5">
            <v>273.40024</v>
          </cell>
          <cell r="H5">
            <v>305.19895000000002</v>
          </cell>
          <cell r="I5">
            <v>302.61018999999999</v>
          </cell>
          <cell r="J5">
            <v>315.54715999999996</v>
          </cell>
          <cell r="K5">
            <v>329.60009000000002</v>
          </cell>
          <cell r="L5">
            <v>338.67453</v>
          </cell>
        </row>
        <row r="6">
          <cell r="A6" t="str">
            <v>Nuclear Energy</v>
          </cell>
          <cell r="B6">
            <v>181.43870999999999</v>
          </cell>
          <cell r="C6">
            <v>187.02055999999999</v>
          </cell>
          <cell r="D6">
            <v>188.26723000000001</v>
          </cell>
          <cell r="E6">
            <v>197.55837</v>
          </cell>
          <cell r="F6">
            <v>197.27132999999998</v>
          </cell>
          <cell r="G6">
            <v>201.23948999999999</v>
          </cell>
          <cell r="H6">
            <v>208.86391</v>
          </cell>
          <cell r="I6">
            <v>212.61462</v>
          </cell>
          <cell r="J6">
            <v>212.05232999999998</v>
          </cell>
          <cell r="K6">
            <v>220.20554999999999</v>
          </cell>
          <cell r="L6">
            <v>222.84637000000001</v>
          </cell>
        </row>
        <row r="7">
          <cell r="A7" t="str">
            <v>Renewables</v>
          </cell>
          <cell r="B7">
            <v>65.689309999999992</v>
          </cell>
          <cell r="C7">
            <v>68.769190000000009</v>
          </cell>
          <cell r="D7">
            <v>70.690219999999997</v>
          </cell>
          <cell r="E7">
            <v>72.280199999999994</v>
          </cell>
          <cell r="F7">
            <v>72.503419999999991</v>
          </cell>
          <cell r="G7">
            <v>73.207279999999997</v>
          </cell>
          <cell r="H7">
            <v>75.737449999999995</v>
          </cell>
          <cell r="I7">
            <v>78.220070000000007</v>
          </cell>
          <cell r="J7">
            <v>82.173810000000003</v>
          </cell>
          <cell r="K7">
            <v>83.267229999999998</v>
          </cell>
          <cell r="L7">
            <v>86.593530000000001</v>
          </cell>
        </row>
        <row r="8">
          <cell r="A8" t="str">
            <v>Other fuels</v>
          </cell>
          <cell r="B8">
            <v>3.0802000000001279</v>
          </cell>
          <cell r="C8">
            <v>1.951960000000021</v>
          </cell>
          <cell r="D8">
            <v>2.4855499999999591</v>
          </cell>
          <cell r="E8">
            <v>2.8193999999998631</v>
          </cell>
          <cell r="F8">
            <v>2.506239999999889</v>
          </cell>
          <cell r="G8">
            <v>2.6593399999999967</v>
          </cell>
          <cell r="H8">
            <v>1.1622900000000809</v>
          </cell>
          <cell r="I8">
            <v>2.5804799999998651</v>
          </cell>
          <cell r="J8">
            <v>2.9056400000002176</v>
          </cell>
          <cell r="K8">
            <v>4.0378500000000788</v>
          </cell>
          <cell r="L8">
            <v>5.584599999999889</v>
          </cell>
        </row>
        <row r="9">
          <cell r="A9" t="str">
            <v>GIEC total</v>
          </cell>
          <cell r="B9">
            <v>1320.5086000000001</v>
          </cell>
          <cell r="C9">
            <v>1346.4786000000001</v>
          </cell>
          <cell r="D9">
            <v>1335.7551000000001</v>
          </cell>
          <cell r="E9">
            <v>1335.9568999999999</v>
          </cell>
          <cell r="F9">
            <v>1336.2353999999998</v>
          </cell>
          <cell r="G9">
            <v>1363.3857</v>
          </cell>
          <cell r="H9">
            <v>1412.8967</v>
          </cell>
          <cell r="I9">
            <v>1406.7987000000001</v>
          </cell>
          <cell r="J9">
            <v>1436.9516000000001</v>
          </cell>
          <cell r="K9">
            <v>1438.068</v>
          </cell>
          <cell r="L9">
            <v>1455.1955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7">
          <cell r="A7" t="str">
            <v>EU15 European Union (15 countries)</v>
          </cell>
          <cell r="C7">
            <v>1320508.6000000001</v>
          </cell>
          <cell r="D7">
            <v>1346478.6</v>
          </cell>
          <cell r="E7">
            <v>1335755.1000000001</v>
          </cell>
          <cell r="F7">
            <v>1335956.8999999999</v>
          </cell>
          <cell r="G7">
            <v>1336235.3999999999</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49750.720000000001</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19322.990000000002</v>
          </cell>
          <cell r="G9">
            <v>20041.099999999999</v>
          </cell>
          <cell r="H9">
            <v>20137.810000000001</v>
          </cell>
          <cell r="I9">
            <v>22750.240000000002</v>
          </cell>
          <cell r="J9">
            <v>21243.9</v>
          </cell>
          <cell r="K9">
            <v>20869.310000000001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28075.919999999998</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10244.780000000001</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164869.98000000001</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76254.080000000002</v>
          </cell>
          <cell r="J17">
            <v>75036.5</v>
          </cell>
          <cell r="K17">
            <v>75010.05</v>
          </cell>
          <cell r="L17">
            <v>74474.98</v>
          </cell>
          <cell r="M17">
            <v>75601.36</v>
          </cell>
        </row>
        <row r="18">
          <cell r="A18" t="str">
            <v>AT Austria</v>
          </cell>
          <cell r="C18">
            <v>25654.13</v>
          </cell>
          <cell r="D18">
            <v>27006.639999999999</v>
          </cell>
          <cell r="E18">
            <v>25729.91</v>
          </cell>
          <cell r="F18">
            <v>25639.98</v>
          </cell>
          <cell r="G18">
            <v>25662.53</v>
          </cell>
          <cell r="H18">
            <v>26369.79</v>
          </cell>
          <cell r="I18">
            <v>28042.62</v>
          </cell>
          <cell r="J18">
            <v>28482.01</v>
          </cell>
          <cell r="K18">
            <v>28791.200000000001</v>
          </cell>
          <cell r="L18">
            <v>28387.98</v>
          </cell>
          <cell r="M18">
            <v>28408.82</v>
          </cell>
        </row>
        <row r="19">
          <cell r="A19" t="str">
            <v>PT Portugal</v>
          </cell>
          <cell r="C19">
            <v>16740.91</v>
          </cell>
          <cell r="D19">
            <v>17050.78</v>
          </cell>
          <cell r="E19">
            <v>18438.47</v>
          </cell>
          <cell r="F19">
            <v>18210.04</v>
          </cell>
          <cell r="G19">
            <v>18709.32</v>
          </cell>
          <cell r="H19">
            <v>19615.48</v>
          </cell>
          <cell r="I19">
            <v>19663.900000000001</v>
          </cell>
          <cell r="J19">
            <v>20911.650000000001</v>
          </cell>
          <cell r="K19">
            <v>22245.68</v>
          </cell>
          <cell r="L19">
            <v>23973.06</v>
          </cell>
          <cell r="M19">
            <v>24130.720000000001</v>
          </cell>
        </row>
        <row r="20">
          <cell r="A20" t="str">
            <v>FI Finland</v>
          </cell>
          <cell r="C20">
            <v>28463.9</v>
          </cell>
          <cell r="D20">
            <v>28935.77</v>
          </cell>
          <cell r="E20">
            <v>27962.35</v>
          </cell>
          <cell r="F20">
            <v>28997.16</v>
          </cell>
          <cell r="G20">
            <v>30663.119999999999</v>
          </cell>
          <cell r="H20">
            <v>28843.85</v>
          </cell>
          <cell r="I20">
            <v>30935.03</v>
          </cell>
          <cell r="J20">
            <v>32551.79</v>
          </cell>
          <cell r="K20">
            <v>33102.129999999997</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2075.8000000000002</v>
          </cell>
          <cell r="F23">
            <v>2153.89</v>
          </cell>
          <cell r="G23">
            <v>2138.9499999999998</v>
          </cell>
          <cell r="H23">
            <v>2141.19</v>
          </cell>
          <cell r="I23" t="str">
            <v xml:space="preserve">: </v>
          </cell>
          <cell r="J23" t="str">
            <v xml:space="preserve">: </v>
          </cell>
          <cell r="K23" t="str">
            <v xml:space="preserve">: </v>
          </cell>
          <cell r="L23" t="str">
            <v xml:space="preserve">- </v>
          </cell>
          <cell r="M23" t="str">
            <v xml:space="preserve">- </v>
          </cell>
        </row>
        <row r="24">
          <cell r="A24" t="str">
            <v>NO Norway</v>
          </cell>
          <cell r="C24">
            <v>21567.74</v>
          </cell>
          <cell r="D24">
            <v>21995.27</v>
          </cell>
          <cell r="E24">
            <v>22420.22</v>
          </cell>
          <cell r="F24">
            <v>23492.57</v>
          </cell>
          <cell r="G24">
            <v>23517.59</v>
          </cell>
          <cell r="H24">
            <v>23886.28</v>
          </cell>
          <cell r="I24">
            <v>23207.599999999999</v>
          </cell>
          <cell r="J24">
            <v>24446.13</v>
          </cell>
          <cell r="K24">
            <v>25523.01</v>
          </cell>
          <cell r="L24">
            <v>26702.53</v>
          </cell>
          <cell r="M24">
            <v>26310.66</v>
          </cell>
        </row>
        <row r="25">
          <cell r="A25" t="str">
            <v>BG Bulgaria</v>
          </cell>
          <cell r="C25" t="str">
            <v xml:space="preserve">: </v>
          </cell>
          <cell r="D25" t="str">
            <v xml:space="preserve">: </v>
          </cell>
          <cell r="E25">
            <v>20237.54</v>
          </cell>
          <cell r="F25">
            <v>21688.21</v>
          </cell>
          <cell r="G25">
            <v>20970.14</v>
          </cell>
          <cell r="H25">
            <v>22850.11</v>
          </cell>
          <cell r="I25">
            <v>22630.57</v>
          </cell>
          <cell r="J25">
            <v>20548.09</v>
          </cell>
          <cell r="K25">
            <v>19519.22</v>
          </cell>
          <cell r="L25">
            <v>17747.04</v>
          </cell>
          <cell r="M25">
            <v>18335.169999999998</v>
          </cell>
        </row>
        <row r="26">
          <cell r="A26" t="str">
            <v>CY Cyprus</v>
          </cell>
          <cell r="C26" t="str">
            <v xml:space="preserve">: </v>
          </cell>
          <cell r="D26" t="str">
            <v xml:space="preserve">: </v>
          </cell>
          <cell r="E26" t="str">
            <v xml:space="preserve">: </v>
          </cell>
          <cell r="F26" t="str">
            <v xml:space="preserve">: </v>
          </cell>
          <cell r="G26" t="str">
            <v xml:space="preserve">: </v>
          </cell>
          <cell r="H26" t="str">
            <v xml:space="preserve">: </v>
          </cell>
          <cell r="I26" t="str">
            <v xml:space="preserve">: </v>
          </cell>
          <cell r="J26" t="str">
            <v xml:space="preserve">: </v>
          </cell>
          <cell r="K26" t="str">
            <v xml:space="preserve">: </v>
          </cell>
          <cell r="L26">
            <v>2171.46</v>
          </cell>
          <cell r="M26">
            <v>2345.83</v>
          </cell>
        </row>
        <row r="27">
          <cell r="A27" t="str">
            <v>CZ Czech Republic</v>
          </cell>
          <cell r="C27" t="str">
            <v xml:space="preserve">: </v>
          </cell>
          <cell r="D27" t="str">
            <v xml:space="preserve">: </v>
          </cell>
          <cell r="E27" t="str">
            <v xml:space="preserve">: </v>
          </cell>
          <cell r="F27" t="str">
            <v xml:space="preserve">: </v>
          </cell>
          <cell r="G27" t="str">
            <v xml:space="preserve">: </v>
          </cell>
          <cell r="H27" t="str">
            <v xml:space="preserve">: </v>
          </cell>
          <cell r="I27" t="str">
            <v xml:space="preserve">: </v>
          </cell>
          <cell r="J27" t="str">
            <v xml:space="preserve">: </v>
          </cell>
          <cell r="K27" t="str">
            <v xml:space="preserve">: </v>
          </cell>
          <cell r="L27">
            <v>7591.29</v>
          </cell>
          <cell r="M27" t="str">
            <v xml:space="preserve">: </v>
          </cell>
        </row>
        <row r="28">
          <cell r="A28" t="str">
            <v>EE Estonia</v>
          </cell>
          <cell r="C28" t="str">
            <v xml:space="preserve">: </v>
          </cell>
          <cell r="D28" t="str">
            <v xml:space="preserve">: </v>
          </cell>
          <cell r="E28">
            <v>6702.77</v>
          </cell>
          <cell r="F28">
            <v>5719.17</v>
          </cell>
          <cell r="G28">
            <v>5796.99</v>
          </cell>
          <cell r="H28">
            <v>5348.09</v>
          </cell>
          <cell r="I28">
            <v>5636.43</v>
          </cell>
          <cell r="J28">
            <v>5501.16</v>
          </cell>
          <cell r="K28">
            <v>5274.27</v>
          </cell>
          <cell r="L28">
            <v>4826.46</v>
          </cell>
          <cell r="M28" t="str">
            <v xml:space="preserve">- </v>
          </cell>
        </row>
        <row r="29">
          <cell r="A29" t="str">
            <v>HU Hungary</v>
          </cell>
          <cell r="C29" t="str">
            <v xml:space="preserve">- </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cell r="K29" t="str">
            <v xml:space="preserve">- </v>
          </cell>
          <cell r="L29" t="str">
            <v xml:space="preserve">- </v>
          </cell>
          <cell r="M29">
            <v>24872</v>
          </cell>
        </row>
        <row r="30">
          <cell r="A30" t="str">
            <v>PL Poland</v>
          </cell>
          <cell r="C30">
            <v>99594.559999999998</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xml:space="preserve">: </v>
          </cell>
          <cell r="D31" t="str">
            <v xml:space="preserve">: </v>
          </cell>
          <cell r="E31" t="str">
            <v xml:space="preserve">: </v>
          </cell>
          <cell r="F31">
            <v>44068.34</v>
          </cell>
          <cell r="G31">
            <v>41714.769999999997</v>
          </cell>
          <cell r="H31">
            <v>44905.08</v>
          </cell>
          <cell r="I31">
            <v>48461.57</v>
          </cell>
          <cell r="J31">
            <v>43685.5</v>
          </cell>
          <cell r="K31">
            <v>46160.04</v>
          </cell>
          <cell r="L31">
            <v>35363.370000000003</v>
          </cell>
          <cell r="M31" t="str">
            <v xml:space="preserve">: </v>
          </cell>
        </row>
        <row r="32">
          <cell r="A32" t="str">
            <v>SI Slovenia</v>
          </cell>
          <cell r="C32" t="str">
            <v xml:space="preserve">: </v>
          </cell>
          <cell r="D32" t="str">
            <v xml:space="preserve">: </v>
          </cell>
          <cell r="E32">
            <v>5089.3999999999996</v>
          </cell>
          <cell r="F32">
            <v>5370.24</v>
          </cell>
          <cell r="G32">
            <v>5614.65</v>
          </cell>
          <cell r="H32">
            <v>6011.91</v>
          </cell>
          <cell r="I32">
            <v>6279.54</v>
          </cell>
          <cell r="J32">
            <v>6458.37</v>
          </cell>
          <cell r="K32">
            <v>6373.68</v>
          </cell>
          <cell r="L32">
            <v>6243.26</v>
          </cell>
          <cell r="M32" t="str">
            <v xml:space="preserve">: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1700"/>
    </sheetNames>
    <sheetDataSet>
      <sheetData sheetId="0">
        <row r="3">
          <cell r="B3">
            <v>41053.548657407409</v>
          </cell>
        </row>
        <row r="4">
          <cell r="B4">
            <v>41102.692151817129</v>
          </cell>
        </row>
        <row r="12">
          <cell r="A12" t="str">
            <v>European Union (27 countries)</v>
          </cell>
          <cell r="B12">
            <v>1076529</v>
          </cell>
          <cell r="C12">
            <v>1083440</v>
          </cell>
          <cell r="D12">
            <v>1054522</v>
          </cell>
          <cell r="E12">
            <v>1057230</v>
          </cell>
          <cell r="F12">
            <v>1052012</v>
          </cell>
          <cell r="G12">
            <v>1070652</v>
          </cell>
          <cell r="H12">
            <v>1117910</v>
          </cell>
          <cell r="I12">
            <v>1105866</v>
          </cell>
          <cell r="J12">
            <v>1114056</v>
          </cell>
          <cell r="K12">
            <v>1112313</v>
          </cell>
          <cell r="L12">
            <v>1120903</v>
          </cell>
          <cell r="M12">
            <v>1145029</v>
          </cell>
          <cell r="N12">
            <v>1132238</v>
          </cell>
          <cell r="O12">
            <v>1171483</v>
          </cell>
          <cell r="P12">
            <v>1186394</v>
          </cell>
          <cell r="Q12">
            <v>1191402</v>
          </cell>
          <cell r="R12">
            <v>1191970</v>
          </cell>
          <cell r="S12">
            <v>1165436</v>
          </cell>
          <cell r="T12">
            <v>1173745</v>
          </cell>
          <cell r="U12">
            <v>1112212</v>
          </cell>
          <cell r="V12">
            <v>1153312</v>
          </cell>
        </row>
        <row r="13">
          <cell r="A13" t="str">
            <v>European Union (25 countries)</v>
          </cell>
          <cell r="B13">
            <v>1016024</v>
          </cell>
          <cell r="C13">
            <v>1035523</v>
          </cell>
          <cell r="D13">
            <v>1016384</v>
          </cell>
          <cell r="E13">
            <v>1021357</v>
          </cell>
          <cell r="F13">
            <v>1015530</v>
          </cell>
          <cell r="G13">
            <v>1032314</v>
          </cell>
          <cell r="H13">
            <v>1076525</v>
          </cell>
          <cell r="I13">
            <v>1066705</v>
          </cell>
          <cell r="J13">
            <v>1077664</v>
          </cell>
          <cell r="K13">
            <v>1080957</v>
          </cell>
          <cell r="L13">
            <v>1089536</v>
          </cell>
          <cell r="M13">
            <v>1113174</v>
          </cell>
          <cell r="N13">
            <v>1100243</v>
          </cell>
          <cell r="O13">
            <v>1137807</v>
          </cell>
          <cell r="P13">
            <v>1152323</v>
          </cell>
          <cell r="Q13">
            <v>1156628</v>
          </cell>
          <cell r="R13">
            <v>1156663</v>
          </cell>
          <cell r="S13">
            <v>1131112</v>
          </cell>
          <cell r="T13">
            <v>1139111</v>
          </cell>
          <cell r="U13">
            <v>1081367</v>
          </cell>
          <cell r="V13">
            <v>1121995</v>
          </cell>
        </row>
        <row r="14">
          <cell r="A14" t="str">
            <v>European Union (15 countries)</v>
          </cell>
          <cell r="B14">
            <v>859749</v>
          </cell>
          <cell r="C14">
            <v>886302</v>
          </cell>
          <cell r="D14">
            <v>880039</v>
          </cell>
          <cell r="E14">
            <v>885338</v>
          </cell>
          <cell r="F14">
            <v>883732</v>
          </cell>
          <cell r="G14">
            <v>899579</v>
          </cell>
          <cell r="H14">
            <v>938285</v>
          </cell>
          <cell r="I14">
            <v>930715</v>
          </cell>
          <cell r="J14">
            <v>948192</v>
          </cell>
          <cell r="K14">
            <v>955473</v>
          </cell>
          <cell r="L14">
            <v>966637</v>
          </cell>
          <cell r="M14">
            <v>987356</v>
          </cell>
          <cell r="N14">
            <v>976296</v>
          </cell>
          <cell r="O14">
            <v>1010064</v>
          </cell>
          <cell r="P14">
            <v>1021895</v>
          </cell>
          <cell r="Q14">
            <v>1024602</v>
          </cell>
          <cell r="R14">
            <v>1021610</v>
          </cell>
          <cell r="S14">
            <v>996237</v>
          </cell>
          <cell r="T14">
            <v>1003121</v>
          </cell>
          <cell r="U14">
            <v>950591</v>
          </cell>
          <cell r="V14">
            <v>982539</v>
          </cell>
        </row>
        <row r="15">
          <cell r="A15" t="str">
            <v>New Member States (10 countries)</v>
          </cell>
          <cell r="B15">
            <v>156275</v>
          </cell>
          <cell r="C15">
            <v>149221</v>
          </cell>
          <cell r="D15">
            <v>136345</v>
          </cell>
          <cell r="E15">
            <v>136019</v>
          </cell>
          <cell r="F15">
            <v>131798</v>
          </cell>
          <cell r="G15">
            <v>132735</v>
          </cell>
          <cell r="H15">
            <v>138239</v>
          </cell>
          <cell r="I15">
            <v>135990</v>
          </cell>
          <cell r="J15">
            <v>129473</v>
          </cell>
          <cell r="K15">
            <v>125484</v>
          </cell>
          <cell r="L15">
            <v>122899</v>
          </cell>
          <cell r="M15">
            <v>125818</v>
          </cell>
          <cell r="N15">
            <v>123948</v>
          </cell>
          <cell r="O15">
            <v>127743</v>
          </cell>
          <cell r="P15">
            <v>130428</v>
          </cell>
          <cell r="Q15">
            <v>132026</v>
          </cell>
          <cell r="R15">
            <v>135053</v>
          </cell>
          <cell r="S15">
            <v>134874</v>
          </cell>
          <cell r="T15">
            <v>135990</v>
          </cell>
          <cell r="U15">
            <v>130777</v>
          </cell>
          <cell r="V15">
            <v>139457</v>
          </cell>
        </row>
        <row r="16">
          <cell r="A16" t="str">
            <v>Euro area (EA11-2000, EA12-2006, EA13-2007, EA15-2008, EA16-2010, EA17)</v>
          </cell>
          <cell r="B16">
            <v>664429</v>
          </cell>
          <cell r="C16">
            <v>684308</v>
          </cell>
          <cell r="D16">
            <v>678470</v>
          </cell>
          <cell r="E16">
            <v>680236</v>
          </cell>
          <cell r="F16">
            <v>677631</v>
          </cell>
          <cell r="G16">
            <v>692092</v>
          </cell>
          <cell r="H16">
            <v>720155</v>
          </cell>
          <cell r="I16">
            <v>716075</v>
          </cell>
          <cell r="J16">
            <v>731203</v>
          </cell>
          <cell r="K16">
            <v>736043</v>
          </cell>
          <cell r="L16">
            <v>745928</v>
          </cell>
          <cell r="M16">
            <v>784406</v>
          </cell>
          <cell r="N16">
            <v>778412</v>
          </cell>
          <cell r="O16">
            <v>810273</v>
          </cell>
          <cell r="P16">
            <v>820196</v>
          </cell>
          <cell r="Q16">
            <v>823240</v>
          </cell>
          <cell r="R16">
            <v>822550</v>
          </cell>
          <cell r="S16">
            <v>804162</v>
          </cell>
          <cell r="T16">
            <v>815225</v>
          </cell>
          <cell r="U16">
            <v>784730</v>
          </cell>
          <cell r="V16">
            <v>808551</v>
          </cell>
        </row>
        <row r="17">
          <cell r="A17" t="str">
            <v>Euro area (17 countries)</v>
          </cell>
          <cell r="B17">
            <v>705187</v>
          </cell>
          <cell r="C17">
            <v>722641</v>
          </cell>
          <cell r="D17">
            <v>713996</v>
          </cell>
          <cell r="E17">
            <v>714531</v>
          </cell>
          <cell r="F17">
            <v>712116</v>
          </cell>
          <cell r="G17">
            <v>726913</v>
          </cell>
          <cell r="H17">
            <v>757186</v>
          </cell>
          <cell r="I17">
            <v>753728</v>
          </cell>
          <cell r="J17">
            <v>768954</v>
          </cell>
          <cell r="K17">
            <v>773424</v>
          </cell>
          <cell r="L17">
            <v>783972</v>
          </cell>
          <cell r="M17">
            <v>804684</v>
          </cell>
          <cell r="N17">
            <v>798823</v>
          </cell>
          <cell r="O17">
            <v>830655</v>
          </cell>
          <cell r="P17">
            <v>840636</v>
          </cell>
          <cell r="Q17">
            <v>844259</v>
          </cell>
          <cell r="R17">
            <v>843393</v>
          </cell>
          <cell r="S17">
            <v>820195</v>
          </cell>
          <cell r="T17">
            <v>829308</v>
          </cell>
          <cell r="U17">
            <v>787498</v>
          </cell>
          <cell r="V17">
            <v>811457</v>
          </cell>
        </row>
        <row r="18">
          <cell r="A18" t="str">
            <v>Euro area (16 countries)</v>
          </cell>
          <cell r="B18">
            <v>699400</v>
          </cell>
          <cell r="C18">
            <v>717278</v>
          </cell>
          <cell r="D18">
            <v>710563</v>
          </cell>
          <cell r="E18">
            <v>711619</v>
          </cell>
          <cell r="F18">
            <v>709229</v>
          </cell>
          <cell r="G18">
            <v>724339</v>
          </cell>
          <cell r="H18">
            <v>754180</v>
          </cell>
          <cell r="I18">
            <v>750801</v>
          </cell>
          <cell r="J18">
            <v>766286</v>
          </cell>
          <cell r="K18">
            <v>770997</v>
          </cell>
          <cell r="L18">
            <v>781548</v>
          </cell>
          <cell r="M18">
            <v>802029</v>
          </cell>
          <cell r="N18">
            <v>796202</v>
          </cell>
          <cell r="O18">
            <v>827907</v>
          </cell>
          <cell r="P18">
            <v>837828</v>
          </cell>
          <cell r="Q18">
            <v>841392</v>
          </cell>
          <cell r="R18">
            <v>840524</v>
          </cell>
          <cell r="S18">
            <v>817104</v>
          </cell>
          <cell r="T18">
            <v>826254</v>
          </cell>
          <cell r="U18">
            <v>784730</v>
          </cell>
          <cell r="V18">
            <v>808551</v>
          </cell>
        </row>
        <row r="19">
          <cell r="A19" t="str">
            <v>Euro area (15 countries)</v>
          </cell>
          <cell r="B19">
            <v>684169</v>
          </cell>
          <cell r="C19">
            <v>704572</v>
          </cell>
          <cell r="D19">
            <v>698546</v>
          </cell>
          <cell r="E19">
            <v>700643</v>
          </cell>
          <cell r="F19">
            <v>698614</v>
          </cell>
          <cell r="G19">
            <v>713676</v>
          </cell>
          <cell r="H19">
            <v>743220</v>
          </cell>
          <cell r="I19">
            <v>739802</v>
          </cell>
          <cell r="J19">
            <v>755565</v>
          </cell>
          <cell r="K19">
            <v>760440</v>
          </cell>
          <cell r="L19">
            <v>770996</v>
          </cell>
          <cell r="M19">
            <v>791076</v>
          </cell>
          <cell r="N19">
            <v>785038</v>
          </cell>
          <cell r="O19">
            <v>817155</v>
          </cell>
          <cell r="P19">
            <v>827262</v>
          </cell>
          <cell r="Q19">
            <v>830317</v>
          </cell>
          <cell r="R19">
            <v>829719</v>
          </cell>
          <cell r="S19">
            <v>806454</v>
          </cell>
          <cell r="T19">
            <v>815225</v>
          </cell>
          <cell r="U19">
            <v>774511</v>
          </cell>
          <cell r="V19">
            <v>796959</v>
          </cell>
        </row>
        <row r="20">
          <cell r="A20" t="str">
            <v>Euro area (13 countries)</v>
          </cell>
          <cell r="B20">
            <v>682748</v>
          </cell>
          <cell r="C20">
            <v>702912</v>
          </cell>
          <cell r="D20">
            <v>696844</v>
          </cell>
          <cell r="E20">
            <v>698927</v>
          </cell>
          <cell r="F20">
            <v>696811</v>
          </cell>
          <cell r="G20">
            <v>711868</v>
          </cell>
          <cell r="H20">
            <v>741420</v>
          </cell>
          <cell r="I20">
            <v>737887</v>
          </cell>
          <cell r="J20">
            <v>753732</v>
          </cell>
          <cell r="K20">
            <v>758554</v>
          </cell>
          <cell r="L20">
            <v>768923</v>
          </cell>
          <cell r="M20">
            <v>788985</v>
          </cell>
          <cell r="N20">
            <v>782972</v>
          </cell>
          <cell r="O20">
            <v>814958</v>
          </cell>
          <cell r="P20">
            <v>825006</v>
          </cell>
          <cell r="Q20">
            <v>828113</v>
          </cell>
          <cell r="R20">
            <v>827494</v>
          </cell>
          <cell r="S20">
            <v>804162</v>
          </cell>
          <cell r="T20">
            <v>812764</v>
          </cell>
          <cell r="U20">
            <v>772144</v>
          </cell>
          <cell r="V20">
            <v>794587</v>
          </cell>
        </row>
        <row r="21">
          <cell r="A21" t="str">
            <v>Euro area (12 countries)</v>
          </cell>
          <cell r="B21">
            <v>679026</v>
          </cell>
          <cell r="C21">
            <v>699218</v>
          </cell>
          <cell r="D21">
            <v>693460</v>
          </cell>
          <cell r="E21">
            <v>695266</v>
          </cell>
          <cell r="F21">
            <v>692969</v>
          </cell>
          <cell r="G21">
            <v>707804</v>
          </cell>
          <cell r="H21">
            <v>736967</v>
          </cell>
          <cell r="I21">
            <v>733363</v>
          </cell>
          <cell r="J21">
            <v>749381</v>
          </cell>
          <cell r="K21">
            <v>754159</v>
          </cell>
          <cell r="L21">
            <v>764492</v>
          </cell>
          <cell r="M21">
            <v>784406</v>
          </cell>
          <cell r="N21">
            <v>778412</v>
          </cell>
          <cell r="O21">
            <v>810273</v>
          </cell>
          <cell r="P21">
            <v>820196</v>
          </cell>
          <cell r="Q21">
            <v>823240</v>
          </cell>
          <cell r="R21">
            <v>822550</v>
          </cell>
          <cell r="S21">
            <v>799276</v>
          </cell>
          <cell r="T21">
            <v>807508</v>
          </cell>
          <cell r="U21">
            <v>767350</v>
          </cell>
          <cell r="V21">
            <v>789617</v>
          </cell>
        </row>
        <row r="22">
          <cell r="A22" t="str">
            <v>Belgium</v>
          </cell>
          <cell r="B22">
            <v>31432</v>
          </cell>
          <cell r="C22">
            <v>33107</v>
          </cell>
          <cell r="D22">
            <v>33321</v>
          </cell>
          <cell r="E22">
            <v>32740</v>
          </cell>
          <cell r="F22">
            <v>33731</v>
          </cell>
          <cell r="G22">
            <v>34349</v>
          </cell>
          <cell r="H22">
            <v>36560</v>
          </cell>
          <cell r="I22">
            <v>36245</v>
          </cell>
          <cell r="J22">
            <v>37125</v>
          </cell>
          <cell r="K22">
            <v>36998</v>
          </cell>
          <cell r="L22">
            <v>37358</v>
          </cell>
          <cell r="M22">
            <v>37898</v>
          </cell>
          <cell r="N22">
            <v>36131</v>
          </cell>
          <cell r="O22">
            <v>38278</v>
          </cell>
          <cell r="P22">
            <v>37716</v>
          </cell>
          <cell r="Q22">
            <v>36585</v>
          </cell>
          <cell r="R22">
            <v>36118</v>
          </cell>
          <cell r="S22">
            <v>34635</v>
          </cell>
          <cell r="T22">
            <v>37502</v>
          </cell>
          <cell r="U22">
            <v>34496</v>
          </cell>
          <cell r="V22">
            <v>36427</v>
          </cell>
        </row>
        <row r="23">
          <cell r="A23" t="str">
            <v>Bulgaria</v>
          </cell>
          <cell r="B23">
            <v>16318</v>
          </cell>
          <cell r="C23">
            <v>12357</v>
          </cell>
          <cell r="D23">
            <v>10988</v>
          </cell>
          <cell r="E23">
            <v>10759</v>
          </cell>
          <cell r="F23">
            <v>10839</v>
          </cell>
          <cell r="G23">
            <v>11410</v>
          </cell>
          <cell r="H23">
            <v>11603</v>
          </cell>
          <cell r="I23">
            <v>10312</v>
          </cell>
          <cell r="J23">
            <v>10072</v>
          </cell>
          <cell r="K23">
            <v>8770</v>
          </cell>
          <cell r="L23">
            <v>8641</v>
          </cell>
          <cell r="M23">
            <v>8662</v>
          </cell>
          <cell r="N23">
            <v>8765</v>
          </cell>
          <cell r="O23">
            <v>9414</v>
          </cell>
          <cell r="P23">
            <v>9338</v>
          </cell>
          <cell r="Q23">
            <v>9816</v>
          </cell>
          <cell r="R23">
            <v>10272</v>
          </cell>
          <cell r="S23">
            <v>10041</v>
          </cell>
          <cell r="T23">
            <v>9824</v>
          </cell>
          <cell r="U23">
            <v>8600</v>
          </cell>
          <cell r="V23">
            <v>8842</v>
          </cell>
        </row>
        <row r="24">
          <cell r="A24" t="str">
            <v>Czech Republic</v>
          </cell>
          <cell r="B24">
            <v>34296</v>
          </cell>
          <cell r="C24">
            <v>30383</v>
          </cell>
          <cell r="D24">
            <v>28899</v>
          </cell>
          <cell r="E24">
            <v>27669</v>
          </cell>
          <cell r="F24">
            <v>26303</v>
          </cell>
          <cell r="G24">
            <v>26206</v>
          </cell>
          <cell r="H24">
            <v>26687</v>
          </cell>
          <cell r="I24">
            <v>26424</v>
          </cell>
          <cell r="J24">
            <v>25458</v>
          </cell>
          <cell r="K24">
            <v>23749</v>
          </cell>
          <cell r="L24">
            <v>24709</v>
          </cell>
          <cell r="M24">
            <v>25151</v>
          </cell>
          <cell r="N24">
            <v>24431</v>
          </cell>
          <cell r="O24">
            <v>25740</v>
          </cell>
          <cell r="P24">
            <v>26240</v>
          </cell>
          <cell r="Q24">
            <v>25999</v>
          </cell>
          <cell r="R24">
            <v>26420</v>
          </cell>
          <cell r="S24">
            <v>25847</v>
          </cell>
          <cell r="T24">
            <v>25660</v>
          </cell>
          <cell r="U24">
            <v>24407</v>
          </cell>
          <cell r="V24">
            <v>25618</v>
          </cell>
        </row>
        <row r="25">
          <cell r="A25" t="str">
            <v>Denmark</v>
          </cell>
          <cell r="B25">
            <v>13450</v>
          </cell>
          <cell r="C25">
            <v>14209</v>
          </cell>
          <cell r="D25">
            <v>14024</v>
          </cell>
          <cell r="E25">
            <v>14490</v>
          </cell>
          <cell r="F25">
            <v>14520</v>
          </cell>
          <cell r="G25">
            <v>14819</v>
          </cell>
          <cell r="H25">
            <v>15419</v>
          </cell>
          <cell r="I25">
            <v>15078</v>
          </cell>
          <cell r="J25">
            <v>15048</v>
          </cell>
          <cell r="K25">
            <v>15005</v>
          </cell>
          <cell r="L25">
            <v>14719</v>
          </cell>
          <cell r="M25">
            <v>15125</v>
          </cell>
          <cell r="N25">
            <v>14794</v>
          </cell>
          <cell r="O25">
            <v>15134</v>
          </cell>
          <cell r="P25">
            <v>15361</v>
          </cell>
          <cell r="Q25">
            <v>15497</v>
          </cell>
          <cell r="R25">
            <v>15665</v>
          </cell>
          <cell r="S25">
            <v>15721</v>
          </cell>
          <cell r="T25">
            <v>15518</v>
          </cell>
          <cell r="U25">
            <v>14802</v>
          </cell>
          <cell r="V25">
            <v>15535</v>
          </cell>
        </row>
        <row r="26">
          <cell r="A26" t="str">
            <v>Germany (including  former GDR from 1991)</v>
          </cell>
          <cell r="B26">
            <v>227895</v>
          </cell>
          <cell r="C26">
            <v>226830</v>
          </cell>
          <cell r="D26">
            <v>219909</v>
          </cell>
          <cell r="E26">
            <v>221145</v>
          </cell>
          <cell r="F26">
            <v>217262</v>
          </cell>
          <cell r="G26">
            <v>220663</v>
          </cell>
          <cell r="H26">
            <v>230093</v>
          </cell>
          <cell r="I26">
            <v>226052</v>
          </cell>
          <cell r="J26">
            <v>224778</v>
          </cell>
          <cell r="K26">
            <v>220833</v>
          </cell>
          <cell r="L26">
            <v>219083</v>
          </cell>
          <cell r="M26">
            <v>222687</v>
          </cell>
          <cell r="N26">
            <v>219232</v>
          </cell>
          <cell r="O26">
            <v>230770</v>
          </cell>
          <cell r="P26">
            <v>230812</v>
          </cell>
          <cell r="Q26">
            <v>229527</v>
          </cell>
          <cell r="R26">
            <v>233212</v>
          </cell>
          <cell r="S26">
            <v>215346</v>
          </cell>
          <cell r="T26">
            <v>223781</v>
          </cell>
          <cell r="U26">
            <v>213096</v>
          </cell>
          <cell r="V26">
            <v>217378</v>
          </cell>
        </row>
        <row r="27">
          <cell r="A27" t="str">
            <v>Estonia</v>
          </cell>
          <cell r="B27">
            <v>5787</v>
          </cell>
          <cell r="C27">
            <v>5362</v>
          </cell>
          <cell r="D27">
            <v>3433</v>
          </cell>
          <cell r="E27">
            <v>2912</v>
          </cell>
          <cell r="F27">
            <v>2887</v>
          </cell>
          <cell r="G27">
            <v>2574</v>
          </cell>
          <cell r="H27">
            <v>3006</v>
          </cell>
          <cell r="I27">
            <v>2928</v>
          </cell>
          <cell r="J27">
            <v>2668</v>
          </cell>
          <cell r="K27">
            <v>2428</v>
          </cell>
          <cell r="L27">
            <v>2423</v>
          </cell>
          <cell r="M27">
            <v>2655</v>
          </cell>
          <cell r="N27">
            <v>2621</v>
          </cell>
          <cell r="O27">
            <v>2748</v>
          </cell>
          <cell r="P27">
            <v>2808</v>
          </cell>
          <cell r="Q27">
            <v>2867</v>
          </cell>
          <cell r="R27">
            <v>2868</v>
          </cell>
          <cell r="S27">
            <v>3090</v>
          </cell>
          <cell r="T27">
            <v>3054</v>
          </cell>
          <cell r="U27">
            <v>2769</v>
          </cell>
          <cell r="V27">
            <v>2905</v>
          </cell>
        </row>
        <row r="28">
          <cell r="A28" t="str">
            <v>Ireland</v>
          </cell>
          <cell r="B28">
            <v>7311</v>
          </cell>
          <cell r="C28">
            <v>7422</v>
          </cell>
          <cell r="D28">
            <v>7320</v>
          </cell>
          <cell r="E28">
            <v>7564</v>
          </cell>
          <cell r="F28">
            <v>7820</v>
          </cell>
          <cell r="G28">
            <v>7925</v>
          </cell>
          <cell r="H28">
            <v>8287</v>
          </cell>
          <cell r="I28">
            <v>8600</v>
          </cell>
          <cell r="J28">
            <v>9327</v>
          </cell>
          <cell r="K28">
            <v>9927</v>
          </cell>
          <cell r="L28">
            <v>10688</v>
          </cell>
          <cell r="M28">
            <v>11127</v>
          </cell>
          <cell r="N28">
            <v>11221</v>
          </cell>
          <cell r="O28">
            <v>11516</v>
          </cell>
          <cell r="P28">
            <v>11870</v>
          </cell>
          <cell r="Q28">
            <v>12515</v>
          </cell>
          <cell r="R28">
            <v>13188</v>
          </cell>
          <cell r="S28">
            <v>13258</v>
          </cell>
          <cell r="T28">
            <v>13174</v>
          </cell>
          <cell r="U28">
            <v>11740</v>
          </cell>
          <cell r="V28">
            <v>11790</v>
          </cell>
        </row>
        <row r="29">
          <cell r="A29" t="str">
            <v>Greece</v>
          </cell>
          <cell r="B29">
            <v>14597</v>
          </cell>
          <cell r="C29">
            <v>14910</v>
          </cell>
          <cell r="D29">
            <v>14990</v>
          </cell>
          <cell r="E29">
            <v>15030</v>
          </cell>
          <cell r="F29">
            <v>15337</v>
          </cell>
          <cell r="G29">
            <v>15712</v>
          </cell>
          <cell r="H29">
            <v>16812</v>
          </cell>
          <cell r="I29">
            <v>17288</v>
          </cell>
          <cell r="J29">
            <v>18178</v>
          </cell>
          <cell r="K29">
            <v>18116</v>
          </cell>
          <cell r="L29">
            <v>18563</v>
          </cell>
          <cell r="M29">
            <v>19166</v>
          </cell>
          <cell r="N29">
            <v>19517</v>
          </cell>
          <cell r="O29">
            <v>20546</v>
          </cell>
          <cell r="P29">
            <v>20328</v>
          </cell>
          <cell r="Q29">
            <v>20821</v>
          </cell>
          <cell r="R29">
            <v>21425</v>
          </cell>
          <cell r="S29">
            <v>21937</v>
          </cell>
          <cell r="T29">
            <v>21255</v>
          </cell>
          <cell r="U29">
            <v>20545</v>
          </cell>
          <cell r="V29">
            <v>19027</v>
          </cell>
        </row>
        <row r="30">
          <cell r="A30" t="str">
            <v>Spain</v>
          </cell>
          <cell r="B30">
            <v>56868</v>
          </cell>
          <cell r="C30">
            <v>59328</v>
          </cell>
          <cell r="D30">
            <v>60259</v>
          </cell>
          <cell r="E30">
            <v>59590</v>
          </cell>
          <cell r="F30">
            <v>62411</v>
          </cell>
          <cell r="G30">
            <v>63723</v>
          </cell>
          <cell r="H30">
            <v>65279</v>
          </cell>
          <cell r="I30">
            <v>68172</v>
          </cell>
          <cell r="J30">
            <v>71816</v>
          </cell>
          <cell r="K30">
            <v>74427</v>
          </cell>
          <cell r="L30">
            <v>79549</v>
          </cell>
          <cell r="M30">
            <v>83502</v>
          </cell>
          <cell r="N30">
            <v>84870</v>
          </cell>
          <cell r="O30">
            <v>90133</v>
          </cell>
          <cell r="P30">
            <v>94382</v>
          </cell>
          <cell r="Q30">
            <v>97467</v>
          </cell>
          <cell r="R30">
            <v>96065</v>
          </cell>
          <cell r="S30">
            <v>98837</v>
          </cell>
          <cell r="T30">
            <v>95590</v>
          </cell>
          <cell r="U30">
            <v>88827</v>
          </cell>
          <cell r="V30">
            <v>90599</v>
          </cell>
        </row>
        <row r="31">
          <cell r="A31" t="str">
            <v>France</v>
          </cell>
          <cell r="B31">
            <v>135428</v>
          </cell>
          <cell r="C31">
            <v>143971</v>
          </cell>
          <cell r="D31">
            <v>144667</v>
          </cell>
          <cell r="E31">
            <v>143406</v>
          </cell>
          <cell r="F31">
            <v>140985</v>
          </cell>
          <cell r="G31">
            <v>142776</v>
          </cell>
          <cell r="H31">
            <v>149373</v>
          </cell>
          <cell r="I31">
            <v>147139</v>
          </cell>
          <cell r="J31">
            <v>151779</v>
          </cell>
          <cell r="K31">
            <v>152437</v>
          </cell>
          <cell r="L31">
            <v>154489</v>
          </cell>
          <cell r="M31">
            <v>161043</v>
          </cell>
          <cell r="N31">
            <v>157612</v>
          </cell>
          <cell r="O31">
            <v>161156</v>
          </cell>
          <cell r="P31">
            <v>162850</v>
          </cell>
          <cell r="Q31">
            <v>162383</v>
          </cell>
          <cell r="R31">
            <v>161058</v>
          </cell>
          <cell r="S31">
            <v>158072</v>
          </cell>
          <cell r="T31">
            <v>160178</v>
          </cell>
          <cell r="U31">
            <v>154368</v>
          </cell>
          <cell r="V31">
            <v>158771</v>
          </cell>
        </row>
        <row r="32">
          <cell r="A32" t="str">
            <v>Italy</v>
          </cell>
          <cell r="B32">
            <v>107710</v>
          </cell>
          <cell r="C32">
            <v>110705</v>
          </cell>
          <cell r="D32">
            <v>110853</v>
          </cell>
          <cell r="E32">
            <v>111434</v>
          </cell>
          <cell r="F32">
            <v>109759</v>
          </cell>
          <cell r="G32">
            <v>114577</v>
          </cell>
          <cell r="H32">
            <v>115666</v>
          </cell>
          <cell r="I32">
            <v>116636</v>
          </cell>
          <cell r="J32">
            <v>120120</v>
          </cell>
          <cell r="K32">
            <v>124498</v>
          </cell>
          <cell r="L32">
            <v>124718</v>
          </cell>
          <cell r="M32">
            <v>125982</v>
          </cell>
          <cell r="N32">
            <v>125469</v>
          </cell>
          <cell r="O32">
            <v>131037</v>
          </cell>
          <cell r="P32">
            <v>132836</v>
          </cell>
          <cell r="Q32">
            <v>134621</v>
          </cell>
          <cell r="R32">
            <v>132734</v>
          </cell>
          <cell r="S32">
            <v>129638</v>
          </cell>
          <cell r="T32">
            <v>128197</v>
          </cell>
          <cell r="U32">
            <v>121144</v>
          </cell>
          <cell r="V32">
            <v>124769</v>
          </cell>
        </row>
        <row r="33">
          <cell r="A33" t="str">
            <v>Cyprus</v>
          </cell>
          <cell r="B33">
            <v>1089</v>
          </cell>
          <cell r="C33">
            <v>1272</v>
          </cell>
          <cell r="D33">
            <v>1303</v>
          </cell>
          <cell r="E33">
            <v>1292</v>
          </cell>
          <cell r="F33">
            <v>1384</v>
          </cell>
          <cell r="G33">
            <v>1461</v>
          </cell>
          <cell r="H33">
            <v>1514</v>
          </cell>
          <cell r="I33">
            <v>1515</v>
          </cell>
          <cell r="J33">
            <v>1532</v>
          </cell>
          <cell r="K33">
            <v>1577</v>
          </cell>
          <cell r="L33">
            <v>1632</v>
          </cell>
          <cell r="M33">
            <v>1691</v>
          </cell>
          <cell r="N33">
            <v>1704</v>
          </cell>
          <cell r="O33">
            <v>1803</v>
          </cell>
          <cell r="P33">
            <v>1815</v>
          </cell>
          <cell r="Q33">
            <v>1816</v>
          </cell>
          <cell r="R33">
            <v>1847</v>
          </cell>
          <cell r="S33">
            <v>1905</v>
          </cell>
          <cell r="T33">
            <v>1971</v>
          </cell>
          <cell r="U33">
            <v>1925</v>
          </cell>
          <cell r="V33">
            <v>1921</v>
          </cell>
        </row>
        <row r="34">
          <cell r="A34" t="str">
            <v>Latvia</v>
          </cell>
          <cell r="B34">
            <v>6422</v>
          </cell>
          <cell r="C34">
            <v>6240</v>
          </cell>
          <cell r="D34">
            <v>5141</v>
          </cell>
          <cell r="E34">
            <v>4459</v>
          </cell>
          <cell r="F34">
            <v>4038</v>
          </cell>
          <cell r="G34">
            <v>3824</v>
          </cell>
          <cell r="H34">
            <v>3782</v>
          </cell>
          <cell r="I34">
            <v>3713</v>
          </cell>
          <cell r="J34">
            <v>3587</v>
          </cell>
          <cell r="K34">
            <v>3382</v>
          </cell>
          <cell r="L34">
            <v>3255</v>
          </cell>
          <cell r="M34">
            <v>3574</v>
          </cell>
          <cell r="N34">
            <v>3621</v>
          </cell>
          <cell r="O34">
            <v>3799</v>
          </cell>
          <cell r="P34">
            <v>3909</v>
          </cell>
          <cell r="Q34">
            <v>4021</v>
          </cell>
          <cell r="R34">
            <v>4196</v>
          </cell>
          <cell r="S34">
            <v>4358</v>
          </cell>
          <cell r="T34">
            <v>4156</v>
          </cell>
          <cell r="U34">
            <v>4045</v>
          </cell>
          <cell r="V34">
            <v>4271</v>
          </cell>
        </row>
        <row r="35">
          <cell r="A35" t="str">
            <v>Lithuania</v>
          </cell>
          <cell r="B35">
            <v>9681</v>
          </cell>
          <cell r="C35">
            <v>10163</v>
          </cell>
          <cell r="D35">
            <v>6376</v>
          </cell>
          <cell r="E35">
            <v>4910</v>
          </cell>
          <cell r="F35">
            <v>4735</v>
          </cell>
          <cell r="G35">
            <v>4597</v>
          </cell>
          <cell r="H35">
            <v>4482</v>
          </cell>
          <cell r="I35">
            <v>4523</v>
          </cell>
          <cell r="J35">
            <v>4474</v>
          </cell>
          <cell r="K35">
            <v>4054</v>
          </cell>
          <cell r="L35">
            <v>3772</v>
          </cell>
          <cell r="M35">
            <v>3923</v>
          </cell>
          <cell r="N35">
            <v>4096</v>
          </cell>
          <cell r="O35">
            <v>4224</v>
          </cell>
          <cell r="P35">
            <v>4412</v>
          </cell>
          <cell r="Q35">
            <v>4614</v>
          </cell>
          <cell r="R35">
            <v>4913</v>
          </cell>
          <cell r="S35">
            <v>5162</v>
          </cell>
          <cell r="T35">
            <v>5075</v>
          </cell>
          <cell r="U35">
            <v>4587</v>
          </cell>
          <cell r="V35">
            <v>4751</v>
          </cell>
        </row>
        <row r="36">
          <cell r="A36" t="str">
            <v>Luxembourg</v>
          </cell>
          <cell r="B36">
            <v>3296</v>
          </cell>
          <cell r="C36">
            <v>3505</v>
          </cell>
          <cell r="D36">
            <v>3528</v>
          </cell>
          <cell r="E36">
            <v>3590</v>
          </cell>
          <cell r="F36">
            <v>3520</v>
          </cell>
          <cell r="G36">
            <v>3128</v>
          </cell>
          <cell r="H36">
            <v>3216</v>
          </cell>
          <cell r="I36">
            <v>3205</v>
          </cell>
          <cell r="J36">
            <v>3155</v>
          </cell>
          <cell r="K36">
            <v>3329</v>
          </cell>
          <cell r="L36">
            <v>3517</v>
          </cell>
          <cell r="M36">
            <v>3686</v>
          </cell>
          <cell r="N36">
            <v>3712</v>
          </cell>
          <cell r="O36">
            <v>3918</v>
          </cell>
          <cell r="P36">
            <v>4353</v>
          </cell>
          <cell r="Q36">
            <v>4443</v>
          </cell>
          <cell r="R36">
            <v>4371</v>
          </cell>
          <cell r="S36">
            <v>4322</v>
          </cell>
          <cell r="T36">
            <v>4354</v>
          </cell>
          <cell r="U36">
            <v>4058</v>
          </cell>
          <cell r="V36">
            <v>4302</v>
          </cell>
        </row>
        <row r="37">
          <cell r="A37" t="str">
            <v>Hungary</v>
          </cell>
          <cell r="B37">
            <v>19867</v>
          </cell>
          <cell r="C37">
            <v>18802</v>
          </cell>
          <cell r="D37">
            <v>16291</v>
          </cell>
          <cell r="E37">
            <v>16260</v>
          </cell>
          <cell r="F37">
            <v>16199</v>
          </cell>
          <cell r="G37">
            <v>16188</v>
          </cell>
          <cell r="H37">
            <v>16757</v>
          </cell>
          <cell r="I37">
            <v>16000</v>
          </cell>
          <cell r="J37">
            <v>16055</v>
          </cell>
          <cell r="K37">
            <v>16314</v>
          </cell>
          <cell r="L37">
            <v>16098</v>
          </cell>
          <cell r="M37">
            <v>16879</v>
          </cell>
          <cell r="N37">
            <v>16937</v>
          </cell>
          <cell r="O37">
            <v>17643</v>
          </cell>
          <cell r="P37">
            <v>17505</v>
          </cell>
          <cell r="Q37">
            <v>18173</v>
          </cell>
          <cell r="R37">
            <v>17916</v>
          </cell>
          <cell r="S37">
            <v>16932</v>
          </cell>
          <cell r="T37">
            <v>17076</v>
          </cell>
          <cell r="U37">
            <v>16412</v>
          </cell>
          <cell r="V37">
            <v>16660</v>
          </cell>
        </row>
        <row r="38">
          <cell r="A38" t="str">
            <v>Malta</v>
          </cell>
          <cell r="B38">
            <v>333</v>
          </cell>
          <cell r="C38">
            <v>388</v>
          </cell>
          <cell r="D38">
            <v>400</v>
          </cell>
          <cell r="E38">
            <v>424</v>
          </cell>
          <cell r="F38">
            <v>419</v>
          </cell>
          <cell r="G38">
            <v>347</v>
          </cell>
          <cell r="H38">
            <v>287</v>
          </cell>
          <cell r="I38">
            <v>401</v>
          </cell>
          <cell r="J38">
            <v>301</v>
          </cell>
          <cell r="K38">
            <v>310</v>
          </cell>
          <cell r="L38">
            <v>441</v>
          </cell>
          <cell r="M38">
            <v>400</v>
          </cell>
          <cell r="N38">
            <v>363</v>
          </cell>
          <cell r="O38">
            <v>394</v>
          </cell>
          <cell r="P38">
            <v>441</v>
          </cell>
          <cell r="Q38">
            <v>389</v>
          </cell>
          <cell r="R38">
            <v>379</v>
          </cell>
          <cell r="S38">
            <v>387</v>
          </cell>
          <cell r="T38">
            <v>490</v>
          </cell>
          <cell r="U38">
            <v>443</v>
          </cell>
          <cell r="V38">
            <v>451</v>
          </cell>
        </row>
        <row r="39">
          <cell r="A39" t="str">
            <v>Netherlands</v>
          </cell>
          <cell r="B39">
            <v>41690</v>
          </cell>
          <cell r="C39">
            <v>45151</v>
          </cell>
          <cell r="D39">
            <v>44517</v>
          </cell>
          <cell r="E39">
            <v>46168</v>
          </cell>
          <cell r="F39">
            <v>46136</v>
          </cell>
          <cell r="G39">
            <v>47980</v>
          </cell>
          <cell r="H39">
            <v>51636</v>
          </cell>
          <cell r="I39">
            <v>49106</v>
          </cell>
          <cell r="J39">
            <v>49730</v>
          </cell>
          <cell r="K39">
            <v>49171</v>
          </cell>
          <cell r="L39">
            <v>50483</v>
          </cell>
          <cell r="M39">
            <v>51334</v>
          </cell>
          <cell r="N39">
            <v>51303</v>
          </cell>
          <cell r="O39">
            <v>51998</v>
          </cell>
          <cell r="P39">
            <v>52761</v>
          </cell>
          <cell r="Q39">
            <v>52293</v>
          </cell>
          <cell r="R39">
            <v>50940</v>
          </cell>
          <cell r="S39">
            <v>49815</v>
          </cell>
          <cell r="T39">
            <v>51088</v>
          </cell>
          <cell r="U39">
            <v>50406</v>
          </cell>
          <cell r="V39">
            <v>53979</v>
          </cell>
        </row>
        <row r="40">
          <cell r="A40" t="str">
            <v>Austria</v>
          </cell>
          <cell r="B40">
            <v>19374</v>
          </cell>
          <cell r="C40">
            <v>20879</v>
          </cell>
          <cell r="D40">
            <v>20317</v>
          </cell>
          <cell r="E40">
            <v>20658</v>
          </cell>
          <cell r="F40">
            <v>20354</v>
          </cell>
          <cell r="G40">
            <v>21377</v>
          </cell>
          <cell r="H40">
            <v>23028</v>
          </cell>
          <cell r="I40">
            <v>22660</v>
          </cell>
          <cell r="J40">
            <v>23304</v>
          </cell>
          <cell r="K40">
            <v>23441</v>
          </cell>
          <cell r="L40">
            <v>23670</v>
          </cell>
          <cell r="M40">
            <v>25075</v>
          </cell>
          <cell r="N40">
            <v>25290</v>
          </cell>
          <cell r="O40">
            <v>26580</v>
          </cell>
          <cell r="P40">
            <v>26983</v>
          </cell>
          <cell r="Q40">
            <v>28141</v>
          </cell>
          <cell r="R40">
            <v>27855</v>
          </cell>
          <cell r="S40">
            <v>27637</v>
          </cell>
          <cell r="T40">
            <v>27883</v>
          </cell>
          <cell r="U40">
            <v>26287</v>
          </cell>
          <cell r="V40">
            <v>27933</v>
          </cell>
        </row>
        <row r="41">
          <cell r="A41" t="str">
            <v>Poland</v>
          </cell>
          <cell r="B41">
            <v>59849</v>
          </cell>
          <cell r="C41">
            <v>60209</v>
          </cell>
          <cell r="D41">
            <v>59102</v>
          </cell>
          <cell r="E41">
            <v>63456</v>
          </cell>
          <cell r="F41">
            <v>61376</v>
          </cell>
          <cell r="G41">
            <v>62810</v>
          </cell>
          <cell r="H41">
            <v>66312</v>
          </cell>
          <cell r="I41">
            <v>64965</v>
          </cell>
          <cell r="J41">
            <v>60324</v>
          </cell>
          <cell r="K41">
            <v>58719</v>
          </cell>
          <cell r="L41">
            <v>55586</v>
          </cell>
          <cell r="M41">
            <v>56012</v>
          </cell>
          <cell r="N41">
            <v>54452</v>
          </cell>
          <cell r="O41">
            <v>55955</v>
          </cell>
          <cell r="P41">
            <v>57921</v>
          </cell>
          <cell r="Q41">
            <v>58199</v>
          </cell>
          <cell r="R41">
            <v>60765</v>
          </cell>
          <cell r="S41">
            <v>61657</v>
          </cell>
          <cell r="T41">
            <v>62222</v>
          </cell>
          <cell r="U41">
            <v>61178</v>
          </cell>
          <cell r="V41">
            <v>66319</v>
          </cell>
        </row>
        <row r="42">
          <cell r="A42" t="str">
            <v>Portugal</v>
          </cell>
          <cell r="B42">
            <v>11804</v>
          </cell>
          <cell r="C42">
            <v>12259</v>
          </cell>
          <cell r="D42">
            <v>12700</v>
          </cell>
          <cell r="E42">
            <v>12832</v>
          </cell>
          <cell r="F42">
            <v>13411</v>
          </cell>
          <cell r="G42">
            <v>13740</v>
          </cell>
          <cell r="H42">
            <v>14533</v>
          </cell>
          <cell r="I42">
            <v>15069</v>
          </cell>
          <cell r="J42">
            <v>16054</v>
          </cell>
          <cell r="K42">
            <v>16778</v>
          </cell>
          <cell r="L42">
            <v>17745</v>
          </cell>
          <cell r="M42">
            <v>17963</v>
          </cell>
          <cell r="N42">
            <v>18418</v>
          </cell>
          <cell r="O42">
            <v>18371</v>
          </cell>
          <cell r="P42">
            <v>18877</v>
          </cell>
          <cell r="Q42">
            <v>18958</v>
          </cell>
          <cell r="R42">
            <v>18747</v>
          </cell>
          <cell r="S42">
            <v>18992</v>
          </cell>
          <cell r="T42">
            <v>18474</v>
          </cell>
          <cell r="U42">
            <v>18260</v>
          </cell>
          <cell r="V42">
            <v>18158</v>
          </cell>
        </row>
        <row r="43">
          <cell r="A43" t="str">
            <v>Romania</v>
          </cell>
          <cell r="B43">
            <v>44186</v>
          </cell>
          <cell r="C43">
            <v>35560</v>
          </cell>
          <cell r="D43">
            <v>27150</v>
          </cell>
          <cell r="E43">
            <v>25115</v>
          </cell>
          <cell r="F43">
            <v>25642</v>
          </cell>
          <cell r="G43">
            <v>26928</v>
          </cell>
          <cell r="H43">
            <v>29782</v>
          </cell>
          <cell r="I43">
            <v>28849</v>
          </cell>
          <cell r="J43">
            <v>26320</v>
          </cell>
          <cell r="K43">
            <v>22586</v>
          </cell>
          <cell r="L43">
            <v>22725</v>
          </cell>
          <cell r="M43">
            <v>23194</v>
          </cell>
          <cell r="N43">
            <v>23230</v>
          </cell>
          <cell r="O43">
            <v>24262</v>
          </cell>
          <cell r="P43">
            <v>24733</v>
          </cell>
          <cell r="Q43">
            <v>24958</v>
          </cell>
          <cell r="R43">
            <v>25034</v>
          </cell>
          <cell r="S43">
            <v>24283</v>
          </cell>
          <cell r="T43">
            <v>24811</v>
          </cell>
          <cell r="U43">
            <v>22244</v>
          </cell>
          <cell r="V43">
            <v>22475</v>
          </cell>
        </row>
        <row r="44">
          <cell r="A44" t="str">
            <v>Slovenia</v>
          </cell>
          <cell r="B44">
            <v>3721</v>
          </cell>
          <cell r="C44">
            <v>3695</v>
          </cell>
          <cell r="D44">
            <v>3384</v>
          </cell>
          <cell r="E44">
            <v>3661</v>
          </cell>
          <cell r="F44">
            <v>3842</v>
          </cell>
          <cell r="G44">
            <v>4064</v>
          </cell>
          <cell r="H44">
            <v>4452</v>
          </cell>
          <cell r="I44">
            <v>4524</v>
          </cell>
          <cell r="J44">
            <v>4352</v>
          </cell>
          <cell r="K44">
            <v>4394</v>
          </cell>
          <cell r="L44">
            <v>4432</v>
          </cell>
          <cell r="M44">
            <v>4579</v>
          </cell>
          <cell r="N44">
            <v>4560</v>
          </cell>
          <cell r="O44">
            <v>4686</v>
          </cell>
          <cell r="P44">
            <v>4810</v>
          </cell>
          <cell r="Q44">
            <v>4872</v>
          </cell>
          <cell r="R44">
            <v>4944</v>
          </cell>
          <cell r="S44">
            <v>4886</v>
          </cell>
          <cell r="T44">
            <v>5257</v>
          </cell>
          <cell r="U44">
            <v>4794</v>
          </cell>
          <cell r="V44">
            <v>4970</v>
          </cell>
        </row>
        <row r="45">
          <cell r="A45" t="str">
            <v>Slovakia</v>
          </cell>
          <cell r="B45">
            <v>15230</v>
          </cell>
          <cell r="C45">
            <v>12706</v>
          </cell>
          <cell r="D45">
            <v>12016</v>
          </cell>
          <cell r="E45">
            <v>10976</v>
          </cell>
          <cell r="F45">
            <v>10616</v>
          </cell>
          <cell r="G45">
            <v>10663</v>
          </cell>
          <cell r="H45">
            <v>10960</v>
          </cell>
          <cell r="I45">
            <v>10998</v>
          </cell>
          <cell r="J45">
            <v>10721</v>
          </cell>
          <cell r="K45">
            <v>10557</v>
          </cell>
          <cell r="L45">
            <v>10553</v>
          </cell>
          <cell r="M45">
            <v>10953</v>
          </cell>
          <cell r="N45">
            <v>11164</v>
          </cell>
          <cell r="O45">
            <v>10752</v>
          </cell>
          <cell r="P45">
            <v>10566</v>
          </cell>
          <cell r="Q45">
            <v>11075</v>
          </cell>
          <cell r="R45">
            <v>10805</v>
          </cell>
          <cell r="S45">
            <v>10650</v>
          </cell>
          <cell r="T45">
            <v>11029</v>
          </cell>
          <cell r="U45">
            <v>10219</v>
          </cell>
          <cell r="V45">
            <v>11593</v>
          </cell>
        </row>
        <row r="46">
          <cell r="A46" t="str">
            <v>Finland</v>
          </cell>
          <cell r="B46">
            <v>21621</v>
          </cell>
          <cell r="C46">
            <v>21152</v>
          </cell>
          <cell r="D46">
            <v>21080</v>
          </cell>
          <cell r="E46">
            <v>21108</v>
          </cell>
          <cell r="F46">
            <v>22243</v>
          </cell>
          <cell r="G46">
            <v>21856</v>
          </cell>
          <cell r="H46">
            <v>22484</v>
          </cell>
          <cell r="I46">
            <v>23192</v>
          </cell>
          <cell r="J46">
            <v>24015</v>
          </cell>
          <cell r="K46">
            <v>24205</v>
          </cell>
          <cell r="L46">
            <v>24629</v>
          </cell>
          <cell r="M46">
            <v>24943</v>
          </cell>
          <cell r="N46">
            <v>25636</v>
          </cell>
          <cell r="O46">
            <v>25971</v>
          </cell>
          <cell r="P46">
            <v>26427</v>
          </cell>
          <cell r="Q46">
            <v>25487</v>
          </cell>
          <cell r="R46">
            <v>26836</v>
          </cell>
          <cell r="S46">
            <v>26787</v>
          </cell>
          <cell r="T46">
            <v>26030</v>
          </cell>
          <cell r="U46">
            <v>24124</v>
          </cell>
          <cell r="V46">
            <v>26484</v>
          </cell>
        </row>
        <row r="47">
          <cell r="A47" t="str">
            <v>Sweden</v>
          </cell>
          <cell r="B47">
            <v>31035</v>
          </cell>
          <cell r="C47">
            <v>31362</v>
          </cell>
          <cell r="D47">
            <v>33110</v>
          </cell>
          <cell r="E47">
            <v>33573</v>
          </cell>
          <cell r="F47">
            <v>34153</v>
          </cell>
          <cell r="G47">
            <v>34922</v>
          </cell>
          <cell r="H47">
            <v>35879</v>
          </cell>
          <cell r="I47">
            <v>35168</v>
          </cell>
          <cell r="J47">
            <v>35489</v>
          </cell>
          <cell r="K47">
            <v>35060</v>
          </cell>
          <cell r="L47">
            <v>34851</v>
          </cell>
          <cell r="M47">
            <v>34338</v>
          </cell>
          <cell r="N47">
            <v>34134</v>
          </cell>
          <cell r="O47">
            <v>33954</v>
          </cell>
          <cell r="P47">
            <v>33869</v>
          </cell>
          <cell r="Q47">
            <v>33554</v>
          </cell>
          <cell r="R47">
            <v>33138</v>
          </cell>
          <cell r="S47">
            <v>33269</v>
          </cell>
          <cell r="T47">
            <v>32475</v>
          </cell>
          <cell r="U47">
            <v>31495</v>
          </cell>
          <cell r="V47">
            <v>34436</v>
          </cell>
        </row>
        <row r="48">
          <cell r="A48" t="str">
            <v>United Kingdom</v>
          </cell>
          <cell r="B48">
            <v>136239</v>
          </cell>
          <cell r="C48">
            <v>141514</v>
          </cell>
          <cell r="D48">
            <v>139446</v>
          </cell>
          <cell r="E48">
            <v>142009</v>
          </cell>
          <cell r="F48">
            <v>142090</v>
          </cell>
          <cell r="G48">
            <v>142034</v>
          </cell>
          <cell r="H48">
            <v>150020</v>
          </cell>
          <cell r="I48">
            <v>147106</v>
          </cell>
          <cell r="J48">
            <v>148275</v>
          </cell>
          <cell r="K48">
            <v>151249</v>
          </cell>
          <cell r="L48">
            <v>152576</v>
          </cell>
          <cell r="M48">
            <v>153486</v>
          </cell>
          <cell r="N48">
            <v>148956</v>
          </cell>
          <cell r="O48">
            <v>150703</v>
          </cell>
          <cell r="P48">
            <v>152469</v>
          </cell>
          <cell r="Q48">
            <v>152311</v>
          </cell>
          <cell r="R48">
            <v>150258</v>
          </cell>
          <cell r="S48">
            <v>147972</v>
          </cell>
          <cell r="T48">
            <v>147621</v>
          </cell>
          <cell r="U48">
            <v>136945</v>
          </cell>
          <cell r="V48">
            <v>142951</v>
          </cell>
        </row>
        <row r="49">
          <cell r="A49" t="str">
            <v>European Economic Area (EU-15 plus IS, LI, NO)</v>
          </cell>
          <cell r="B49">
            <v>877037</v>
          </cell>
          <cell r="C49">
            <v>903312</v>
          </cell>
          <cell r="D49">
            <v>896966</v>
          </cell>
          <cell r="E49">
            <v>902689</v>
          </cell>
          <cell r="F49">
            <v>901587</v>
          </cell>
          <cell r="G49">
            <v>917670</v>
          </cell>
          <cell r="H49">
            <v>956930</v>
          </cell>
          <cell r="I49">
            <v>949299</v>
          </cell>
          <cell r="J49">
            <v>968213</v>
          </cell>
          <cell r="K49">
            <v>976063</v>
          </cell>
          <cell r="L49">
            <v>986831</v>
          </cell>
          <cell r="M49">
            <v>1007802</v>
          </cell>
          <cell r="N49">
            <v>996580</v>
          </cell>
          <cell r="O49">
            <v>1030268</v>
          </cell>
          <cell r="P49">
            <v>1042591</v>
          </cell>
          <cell r="Q49">
            <v>1045356</v>
          </cell>
          <cell r="R49">
            <v>1042478</v>
          </cell>
          <cell r="S49">
            <v>1015068</v>
          </cell>
          <cell r="T49">
            <v>1022007</v>
          </cell>
          <cell r="U49">
            <v>968795</v>
          </cell>
          <cell r="V49">
            <v>1002219</v>
          </cell>
        </row>
        <row r="50">
          <cell r="A50" t="str">
            <v>Iceland</v>
          </cell>
          <cell r="B50">
            <v>1651</v>
          </cell>
          <cell r="C50">
            <v>1613</v>
          </cell>
          <cell r="D50">
            <v>1654</v>
          </cell>
          <cell r="E50">
            <v>1711</v>
          </cell>
          <cell r="F50">
            <v>1707</v>
          </cell>
          <cell r="G50">
            <v>1709</v>
          </cell>
          <cell r="H50">
            <v>1774</v>
          </cell>
          <cell r="I50">
            <v>1796</v>
          </cell>
          <cell r="J50">
            <v>1861</v>
          </cell>
          <cell r="K50">
            <v>2015</v>
          </cell>
          <cell r="L50">
            <v>2120</v>
          </cell>
          <cell r="M50">
            <v>2133</v>
          </cell>
          <cell r="N50">
            <v>2215</v>
          </cell>
          <cell r="O50">
            <v>2221</v>
          </cell>
          <cell r="P50">
            <v>2233</v>
          </cell>
          <cell r="Q50">
            <v>2207</v>
          </cell>
          <cell r="R50">
            <v>2363</v>
          </cell>
          <cell r="S50" t="str">
            <v>:</v>
          </cell>
          <cell r="T50" t="str">
            <v>:</v>
          </cell>
          <cell r="U50" t="str">
            <v>:</v>
          </cell>
          <cell r="V50" t="str">
            <v>:</v>
          </cell>
        </row>
        <row r="51">
          <cell r="A51" t="str">
            <v>Norway</v>
          </cell>
          <cell r="B51">
            <v>16071</v>
          </cell>
          <cell r="C51">
            <v>15867</v>
          </cell>
          <cell r="D51">
            <v>15770</v>
          </cell>
          <cell r="E51">
            <v>16156</v>
          </cell>
          <cell r="F51">
            <v>16661</v>
          </cell>
          <cell r="G51">
            <v>16927</v>
          </cell>
          <cell r="H51">
            <v>17406</v>
          </cell>
          <cell r="I51">
            <v>17371</v>
          </cell>
          <cell r="J51">
            <v>18161</v>
          </cell>
          <cell r="K51">
            <v>18574</v>
          </cell>
          <cell r="L51">
            <v>18074</v>
          </cell>
          <cell r="M51">
            <v>18313</v>
          </cell>
          <cell r="N51">
            <v>18070</v>
          </cell>
          <cell r="O51">
            <v>17982</v>
          </cell>
          <cell r="P51">
            <v>18463</v>
          </cell>
          <cell r="Q51">
            <v>18547</v>
          </cell>
          <cell r="R51">
            <v>18505</v>
          </cell>
          <cell r="S51">
            <v>18830</v>
          </cell>
          <cell r="T51">
            <v>18886</v>
          </cell>
          <cell r="U51">
            <v>18204</v>
          </cell>
          <cell r="V51">
            <v>19680</v>
          </cell>
        </row>
        <row r="52">
          <cell r="A52" t="str">
            <v>Switzerland</v>
          </cell>
          <cell r="B52">
            <v>19118</v>
          </cell>
          <cell r="C52">
            <v>19888</v>
          </cell>
          <cell r="D52">
            <v>20052</v>
          </cell>
          <cell r="E52">
            <v>19492</v>
          </cell>
          <cell r="F52">
            <v>19144</v>
          </cell>
          <cell r="G52">
            <v>19665</v>
          </cell>
          <cell r="H52">
            <v>20146</v>
          </cell>
          <cell r="I52">
            <v>19724</v>
          </cell>
          <cell r="J52">
            <v>20367</v>
          </cell>
          <cell r="K52">
            <v>20800</v>
          </cell>
          <cell r="L52">
            <v>20550</v>
          </cell>
          <cell r="M52">
            <v>20950</v>
          </cell>
          <cell r="N52">
            <v>20423</v>
          </cell>
          <cell r="O52">
            <v>20926</v>
          </cell>
          <cell r="P52">
            <v>21012</v>
          </cell>
          <cell r="Q52">
            <v>21332</v>
          </cell>
          <cell r="R52">
            <v>21201</v>
          </cell>
          <cell r="S52">
            <v>20646</v>
          </cell>
          <cell r="T52">
            <v>21492</v>
          </cell>
          <cell r="U52">
            <v>21015</v>
          </cell>
          <cell r="V52">
            <v>21915</v>
          </cell>
        </row>
        <row r="53">
          <cell r="A53" t="str">
            <v>Croatia</v>
          </cell>
          <cell r="B53">
            <v>5763</v>
          </cell>
          <cell r="C53">
            <v>4605</v>
          </cell>
          <cell r="D53">
            <v>4088</v>
          </cell>
          <cell r="E53">
            <v>4180</v>
          </cell>
          <cell r="F53">
            <v>4374</v>
          </cell>
          <cell r="G53">
            <v>4494</v>
          </cell>
          <cell r="H53">
            <v>4675</v>
          </cell>
          <cell r="I53">
            <v>5155</v>
          </cell>
          <cell r="J53">
            <v>5218</v>
          </cell>
          <cell r="K53">
            <v>5357</v>
          </cell>
          <cell r="L53">
            <v>5345</v>
          </cell>
          <cell r="M53">
            <v>5472</v>
          </cell>
          <cell r="N53">
            <v>5605</v>
          </cell>
          <cell r="O53">
            <v>5967</v>
          </cell>
          <cell r="P53">
            <v>6169</v>
          </cell>
          <cell r="Q53">
            <v>6335</v>
          </cell>
          <cell r="R53">
            <v>6446</v>
          </cell>
          <cell r="S53">
            <v>6468</v>
          </cell>
          <cell r="T53">
            <v>6592</v>
          </cell>
          <cell r="U53">
            <v>6340</v>
          </cell>
          <cell r="V53">
            <v>6333</v>
          </cell>
        </row>
        <row r="54">
          <cell r="A54" t="str">
            <v>Former Yugoslav Republic of Macedonia, the</v>
          </cell>
          <cell r="B54">
            <v>1433</v>
          </cell>
          <cell r="C54">
            <v>1354</v>
          </cell>
          <cell r="D54">
            <v>1571</v>
          </cell>
          <cell r="E54">
            <v>1679</v>
          </cell>
          <cell r="F54">
            <v>1503</v>
          </cell>
          <cell r="G54">
            <v>1467</v>
          </cell>
          <cell r="H54">
            <v>1818</v>
          </cell>
          <cell r="I54">
            <v>1660</v>
          </cell>
          <cell r="J54">
            <v>1612</v>
          </cell>
          <cell r="K54">
            <v>1632</v>
          </cell>
          <cell r="L54">
            <v>1588</v>
          </cell>
          <cell r="M54">
            <v>1414</v>
          </cell>
          <cell r="N54">
            <v>1468</v>
          </cell>
          <cell r="O54">
            <v>1634</v>
          </cell>
          <cell r="P54">
            <v>1600</v>
          </cell>
          <cell r="Q54">
            <v>1674</v>
          </cell>
          <cell r="R54">
            <v>1699</v>
          </cell>
          <cell r="S54">
            <v>1780</v>
          </cell>
          <cell r="T54">
            <v>1760</v>
          </cell>
          <cell r="U54">
            <v>1661</v>
          </cell>
          <cell r="V54">
            <v>1782</v>
          </cell>
        </row>
        <row r="55">
          <cell r="A55" t="str">
            <v>Turkey</v>
          </cell>
          <cell r="B55">
            <v>38527</v>
          </cell>
          <cell r="C55">
            <v>38897</v>
          </cell>
          <cell r="D55">
            <v>39958</v>
          </cell>
          <cell r="E55">
            <v>42701</v>
          </cell>
          <cell r="F55">
            <v>40959</v>
          </cell>
          <cell r="G55">
            <v>45061</v>
          </cell>
          <cell r="H55">
            <v>49041</v>
          </cell>
          <cell r="I55">
            <v>50742</v>
          </cell>
          <cell r="J55">
            <v>50313</v>
          </cell>
          <cell r="K55">
            <v>49559</v>
          </cell>
          <cell r="L55">
            <v>56089</v>
          </cell>
          <cell r="M55">
            <v>50363</v>
          </cell>
          <cell r="N55">
            <v>55286</v>
          </cell>
          <cell r="O55">
            <v>59153</v>
          </cell>
          <cell r="P55">
            <v>61223</v>
          </cell>
          <cell r="Q55">
            <v>63576</v>
          </cell>
          <cell r="R55">
            <v>69620</v>
          </cell>
          <cell r="S55">
            <v>74081</v>
          </cell>
          <cell r="T55">
            <v>71981</v>
          </cell>
          <cell r="U55">
            <v>68666</v>
          </cell>
          <cell r="V55">
            <v>73063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ow r="3">
          <cell r="B3">
            <v>41083.093611111108</v>
          </cell>
        </row>
        <row r="4">
          <cell r="B4">
            <v>41102.792143611114</v>
          </cell>
        </row>
        <row r="11">
          <cell r="A11" t="str">
            <v>European Union (27 countries)</v>
          </cell>
          <cell r="B11">
            <v>501104164</v>
          </cell>
        </row>
        <row r="12">
          <cell r="A12" t="str">
            <v>European Union (25 countries)</v>
          </cell>
          <cell r="B12">
            <v>472078268</v>
          </cell>
        </row>
        <row r="13">
          <cell r="A13" t="str">
            <v>Euro area (17 countries)</v>
          </cell>
          <cell r="B13">
            <v>330910007</v>
          </cell>
        </row>
        <row r="14">
          <cell r="A14" t="str">
            <v>Euro area (16 countries)</v>
          </cell>
          <cell r="B14">
            <v>329569880</v>
          </cell>
        </row>
        <row r="15">
          <cell r="A15" t="str">
            <v>Euro area (15 countries)</v>
          </cell>
          <cell r="B15">
            <v>324144955</v>
          </cell>
        </row>
        <row r="16">
          <cell r="A16" t="str">
            <v>Belgium</v>
          </cell>
          <cell r="B16">
            <v>10839905</v>
          </cell>
        </row>
        <row r="17">
          <cell r="A17" t="str">
            <v>Bulgaria</v>
          </cell>
          <cell r="B17">
            <v>7563710</v>
          </cell>
        </row>
        <row r="18">
          <cell r="A18" t="str">
            <v>Czech Republic</v>
          </cell>
          <cell r="B18">
            <v>10506813</v>
          </cell>
        </row>
        <row r="19">
          <cell r="A19" t="str">
            <v>Denmark</v>
          </cell>
          <cell r="B19">
            <v>5534738</v>
          </cell>
        </row>
        <row r="20">
          <cell r="A20" t="str">
            <v>Germany (including  former GDR from 1991)</v>
          </cell>
          <cell r="B20">
            <v>81802257</v>
          </cell>
        </row>
        <row r="21">
          <cell r="A21" t="str">
            <v>Germany (including former GDR)</v>
          </cell>
          <cell r="B21">
            <v>81802257</v>
          </cell>
        </row>
        <row r="22">
          <cell r="A22" t="str">
            <v>Estonia</v>
          </cell>
          <cell r="B22">
            <v>1340127</v>
          </cell>
        </row>
        <row r="23">
          <cell r="A23" t="str">
            <v>Ireland</v>
          </cell>
          <cell r="B23">
            <v>4467854</v>
          </cell>
        </row>
        <row r="24">
          <cell r="A24" t="str">
            <v>Greece</v>
          </cell>
          <cell r="B24">
            <v>11305118</v>
          </cell>
        </row>
        <row r="25">
          <cell r="A25" t="str">
            <v>Spain</v>
          </cell>
          <cell r="B25">
            <v>45989016</v>
          </cell>
        </row>
        <row r="26">
          <cell r="A26" t="str">
            <v>France</v>
          </cell>
          <cell r="B26">
            <v>64694497</v>
          </cell>
        </row>
        <row r="27">
          <cell r="A27" t="str">
            <v>France (metropolitan)</v>
          </cell>
          <cell r="B27">
            <v>62791013</v>
          </cell>
        </row>
        <row r="28">
          <cell r="A28" t="str">
            <v>Italy</v>
          </cell>
          <cell r="B28">
            <v>60340328</v>
          </cell>
        </row>
        <row r="29">
          <cell r="A29" t="str">
            <v>Cyprus</v>
          </cell>
          <cell r="B29">
            <v>803147</v>
          </cell>
        </row>
        <row r="30">
          <cell r="A30" t="str">
            <v>Latvia</v>
          </cell>
          <cell r="B30">
            <v>2248374</v>
          </cell>
        </row>
        <row r="31">
          <cell r="A31" t="str">
            <v>Lithuania</v>
          </cell>
          <cell r="B31">
            <v>3329039</v>
          </cell>
        </row>
        <row r="32">
          <cell r="A32" t="str">
            <v>Luxembourg</v>
          </cell>
          <cell r="B32">
            <v>502066</v>
          </cell>
        </row>
        <row r="33">
          <cell r="A33" t="str">
            <v>Hungary</v>
          </cell>
          <cell r="B33">
            <v>10014324</v>
          </cell>
        </row>
        <row r="34">
          <cell r="A34" t="str">
            <v>Malta</v>
          </cell>
          <cell r="B34">
            <v>414372</v>
          </cell>
        </row>
        <row r="35">
          <cell r="A35" t="str">
            <v>Netherlands</v>
          </cell>
          <cell r="B35">
            <v>16574989</v>
          </cell>
        </row>
        <row r="36">
          <cell r="A36" t="str">
            <v>Austria</v>
          </cell>
          <cell r="B36">
            <v>8375290</v>
          </cell>
        </row>
        <row r="37">
          <cell r="A37" t="str">
            <v>Poland</v>
          </cell>
          <cell r="B37">
            <v>38167329</v>
          </cell>
        </row>
        <row r="38">
          <cell r="A38" t="str">
            <v>Portugal</v>
          </cell>
          <cell r="B38">
            <v>10637713</v>
          </cell>
        </row>
        <row r="39">
          <cell r="A39" t="str">
            <v>Romania</v>
          </cell>
          <cell r="B39">
            <v>21462186</v>
          </cell>
        </row>
        <row r="40">
          <cell r="A40" t="str">
            <v>Slovenia</v>
          </cell>
          <cell r="B40">
            <v>2046976</v>
          </cell>
        </row>
        <row r="41">
          <cell r="A41" t="str">
            <v>Slovakia</v>
          </cell>
          <cell r="B41">
            <v>5424925</v>
          </cell>
        </row>
        <row r="42">
          <cell r="A42" t="str">
            <v>Finland</v>
          </cell>
          <cell r="B42">
            <v>5351427</v>
          </cell>
        </row>
        <row r="43">
          <cell r="A43" t="str">
            <v>Sweden</v>
          </cell>
          <cell r="B43">
            <v>9340682</v>
          </cell>
        </row>
        <row r="44">
          <cell r="A44" t="str">
            <v>United Kingdom</v>
          </cell>
          <cell r="B44">
            <v>62026962</v>
          </cell>
        </row>
        <row r="45">
          <cell r="A45" t="str">
            <v>European Economic Area (EU-27 plus IS, LI, NO)</v>
          </cell>
          <cell r="B45">
            <v>506315887</v>
          </cell>
        </row>
        <row r="46">
          <cell r="A46" t="str">
            <v>European Economic Area (EU-25 plus IS, LI, NO)</v>
          </cell>
          <cell r="B46">
            <v>477289991</v>
          </cell>
        </row>
        <row r="47">
          <cell r="A47" t="str">
            <v>European Free Trade Association</v>
          </cell>
          <cell r="B47">
            <v>12997529</v>
          </cell>
        </row>
        <row r="48">
          <cell r="A48" t="str">
            <v>Iceland</v>
          </cell>
          <cell r="B48">
            <v>317630</v>
          </cell>
        </row>
        <row r="49">
          <cell r="A49" t="str">
            <v>Liechtenstein</v>
          </cell>
          <cell r="B49">
            <v>35894</v>
          </cell>
        </row>
        <row r="50">
          <cell r="A50" t="str">
            <v>Norway</v>
          </cell>
          <cell r="B50">
            <v>4858199</v>
          </cell>
        </row>
        <row r="51">
          <cell r="A51" t="str">
            <v>Switzerland</v>
          </cell>
          <cell r="B51">
            <v>7785806</v>
          </cell>
        </row>
        <row r="52">
          <cell r="A52" t="str">
            <v>Montenegro</v>
          </cell>
          <cell r="B52">
            <v>616411</v>
          </cell>
        </row>
        <row r="53">
          <cell r="A53" t="str">
            <v>Croatia</v>
          </cell>
          <cell r="B53">
            <v>4425747</v>
          </cell>
        </row>
        <row r="54">
          <cell r="A54" t="str">
            <v>Former Yugoslav Republic of Macedonia, the</v>
          </cell>
          <cell r="B54">
            <v>2052722</v>
          </cell>
        </row>
        <row r="55">
          <cell r="A55" t="str">
            <v>Serbia</v>
          </cell>
          <cell r="B55">
            <v>7306677</v>
          </cell>
        </row>
        <row r="56">
          <cell r="A56" t="str">
            <v>Turkey</v>
          </cell>
          <cell r="B56">
            <v>72561312</v>
          </cell>
        </row>
        <row r="57">
          <cell r="A57" t="str">
            <v>Albania</v>
          </cell>
          <cell r="B57" t="str">
            <v>:</v>
          </cell>
        </row>
        <row r="58">
          <cell r="A58" t="str">
            <v>Andorra</v>
          </cell>
          <cell r="B58">
            <v>84082</v>
          </cell>
        </row>
        <row r="59">
          <cell r="A59" t="str">
            <v>Belarus</v>
          </cell>
          <cell r="B59">
            <v>9480178</v>
          </cell>
        </row>
        <row r="60">
          <cell r="A60" t="str">
            <v>Bosnia and Herzegovina</v>
          </cell>
          <cell r="B60">
            <v>3844046</v>
          </cell>
        </row>
        <row r="61">
          <cell r="A61" t="str">
            <v>Kosovo (under United Nations Security Council Resolution 1244/99)</v>
          </cell>
          <cell r="B61">
            <v>2208107</v>
          </cell>
        </row>
        <row r="62">
          <cell r="A62" t="str">
            <v>Moldova</v>
          </cell>
          <cell r="B62">
            <v>3563695</v>
          </cell>
        </row>
        <row r="63">
          <cell r="A63" t="str">
            <v>Monaco</v>
          </cell>
          <cell r="B63" t="str">
            <v>:</v>
          </cell>
        </row>
        <row r="64">
          <cell r="A64" t="str">
            <v>Russia</v>
          </cell>
          <cell r="B64">
            <v>141914509</v>
          </cell>
        </row>
        <row r="65">
          <cell r="A65" t="str">
            <v>San Marino</v>
          </cell>
          <cell r="B65" t="str">
            <v>:</v>
          </cell>
        </row>
        <row r="66">
          <cell r="A66" t="str">
            <v>Ukraine</v>
          </cell>
          <cell r="B66">
            <v>45782592</v>
          </cell>
        </row>
        <row r="67">
          <cell r="A67" t="str">
            <v>Armenia</v>
          </cell>
          <cell r="B67">
            <v>3249482</v>
          </cell>
        </row>
        <row r="68">
          <cell r="A68" t="str">
            <v>Azerbaijan</v>
          </cell>
          <cell r="B68">
            <v>8997586</v>
          </cell>
        </row>
        <row r="69">
          <cell r="A69" t="str">
            <v>Georgia</v>
          </cell>
          <cell r="B69">
            <v>4436391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_QC"/>
      <sheetName val="IEA"/>
      <sheetName val="Fig 1a FEC by sector"/>
      <sheetName val="Fig 1a FEC by sectors"/>
      <sheetName val="Fig 1b Data - Oil"/>
      <sheetName val="Fig 1b Oil by sector"/>
      <sheetName val="Fig 1c Data - electricity"/>
      <sheetName val="Fig 1c electr by sector"/>
      <sheetName val="Fig 1d Data - NG"/>
      <sheetName val="Fig 1d NG by sector"/>
      <sheetName val="Fig 1e Data - solid fuel"/>
      <sheetName val="Fig 1e solid fuel by sector"/>
      <sheetName val="Fig 2 data"/>
      <sheetName val="Fig 2"/>
      <sheetName val="EU-15"/>
      <sheetName val="All sectors by Fuel"/>
      <sheetName val="Fig 3 - by fuel"/>
    </sheetNames>
    <sheetDataSet>
      <sheetData sheetId="0"/>
      <sheetData sheetId="1"/>
      <sheetData sheetId="2">
        <row r="376">
          <cell r="B376">
            <v>1990</v>
          </cell>
          <cell r="C376">
            <v>1991</v>
          </cell>
          <cell r="D376">
            <v>1992</v>
          </cell>
          <cell r="E376">
            <v>1993</v>
          </cell>
          <cell r="F376">
            <v>1994</v>
          </cell>
          <cell r="G376">
            <v>1995</v>
          </cell>
          <cell r="H376">
            <v>1996</v>
          </cell>
          <cell r="I376">
            <v>1997</v>
          </cell>
          <cell r="J376">
            <v>1998</v>
          </cell>
          <cell r="K376">
            <v>1999</v>
          </cell>
          <cell r="L376">
            <v>2000</v>
          </cell>
          <cell r="M376">
            <v>2001</v>
          </cell>
          <cell r="N376">
            <v>2002</v>
          </cell>
          <cell r="O376">
            <v>2003</v>
          </cell>
          <cell r="P376">
            <v>2004</v>
          </cell>
          <cell r="Q376">
            <v>2005</v>
          </cell>
          <cell r="R376">
            <v>2006</v>
          </cell>
          <cell r="S376">
            <v>2007</v>
          </cell>
          <cell r="T376">
            <v>2008</v>
          </cell>
          <cell r="U376">
            <v>2009</v>
          </cell>
          <cell r="V376">
            <v>2010</v>
          </cell>
        </row>
        <row r="377">
          <cell r="A377" t="str">
            <v>Industry</v>
          </cell>
          <cell r="B377">
            <v>366.62900000000002</v>
          </cell>
          <cell r="C377">
            <v>347.39</v>
          </cell>
          <cell r="D377">
            <v>326.79199999999997</v>
          </cell>
          <cell r="E377">
            <v>317.94499999999999</v>
          </cell>
          <cell r="F377">
            <v>321.09300000000002</v>
          </cell>
          <cell r="G377">
            <v>328.185</v>
          </cell>
          <cell r="H377">
            <v>329.89400000000001</v>
          </cell>
          <cell r="I377">
            <v>331.33800000000002</v>
          </cell>
          <cell r="J377">
            <v>325.73599999999999</v>
          </cell>
          <cell r="K377">
            <v>318.56900000000002</v>
          </cell>
          <cell r="L377">
            <v>329.673</v>
          </cell>
          <cell r="M377">
            <v>328.92200000000003</v>
          </cell>
          <cell r="N377">
            <v>325.42200000000003</v>
          </cell>
          <cell r="O377">
            <v>338.03199999999998</v>
          </cell>
          <cell r="P377">
            <v>336.13499999999999</v>
          </cell>
          <cell r="Q377">
            <v>331.471</v>
          </cell>
          <cell r="R377">
            <v>324.30099999999999</v>
          </cell>
          <cell r="S377">
            <v>323.06700000000001</v>
          </cell>
          <cell r="T377">
            <v>312.67099999999999</v>
          </cell>
          <cell r="U377">
            <v>267.75700000000001</v>
          </cell>
          <cell r="V377">
            <v>291.60399999999998</v>
          </cell>
        </row>
        <row r="378">
          <cell r="A378" t="str">
            <v>Transport</v>
          </cell>
          <cell r="B378">
            <v>281.41000000000003</v>
          </cell>
          <cell r="C378">
            <v>283.75900000000001</v>
          </cell>
          <cell r="D378">
            <v>292.14800000000002</v>
          </cell>
          <cell r="E378">
            <v>295.435</v>
          </cell>
          <cell r="F378">
            <v>298.822</v>
          </cell>
          <cell r="G378">
            <v>302.67399999999998</v>
          </cell>
          <cell r="H378">
            <v>312.92599999999999</v>
          </cell>
          <cell r="I378">
            <v>318.48500000000001</v>
          </cell>
          <cell r="J378">
            <v>330.52600000000001</v>
          </cell>
          <cell r="K378">
            <v>339.80599999999998</v>
          </cell>
          <cell r="L378">
            <v>341.38099999999997</v>
          </cell>
          <cell r="M378">
            <v>344.7</v>
          </cell>
          <cell r="N378">
            <v>347.55200000000002</v>
          </cell>
          <cell r="O378">
            <v>352.70699999999999</v>
          </cell>
          <cell r="P378">
            <v>363.005</v>
          </cell>
          <cell r="Q378">
            <v>366.71499999999997</v>
          </cell>
          <cell r="R378">
            <v>374.41399999999999</v>
          </cell>
          <cell r="S378">
            <v>379.75799999999998</v>
          </cell>
          <cell r="T378">
            <v>377.57499999999999</v>
          </cell>
          <cell r="U378">
            <v>366.89499999999998</v>
          </cell>
          <cell r="V378">
            <v>365.21800000000002</v>
          </cell>
        </row>
        <row r="380">
          <cell r="A380" t="str">
            <v>Households</v>
          </cell>
          <cell r="B380">
            <v>273.5</v>
          </cell>
          <cell r="C380">
            <v>289.46100000000001</v>
          </cell>
          <cell r="D380">
            <v>279.62200000000001</v>
          </cell>
          <cell r="E380">
            <v>288.45400000000001</v>
          </cell>
          <cell r="F380">
            <v>277.983</v>
          </cell>
          <cell r="G380">
            <v>281.74599999999998</v>
          </cell>
          <cell r="H380">
            <v>306.09100000000001</v>
          </cell>
          <cell r="I380">
            <v>294.47000000000003</v>
          </cell>
          <cell r="J380">
            <v>294.815</v>
          </cell>
          <cell r="K380">
            <v>290.238</v>
          </cell>
          <cell r="L380">
            <v>292.245</v>
          </cell>
          <cell r="M380">
            <v>301.57</v>
          </cell>
          <cell r="N380">
            <v>292.935</v>
          </cell>
          <cell r="O380">
            <v>298.49099999999999</v>
          </cell>
          <cell r="P380">
            <v>302.012</v>
          </cell>
          <cell r="Q380">
            <v>302.97699999999998</v>
          </cell>
          <cell r="R380">
            <v>300.24900000000002</v>
          </cell>
          <cell r="S380">
            <v>284.822</v>
          </cell>
          <cell r="T380">
            <v>296.88400000000001</v>
          </cell>
          <cell r="U380">
            <v>294.34100000000001</v>
          </cell>
          <cell r="V380">
            <v>307.32499999999999</v>
          </cell>
        </row>
        <row r="381">
          <cell r="A381" t="str">
            <v>Services</v>
          </cell>
          <cell r="B381">
            <v>107.75700000000001</v>
          </cell>
          <cell r="C381">
            <v>114.416</v>
          </cell>
          <cell r="D381">
            <v>111.49</v>
          </cell>
          <cell r="E381">
            <v>111.11199999999999</v>
          </cell>
          <cell r="F381">
            <v>111.53</v>
          </cell>
          <cell r="G381">
            <v>114.04900000000001</v>
          </cell>
          <cell r="H381">
            <v>124.09099999999999</v>
          </cell>
          <cell r="I381">
            <v>118.69</v>
          </cell>
          <cell r="J381">
            <v>120.873</v>
          </cell>
          <cell r="K381">
            <v>123.818</v>
          </cell>
          <cell r="L381">
            <v>115.46</v>
          </cell>
          <cell r="M381">
            <v>127.26600000000001</v>
          </cell>
          <cell r="N381">
            <v>125.01900000000001</v>
          </cell>
          <cell r="O381">
            <v>131.33699999999999</v>
          </cell>
          <cell r="P381">
            <v>133.88900000000001</v>
          </cell>
          <cell r="Q381">
            <v>135.874</v>
          </cell>
          <cell r="R381">
            <v>138.61500000000001</v>
          </cell>
          <cell r="S381">
            <v>135.66499999999999</v>
          </cell>
          <cell r="T381">
            <v>144.07400000000001</v>
          </cell>
          <cell r="U381">
            <v>143.29499999999999</v>
          </cell>
          <cell r="V381">
            <v>152.41999999999999</v>
          </cell>
        </row>
        <row r="382">
          <cell r="A382" t="str">
            <v>Fishing, Agriculture &amp; Forestry and non specified</v>
          </cell>
          <cell r="B382">
            <v>47.233000000000004</v>
          </cell>
          <cell r="C382">
            <v>48.413000000000011</v>
          </cell>
          <cell r="D382">
            <v>44.469999999999985</v>
          </cell>
          <cell r="E382">
            <v>44.284999999999997</v>
          </cell>
          <cell r="F382">
            <v>42.582999999999998</v>
          </cell>
          <cell r="G382">
            <v>43.998000000000019</v>
          </cell>
          <cell r="H382">
            <v>44.907999999999973</v>
          </cell>
          <cell r="I382">
            <v>42.883999999999958</v>
          </cell>
          <cell r="J382">
            <v>42.10599999999998</v>
          </cell>
          <cell r="K382">
            <v>39.881999999999991</v>
          </cell>
          <cell r="L382">
            <v>42.143999999999991</v>
          </cell>
          <cell r="M382">
            <v>42.570999999999984</v>
          </cell>
          <cell r="N382">
            <v>41.310999999999979</v>
          </cell>
          <cell r="O382">
            <v>50.916000000000054</v>
          </cell>
          <cell r="P382">
            <v>51.353999999999985</v>
          </cell>
          <cell r="Q382">
            <v>54.366000000000014</v>
          </cell>
          <cell r="R382">
            <v>54.390999999999963</v>
          </cell>
          <cell r="S382">
            <v>42.123999999999995</v>
          </cell>
          <cell r="T382">
            <v>42.541999999999973</v>
          </cell>
          <cell r="U382">
            <v>39.92300000000003</v>
          </cell>
          <cell r="V382">
            <v>36.745000000000033</v>
          </cell>
        </row>
      </sheetData>
      <sheetData sheetId="3"/>
      <sheetData sheetId="4">
        <row r="11">
          <cell r="B11" t="str">
            <v>1990</v>
          </cell>
          <cell r="C11" t="str">
            <v>1991</v>
          </cell>
          <cell r="D11" t="str">
            <v>1992</v>
          </cell>
          <cell r="E11" t="str">
            <v>1993</v>
          </cell>
          <cell r="F11" t="str">
            <v>1994</v>
          </cell>
          <cell r="G11" t="str">
            <v>1995</v>
          </cell>
          <cell r="H11" t="str">
            <v>1996</v>
          </cell>
          <cell r="I11" t="str">
            <v>1997</v>
          </cell>
          <cell r="J11" t="str">
            <v>1998</v>
          </cell>
          <cell r="K11" t="str">
            <v>1999</v>
          </cell>
          <cell r="L11" t="str">
            <v>2000</v>
          </cell>
          <cell r="M11" t="str">
            <v>2001</v>
          </cell>
          <cell r="N11" t="str">
            <v>2002</v>
          </cell>
          <cell r="O11" t="str">
            <v>2003</v>
          </cell>
          <cell r="P11" t="str">
            <v>2004</v>
          </cell>
          <cell r="Q11" t="str">
            <v>2005</v>
          </cell>
          <cell r="R11" t="str">
            <v>2006</v>
          </cell>
          <cell r="S11" t="str">
            <v>2007</v>
          </cell>
          <cell r="T11" t="str">
            <v>2008</v>
          </cell>
          <cell r="U11" t="str">
            <v>2009</v>
          </cell>
          <cell r="V11">
            <v>2010</v>
          </cell>
        </row>
        <row r="368">
          <cell r="B368">
            <v>1990</v>
          </cell>
          <cell r="C368">
            <v>1991</v>
          </cell>
          <cell r="D368">
            <v>1992</v>
          </cell>
          <cell r="E368">
            <v>1993</v>
          </cell>
          <cell r="F368">
            <v>1994</v>
          </cell>
          <cell r="G368">
            <v>1995</v>
          </cell>
          <cell r="H368">
            <v>1996</v>
          </cell>
          <cell r="I368">
            <v>1997</v>
          </cell>
          <cell r="J368">
            <v>1998</v>
          </cell>
          <cell r="K368">
            <v>1999</v>
          </cell>
          <cell r="L368">
            <v>2000</v>
          </cell>
          <cell r="M368">
            <v>2001</v>
          </cell>
          <cell r="N368">
            <v>2002</v>
          </cell>
          <cell r="O368">
            <v>2003</v>
          </cell>
          <cell r="P368">
            <v>2004</v>
          </cell>
          <cell r="Q368">
            <v>2005</v>
          </cell>
          <cell r="R368">
            <v>2006</v>
          </cell>
          <cell r="S368">
            <v>2007</v>
          </cell>
          <cell r="T368">
            <v>2008</v>
          </cell>
          <cell r="U368">
            <v>2009</v>
          </cell>
          <cell r="V368">
            <v>2010</v>
          </cell>
        </row>
        <row r="369">
          <cell r="A369" t="str">
            <v>Industry</v>
          </cell>
          <cell r="B369">
            <v>59.505000000000003</v>
          </cell>
          <cell r="C369">
            <v>60.18</v>
          </cell>
          <cell r="D369">
            <v>55.274000000000001</v>
          </cell>
          <cell r="E369">
            <v>55.252000000000002</v>
          </cell>
          <cell r="F369">
            <v>56.713000000000001</v>
          </cell>
          <cell r="G369">
            <v>55.192999999999998</v>
          </cell>
          <cell r="H369">
            <v>54.68</v>
          </cell>
          <cell r="I369">
            <v>55.841000000000001</v>
          </cell>
          <cell r="J369">
            <v>55.165999999999997</v>
          </cell>
          <cell r="K369">
            <v>51.225000000000001</v>
          </cell>
          <cell r="L369">
            <v>51.337000000000003</v>
          </cell>
          <cell r="M369">
            <v>53.097999999999999</v>
          </cell>
          <cell r="N369">
            <v>51.033999999999999</v>
          </cell>
          <cell r="O369">
            <v>51.753</v>
          </cell>
          <cell r="P369">
            <v>49.844000000000001</v>
          </cell>
          <cell r="Q369">
            <v>47.863999999999997</v>
          </cell>
          <cell r="R369">
            <v>46.180999999999997</v>
          </cell>
          <cell r="S369">
            <v>44.292999999999999</v>
          </cell>
          <cell r="T369">
            <v>40.881</v>
          </cell>
          <cell r="U369">
            <v>36.195999999999998</v>
          </cell>
          <cell r="V369">
            <v>35.018000000000001</v>
          </cell>
        </row>
        <row r="370">
          <cell r="A370" t="str">
            <v>Transport</v>
          </cell>
          <cell r="B370">
            <v>275.43299999999999</v>
          </cell>
          <cell r="C370">
            <v>277.76600000000002</v>
          </cell>
          <cell r="D370">
            <v>286.04500000000002</v>
          </cell>
          <cell r="E370">
            <v>289.24200000000002</v>
          </cell>
          <cell r="F370">
            <v>292.565</v>
          </cell>
          <cell r="G370">
            <v>296.14</v>
          </cell>
          <cell r="H370">
            <v>306.09399999999999</v>
          </cell>
          <cell r="I370">
            <v>311.49200000000002</v>
          </cell>
          <cell r="J370">
            <v>323.44900000000001</v>
          </cell>
          <cell r="K370">
            <v>332.71300000000002</v>
          </cell>
          <cell r="L370">
            <v>333.67099999999999</v>
          </cell>
          <cell r="M370">
            <v>336.06299999999999</v>
          </cell>
          <cell r="N370">
            <v>338.83100000000002</v>
          </cell>
          <cell r="O370">
            <v>343.56900000000002</v>
          </cell>
          <cell r="P370">
            <v>353.40600000000001</v>
          </cell>
          <cell r="Q370">
            <v>355.745</v>
          </cell>
          <cell r="R370">
            <v>361.00400000000002</v>
          </cell>
          <cell r="S370">
            <v>365.03300000000002</v>
          </cell>
          <cell r="T370">
            <v>359.66199999999998</v>
          </cell>
          <cell r="U370">
            <v>347.05599999999998</v>
          </cell>
          <cell r="V370">
            <v>343.661</v>
          </cell>
        </row>
        <row r="372">
          <cell r="A372" t="str">
            <v>Households</v>
          </cell>
          <cell r="B372">
            <v>59.767000000000003</v>
          </cell>
          <cell r="C372">
            <v>65.665999999999997</v>
          </cell>
          <cell r="D372">
            <v>63.793999999999997</v>
          </cell>
          <cell r="E372">
            <v>63.865000000000002</v>
          </cell>
          <cell r="F372">
            <v>59.847999999999999</v>
          </cell>
          <cell r="G372">
            <v>60.850999999999999</v>
          </cell>
          <cell r="H372">
            <v>64.373999999999995</v>
          </cell>
          <cell r="I372">
            <v>63.069000000000003</v>
          </cell>
          <cell r="J372">
            <v>63.354999999999997</v>
          </cell>
          <cell r="K372">
            <v>58.703000000000003</v>
          </cell>
          <cell r="L372">
            <v>56.65</v>
          </cell>
          <cell r="M372">
            <v>61.265000000000001</v>
          </cell>
          <cell r="N372">
            <v>55.914000000000001</v>
          </cell>
          <cell r="O372">
            <v>56.72</v>
          </cell>
          <cell r="P372">
            <v>54.817999999999998</v>
          </cell>
          <cell r="Q372">
            <v>54.363</v>
          </cell>
          <cell r="R372">
            <v>52.271000000000001</v>
          </cell>
          <cell r="S372">
            <v>41.329000000000001</v>
          </cell>
          <cell r="T372">
            <v>47.363</v>
          </cell>
          <cell r="U372">
            <v>43.161000000000001</v>
          </cell>
          <cell r="V372">
            <v>43.015000000000001</v>
          </cell>
        </row>
        <row r="373">
          <cell r="A373" t="str">
            <v>Services</v>
          </cell>
          <cell r="B373">
            <v>26.306999999999999</v>
          </cell>
          <cell r="C373">
            <v>28.686</v>
          </cell>
          <cell r="D373">
            <v>28.149000000000001</v>
          </cell>
          <cell r="E373">
            <v>27.23</v>
          </cell>
          <cell r="F373">
            <v>26.132000000000001</v>
          </cell>
          <cell r="G373">
            <v>24.77</v>
          </cell>
          <cell r="H373">
            <v>28.486000000000001</v>
          </cell>
          <cell r="I373">
            <v>25.068999999999999</v>
          </cell>
          <cell r="J373">
            <v>24.399000000000001</v>
          </cell>
          <cell r="K373">
            <v>25.032</v>
          </cell>
          <cell r="L373">
            <v>22.49</v>
          </cell>
          <cell r="M373">
            <v>25.527999999999999</v>
          </cell>
          <cell r="N373">
            <v>23.635000000000002</v>
          </cell>
          <cell r="O373">
            <v>23.646999999999998</v>
          </cell>
          <cell r="P373">
            <v>22.643999999999998</v>
          </cell>
          <cell r="Q373">
            <v>22.388000000000002</v>
          </cell>
          <cell r="R373">
            <v>21.265999999999998</v>
          </cell>
          <cell r="S373">
            <v>18.161999999999999</v>
          </cell>
          <cell r="T373">
            <v>21.231000000000002</v>
          </cell>
          <cell r="U373">
            <v>19.672999999999998</v>
          </cell>
          <cell r="V373">
            <v>19.731999999999999</v>
          </cell>
        </row>
        <row r="374">
          <cell r="A374" t="str">
            <v>Fishing, Agriculture &amp; Forestry and non specified</v>
          </cell>
          <cell r="B374">
            <v>23.561999999999994</v>
          </cell>
          <cell r="C374">
            <v>22.345000000000006</v>
          </cell>
          <cell r="D374">
            <v>21.427000000000007</v>
          </cell>
          <cell r="E374">
            <v>21.281000000000002</v>
          </cell>
          <cell r="F374">
            <v>21.870999999999999</v>
          </cell>
          <cell r="G374">
            <v>21.971</v>
          </cell>
          <cell r="H374">
            <v>21.257000000000009</v>
          </cell>
          <cell r="I374">
            <v>21.060999999999996</v>
          </cell>
          <cell r="J374">
            <v>20.687999999999995</v>
          </cell>
          <cell r="K374">
            <v>18.865999999999996</v>
          </cell>
          <cell r="L374">
            <v>19.062000000000001</v>
          </cell>
          <cell r="M374">
            <v>18.585000000000001</v>
          </cell>
          <cell r="N374">
            <v>18.363000000000003</v>
          </cell>
          <cell r="O374">
            <v>19.045999999999999</v>
          </cell>
          <cell r="P374">
            <v>18.789000000000009</v>
          </cell>
          <cell r="Q374">
            <v>19.277999999999995</v>
          </cell>
          <cell r="R374">
            <v>17.404999999999994</v>
          </cell>
          <cell r="S374">
            <v>16.834000000000003</v>
          </cell>
          <cell r="T374">
            <v>16.874999999999993</v>
          </cell>
          <cell r="U374">
            <v>15.682999999999996</v>
          </cell>
          <cell r="V374">
            <v>15.241</v>
          </cell>
        </row>
      </sheetData>
      <sheetData sheetId="5"/>
      <sheetData sheetId="6">
        <row r="329">
          <cell r="B329" t="str">
            <v>1990</v>
          </cell>
          <cell r="C329" t="str">
            <v>1991</v>
          </cell>
          <cell r="D329" t="str">
            <v>1992</v>
          </cell>
          <cell r="E329" t="str">
            <v>1993</v>
          </cell>
          <cell r="F329" t="str">
            <v>1994</v>
          </cell>
          <cell r="G329" t="str">
            <v>1995</v>
          </cell>
          <cell r="H329" t="str">
            <v>1996</v>
          </cell>
          <cell r="I329" t="str">
            <v>1997</v>
          </cell>
          <cell r="J329" t="str">
            <v>1998</v>
          </cell>
          <cell r="K329" t="str">
            <v>1999</v>
          </cell>
          <cell r="L329" t="str">
            <v>2000</v>
          </cell>
          <cell r="M329" t="str">
            <v>2001</v>
          </cell>
          <cell r="N329" t="str">
            <v>2002</v>
          </cell>
          <cell r="O329" t="str">
            <v>2003</v>
          </cell>
          <cell r="P329" t="str">
            <v>2004</v>
          </cell>
          <cell r="Q329" t="str">
            <v>2005</v>
          </cell>
          <cell r="R329" t="str">
            <v>2006</v>
          </cell>
          <cell r="S329" t="str">
            <v>2007</v>
          </cell>
          <cell r="T329" t="str">
            <v>2008</v>
          </cell>
          <cell r="U329" t="str">
            <v>2009</v>
          </cell>
          <cell r="V329">
            <v>2010</v>
          </cell>
        </row>
        <row r="369">
          <cell r="A369" t="str">
            <v>Industry</v>
          </cell>
          <cell r="B369">
            <v>84.927000000000007</v>
          </cell>
          <cell r="C369">
            <v>82.311000000000007</v>
          </cell>
          <cell r="D369">
            <v>80.707999999999998</v>
          </cell>
          <cell r="E369">
            <v>78.924000000000007</v>
          </cell>
          <cell r="F369">
            <v>80.054000000000002</v>
          </cell>
          <cell r="G369">
            <v>82.423000000000002</v>
          </cell>
          <cell r="H369">
            <v>83.393000000000001</v>
          </cell>
          <cell r="I369">
            <v>86.128</v>
          </cell>
          <cell r="J369">
            <v>86.891000000000005</v>
          </cell>
          <cell r="K369">
            <v>88.26</v>
          </cell>
          <cell r="L369">
            <v>90.971999999999994</v>
          </cell>
          <cell r="M369">
            <v>92.155000000000001</v>
          </cell>
          <cell r="N369">
            <v>92.704999999999998</v>
          </cell>
          <cell r="O369">
            <v>93.37</v>
          </cell>
          <cell r="P369">
            <v>96.072999999999993</v>
          </cell>
          <cell r="Q369">
            <v>97.143000000000001</v>
          </cell>
          <cell r="R369">
            <v>97.054000000000002</v>
          </cell>
          <cell r="S369">
            <v>98.644000000000005</v>
          </cell>
          <cell r="T369">
            <v>96.947999999999993</v>
          </cell>
          <cell r="U369">
            <v>83.322999999999993</v>
          </cell>
          <cell r="V369">
            <v>88.963999999999999</v>
          </cell>
        </row>
        <row r="370">
          <cell r="A370" t="str">
            <v>Transport</v>
          </cell>
          <cell r="B370">
            <v>5.4139999999999997</v>
          </cell>
          <cell r="C370">
            <v>5.4770000000000003</v>
          </cell>
          <cell r="D370">
            <v>5.5449999999999999</v>
          </cell>
          <cell r="E370">
            <v>5.65</v>
          </cell>
          <cell r="F370">
            <v>5.77</v>
          </cell>
          <cell r="G370">
            <v>5.9219999999999997</v>
          </cell>
          <cell r="H370">
            <v>6.0709999999999997</v>
          </cell>
          <cell r="I370">
            <v>6.0890000000000004</v>
          </cell>
          <cell r="J370">
            <v>6.0579999999999998</v>
          </cell>
          <cell r="K370">
            <v>6</v>
          </cell>
          <cell r="L370">
            <v>6.202</v>
          </cell>
          <cell r="M370">
            <v>6.2229999999999999</v>
          </cell>
          <cell r="N370">
            <v>6.2549999999999999</v>
          </cell>
          <cell r="O370">
            <v>6.335</v>
          </cell>
          <cell r="P370">
            <v>6.0119999999999996</v>
          </cell>
          <cell r="Q370">
            <v>5.9930000000000003</v>
          </cell>
          <cell r="R370">
            <v>5.875</v>
          </cell>
          <cell r="S370">
            <v>5.835</v>
          </cell>
          <cell r="T370">
            <v>5.891</v>
          </cell>
          <cell r="U370">
            <v>5.7119999999999997</v>
          </cell>
          <cell r="V370">
            <v>5.8070000000000004</v>
          </cell>
        </row>
        <row r="372">
          <cell r="A372" t="str">
            <v>Households</v>
          </cell>
          <cell r="B372">
            <v>52.021999999999998</v>
          </cell>
          <cell r="C372">
            <v>53.225000000000001</v>
          </cell>
          <cell r="D372">
            <v>53.914999999999999</v>
          </cell>
          <cell r="E372">
            <v>54.838999999999999</v>
          </cell>
          <cell r="F372">
            <v>55.469000000000001</v>
          </cell>
          <cell r="G372">
            <v>56.238999999999997</v>
          </cell>
          <cell r="H372">
            <v>59.415999999999997</v>
          </cell>
          <cell r="I372">
            <v>58.783999999999999</v>
          </cell>
          <cell r="J372">
            <v>60.011000000000003</v>
          </cell>
          <cell r="K372">
            <v>60.993000000000002</v>
          </cell>
          <cell r="L372">
            <v>61.42</v>
          </cell>
          <cell r="M372">
            <v>63.536999999999999</v>
          </cell>
          <cell r="N372">
            <v>64.215999999999994</v>
          </cell>
          <cell r="O372">
            <v>67.167000000000002</v>
          </cell>
          <cell r="P372">
            <v>68.427999999999997</v>
          </cell>
          <cell r="Q372">
            <v>69.260000000000005</v>
          </cell>
          <cell r="R372">
            <v>70.343000000000004</v>
          </cell>
          <cell r="S372">
            <v>69.742999999999995</v>
          </cell>
          <cell r="T372">
            <v>70.134</v>
          </cell>
          <cell r="U372">
            <v>70.635999999999996</v>
          </cell>
          <cell r="V372">
            <v>72.456000000000003</v>
          </cell>
        </row>
        <row r="373">
          <cell r="A373" t="str">
            <v>Services</v>
          </cell>
          <cell r="B373">
            <v>37.122</v>
          </cell>
          <cell r="C373">
            <v>39.738999999999997</v>
          </cell>
          <cell r="D373">
            <v>41.000999999999998</v>
          </cell>
          <cell r="E373">
            <v>41.88</v>
          </cell>
          <cell r="F373">
            <v>42.582000000000001</v>
          </cell>
          <cell r="G373">
            <v>43.393000000000001</v>
          </cell>
          <cell r="H373">
            <v>45.662999999999997</v>
          </cell>
          <cell r="I373">
            <v>46.728000000000002</v>
          </cell>
          <cell r="J373">
            <v>48.539000000000001</v>
          </cell>
          <cell r="K373">
            <v>50.56</v>
          </cell>
          <cell r="L373">
            <v>53.539000000000001</v>
          </cell>
          <cell r="M373">
            <v>55.481999999999999</v>
          </cell>
          <cell r="N373">
            <v>56.609000000000002</v>
          </cell>
          <cell r="O373">
            <v>58.569000000000003</v>
          </cell>
          <cell r="P373">
            <v>60.017000000000003</v>
          </cell>
          <cell r="Q373">
            <v>61.271999999999998</v>
          </cell>
          <cell r="R373">
            <v>65.292000000000002</v>
          </cell>
          <cell r="S373">
            <v>65.929000000000002</v>
          </cell>
          <cell r="T373">
            <v>67.997</v>
          </cell>
          <cell r="U373">
            <v>68.554000000000002</v>
          </cell>
          <cell r="V373">
            <v>71.721000000000004</v>
          </cell>
        </row>
        <row r="374">
          <cell r="A374" t="str">
            <v>Fishing, Agriculture &amp; Forestry and non specified</v>
          </cell>
          <cell r="B374">
            <v>5.4100000000000037</v>
          </cell>
          <cell r="C374">
            <v>5.6490000000000009</v>
          </cell>
          <cell r="D374">
            <v>4.8310000000000031</v>
          </cell>
          <cell r="E374">
            <v>4.6769999999999996</v>
          </cell>
          <cell r="F374">
            <v>4.539999999999992</v>
          </cell>
          <cell r="G374">
            <v>5.4660000000000011</v>
          </cell>
          <cell r="H374">
            <v>5.1189999999999998</v>
          </cell>
          <cell r="I374">
            <v>4.972999999999999</v>
          </cell>
          <cell r="J374">
            <v>5.0859999999999914</v>
          </cell>
          <cell r="K374">
            <v>4.6779999999999902</v>
          </cell>
          <cell r="L374">
            <v>4.4569999999999936</v>
          </cell>
          <cell r="M374">
            <v>4.7269999999999968</v>
          </cell>
          <cell r="N374">
            <v>4.6750000000000043</v>
          </cell>
          <cell r="O374">
            <v>4.3469999999999942</v>
          </cell>
          <cell r="P374">
            <v>4.4210000000000136</v>
          </cell>
          <cell r="Q374">
            <v>4.5110000000000028</v>
          </cell>
          <cell r="R374">
            <v>4.7029999999999887</v>
          </cell>
          <cell r="S374">
            <v>4.7620000000000005</v>
          </cell>
          <cell r="T374">
            <v>5.0689999999999884</v>
          </cell>
          <cell r="U374">
            <v>4.9770000000000039</v>
          </cell>
          <cell r="V374">
            <v>4.9599999999999937</v>
          </cell>
        </row>
      </sheetData>
      <sheetData sheetId="7"/>
      <sheetData sheetId="8">
        <row r="360">
          <cell r="A360" t="str">
            <v>Industry</v>
          </cell>
          <cell r="B360">
            <v>96.62</v>
          </cell>
          <cell r="C360">
            <v>90.234999999999999</v>
          </cell>
          <cell r="D360">
            <v>82.099000000000004</v>
          </cell>
          <cell r="E360">
            <v>82.375</v>
          </cell>
          <cell r="F360">
            <v>85.31</v>
          </cell>
          <cell r="G360">
            <v>91.481999999999999</v>
          </cell>
          <cell r="H360">
            <v>94.137</v>
          </cell>
          <cell r="I360">
            <v>94.388999999999996</v>
          </cell>
          <cell r="J360">
            <v>94.69</v>
          </cell>
          <cell r="K360">
            <v>96.555999999999997</v>
          </cell>
          <cell r="L360">
            <v>101.38200000000001</v>
          </cell>
          <cell r="M360">
            <v>101.949</v>
          </cell>
          <cell r="N360">
            <v>101.59699999999999</v>
          </cell>
          <cell r="O360">
            <v>104.129</v>
          </cell>
          <cell r="P360">
            <v>98.12</v>
          </cell>
          <cell r="Q360">
            <v>95.620999999999995</v>
          </cell>
          <cell r="R360">
            <v>89.974999999999994</v>
          </cell>
          <cell r="S360">
            <v>89.748999999999995</v>
          </cell>
          <cell r="T360">
            <v>87.631</v>
          </cell>
          <cell r="U360">
            <v>75.341999999999999</v>
          </cell>
          <cell r="V360">
            <v>84.744</v>
          </cell>
        </row>
        <row r="361">
          <cell r="A361" t="str">
            <v>Transport</v>
          </cell>
          <cell r="B361">
            <v>0.33800000000000002</v>
          </cell>
          <cell r="C361">
            <v>0.33900000000000002</v>
          </cell>
          <cell r="D361">
            <v>0.41699999999999998</v>
          </cell>
          <cell r="E361">
            <v>0.39900000000000002</v>
          </cell>
          <cell r="F361">
            <v>0.34599999999999997</v>
          </cell>
          <cell r="G361">
            <v>0.374</v>
          </cell>
          <cell r="H361">
            <v>0.42399999999999999</v>
          </cell>
          <cell r="I361">
            <v>0.45700000000000002</v>
          </cell>
          <cell r="J361">
            <v>0.61499999999999999</v>
          </cell>
          <cell r="K361">
            <v>0.63800000000000001</v>
          </cell>
          <cell r="L361">
            <v>0.79300000000000004</v>
          </cell>
          <cell r="M361">
            <v>1.56</v>
          </cell>
          <cell r="N361">
            <v>1.337</v>
          </cell>
          <cell r="O361">
            <v>1.3720000000000001</v>
          </cell>
          <cell r="P361">
            <v>1.605</v>
          </cell>
          <cell r="Q361">
            <v>1.8680000000000001</v>
          </cell>
          <cell r="R361">
            <v>2.0270000000000001</v>
          </cell>
          <cell r="S361">
            <v>2.1320000000000001</v>
          </cell>
          <cell r="T361">
            <v>2.431</v>
          </cell>
          <cell r="U361">
            <v>2.1859999999999999</v>
          </cell>
          <cell r="V361">
            <v>2.4460000000000002</v>
          </cell>
        </row>
        <row r="363">
          <cell r="A363" t="str">
            <v>Households</v>
          </cell>
          <cell r="B363">
            <v>75.989000000000004</v>
          </cell>
          <cell r="C363">
            <v>87.44</v>
          </cell>
          <cell r="D363">
            <v>85.471000000000004</v>
          </cell>
          <cell r="E363">
            <v>90.549000000000007</v>
          </cell>
          <cell r="F363">
            <v>89.111000000000004</v>
          </cell>
          <cell r="G363">
            <v>93.828000000000003</v>
          </cell>
          <cell r="H363">
            <v>106.38</v>
          </cell>
          <cell r="I363">
            <v>99.876999999999995</v>
          </cell>
          <cell r="J363">
            <v>101.986</v>
          </cell>
          <cell r="K363">
            <v>103.41800000000001</v>
          </cell>
          <cell r="L363">
            <v>112.229</v>
          </cell>
          <cell r="M363">
            <v>112.521</v>
          </cell>
          <cell r="N363">
            <v>111.809</v>
          </cell>
          <cell r="O363">
            <v>118.6</v>
          </cell>
          <cell r="P363">
            <v>122.76600000000001</v>
          </cell>
          <cell r="Q363">
            <v>122.893</v>
          </cell>
          <cell r="R363">
            <v>119.901</v>
          </cell>
          <cell r="S363">
            <v>113.03400000000001</v>
          </cell>
          <cell r="T363">
            <v>116.369</v>
          </cell>
          <cell r="U363">
            <v>115.56100000000001</v>
          </cell>
          <cell r="V363">
            <v>119.053</v>
          </cell>
        </row>
        <row r="364">
          <cell r="A364" t="str">
            <v>Services</v>
          </cell>
          <cell r="B364">
            <v>26.167000000000002</v>
          </cell>
          <cell r="C364">
            <v>30.148</v>
          </cell>
          <cell r="D364">
            <v>29.367999999999999</v>
          </cell>
          <cell r="E364">
            <v>30.137</v>
          </cell>
          <cell r="F364">
            <v>32.409999999999997</v>
          </cell>
          <cell r="G364">
            <v>35.948</v>
          </cell>
          <cell r="H364">
            <v>39.853999999999999</v>
          </cell>
          <cell r="I364">
            <v>37.698999999999998</v>
          </cell>
          <cell r="J364">
            <v>39.569000000000003</v>
          </cell>
          <cell r="K364">
            <v>38.683</v>
          </cell>
          <cell r="L364">
            <v>30.332000000000001</v>
          </cell>
          <cell r="M364">
            <v>37.067999999999998</v>
          </cell>
          <cell r="N364">
            <v>35.487000000000002</v>
          </cell>
          <cell r="O364">
            <v>39.709000000000003</v>
          </cell>
          <cell r="P364">
            <v>41.575000000000003</v>
          </cell>
          <cell r="Q364">
            <v>42.890999999999998</v>
          </cell>
          <cell r="R364">
            <v>42.850999999999999</v>
          </cell>
          <cell r="S364">
            <v>39.667000000000002</v>
          </cell>
          <cell r="T364">
            <v>42.280999999999999</v>
          </cell>
          <cell r="U364">
            <v>42.747</v>
          </cell>
          <cell r="V364">
            <v>47.091000000000001</v>
          </cell>
        </row>
        <row r="365">
          <cell r="A365" t="str">
            <v>Fishing, Agriculture &amp; Forestry and non specified</v>
          </cell>
          <cell r="B365">
            <v>10.039999999999992</v>
          </cell>
          <cell r="C365">
            <v>11.70699999999999</v>
          </cell>
          <cell r="D365">
            <v>10.001000000000001</v>
          </cell>
          <cell r="E365">
            <v>10.463999999999999</v>
          </cell>
          <cell r="F365">
            <v>9.1089999999999947</v>
          </cell>
          <cell r="G365">
            <v>9.6529999999999987</v>
          </cell>
          <cell r="H365">
            <v>11.535000000000011</v>
          </cell>
          <cell r="I365">
            <v>10.823000000000008</v>
          </cell>
          <cell r="J365">
            <v>10.641999999999996</v>
          </cell>
          <cell r="K365">
            <v>10.634000000000007</v>
          </cell>
          <cell r="L365">
            <v>10.513000000000012</v>
          </cell>
          <cell r="M365">
            <v>10.542000000000002</v>
          </cell>
          <cell r="N365">
            <v>9.7830000000000084</v>
          </cell>
          <cell r="O365">
            <v>11.265000000000015</v>
          </cell>
          <cell r="P365">
            <v>11.407999999999987</v>
          </cell>
          <cell r="Q365">
            <v>11.829000000000001</v>
          </cell>
          <cell r="R365">
            <v>13.548999999999992</v>
          </cell>
          <cell r="S365">
            <v>12.207999999999984</v>
          </cell>
          <cell r="T365">
            <v>12.205999999999996</v>
          </cell>
          <cell r="U365">
            <v>10.414000000000001</v>
          </cell>
          <cell r="V365">
            <v>7.6240000000000023</v>
          </cell>
        </row>
      </sheetData>
      <sheetData sheetId="9"/>
      <sheetData sheetId="10">
        <row r="359">
          <cell r="B359">
            <v>1990</v>
          </cell>
          <cell r="C359">
            <v>1991</v>
          </cell>
          <cell r="D359">
            <v>1992</v>
          </cell>
          <cell r="E359">
            <v>1993</v>
          </cell>
          <cell r="F359">
            <v>1994</v>
          </cell>
          <cell r="G359">
            <v>1995</v>
          </cell>
          <cell r="H359">
            <v>1996</v>
          </cell>
          <cell r="I359">
            <v>1997</v>
          </cell>
          <cell r="J359">
            <v>1998</v>
          </cell>
          <cell r="K359">
            <v>1999</v>
          </cell>
          <cell r="L359">
            <v>2000</v>
          </cell>
          <cell r="M359">
            <v>2001</v>
          </cell>
          <cell r="N359">
            <v>2002</v>
          </cell>
          <cell r="O359">
            <v>2003</v>
          </cell>
          <cell r="P359">
            <v>2004</v>
          </cell>
          <cell r="Q359">
            <v>2005</v>
          </cell>
          <cell r="R359">
            <v>2006</v>
          </cell>
          <cell r="S359">
            <v>2007</v>
          </cell>
          <cell r="T359">
            <v>2008</v>
          </cell>
          <cell r="U359">
            <v>2009</v>
          </cell>
          <cell r="V359">
            <v>2010</v>
          </cell>
        </row>
        <row r="360">
          <cell r="A360" t="str">
            <v>Industry</v>
          </cell>
          <cell r="B360">
            <v>75.835999999999999</v>
          </cell>
          <cell r="C360">
            <v>66.703000000000003</v>
          </cell>
          <cell r="D360">
            <v>61.759</v>
          </cell>
          <cell r="E360">
            <v>56.604999999999997</v>
          </cell>
          <cell r="F360">
            <v>56.890999999999998</v>
          </cell>
          <cell r="G360">
            <v>57.322000000000003</v>
          </cell>
          <cell r="H360">
            <v>56.387999999999998</v>
          </cell>
          <cell r="I360">
            <v>55.901000000000003</v>
          </cell>
          <cell r="J360">
            <v>50.99</v>
          </cell>
          <cell r="K360">
            <v>46.817999999999998</v>
          </cell>
          <cell r="L360">
            <v>48.776000000000003</v>
          </cell>
          <cell r="M360">
            <v>46.045999999999999</v>
          </cell>
          <cell r="N360">
            <v>43.42</v>
          </cell>
          <cell r="O360">
            <v>43.904000000000003</v>
          </cell>
          <cell r="P360">
            <v>43.826000000000001</v>
          </cell>
          <cell r="Q360">
            <v>43.174999999999997</v>
          </cell>
          <cell r="R360">
            <v>42.392000000000003</v>
          </cell>
          <cell r="S360">
            <v>43.207000000000001</v>
          </cell>
          <cell r="T360">
            <v>41.057000000000002</v>
          </cell>
          <cell r="U360">
            <v>30.516999999999999</v>
          </cell>
          <cell r="V360">
            <v>35.414000000000001</v>
          </cell>
        </row>
        <row r="361">
          <cell r="A361" t="str">
            <v>Transport</v>
          </cell>
          <cell r="B361">
            <v>0.20699999999999999</v>
          </cell>
          <cell r="C361">
            <v>0.152</v>
          </cell>
          <cell r="D361">
            <v>0.11799999999999999</v>
          </cell>
          <cell r="E361">
            <v>9.7000000000000003E-2</v>
          </cell>
          <cell r="F361">
            <v>1.7999999999999999E-2</v>
          </cell>
          <cell r="G361">
            <v>1.7000000000000001E-2</v>
          </cell>
          <cell r="H361">
            <v>1.4E-2</v>
          </cell>
          <cell r="I361">
            <v>1.4E-2</v>
          </cell>
          <cell r="J361">
            <v>7.0000000000000001E-3</v>
          </cell>
          <cell r="K361">
            <v>4.0000000000000001E-3</v>
          </cell>
          <cell r="L361">
            <v>0.01</v>
          </cell>
          <cell r="M361">
            <v>3.2000000000000001E-2</v>
          </cell>
          <cell r="N361">
            <v>0.03</v>
          </cell>
          <cell r="O361">
            <v>6.0000000000000001E-3</v>
          </cell>
          <cell r="P361">
            <v>6.0000000000000001E-3</v>
          </cell>
          <cell r="Q361">
            <v>8.0000000000000002E-3</v>
          </cell>
          <cell r="R361">
            <v>1.2E-2</v>
          </cell>
          <cell r="S361">
            <v>1.2E-2</v>
          </cell>
          <cell r="T361">
            <v>1.2E-2</v>
          </cell>
          <cell r="U361">
            <v>1.0999999999999999E-2</v>
          </cell>
          <cell r="V361">
            <v>1.0999999999999999E-2</v>
          </cell>
        </row>
        <row r="363">
          <cell r="A363" t="str">
            <v>Households</v>
          </cell>
          <cell r="B363">
            <v>34.073999999999998</v>
          </cell>
          <cell r="C363">
            <v>32.36</v>
          </cell>
          <cell r="D363">
            <v>25.734999999999999</v>
          </cell>
          <cell r="E363">
            <v>25.428999999999998</v>
          </cell>
          <cell r="F363">
            <v>21.268000000000001</v>
          </cell>
          <cell r="G363">
            <v>18.672000000000001</v>
          </cell>
          <cell r="H363">
            <v>19.707000000000001</v>
          </cell>
          <cell r="I363">
            <v>16.747</v>
          </cell>
          <cell r="J363">
            <v>13.234</v>
          </cell>
          <cell r="K363">
            <v>12.378</v>
          </cell>
          <cell r="L363">
            <v>10.052</v>
          </cell>
          <cell r="M363">
            <v>10.211</v>
          </cell>
          <cell r="N363">
            <v>9.1120000000000001</v>
          </cell>
          <cell r="O363">
            <v>8.5619999999999994</v>
          </cell>
          <cell r="P363">
            <v>8.5280000000000005</v>
          </cell>
          <cell r="Q363">
            <v>8.577</v>
          </cell>
          <cell r="R363">
            <v>9.6460000000000008</v>
          </cell>
          <cell r="S363">
            <v>8.9049999999999994</v>
          </cell>
          <cell r="T363">
            <v>9.5850000000000009</v>
          </cell>
          <cell r="U363">
            <v>9.7240000000000002</v>
          </cell>
          <cell r="V363">
            <v>11.106</v>
          </cell>
        </row>
        <row r="364">
          <cell r="A364" t="str">
            <v>Services</v>
          </cell>
          <cell r="B364">
            <v>12.247</v>
          </cell>
          <cell r="C364">
            <v>9.4589999999999996</v>
          </cell>
          <cell r="D364">
            <v>6.6909999999999998</v>
          </cell>
          <cell r="E364">
            <v>5.984</v>
          </cell>
          <cell r="F364">
            <v>4.3140000000000001</v>
          </cell>
          <cell r="G364">
            <v>3.9359999999999999</v>
          </cell>
          <cell r="H364">
            <v>3.3260000000000001</v>
          </cell>
          <cell r="I364">
            <v>2.8860000000000001</v>
          </cell>
          <cell r="J364">
            <v>2.0790000000000002</v>
          </cell>
          <cell r="K364">
            <v>1.8069999999999999</v>
          </cell>
          <cell r="L364">
            <v>1.5</v>
          </cell>
          <cell r="M364">
            <v>1.3220000000000001</v>
          </cell>
          <cell r="N364">
            <v>1.5589999999999999</v>
          </cell>
          <cell r="O364">
            <v>1.698</v>
          </cell>
          <cell r="P364">
            <v>2.04</v>
          </cell>
          <cell r="Q364">
            <v>1.36</v>
          </cell>
          <cell r="R364">
            <v>1.472</v>
          </cell>
          <cell r="S364">
            <v>1.343</v>
          </cell>
          <cell r="T364">
            <v>1.4490000000000001</v>
          </cell>
          <cell r="U364">
            <v>1.7210000000000001</v>
          </cell>
          <cell r="V364">
            <v>1.552</v>
          </cell>
        </row>
        <row r="365">
          <cell r="A365" t="str">
            <v>Fishing, Agriculture &amp; Forestry and non specified</v>
          </cell>
          <cell r="B365">
            <v>3.1720000000000041</v>
          </cell>
          <cell r="C365">
            <v>3.5629999999999988</v>
          </cell>
          <cell r="D365">
            <v>2.9390000000000027</v>
          </cell>
          <cell r="E365">
            <v>3.3130000000000006</v>
          </cell>
          <cell r="F365">
            <v>2.843</v>
          </cell>
          <cell r="G365">
            <v>2.4699999999999989</v>
          </cell>
          <cell r="H365">
            <v>2.0640000000000005</v>
          </cell>
          <cell r="I365">
            <v>1.9099999999999993</v>
          </cell>
          <cell r="J365">
            <v>1.5989999999999989</v>
          </cell>
          <cell r="K365">
            <v>1.7649999999999992</v>
          </cell>
          <cell r="L365">
            <v>1.3659999999999997</v>
          </cell>
          <cell r="M365">
            <v>1.1870000000000003</v>
          </cell>
          <cell r="N365">
            <v>1.0300000000000005</v>
          </cell>
          <cell r="O365">
            <v>1.0160000000000005</v>
          </cell>
          <cell r="P365">
            <v>1.1159999999999988</v>
          </cell>
          <cell r="Q365">
            <v>1.159</v>
          </cell>
          <cell r="R365">
            <v>1.3429999999999995</v>
          </cell>
          <cell r="S365">
            <v>1.1610000000000014</v>
          </cell>
          <cell r="T365">
            <v>1.2679999999999987</v>
          </cell>
          <cell r="U365">
            <v>1.2349999999999994</v>
          </cell>
          <cell r="V365">
            <v>1.4560000000000008</v>
          </cell>
        </row>
      </sheetData>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ow r="12">
          <cell r="A12" t="str">
            <v>European Union (27 countries)</v>
          </cell>
          <cell r="B12">
            <v>366629</v>
          </cell>
          <cell r="C12">
            <v>347390</v>
          </cell>
          <cell r="D12">
            <v>326792</v>
          </cell>
          <cell r="E12">
            <v>317945</v>
          </cell>
          <cell r="F12">
            <v>321093</v>
          </cell>
          <cell r="G12">
            <v>328185</v>
          </cell>
          <cell r="H12">
            <v>329894</v>
          </cell>
          <cell r="I12">
            <v>331338</v>
          </cell>
          <cell r="J12">
            <v>325736</v>
          </cell>
          <cell r="K12">
            <v>318569</v>
          </cell>
          <cell r="L12">
            <v>329673</v>
          </cell>
          <cell r="M12">
            <v>328922</v>
          </cell>
          <cell r="N12">
            <v>325422</v>
          </cell>
          <cell r="O12">
            <v>338032</v>
          </cell>
          <cell r="P12">
            <v>336135</v>
          </cell>
          <cell r="Q12">
            <v>331471</v>
          </cell>
          <cell r="R12">
            <v>324301</v>
          </cell>
          <cell r="S12">
            <v>323067</v>
          </cell>
          <cell r="T12">
            <v>312671</v>
          </cell>
          <cell r="U12">
            <v>267757</v>
          </cell>
          <cell r="V12">
            <v>291604</v>
          </cell>
        </row>
        <row r="13">
          <cell r="A13" t="str">
            <v>European Union (25 countries)</v>
          </cell>
          <cell r="B13">
            <v>331625</v>
          </cell>
          <cell r="C13">
            <v>319245</v>
          </cell>
          <cell r="D13">
            <v>307045</v>
          </cell>
          <cell r="E13">
            <v>300085</v>
          </cell>
          <cell r="F13">
            <v>301703</v>
          </cell>
          <cell r="G13">
            <v>307028</v>
          </cell>
          <cell r="H13">
            <v>308971</v>
          </cell>
          <cell r="I13">
            <v>312731</v>
          </cell>
          <cell r="J13">
            <v>310183</v>
          </cell>
          <cell r="K13">
            <v>306061</v>
          </cell>
          <cell r="L13">
            <v>316855</v>
          </cell>
          <cell r="M13">
            <v>315498</v>
          </cell>
          <cell r="N13">
            <v>311360</v>
          </cell>
          <cell r="O13">
            <v>323966</v>
          </cell>
          <cell r="P13">
            <v>322097</v>
          </cell>
          <cell r="Q13">
            <v>317526</v>
          </cell>
          <cell r="R13">
            <v>310764</v>
          </cell>
          <cell r="S13">
            <v>309897</v>
          </cell>
          <cell r="T13">
            <v>300198</v>
          </cell>
          <cell r="U13">
            <v>258803</v>
          </cell>
          <cell r="V13">
            <v>282179</v>
          </cell>
        </row>
        <row r="14">
          <cell r="A14" t="str">
            <v>European Union (15 countries)</v>
          </cell>
          <cell r="B14">
            <v>265484</v>
          </cell>
          <cell r="C14">
            <v>261320</v>
          </cell>
          <cell r="D14">
            <v>254091</v>
          </cell>
          <cell r="E14">
            <v>250246</v>
          </cell>
          <cell r="F14">
            <v>254298</v>
          </cell>
          <cell r="G14">
            <v>258744</v>
          </cell>
          <cell r="H14">
            <v>259016</v>
          </cell>
          <cell r="I14">
            <v>263802</v>
          </cell>
          <cell r="J14">
            <v>265565</v>
          </cell>
          <cell r="K14">
            <v>267086</v>
          </cell>
          <cell r="L14">
            <v>276305</v>
          </cell>
          <cell r="M14">
            <v>276852</v>
          </cell>
          <cell r="N14">
            <v>273293</v>
          </cell>
          <cell r="O14">
            <v>284794</v>
          </cell>
          <cell r="P14">
            <v>282303</v>
          </cell>
          <cell r="Q14">
            <v>279231</v>
          </cell>
          <cell r="R14">
            <v>271905</v>
          </cell>
          <cell r="S14">
            <v>270705</v>
          </cell>
          <cell r="T14">
            <v>263188</v>
          </cell>
          <cell r="U14">
            <v>226132</v>
          </cell>
          <cell r="V14">
            <v>246967</v>
          </cell>
        </row>
        <row r="15">
          <cell r="A15" t="str">
            <v>New Member States (10 countries)</v>
          </cell>
          <cell r="B15">
            <v>66141</v>
          </cell>
          <cell r="C15">
            <v>57925</v>
          </cell>
          <cell r="D15">
            <v>52954</v>
          </cell>
          <cell r="E15">
            <v>49840</v>
          </cell>
          <cell r="F15">
            <v>47405</v>
          </cell>
          <cell r="G15">
            <v>48284</v>
          </cell>
          <cell r="H15">
            <v>49955</v>
          </cell>
          <cell r="I15">
            <v>48929</v>
          </cell>
          <cell r="J15">
            <v>44618</v>
          </cell>
          <cell r="K15">
            <v>38975</v>
          </cell>
          <cell r="L15">
            <v>40550</v>
          </cell>
          <cell r="M15">
            <v>38646</v>
          </cell>
          <cell r="N15">
            <v>38067</v>
          </cell>
          <cell r="O15">
            <v>39172</v>
          </cell>
          <cell r="P15">
            <v>39795</v>
          </cell>
          <cell r="Q15">
            <v>38295</v>
          </cell>
          <cell r="R15">
            <v>38859</v>
          </cell>
          <cell r="S15">
            <v>39193</v>
          </cell>
          <cell r="T15">
            <v>37009</v>
          </cell>
          <cell r="U15">
            <v>32671</v>
          </cell>
          <cell r="V15">
            <v>35212</v>
          </cell>
        </row>
        <row r="16">
          <cell r="A16" t="str">
            <v>Euro area (EA11-2000, EA12-2006, EA13-2007, EA15-2008, EA16-2010, EA17)</v>
          </cell>
          <cell r="B16">
            <v>211837</v>
          </cell>
          <cell r="C16">
            <v>206858</v>
          </cell>
          <cell r="D16">
            <v>201164</v>
          </cell>
          <cell r="E16">
            <v>196342</v>
          </cell>
          <cell r="F16">
            <v>199567</v>
          </cell>
          <cell r="G16">
            <v>203059</v>
          </cell>
          <cell r="H16">
            <v>201563</v>
          </cell>
          <cell r="I16">
            <v>206307</v>
          </cell>
          <cell r="J16">
            <v>208452</v>
          </cell>
          <cell r="K16">
            <v>209546</v>
          </cell>
          <cell r="L16">
            <v>217789</v>
          </cell>
          <cell r="M16">
            <v>224148</v>
          </cell>
          <cell r="N16">
            <v>222367</v>
          </cell>
          <cell r="O16">
            <v>233945</v>
          </cell>
          <cell r="P16">
            <v>232555</v>
          </cell>
          <cell r="Q16">
            <v>230421</v>
          </cell>
          <cell r="R16">
            <v>223587</v>
          </cell>
          <cell r="S16">
            <v>224610</v>
          </cell>
          <cell r="T16">
            <v>217790</v>
          </cell>
          <cell r="U16">
            <v>190458</v>
          </cell>
          <cell r="V16">
            <v>209606</v>
          </cell>
        </row>
        <row r="17">
          <cell r="A17" t="str">
            <v>Euro area (17 countries)</v>
          </cell>
          <cell r="B17">
            <v>227359</v>
          </cell>
          <cell r="C17">
            <v>220835</v>
          </cell>
          <cell r="D17">
            <v>213609</v>
          </cell>
          <cell r="E17">
            <v>207482</v>
          </cell>
          <cell r="F17">
            <v>210851</v>
          </cell>
          <cell r="G17">
            <v>213887</v>
          </cell>
          <cell r="H17">
            <v>212924</v>
          </cell>
          <cell r="I17">
            <v>217588</v>
          </cell>
          <cell r="J17">
            <v>219233</v>
          </cell>
          <cell r="K17">
            <v>219769</v>
          </cell>
          <cell r="L17">
            <v>228814</v>
          </cell>
          <cell r="M17">
            <v>230535</v>
          </cell>
          <cell r="N17">
            <v>228882</v>
          </cell>
          <cell r="O17">
            <v>240985</v>
          </cell>
          <cell r="P17">
            <v>239396</v>
          </cell>
          <cell r="Q17">
            <v>237373</v>
          </cell>
          <cell r="R17">
            <v>230525</v>
          </cell>
          <cell r="S17">
            <v>229785</v>
          </cell>
          <cell r="T17">
            <v>222624</v>
          </cell>
          <cell r="U17">
            <v>190999</v>
          </cell>
          <cell r="V17">
            <v>210176</v>
          </cell>
        </row>
        <row r="18">
          <cell r="A18" t="str">
            <v>Euro area (16 countries)</v>
          </cell>
          <cell r="B18">
            <v>224819</v>
          </cell>
          <cell r="C18">
            <v>218482</v>
          </cell>
          <cell r="D18">
            <v>212204</v>
          </cell>
          <cell r="E18">
            <v>206213</v>
          </cell>
          <cell r="F18">
            <v>209797</v>
          </cell>
          <cell r="G18">
            <v>213037</v>
          </cell>
          <cell r="H18">
            <v>211985</v>
          </cell>
          <cell r="I18">
            <v>216765</v>
          </cell>
          <cell r="J18">
            <v>218526</v>
          </cell>
          <cell r="K18">
            <v>219212</v>
          </cell>
          <cell r="L18">
            <v>228242</v>
          </cell>
          <cell r="M18">
            <v>229904</v>
          </cell>
          <cell r="N18">
            <v>228307</v>
          </cell>
          <cell r="O18">
            <v>240312</v>
          </cell>
          <cell r="P18">
            <v>238710</v>
          </cell>
          <cell r="Q18">
            <v>236654</v>
          </cell>
          <cell r="R18">
            <v>229834</v>
          </cell>
          <cell r="S18">
            <v>229014</v>
          </cell>
          <cell r="T18">
            <v>221869</v>
          </cell>
          <cell r="U18">
            <v>190458</v>
          </cell>
          <cell r="V18">
            <v>209606</v>
          </cell>
        </row>
        <row r="19">
          <cell r="A19" t="str">
            <v>Euro area (15 countries)</v>
          </cell>
          <cell r="B19">
            <v>217635</v>
          </cell>
          <cell r="C19">
            <v>212588</v>
          </cell>
          <cell r="D19">
            <v>206533</v>
          </cell>
          <cell r="E19">
            <v>201575</v>
          </cell>
          <cell r="F19">
            <v>204989</v>
          </cell>
          <cell r="G19">
            <v>208723</v>
          </cell>
          <cell r="H19">
            <v>207505</v>
          </cell>
          <cell r="I19">
            <v>212339</v>
          </cell>
          <cell r="J19">
            <v>214490</v>
          </cell>
          <cell r="K19">
            <v>215323</v>
          </cell>
          <cell r="L19">
            <v>224142</v>
          </cell>
          <cell r="M19">
            <v>225950</v>
          </cell>
          <cell r="N19">
            <v>224095</v>
          </cell>
          <cell r="O19">
            <v>235932</v>
          </cell>
          <cell r="P19">
            <v>234598</v>
          </cell>
          <cell r="Q19">
            <v>232425</v>
          </cell>
          <cell r="R19">
            <v>225610</v>
          </cell>
          <cell r="S19">
            <v>224939</v>
          </cell>
          <cell r="T19">
            <v>217790</v>
          </cell>
          <cell r="U19">
            <v>186840</v>
          </cell>
          <cell r="V19">
            <v>205254</v>
          </cell>
        </row>
        <row r="20">
          <cell r="A20" t="str">
            <v>Euro area (13 countries)</v>
          </cell>
          <cell r="B20">
            <v>217369</v>
          </cell>
          <cell r="C20">
            <v>212170</v>
          </cell>
          <cell r="D20">
            <v>206151</v>
          </cell>
          <cell r="E20">
            <v>201176</v>
          </cell>
          <cell r="F20">
            <v>204515</v>
          </cell>
          <cell r="G20">
            <v>208238</v>
          </cell>
          <cell r="H20">
            <v>206979</v>
          </cell>
          <cell r="I20">
            <v>211845</v>
          </cell>
          <cell r="J20">
            <v>214033</v>
          </cell>
          <cell r="K20">
            <v>214851</v>
          </cell>
          <cell r="L20">
            <v>223658</v>
          </cell>
          <cell r="M20">
            <v>225483</v>
          </cell>
          <cell r="N20">
            <v>223628</v>
          </cell>
          <cell r="O20">
            <v>235442</v>
          </cell>
          <cell r="P20">
            <v>234104</v>
          </cell>
          <cell r="Q20">
            <v>232064</v>
          </cell>
          <cell r="R20">
            <v>225285</v>
          </cell>
          <cell r="S20">
            <v>224610</v>
          </cell>
          <cell r="T20">
            <v>217436</v>
          </cell>
          <cell r="U20">
            <v>186506</v>
          </cell>
          <cell r="V20">
            <v>204968</v>
          </cell>
        </row>
        <row r="21">
          <cell r="A21" t="str">
            <v>Euro area (12 countries)</v>
          </cell>
          <cell r="B21">
            <v>215830</v>
          </cell>
          <cell r="C21">
            <v>210802</v>
          </cell>
          <cell r="D21">
            <v>204998</v>
          </cell>
          <cell r="E21">
            <v>200061</v>
          </cell>
          <cell r="F21">
            <v>203292</v>
          </cell>
          <cell r="G21">
            <v>207061</v>
          </cell>
          <cell r="H21">
            <v>205792</v>
          </cell>
          <cell r="I21">
            <v>210623</v>
          </cell>
          <cell r="J21">
            <v>212830</v>
          </cell>
          <cell r="K21">
            <v>213644</v>
          </cell>
          <cell r="L21">
            <v>222235</v>
          </cell>
          <cell r="M21">
            <v>224148</v>
          </cell>
          <cell r="N21">
            <v>222367</v>
          </cell>
          <cell r="O21">
            <v>233945</v>
          </cell>
          <cell r="P21">
            <v>232555</v>
          </cell>
          <cell r="Q21">
            <v>230421</v>
          </cell>
          <cell r="R21">
            <v>223587</v>
          </cell>
          <cell r="S21">
            <v>223006</v>
          </cell>
          <cell r="T21">
            <v>215953</v>
          </cell>
          <cell r="U21">
            <v>185286</v>
          </cell>
          <cell r="V21">
            <v>203688</v>
          </cell>
        </row>
        <row r="22">
          <cell r="A22" t="str">
            <v>Belgium</v>
          </cell>
          <cell r="B22">
            <v>12059</v>
          </cell>
          <cell r="C22">
            <v>12307</v>
          </cell>
          <cell r="D22">
            <v>11846</v>
          </cell>
          <cell r="E22">
            <v>11184</v>
          </cell>
          <cell r="F22">
            <v>12007</v>
          </cell>
          <cell r="G22">
            <v>11964</v>
          </cell>
          <cell r="H22">
            <v>11842</v>
          </cell>
          <cell r="I22">
            <v>12336</v>
          </cell>
          <cell r="J22">
            <v>12845</v>
          </cell>
          <cell r="K22">
            <v>13263</v>
          </cell>
          <cell r="L22">
            <v>14059</v>
          </cell>
          <cell r="M22">
            <v>14090</v>
          </cell>
          <cell r="N22">
            <v>12712</v>
          </cell>
          <cell r="O22">
            <v>12925</v>
          </cell>
          <cell r="P22">
            <v>12559</v>
          </cell>
          <cell r="Q22">
            <v>11711</v>
          </cell>
          <cell r="R22">
            <v>12405</v>
          </cell>
          <cell r="S22">
            <v>12198</v>
          </cell>
          <cell r="T22">
            <v>11928</v>
          </cell>
          <cell r="U22">
            <v>9593</v>
          </cell>
          <cell r="V22">
            <v>11182</v>
          </cell>
        </row>
        <row r="23">
          <cell r="A23" t="str">
            <v>Bulgaria</v>
          </cell>
          <cell r="B23">
            <v>9013</v>
          </cell>
          <cell r="C23">
            <v>6858</v>
          </cell>
          <cell r="D23">
            <v>5595</v>
          </cell>
          <cell r="E23">
            <v>4861</v>
          </cell>
          <cell r="F23">
            <v>5308</v>
          </cell>
          <cell r="G23">
            <v>6010</v>
          </cell>
          <cell r="H23">
            <v>5954</v>
          </cell>
          <cell r="I23">
            <v>5608</v>
          </cell>
          <cell r="J23">
            <v>4740</v>
          </cell>
          <cell r="K23">
            <v>3567</v>
          </cell>
          <cell r="L23">
            <v>3524</v>
          </cell>
          <cell r="M23">
            <v>3544</v>
          </cell>
          <cell r="N23">
            <v>3406</v>
          </cell>
          <cell r="O23">
            <v>3703</v>
          </cell>
          <cell r="P23">
            <v>3680</v>
          </cell>
          <cell r="Q23">
            <v>3716</v>
          </cell>
          <cell r="R23">
            <v>3803</v>
          </cell>
          <cell r="S23">
            <v>3852</v>
          </cell>
          <cell r="T23">
            <v>3456</v>
          </cell>
          <cell r="U23">
            <v>2433</v>
          </cell>
          <cell r="V23">
            <v>2541</v>
          </cell>
        </row>
        <row r="24">
          <cell r="A24" t="str">
            <v>Czech Republic</v>
          </cell>
          <cell r="B24">
            <v>17466</v>
          </cell>
          <cell r="C24">
            <v>14653</v>
          </cell>
          <cell r="D24">
            <v>15804</v>
          </cell>
          <cell r="E24">
            <v>14590</v>
          </cell>
          <cell r="F24">
            <v>12948</v>
          </cell>
          <cell r="G24">
            <v>12869</v>
          </cell>
          <cell r="H24">
            <v>12731</v>
          </cell>
          <cell r="I24">
            <v>12560</v>
          </cell>
          <cell r="J24">
            <v>11589</v>
          </cell>
          <cell r="K24">
            <v>9290</v>
          </cell>
          <cell r="L24">
            <v>10119</v>
          </cell>
          <cell r="M24">
            <v>9752</v>
          </cell>
          <cell r="N24">
            <v>9582</v>
          </cell>
          <cell r="O24">
            <v>9630</v>
          </cell>
          <cell r="P24">
            <v>10019</v>
          </cell>
          <cell r="Q24">
            <v>9682</v>
          </cell>
          <cell r="R24">
            <v>9718</v>
          </cell>
          <cell r="S24">
            <v>9451</v>
          </cell>
          <cell r="T24">
            <v>9008</v>
          </cell>
          <cell r="U24">
            <v>8120</v>
          </cell>
          <cell r="V24">
            <v>8755</v>
          </cell>
        </row>
        <row r="25">
          <cell r="A25" t="str">
            <v>Denmark</v>
          </cell>
          <cell r="B25">
            <v>2690</v>
          </cell>
          <cell r="C25">
            <v>2844</v>
          </cell>
          <cell r="D25">
            <v>2837</v>
          </cell>
          <cell r="E25">
            <v>2848</v>
          </cell>
          <cell r="F25">
            <v>2905</v>
          </cell>
          <cell r="G25">
            <v>3012</v>
          </cell>
          <cell r="H25">
            <v>3021</v>
          </cell>
          <cell r="I25">
            <v>3031</v>
          </cell>
          <cell r="J25">
            <v>2979</v>
          </cell>
          <cell r="K25">
            <v>3015</v>
          </cell>
          <cell r="L25">
            <v>2932</v>
          </cell>
          <cell r="M25">
            <v>3025</v>
          </cell>
          <cell r="N25">
            <v>2845</v>
          </cell>
          <cell r="O25">
            <v>2859</v>
          </cell>
          <cell r="P25">
            <v>2896</v>
          </cell>
          <cell r="Q25">
            <v>2863</v>
          </cell>
          <cell r="R25">
            <v>2908</v>
          </cell>
          <cell r="S25">
            <v>2822</v>
          </cell>
          <cell r="T25">
            <v>2691</v>
          </cell>
          <cell r="U25">
            <v>2337</v>
          </cell>
          <cell r="V25">
            <v>2434</v>
          </cell>
        </row>
        <row r="26">
          <cell r="A26" t="str">
            <v>Germany (including  former GDR from 1991)</v>
          </cell>
          <cell r="B26">
            <v>72148</v>
          </cell>
          <cell r="C26">
            <v>66744</v>
          </cell>
          <cell r="D26">
            <v>63321</v>
          </cell>
          <cell r="E26">
            <v>59952</v>
          </cell>
          <cell r="F26">
            <v>60002</v>
          </cell>
          <cell r="G26">
            <v>60115</v>
          </cell>
          <cell r="H26">
            <v>58338</v>
          </cell>
          <cell r="I26">
            <v>57892</v>
          </cell>
          <cell r="J26">
            <v>57378</v>
          </cell>
          <cell r="K26">
            <v>56996</v>
          </cell>
          <cell r="L26">
            <v>57553</v>
          </cell>
          <cell r="M26">
            <v>56540</v>
          </cell>
          <cell r="N26">
            <v>56556</v>
          </cell>
          <cell r="O26">
            <v>63408</v>
          </cell>
          <cell r="P26">
            <v>62561</v>
          </cell>
          <cell r="Q26">
            <v>62475</v>
          </cell>
          <cell r="R26">
            <v>62170</v>
          </cell>
          <cell r="S26">
            <v>61400</v>
          </cell>
          <cell r="T26">
            <v>60269</v>
          </cell>
          <cell r="U26">
            <v>51674</v>
          </cell>
          <cell r="V26">
            <v>60557</v>
          </cell>
        </row>
        <row r="27">
          <cell r="A27" t="str">
            <v>Estonia</v>
          </cell>
          <cell r="B27">
            <v>2541</v>
          </cell>
          <cell r="C27">
            <v>2353</v>
          </cell>
          <cell r="D27">
            <v>1404</v>
          </cell>
          <cell r="E27">
            <v>1269</v>
          </cell>
          <cell r="F27">
            <v>1054</v>
          </cell>
          <cell r="G27">
            <v>850</v>
          </cell>
          <cell r="H27">
            <v>939</v>
          </cell>
          <cell r="I27">
            <v>823</v>
          </cell>
          <cell r="J27">
            <v>708</v>
          </cell>
          <cell r="K27">
            <v>557</v>
          </cell>
          <cell r="L27">
            <v>571</v>
          </cell>
          <cell r="M27">
            <v>631</v>
          </cell>
          <cell r="N27">
            <v>575</v>
          </cell>
          <cell r="O27">
            <v>673</v>
          </cell>
          <cell r="P27">
            <v>687</v>
          </cell>
          <cell r="Q27">
            <v>719</v>
          </cell>
          <cell r="R27">
            <v>692</v>
          </cell>
          <cell r="S27">
            <v>771</v>
          </cell>
          <cell r="T27">
            <v>755</v>
          </cell>
          <cell r="U27">
            <v>541</v>
          </cell>
          <cell r="V27">
            <v>570</v>
          </cell>
        </row>
        <row r="28">
          <cell r="A28" t="str">
            <v>Ireland</v>
          </cell>
          <cell r="B28">
            <v>1738</v>
          </cell>
          <cell r="C28">
            <v>1780</v>
          </cell>
          <cell r="D28">
            <v>1723</v>
          </cell>
          <cell r="E28">
            <v>1799</v>
          </cell>
          <cell r="F28">
            <v>1898</v>
          </cell>
          <cell r="G28">
            <v>1953</v>
          </cell>
          <cell r="H28">
            <v>1934</v>
          </cell>
          <cell r="I28">
            <v>2075</v>
          </cell>
          <cell r="J28">
            <v>2138</v>
          </cell>
          <cell r="K28">
            <v>2223</v>
          </cell>
          <cell r="L28">
            <v>2497</v>
          </cell>
          <cell r="M28">
            <v>2469</v>
          </cell>
          <cell r="N28">
            <v>2415</v>
          </cell>
          <cell r="O28">
            <v>2403</v>
          </cell>
          <cell r="P28">
            <v>2526</v>
          </cell>
          <cell r="Q28">
            <v>2631</v>
          </cell>
          <cell r="R28">
            <v>2836</v>
          </cell>
          <cell r="S28">
            <v>2590</v>
          </cell>
          <cell r="T28">
            <v>2438</v>
          </cell>
          <cell r="U28">
            <v>2061</v>
          </cell>
          <cell r="V28">
            <v>1921</v>
          </cell>
        </row>
        <row r="29">
          <cell r="A29" t="str">
            <v>Greece</v>
          </cell>
          <cell r="B29">
            <v>3993</v>
          </cell>
          <cell r="C29">
            <v>3944</v>
          </cell>
          <cell r="D29">
            <v>3834</v>
          </cell>
          <cell r="E29">
            <v>3718</v>
          </cell>
          <cell r="F29">
            <v>3725</v>
          </cell>
          <cell r="G29">
            <v>4002</v>
          </cell>
          <cell r="H29">
            <v>4229</v>
          </cell>
          <cell r="I29">
            <v>4316</v>
          </cell>
          <cell r="J29">
            <v>4378</v>
          </cell>
          <cell r="K29">
            <v>4098</v>
          </cell>
          <cell r="L29">
            <v>4447</v>
          </cell>
          <cell r="M29">
            <v>4504</v>
          </cell>
          <cell r="N29">
            <v>4442</v>
          </cell>
          <cell r="O29">
            <v>4327</v>
          </cell>
          <cell r="P29">
            <v>4068</v>
          </cell>
          <cell r="Q29">
            <v>4158</v>
          </cell>
          <cell r="R29">
            <v>4231</v>
          </cell>
          <cell r="S29">
            <v>4601</v>
          </cell>
          <cell r="T29">
            <v>4209</v>
          </cell>
          <cell r="U29">
            <v>3462</v>
          </cell>
          <cell r="V29">
            <v>3471</v>
          </cell>
        </row>
        <row r="30">
          <cell r="A30" t="str">
            <v>Spain</v>
          </cell>
          <cell r="B30">
            <v>20233</v>
          </cell>
          <cell r="C30">
            <v>20665</v>
          </cell>
          <cell r="D30">
            <v>19701</v>
          </cell>
          <cell r="E30">
            <v>19311</v>
          </cell>
          <cell r="F30">
            <v>20135</v>
          </cell>
          <cell r="G30">
            <v>20539</v>
          </cell>
          <cell r="H30">
            <v>19674</v>
          </cell>
          <cell r="I30">
            <v>21823</v>
          </cell>
          <cell r="J30">
            <v>22532</v>
          </cell>
          <cell r="K30">
            <v>22337</v>
          </cell>
          <cell r="L30">
            <v>25372</v>
          </cell>
          <cell r="M30">
            <v>27130</v>
          </cell>
          <cell r="N30">
            <v>27454</v>
          </cell>
          <cell r="O30">
            <v>29325</v>
          </cell>
          <cell r="P30">
            <v>30117</v>
          </cell>
          <cell r="Q30">
            <v>30968</v>
          </cell>
          <cell r="R30">
            <v>25714</v>
          </cell>
          <cell r="S30">
            <v>27824</v>
          </cell>
          <cell r="T30">
            <v>26259</v>
          </cell>
          <cell r="U30">
            <v>21930</v>
          </cell>
          <cell r="V30">
            <v>23364</v>
          </cell>
        </row>
        <row r="31">
          <cell r="A31" t="str">
            <v>France</v>
          </cell>
          <cell r="B31">
            <v>35611</v>
          </cell>
          <cell r="C31">
            <v>36455</v>
          </cell>
          <cell r="D31">
            <v>36398</v>
          </cell>
          <cell r="E31">
            <v>35615</v>
          </cell>
          <cell r="F31">
            <v>35266</v>
          </cell>
          <cell r="G31">
            <v>36180</v>
          </cell>
          <cell r="H31">
            <v>37200</v>
          </cell>
          <cell r="I31">
            <v>37329</v>
          </cell>
          <cell r="J31">
            <v>37742</v>
          </cell>
          <cell r="K31">
            <v>36943</v>
          </cell>
          <cell r="L31">
            <v>37171</v>
          </cell>
          <cell r="M31">
            <v>39694</v>
          </cell>
          <cell r="N31">
            <v>38655</v>
          </cell>
          <cell r="O31">
            <v>39281</v>
          </cell>
          <cell r="P31">
            <v>37825</v>
          </cell>
          <cell r="Q31">
            <v>35768</v>
          </cell>
          <cell r="R31">
            <v>35547</v>
          </cell>
          <cell r="S31">
            <v>34873</v>
          </cell>
          <cell r="T31">
            <v>34072</v>
          </cell>
          <cell r="U31">
            <v>29332</v>
          </cell>
          <cell r="V31">
            <v>31242</v>
          </cell>
        </row>
        <row r="32">
          <cell r="A32" t="str">
            <v>Italy</v>
          </cell>
          <cell r="B32">
            <v>35766</v>
          </cell>
          <cell r="C32">
            <v>34915</v>
          </cell>
          <cell r="D32">
            <v>34545</v>
          </cell>
          <cell r="E32">
            <v>33882</v>
          </cell>
          <cell r="F32">
            <v>34875</v>
          </cell>
          <cell r="G32">
            <v>36020</v>
          </cell>
          <cell r="H32">
            <v>35421</v>
          </cell>
          <cell r="I32">
            <v>36527</v>
          </cell>
          <cell r="J32">
            <v>36881</v>
          </cell>
          <cell r="K32">
            <v>38503</v>
          </cell>
          <cell r="L32">
            <v>39737</v>
          </cell>
          <cell r="M32">
            <v>38768</v>
          </cell>
          <cell r="N32">
            <v>38707</v>
          </cell>
          <cell r="O32">
            <v>40744</v>
          </cell>
          <cell r="P32">
            <v>40242</v>
          </cell>
          <cell r="Q32">
            <v>39858</v>
          </cell>
          <cell r="R32">
            <v>38753</v>
          </cell>
          <cell r="S32">
            <v>38070</v>
          </cell>
          <cell r="T32">
            <v>36438</v>
          </cell>
          <cell r="U32">
            <v>29757</v>
          </cell>
          <cell r="V32">
            <v>31059</v>
          </cell>
        </row>
        <row r="33">
          <cell r="A33" t="str">
            <v>Cyprus</v>
          </cell>
          <cell r="B33">
            <v>266</v>
          </cell>
          <cell r="C33">
            <v>398</v>
          </cell>
          <cell r="D33">
            <v>360</v>
          </cell>
          <cell r="E33">
            <v>376</v>
          </cell>
          <cell r="F33">
            <v>432</v>
          </cell>
          <cell r="G33">
            <v>443</v>
          </cell>
          <cell r="H33">
            <v>482</v>
          </cell>
          <cell r="I33">
            <v>455</v>
          </cell>
          <cell r="J33">
            <v>416</v>
          </cell>
          <cell r="K33">
            <v>428</v>
          </cell>
          <cell r="L33">
            <v>441</v>
          </cell>
          <cell r="M33">
            <v>426</v>
          </cell>
          <cell r="N33">
            <v>423</v>
          </cell>
          <cell r="O33">
            <v>442</v>
          </cell>
          <cell r="P33">
            <v>446</v>
          </cell>
          <cell r="Q33">
            <v>319</v>
          </cell>
          <cell r="R33">
            <v>279</v>
          </cell>
          <cell r="S33">
            <v>283</v>
          </cell>
          <cell r="T33">
            <v>306</v>
          </cell>
          <cell r="U33">
            <v>260</v>
          </cell>
          <cell r="V33">
            <v>236</v>
          </cell>
        </row>
        <row r="34">
          <cell r="A34" t="str">
            <v>Latvia</v>
          </cell>
          <cell r="B34">
            <v>1982</v>
          </cell>
          <cell r="C34">
            <v>1739</v>
          </cell>
          <cell r="D34">
            <v>1324</v>
          </cell>
          <cell r="E34">
            <v>881</v>
          </cell>
          <cell r="F34">
            <v>698</v>
          </cell>
          <cell r="G34">
            <v>699</v>
          </cell>
          <cell r="H34">
            <v>666</v>
          </cell>
          <cell r="I34">
            <v>734</v>
          </cell>
          <cell r="J34">
            <v>710</v>
          </cell>
          <cell r="K34">
            <v>639</v>
          </cell>
          <cell r="L34">
            <v>576</v>
          </cell>
          <cell r="M34">
            <v>613</v>
          </cell>
          <cell r="N34">
            <v>622</v>
          </cell>
          <cell r="O34">
            <v>626</v>
          </cell>
          <cell r="P34">
            <v>667</v>
          </cell>
          <cell r="Q34">
            <v>699</v>
          </cell>
          <cell r="R34">
            <v>741</v>
          </cell>
          <cell r="S34">
            <v>723</v>
          </cell>
          <cell r="T34">
            <v>679</v>
          </cell>
          <cell r="U34">
            <v>652</v>
          </cell>
          <cell r="V34">
            <v>774</v>
          </cell>
        </row>
        <row r="35">
          <cell r="A35" t="str">
            <v>Lithuania</v>
          </cell>
          <cell r="B35">
            <v>3328</v>
          </cell>
          <cell r="C35">
            <v>3327</v>
          </cell>
          <cell r="D35">
            <v>1882</v>
          </cell>
          <cell r="E35">
            <v>1108</v>
          </cell>
          <cell r="F35">
            <v>1105</v>
          </cell>
          <cell r="G35">
            <v>1019</v>
          </cell>
          <cell r="H35">
            <v>976</v>
          </cell>
          <cell r="I35">
            <v>999</v>
          </cell>
          <cell r="J35">
            <v>1002</v>
          </cell>
          <cell r="K35">
            <v>830</v>
          </cell>
          <cell r="L35">
            <v>780</v>
          </cell>
          <cell r="M35">
            <v>772</v>
          </cell>
          <cell r="N35">
            <v>863</v>
          </cell>
          <cell r="O35">
            <v>909</v>
          </cell>
          <cell r="P35">
            <v>937</v>
          </cell>
          <cell r="Q35">
            <v>995</v>
          </cell>
          <cell r="R35">
            <v>1055</v>
          </cell>
          <cell r="S35">
            <v>1064</v>
          </cell>
          <cell r="T35">
            <v>956</v>
          </cell>
          <cell r="U35">
            <v>820</v>
          </cell>
          <cell r="V35">
            <v>897</v>
          </cell>
        </row>
        <row r="36">
          <cell r="A36" t="str">
            <v>Luxembourg</v>
          </cell>
          <cell r="B36">
            <v>1720</v>
          </cell>
          <cell r="C36">
            <v>1652</v>
          </cell>
          <cell r="D36">
            <v>1587</v>
          </cell>
          <cell r="E36">
            <v>1638</v>
          </cell>
          <cell r="F36">
            <v>1532</v>
          </cell>
          <cell r="G36">
            <v>1171</v>
          </cell>
          <cell r="H36">
            <v>1141</v>
          </cell>
          <cell r="I36">
            <v>1030</v>
          </cell>
          <cell r="J36">
            <v>850</v>
          </cell>
          <cell r="K36">
            <v>830</v>
          </cell>
          <cell r="L36">
            <v>714</v>
          </cell>
          <cell r="M36">
            <v>735</v>
          </cell>
          <cell r="N36">
            <v>721</v>
          </cell>
          <cell r="O36">
            <v>672</v>
          </cell>
          <cell r="P36">
            <v>771</v>
          </cell>
          <cell r="Q36">
            <v>721</v>
          </cell>
          <cell r="R36">
            <v>804</v>
          </cell>
          <cell r="S36">
            <v>762</v>
          </cell>
          <cell r="T36">
            <v>744</v>
          </cell>
          <cell r="U36">
            <v>644</v>
          </cell>
          <cell r="V36">
            <v>748</v>
          </cell>
        </row>
        <row r="37">
          <cell r="A37" t="str">
            <v>Hungary</v>
          </cell>
          <cell r="B37">
            <v>6474</v>
          </cell>
          <cell r="C37">
            <v>5383</v>
          </cell>
          <cell r="D37">
            <v>4352</v>
          </cell>
          <cell r="E37">
            <v>4156</v>
          </cell>
          <cell r="F37">
            <v>3893</v>
          </cell>
          <cell r="G37">
            <v>3848</v>
          </cell>
          <cell r="H37">
            <v>4004</v>
          </cell>
          <cell r="I37">
            <v>3736</v>
          </cell>
          <cell r="J37">
            <v>3673</v>
          </cell>
          <cell r="K37">
            <v>3548</v>
          </cell>
          <cell r="L37">
            <v>3513</v>
          </cell>
          <cell r="M37">
            <v>3618</v>
          </cell>
          <cell r="N37">
            <v>3699</v>
          </cell>
          <cell r="O37">
            <v>3591</v>
          </cell>
          <cell r="P37">
            <v>3347</v>
          </cell>
          <cell r="Q37">
            <v>3374</v>
          </cell>
          <cell r="R37">
            <v>3385</v>
          </cell>
          <cell r="S37">
            <v>3346</v>
          </cell>
          <cell r="T37">
            <v>3342</v>
          </cell>
          <cell r="U37">
            <v>2672</v>
          </cell>
          <cell r="V37">
            <v>2913</v>
          </cell>
        </row>
        <row r="38">
          <cell r="A38" t="str">
            <v>Malta</v>
          </cell>
          <cell r="B38">
            <v>0</v>
          </cell>
          <cell r="C38">
            <v>20</v>
          </cell>
          <cell r="D38">
            <v>22</v>
          </cell>
          <cell r="E38">
            <v>22</v>
          </cell>
          <cell r="F38">
            <v>42</v>
          </cell>
          <cell r="G38">
            <v>42</v>
          </cell>
          <cell r="H38">
            <v>44</v>
          </cell>
          <cell r="I38">
            <v>39</v>
          </cell>
          <cell r="J38">
            <v>41</v>
          </cell>
          <cell r="K38">
            <v>44</v>
          </cell>
          <cell r="L38">
            <v>43</v>
          </cell>
          <cell r="M38">
            <v>42</v>
          </cell>
          <cell r="N38">
            <v>44</v>
          </cell>
          <cell r="O38">
            <v>48</v>
          </cell>
          <cell r="P38">
            <v>47</v>
          </cell>
          <cell r="Q38">
            <v>42</v>
          </cell>
          <cell r="R38">
            <v>46</v>
          </cell>
          <cell r="S38">
            <v>46</v>
          </cell>
          <cell r="T38">
            <v>48</v>
          </cell>
          <cell r="U38">
            <v>75</v>
          </cell>
          <cell r="V38">
            <v>51</v>
          </cell>
        </row>
        <row r="39">
          <cell r="A39" t="str">
            <v>Netherlands</v>
          </cell>
          <cell r="B39">
            <v>12228</v>
          </cell>
          <cell r="C39">
            <v>12377</v>
          </cell>
          <cell r="D39">
            <v>12488</v>
          </cell>
          <cell r="E39">
            <v>13054</v>
          </cell>
          <cell r="F39">
            <v>12726</v>
          </cell>
          <cell r="G39">
            <v>14040</v>
          </cell>
          <cell r="H39">
            <v>14444</v>
          </cell>
          <cell r="I39">
            <v>14222</v>
          </cell>
          <cell r="J39">
            <v>14220</v>
          </cell>
          <cell r="K39">
            <v>14123</v>
          </cell>
          <cell r="L39">
            <v>14829</v>
          </cell>
          <cell r="M39">
            <v>14662</v>
          </cell>
          <cell r="N39">
            <v>14606</v>
          </cell>
          <cell r="O39">
            <v>14739</v>
          </cell>
          <cell r="P39">
            <v>14998</v>
          </cell>
          <cell r="Q39">
            <v>15506</v>
          </cell>
          <cell r="R39">
            <v>13441</v>
          </cell>
          <cell r="S39">
            <v>13034</v>
          </cell>
          <cell r="T39">
            <v>12659</v>
          </cell>
          <cell r="U39">
            <v>12854</v>
          </cell>
          <cell r="V39">
            <v>14305</v>
          </cell>
        </row>
        <row r="40">
          <cell r="A40" t="str">
            <v>Austria</v>
          </cell>
          <cell r="B40">
            <v>6093</v>
          </cell>
          <cell r="C40">
            <v>6182</v>
          </cell>
          <cell r="D40">
            <v>5857</v>
          </cell>
          <cell r="E40">
            <v>5981</v>
          </cell>
          <cell r="F40">
            <v>6124</v>
          </cell>
          <cell r="G40">
            <v>6340</v>
          </cell>
          <cell r="H40">
            <v>6382</v>
          </cell>
          <cell r="I40">
            <v>6933</v>
          </cell>
          <cell r="J40">
            <v>6779</v>
          </cell>
          <cell r="K40">
            <v>6727</v>
          </cell>
          <cell r="L40">
            <v>7236</v>
          </cell>
          <cell r="M40">
            <v>7417</v>
          </cell>
          <cell r="N40">
            <v>7403</v>
          </cell>
          <cell r="O40">
            <v>7736</v>
          </cell>
          <cell r="P40">
            <v>8111</v>
          </cell>
          <cell r="Q40">
            <v>8762</v>
          </cell>
          <cell r="R40">
            <v>8760</v>
          </cell>
          <cell r="S40">
            <v>8920</v>
          </cell>
          <cell r="T40">
            <v>9054</v>
          </cell>
          <cell r="U40">
            <v>8582</v>
          </cell>
          <cell r="V40">
            <v>8843</v>
          </cell>
        </row>
        <row r="41">
          <cell r="A41" t="str">
            <v>Poland</v>
          </cell>
          <cell r="B41">
            <v>25360</v>
          </cell>
          <cell r="C41">
            <v>22790</v>
          </cell>
          <cell r="D41">
            <v>20982</v>
          </cell>
          <cell r="E41">
            <v>21685</v>
          </cell>
          <cell r="F41">
            <v>21201</v>
          </cell>
          <cell r="G41">
            <v>23024</v>
          </cell>
          <cell r="H41">
            <v>24446</v>
          </cell>
          <cell r="I41">
            <v>23935</v>
          </cell>
          <cell r="J41">
            <v>21240</v>
          </cell>
          <cell r="K41">
            <v>18542</v>
          </cell>
          <cell r="L41">
            <v>18984</v>
          </cell>
          <cell r="M41">
            <v>17503</v>
          </cell>
          <cell r="N41">
            <v>16785</v>
          </cell>
          <cell r="O41">
            <v>17374</v>
          </cell>
          <cell r="P41">
            <v>17983</v>
          </cell>
          <cell r="Q41">
            <v>16593</v>
          </cell>
          <cell r="R41">
            <v>17021</v>
          </cell>
          <cell r="S41">
            <v>17830</v>
          </cell>
          <cell r="T41">
            <v>16353</v>
          </cell>
          <cell r="U41">
            <v>14693</v>
          </cell>
          <cell r="V41">
            <v>15384</v>
          </cell>
        </row>
        <row r="42">
          <cell r="A42" t="str">
            <v>Portugal</v>
          </cell>
          <cell r="B42">
            <v>4713</v>
          </cell>
          <cell r="C42">
            <v>4792</v>
          </cell>
          <cell r="D42">
            <v>4779</v>
          </cell>
          <cell r="E42">
            <v>4659</v>
          </cell>
          <cell r="F42">
            <v>4939</v>
          </cell>
          <cell r="G42">
            <v>4924</v>
          </cell>
          <cell r="H42">
            <v>5047</v>
          </cell>
          <cell r="I42">
            <v>5385</v>
          </cell>
          <cell r="J42">
            <v>5833</v>
          </cell>
          <cell r="K42">
            <v>6031</v>
          </cell>
          <cell r="L42">
            <v>6293</v>
          </cell>
          <cell r="M42">
            <v>6171</v>
          </cell>
          <cell r="N42">
            <v>6269</v>
          </cell>
          <cell r="O42">
            <v>5846</v>
          </cell>
          <cell r="P42">
            <v>5870</v>
          </cell>
          <cell r="Q42">
            <v>5868</v>
          </cell>
          <cell r="R42">
            <v>5831</v>
          </cell>
          <cell r="S42">
            <v>5899</v>
          </cell>
          <cell r="T42">
            <v>5572</v>
          </cell>
          <cell r="U42">
            <v>5237</v>
          </cell>
          <cell r="V42">
            <v>5390</v>
          </cell>
        </row>
        <row r="43">
          <cell r="A43" t="str">
            <v>Romania</v>
          </cell>
          <cell r="B43">
            <v>25992</v>
          </cell>
          <cell r="C43">
            <v>21287</v>
          </cell>
          <cell r="D43">
            <v>14152</v>
          </cell>
          <cell r="E43">
            <v>12998</v>
          </cell>
          <cell r="F43">
            <v>14082</v>
          </cell>
          <cell r="G43">
            <v>15147</v>
          </cell>
          <cell r="H43">
            <v>14969</v>
          </cell>
          <cell r="I43">
            <v>12999</v>
          </cell>
          <cell r="J43">
            <v>10813</v>
          </cell>
          <cell r="K43">
            <v>8941</v>
          </cell>
          <cell r="L43">
            <v>9294</v>
          </cell>
          <cell r="M43">
            <v>9880</v>
          </cell>
          <cell r="N43">
            <v>10656</v>
          </cell>
          <cell r="O43">
            <v>10363</v>
          </cell>
          <cell r="P43">
            <v>10357</v>
          </cell>
          <cell r="Q43">
            <v>10228</v>
          </cell>
          <cell r="R43">
            <v>9734</v>
          </cell>
          <cell r="S43">
            <v>9318</v>
          </cell>
          <cell r="T43">
            <v>9017</v>
          </cell>
          <cell r="U43">
            <v>6521</v>
          </cell>
          <cell r="V43">
            <v>6884</v>
          </cell>
        </row>
        <row r="44">
          <cell r="A44" t="str">
            <v>Slovenia</v>
          </cell>
          <cell r="B44">
            <v>1540</v>
          </cell>
          <cell r="C44">
            <v>1368</v>
          </cell>
          <cell r="D44">
            <v>1152</v>
          </cell>
          <cell r="E44">
            <v>1115</v>
          </cell>
          <cell r="F44">
            <v>1223</v>
          </cell>
          <cell r="G44">
            <v>1177</v>
          </cell>
          <cell r="H44">
            <v>1187</v>
          </cell>
          <cell r="I44">
            <v>1221</v>
          </cell>
          <cell r="J44">
            <v>1202</v>
          </cell>
          <cell r="K44">
            <v>1207</v>
          </cell>
          <cell r="L44">
            <v>1423</v>
          </cell>
          <cell r="M44">
            <v>1335</v>
          </cell>
          <cell r="N44">
            <v>1262</v>
          </cell>
          <cell r="O44">
            <v>1498</v>
          </cell>
          <cell r="P44">
            <v>1549</v>
          </cell>
          <cell r="Q44">
            <v>1643</v>
          </cell>
          <cell r="R44">
            <v>1698</v>
          </cell>
          <cell r="S44">
            <v>1604</v>
          </cell>
          <cell r="T44">
            <v>1483</v>
          </cell>
          <cell r="U44">
            <v>1220</v>
          </cell>
          <cell r="V44">
            <v>1280</v>
          </cell>
        </row>
        <row r="45">
          <cell r="A45" t="str">
            <v>Slovakia</v>
          </cell>
          <cell r="B45">
            <v>7183</v>
          </cell>
          <cell r="C45">
            <v>5894</v>
          </cell>
          <cell r="D45">
            <v>5671</v>
          </cell>
          <cell r="E45">
            <v>4638</v>
          </cell>
          <cell r="F45">
            <v>4808</v>
          </cell>
          <cell r="G45">
            <v>4313</v>
          </cell>
          <cell r="H45">
            <v>4480</v>
          </cell>
          <cell r="I45">
            <v>4426</v>
          </cell>
          <cell r="J45">
            <v>4036</v>
          </cell>
          <cell r="K45">
            <v>3889</v>
          </cell>
          <cell r="L45">
            <v>4101</v>
          </cell>
          <cell r="M45">
            <v>3954</v>
          </cell>
          <cell r="N45">
            <v>4212</v>
          </cell>
          <cell r="O45">
            <v>4380</v>
          </cell>
          <cell r="P45">
            <v>4112</v>
          </cell>
          <cell r="Q45">
            <v>4229</v>
          </cell>
          <cell r="R45">
            <v>4224</v>
          </cell>
          <cell r="S45">
            <v>4076</v>
          </cell>
          <cell r="T45">
            <v>4079</v>
          </cell>
          <cell r="U45">
            <v>3618</v>
          </cell>
          <cell r="V45">
            <v>4352</v>
          </cell>
        </row>
        <row r="46">
          <cell r="A46" t="str">
            <v>Finland</v>
          </cell>
          <cell r="B46">
            <v>9527</v>
          </cell>
          <cell r="C46">
            <v>8988</v>
          </cell>
          <cell r="D46">
            <v>8920</v>
          </cell>
          <cell r="E46">
            <v>9267</v>
          </cell>
          <cell r="F46">
            <v>10064</v>
          </cell>
          <cell r="G46">
            <v>9812</v>
          </cell>
          <cell r="H46">
            <v>10142</v>
          </cell>
          <cell r="I46">
            <v>10755</v>
          </cell>
          <cell r="J46">
            <v>11251</v>
          </cell>
          <cell r="K46">
            <v>11572</v>
          </cell>
          <cell r="L46">
            <v>12329</v>
          </cell>
          <cell r="M46">
            <v>11970</v>
          </cell>
          <cell r="N46">
            <v>12426</v>
          </cell>
          <cell r="O46">
            <v>12537</v>
          </cell>
          <cell r="P46">
            <v>12907</v>
          </cell>
          <cell r="Q46">
            <v>11997</v>
          </cell>
          <cell r="R46">
            <v>13094</v>
          </cell>
          <cell r="S46">
            <v>12834</v>
          </cell>
          <cell r="T46">
            <v>12312</v>
          </cell>
          <cell r="U46">
            <v>10161</v>
          </cell>
          <cell r="V46">
            <v>11604</v>
          </cell>
        </row>
        <row r="47">
          <cell r="A47" t="str">
            <v>Sweden</v>
          </cell>
          <cell r="B47">
            <v>12342</v>
          </cell>
          <cell r="C47">
            <v>12267</v>
          </cell>
          <cell r="D47">
            <v>12618</v>
          </cell>
          <cell r="E47">
            <v>13090</v>
          </cell>
          <cell r="F47">
            <v>13223</v>
          </cell>
          <cell r="G47">
            <v>13813</v>
          </cell>
          <cell r="H47">
            <v>14081</v>
          </cell>
          <cell r="I47">
            <v>14092</v>
          </cell>
          <cell r="J47">
            <v>14269</v>
          </cell>
          <cell r="K47">
            <v>13989</v>
          </cell>
          <cell r="L47">
            <v>14264</v>
          </cell>
          <cell r="M47">
            <v>13201</v>
          </cell>
          <cell r="N47">
            <v>13196</v>
          </cell>
          <cell r="O47">
            <v>12827</v>
          </cell>
          <cell r="P47">
            <v>12891</v>
          </cell>
          <cell r="Q47">
            <v>12557</v>
          </cell>
          <cell r="R47">
            <v>12593</v>
          </cell>
          <cell r="S47">
            <v>12717</v>
          </cell>
          <cell r="T47">
            <v>12206</v>
          </cell>
          <cell r="U47">
            <v>11052</v>
          </cell>
          <cell r="V47">
            <v>12597</v>
          </cell>
        </row>
        <row r="48">
          <cell r="A48" t="str">
            <v>United Kingdom</v>
          </cell>
          <cell r="B48">
            <v>34623</v>
          </cell>
          <cell r="C48">
            <v>35407</v>
          </cell>
          <cell r="D48">
            <v>33638</v>
          </cell>
          <cell r="E48">
            <v>34248</v>
          </cell>
          <cell r="F48">
            <v>34879</v>
          </cell>
          <cell r="G48">
            <v>34858</v>
          </cell>
          <cell r="H48">
            <v>36121</v>
          </cell>
          <cell r="I48">
            <v>36055</v>
          </cell>
          <cell r="J48">
            <v>35487</v>
          </cell>
          <cell r="K48">
            <v>36438</v>
          </cell>
          <cell r="L48">
            <v>36873</v>
          </cell>
          <cell r="M48">
            <v>36478</v>
          </cell>
          <cell r="N48">
            <v>34886</v>
          </cell>
          <cell r="O48">
            <v>35164</v>
          </cell>
          <cell r="P48">
            <v>33961</v>
          </cell>
          <cell r="Q48">
            <v>33390</v>
          </cell>
          <cell r="R48">
            <v>32818</v>
          </cell>
          <cell r="S48">
            <v>32160</v>
          </cell>
          <cell r="T48">
            <v>32338</v>
          </cell>
          <cell r="U48">
            <v>27458</v>
          </cell>
          <cell r="V48">
            <v>28248</v>
          </cell>
        </row>
        <row r="49">
          <cell r="A49" t="str">
            <v>European Economic Area (EU-15 plus IS, LI, NO)</v>
          </cell>
          <cell r="B49">
            <v>271772</v>
          </cell>
          <cell r="C49">
            <v>267166</v>
          </cell>
          <cell r="D49">
            <v>259735</v>
          </cell>
          <cell r="E49">
            <v>256062</v>
          </cell>
          <cell r="F49">
            <v>260457</v>
          </cell>
          <cell r="G49">
            <v>265035</v>
          </cell>
          <cell r="H49">
            <v>265206</v>
          </cell>
          <cell r="I49">
            <v>269996</v>
          </cell>
          <cell r="J49">
            <v>272534</v>
          </cell>
          <cell r="K49">
            <v>274448</v>
          </cell>
          <cell r="L49">
            <v>283968</v>
          </cell>
          <cell r="M49">
            <v>284097</v>
          </cell>
          <cell r="N49">
            <v>280173</v>
          </cell>
          <cell r="O49">
            <v>292128</v>
          </cell>
          <cell r="P49">
            <v>289988</v>
          </cell>
          <cell r="Q49">
            <v>286764</v>
          </cell>
          <cell r="R49">
            <v>279338</v>
          </cell>
          <cell r="S49">
            <v>277255</v>
          </cell>
          <cell r="T49">
            <v>269856</v>
          </cell>
          <cell r="U49">
            <v>231637</v>
          </cell>
          <cell r="V49">
            <v>253091</v>
          </cell>
        </row>
        <row r="50">
          <cell r="A50" t="str">
            <v>Iceland</v>
          </cell>
          <cell r="B50">
            <v>419</v>
          </cell>
          <cell r="C50">
            <v>389</v>
          </cell>
          <cell r="D50">
            <v>390</v>
          </cell>
          <cell r="E50">
            <v>412</v>
          </cell>
          <cell r="F50">
            <v>430</v>
          </cell>
          <cell r="G50">
            <v>435</v>
          </cell>
          <cell r="H50">
            <v>474</v>
          </cell>
          <cell r="I50">
            <v>511</v>
          </cell>
          <cell r="J50">
            <v>559</v>
          </cell>
          <cell r="K50">
            <v>636</v>
          </cell>
          <cell r="L50">
            <v>720</v>
          </cell>
          <cell r="M50">
            <v>753</v>
          </cell>
          <cell r="N50">
            <v>786</v>
          </cell>
          <cell r="O50">
            <v>775</v>
          </cell>
          <cell r="P50">
            <v>797</v>
          </cell>
          <cell r="Q50">
            <v>765</v>
          </cell>
          <cell r="R50">
            <v>830</v>
          </cell>
          <cell r="S50" t="str">
            <v>:</v>
          </cell>
          <cell r="T50" t="str">
            <v>:</v>
          </cell>
          <cell r="U50" t="str">
            <v>:</v>
          </cell>
          <cell r="V50" t="str">
            <v>:</v>
          </cell>
        </row>
        <row r="51">
          <cell r="A51" t="str">
            <v>Norway</v>
          </cell>
          <cell r="B51">
            <v>6089</v>
          </cell>
          <cell r="C51">
            <v>5670</v>
          </cell>
          <cell r="D51">
            <v>5469</v>
          </cell>
          <cell r="E51">
            <v>5635</v>
          </cell>
          <cell r="F51">
            <v>5964</v>
          </cell>
          <cell r="G51">
            <v>6101</v>
          </cell>
          <cell r="H51">
            <v>5972</v>
          </cell>
          <cell r="I51">
            <v>5972</v>
          </cell>
          <cell r="J51">
            <v>6410</v>
          </cell>
          <cell r="K51">
            <v>6726</v>
          </cell>
          <cell r="L51">
            <v>6943</v>
          </cell>
          <cell r="M51">
            <v>6493</v>
          </cell>
          <cell r="N51">
            <v>6094</v>
          </cell>
          <cell r="O51">
            <v>6559</v>
          </cell>
          <cell r="P51">
            <v>6888</v>
          </cell>
          <cell r="Q51">
            <v>6768</v>
          </cell>
          <cell r="R51">
            <v>6603</v>
          </cell>
          <cell r="S51">
            <v>6550</v>
          </cell>
          <cell r="T51">
            <v>6668</v>
          </cell>
          <cell r="U51">
            <v>5505</v>
          </cell>
          <cell r="V51">
            <v>6124</v>
          </cell>
        </row>
        <row r="52">
          <cell r="A52" t="str">
            <v>Switzerland</v>
          </cell>
          <cell r="B52">
            <v>3327</v>
          </cell>
          <cell r="C52">
            <v>3353</v>
          </cell>
          <cell r="D52">
            <v>3387</v>
          </cell>
          <cell r="E52">
            <v>3401</v>
          </cell>
          <cell r="F52">
            <v>3503</v>
          </cell>
          <cell r="G52">
            <v>3608</v>
          </cell>
          <cell r="H52">
            <v>3559</v>
          </cell>
          <cell r="I52">
            <v>3585</v>
          </cell>
          <cell r="J52">
            <v>3599</v>
          </cell>
          <cell r="K52">
            <v>4065</v>
          </cell>
          <cell r="L52">
            <v>3879</v>
          </cell>
          <cell r="M52">
            <v>4016</v>
          </cell>
          <cell r="N52">
            <v>3839</v>
          </cell>
          <cell r="O52">
            <v>3915</v>
          </cell>
          <cell r="P52">
            <v>3987</v>
          </cell>
          <cell r="Q52">
            <v>4026</v>
          </cell>
          <cell r="R52">
            <v>4097</v>
          </cell>
          <cell r="S52">
            <v>4042</v>
          </cell>
          <cell r="T52">
            <v>4080</v>
          </cell>
          <cell r="U52">
            <v>3796</v>
          </cell>
          <cell r="V52">
            <v>3939</v>
          </cell>
        </row>
        <row r="53">
          <cell r="A53" t="str">
            <v>Croatia</v>
          </cell>
          <cell r="B53">
            <v>2193</v>
          </cell>
          <cell r="C53">
            <v>1637</v>
          </cell>
          <cell r="D53">
            <v>1391</v>
          </cell>
          <cell r="E53">
            <v>1333</v>
          </cell>
          <cell r="F53">
            <v>1373</v>
          </cell>
          <cell r="G53">
            <v>1259</v>
          </cell>
          <cell r="H53">
            <v>1271</v>
          </cell>
          <cell r="I53">
            <v>1453</v>
          </cell>
          <cell r="J53">
            <v>1445</v>
          </cell>
          <cell r="K53">
            <v>1370</v>
          </cell>
          <cell r="L53">
            <v>1392</v>
          </cell>
          <cell r="M53">
            <v>1445</v>
          </cell>
          <cell r="N53">
            <v>1397</v>
          </cell>
          <cell r="O53">
            <v>1445</v>
          </cell>
          <cell r="P53">
            <v>1566</v>
          </cell>
          <cell r="Q53">
            <v>1580</v>
          </cell>
          <cell r="R53">
            <v>1636</v>
          </cell>
          <cell r="S53">
            <v>1657</v>
          </cell>
          <cell r="T53">
            <v>1694</v>
          </cell>
          <cell r="U53">
            <v>1427</v>
          </cell>
          <cell r="V53">
            <v>1377</v>
          </cell>
        </row>
        <row r="54">
          <cell r="A54" t="str">
            <v>Former Yugoslav Republic of Macedonia, the</v>
          </cell>
          <cell r="B54">
            <v>745</v>
          </cell>
          <cell r="C54">
            <v>659</v>
          </cell>
          <cell r="D54">
            <v>657</v>
          </cell>
          <cell r="E54">
            <v>648</v>
          </cell>
          <cell r="F54">
            <v>512</v>
          </cell>
          <cell r="G54">
            <v>486</v>
          </cell>
          <cell r="H54">
            <v>588</v>
          </cell>
          <cell r="I54">
            <v>515</v>
          </cell>
          <cell r="J54">
            <v>613</v>
          </cell>
          <cell r="K54">
            <v>484</v>
          </cell>
          <cell r="L54">
            <v>534</v>
          </cell>
          <cell r="M54">
            <v>461</v>
          </cell>
          <cell r="N54">
            <v>440</v>
          </cell>
          <cell r="O54">
            <v>519</v>
          </cell>
          <cell r="P54">
            <v>472</v>
          </cell>
          <cell r="Q54">
            <v>560</v>
          </cell>
          <cell r="R54">
            <v>589</v>
          </cell>
          <cell r="S54">
            <v>652</v>
          </cell>
          <cell r="T54">
            <v>607</v>
          </cell>
          <cell r="U54">
            <v>417</v>
          </cell>
          <cell r="V54">
            <v>521</v>
          </cell>
        </row>
        <row r="55">
          <cell r="A55" t="str">
            <v>Turkey</v>
          </cell>
          <cell r="B55">
            <v>11985</v>
          </cell>
          <cell r="C55">
            <v>12378</v>
          </cell>
          <cell r="D55">
            <v>12372</v>
          </cell>
          <cell r="E55">
            <v>12876</v>
          </cell>
          <cell r="F55">
            <v>12049</v>
          </cell>
          <cell r="G55">
            <v>13282</v>
          </cell>
          <cell r="H55">
            <v>15943</v>
          </cell>
          <cell r="I55">
            <v>17259</v>
          </cell>
          <cell r="J55">
            <v>17828</v>
          </cell>
          <cell r="K55">
            <v>16378</v>
          </cell>
          <cell r="L55">
            <v>20985</v>
          </cell>
          <cell r="M55">
            <v>16707</v>
          </cell>
          <cell r="N55">
            <v>19904</v>
          </cell>
          <cell r="O55">
            <v>22482</v>
          </cell>
          <cell r="P55">
            <v>22817</v>
          </cell>
          <cell r="Q55">
            <v>22718</v>
          </cell>
          <cell r="R55">
            <v>25374</v>
          </cell>
          <cell r="S55">
            <v>25943</v>
          </cell>
          <cell r="T55">
            <v>19668</v>
          </cell>
          <cell r="U55">
            <v>20406</v>
          </cell>
          <cell r="V55">
            <v>24018</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ow r="12">
          <cell r="A12" t="str">
            <v>European Union (27 countries)</v>
          </cell>
          <cell r="B12">
            <v>281410</v>
          </cell>
          <cell r="C12">
            <v>283759</v>
          </cell>
          <cell r="D12">
            <v>292148</v>
          </cell>
          <cell r="E12">
            <v>295435</v>
          </cell>
          <cell r="F12">
            <v>298822</v>
          </cell>
          <cell r="G12">
            <v>302674</v>
          </cell>
          <cell r="H12">
            <v>312926</v>
          </cell>
          <cell r="I12">
            <v>318485</v>
          </cell>
          <cell r="J12">
            <v>330526</v>
          </cell>
          <cell r="K12">
            <v>339806</v>
          </cell>
          <cell r="L12">
            <v>341381</v>
          </cell>
          <cell r="M12">
            <v>344700</v>
          </cell>
          <cell r="N12">
            <v>347552</v>
          </cell>
          <cell r="O12">
            <v>352707</v>
          </cell>
          <cell r="P12">
            <v>363005</v>
          </cell>
          <cell r="Q12">
            <v>366715</v>
          </cell>
          <cell r="R12">
            <v>374414</v>
          </cell>
          <cell r="S12">
            <v>379758</v>
          </cell>
          <cell r="T12">
            <v>377575</v>
          </cell>
          <cell r="U12">
            <v>366895</v>
          </cell>
          <cell r="V12">
            <v>365218</v>
          </cell>
        </row>
        <row r="13">
          <cell r="A13" t="str">
            <v>European Union (25 countries)</v>
          </cell>
          <cell r="B13">
            <v>274509</v>
          </cell>
          <cell r="C13">
            <v>278495</v>
          </cell>
          <cell r="D13">
            <v>286530</v>
          </cell>
          <cell r="E13">
            <v>290305</v>
          </cell>
          <cell r="F13">
            <v>293837</v>
          </cell>
          <cell r="G13">
            <v>297775</v>
          </cell>
          <cell r="H13">
            <v>307156</v>
          </cell>
          <cell r="I13">
            <v>312672</v>
          </cell>
          <cell r="J13">
            <v>324574</v>
          </cell>
          <cell r="K13">
            <v>334488</v>
          </cell>
          <cell r="L13">
            <v>335966</v>
          </cell>
          <cell r="M13">
            <v>338552</v>
          </cell>
          <cell r="N13">
            <v>341197</v>
          </cell>
          <cell r="O13">
            <v>345933</v>
          </cell>
          <cell r="P13">
            <v>355882</v>
          </cell>
          <cell r="Q13">
            <v>359581</v>
          </cell>
          <cell r="R13">
            <v>366936</v>
          </cell>
          <cell r="S13">
            <v>372084</v>
          </cell>
          <cell r="T13">
            <v>369134</v>
          </cell>
          <cell r="U13">
            <v>358605</v>
          </cell>
          <cell r="V13">
            <v>357334</v>
          </cell>
        </row>
        <row r="14">
          <cell r="A14" t="str">
            <v>European Union (15 countries)</v>
          </cell>
          <cell r="B14">
            <v>254050</v>
          </cell>
          <cell r="C14">
            <v>258645</v>
          </cell>
          <cell r="D14">
            <v>267257</v>
          </cell>
          <cell r="E14">
            <v>271632</v>
          </cell>
          <cell r="F14">
            <v>274530</v>
          </cell>
          <cell r="G14">
            <v>278117</v>
          </cell>
          <cell r="H14">
            <v>285458</v>
          </cell>
          <cell r="I14">
            <v>289741</v>
          </cell>
          <cell r="J14">
            <v>300948</v>
          </cell>
          <cell r="K14">
            <v>309672</v>
          </cell>
          <cell r="L14">
            <v>312295</v>
          </cell>
          <cell r="M14">
            <v>313565</v>
          </cell>
          <cell r="N14">
            <v>315816</v>
          </cell>
          <cell r="O14">
            <v>318902</v>
          </cell>
          <cell r="P14">
            <v>326763</v>
          </cell>
          <cell r="Q14">
            <v>328387</v>
          </cell>
          <cell r="R14">
            <v>333716</v>
          </cell>
          <cell r="S14">
            <v>336047</v>
          </cell>
          <cell r="T14">
            <v>331167</v>
          </cell>
          <cell r="U14">
            <v>321848</v>
          </cell>
          <cell r="V14">
            <v>319735</v>
          </cell>
        </row>
        <row r="15">
          <cell r="A15" t="str">
            <v>New Member States (10 countries)</v>
          </cell>
          <cell r="B15">
            <v>20460</v>
          </cell>
          <cell r="C15">
            <v>19851</v>
          </cell>
          <cell r="D15">
            <v>19273</v>
          </cell>
          <cell r="E15">
            <v>18673</v>
          </cell>
          <cell r="F15">
            <v>19307</v>
          </cell>
          <cell r="G15">
            <v>19659</v>
          </cell>
          <cell r="H15">
            <v>21697</v>
          </cell>
          <cell r="I15">
            <v>22931</v>
          </cell>
          <cell r="J15">
            <v>23625</v>
          </cell>
          <cell r="K15">
            <v>24816</v>
          </cell>
          <cell r="L15">
            <v>23671</v>
          </cell>
          <cell r="M15">
            <v>24987</v>
          </cell>
          <cell r="N15">
            <v>25380</v>
          </cell>
          <cell r="O15">
            <v>27030</v>
          </cell>
          <cell r="P15">
            <v>29118</v>
          </cell>
          <cell r="Q15">
            <v>31194</v>
          </cell>
          <cell r="R15">
            <v>33219</v>
          </cell>
          <cell r="S15">
            <v>36037</v>
          </cell>
          <cell r="T15">
            <v>37967</v>
          </cell>
          <cell r="U15">
            <v>36757</v>
          </cell>
          <cell r="V15">
            <v>37599</v>
          </cell>
        </row>
        <row r="16">
          <cell r="A16" t="str">
            <v>Euro area (EA11-2000, EA12-2006, EA13-2007, EA15-2008, EA16-2010, EA17)</v>
          </cell>
          <cell r="B16">
            <v>191371</v>
          </cell>
          <cell r="C16">
            <v>196349</v>
          </cell>
          <cell r="D16">
            <v>203536</v>
          </cell>
          <cell r="E16">
            <v>206897</v>
          </cell>
          <cell r="F16">
            <v>208980</v>
          </cell>
          <cell r="G16">
            <v>212350</v>
          </cell>
          <cell r="H16">
            <v>217652</v>
          </cell>
          <cell r="I16">
            <v>220920</v>
          </cell>
          <cell r="J16">
            <v>230861</v>
          </cell>
          <cell r="K16">
            <v>237269</v>
          </cell>
          <cell r="L16">
            <v>239868</v>
          </cell>
          <cell r="M16">
            <v>248891</v>
          </cell>
          <cell r="N16">
            <v>250990</v>
          </cell>
          <cell r="O16">
            <v>253140</v>
          </cell>
          <cell r="P16">
            <v>259307</v>
          </cell>
          <cell r="Q16">
            <v>259379</v>
          </cell>
          <cell r="R16">
            <v>263820</v>
          </cell>
          <cell r="S16">
            <v>267147</v>
          </cell>
          <cell r="T16">
            <v>265281</v>
          </cell>
          <cell r="U16">
            <v>260704</v>
          </cell>
          <cell r="V16">
            <v>259120</v>
          </cell>
        </row>
        <row r="17">
          <cell r="A17" t="str">
            <v>Euro area (17 countries)</v>
          </cell>
          <cell r="B17">
            <v>201272</v>
          </cell>
          <cell r="C17">
            <v>206147</v>
          </cell>
          <cell r="D17">
            <v>213210</v>
          </cell>
          <cell r="E17">
            <v>216696</v>
          </cell>
          <cell r="F17">
            <v>219374</v>
          </cell>
          <cell r="G17">
            <v>222984</v>
          </cell>
          <cell r="H17">
            <v>228424</v>
          </cell>
          <cell r="I17">
            <v>232282</v>
          </cell>
          <cell r="J17">
            <v>242588</v>
          </cell>
          <cell r="K17">
            <v>249114</v>
          </cell>
          <cell r="L17">
            <v>251481</v>
          </cell>
          <cell r="M17">
            <v>254040</v>
          </cell>
          <cell r="N17">
            <v>256365</v>
          </cell>
          <cell r="O17">
            <v>258398</v>
          </cell>
          <cell r="P17">
            <v>264801</v>
          </cell>
          <cell r="Q17">
            <v>265177</v>
          </cell>
          <cell r="R17">
            <v>269605</v>
          </cell>
          <cell r="S17">
            <v>271707</v>
          </cell>
          <cell r="T17">
            <v>268837</v>
          </cell>
          <cell r="U17">
            <v>261448</v>
          </cell>
          <cell r="V17">
            <v>259905</v>
          </cell>
        </row>
        <row r="18">
          <cell r="A18" t="str">
            <v>Euro area (16 countries)</v>
          </cell>
          <cell r="B18">
            <v>200429</v>
          </cell>
          <cell r="C18">
            <v>205372</v>
          </cell>
          <cell r="D18">
            <v>212810</v>
          </cell>
          <cell r="E18">
            <v>216277</v>
          </cell>
          <cell r="F18">
            <v>218883</v>
          </cell>
          <cell r="G18">
            <v>222492</v>
          </cell>
          <cell r="H18">
            <v>227891</v>
          </cell>
          <cell r="I18">
            <v>231726</v>
          </cell>
          <cell r="J18">
            <v>242010</v>
          </cell>
          <cell r="K18">
            <v>248533</v>
          </cell>
          <cell r="L18">
            <v>250903</v>
          </cell>
          <cell r="M18">
            <v>253362</v>
          </cell>
          <cell r="N18">
            <v>255647</v>
          </cell>
          <cell r="O18">
            <v>257707</v>
          </cell>
          <cell r="P18">
            <v>264090</v>
          </cell>
          <cell r="Q18">
            <v>264412</v>
          </cell>
          <cell r="R18">
            <v>268802</v>
          </cell>
          <cell r="S18">
            <v>270845</v>
          </cell>
          <cell r="T18">
            <v>268020</v>
          </cell>
          <cell r="U18">
            <v>260704</v>
          </cell>
          <cell r="V18">
            <v>259120</v>
          </cell>
        </row>
        <row r="19">
          <cell r="A19" t="str">
            <v>Euro area (15 countries)</v>
          </cell>
          <cell r="B19">
            <v>198983</v>
          </cell>
          <cell r="C19">
            <v>204130</v>
          </cell>
          <cell r="D19">
            <v>211555</v>
          </cell>
          <cell r="E19">
            <v>215207</v>
          </cell>
          <cell r="F19">
            <v>217610</v>
          </cell>
          <cell r="G19">
            <v>221076</v>
          </cell>
          <cell r="H19">
            <v>226602</v>
          </cell>
          <cell r="I19">
            <v>230238</v>
          </cell>
          <cell r="J19">
            <v>240507</v>
          </cell>
          <cell r="K19">
            <v>247024</v>
          </cell>
          <cell r="L19">
            <v>249444</v>
          </cell>
          <cell r="M19">
            <v>251331</v>
          </cell>
          <cell r="N19">
            <v>253394</v>
          </cell>
          <cell r="O19">
            <v>255634</v>
          </cell>
          <cell r="P19">
            <v>261902</v>
          </cell>
          <cell r="Q19">
            <v>262023</v>
          </cell>
          <cell r="R19">
            <v>266551</v>
          </cell>
          <cell r="S19">
            <v>268359</v>
          </cell>
          <cell r="T19">
            <v>265281</v>
          </cell>
          <cell r="U19">
            <v>258325</v>
          </cell>
          <cell r="V19">
            <v>256465</v>
          </cell>
        </row>
        <row r="20">
          <cell r="A20" t="str">
            <v>Euro area (13 countries)</v>
          </cell>
          <cell r="B20">
            <v>198130</v>
          </cell>
          <cell r="C20">
            <v>203203</v>
          </cell>
          <cell r="D20">
            <v>210587</v>
          </cell>
          <cell r="E20">
            <v>214252</v>
          </cell>
          <cell r="F20">
            <v>216631</v>
          </cell>
          <cell r="G20">
            <v>220124</v>
          </cell>
          <cell r="H20">
            <v>225725</v>
          </cell>
          <cell r="I20">
            <v>229225</v>
          </cell>
          <cell r="J20">
            <v>239550</v>
          </cell>
          <cell r="K20">
            <v>246054</v>
          </cell>
          <cell r="L20">
            <v>248319</v>
          </cell>
          <cell r="M20">
            <v>250181</v>
          </cell>
          <cell r="N20">
            <v>252309</v>
          </cell>
          <cell r="O20">
            <v>254476</v>
          </cell>
          <cell r="P20">
            <v>260691</v>
          </cell>
          <cell r="Q20">
            <v>260854</v>
          </cell>
          <cell r="R20">
            <v>265376</v>
          </cell>
          <cell r="S20">
            <v>267147</v>
          </cell>
          <cell r="T20">
            <v>263936</v>
          </cell>
          <cell r="U20">
            <v>257061</v>
          </cell>
          <cell r="V20">
            <v>255146</v>
          </cell>
        </row>
        <row r="21">
          <cell r="A21" t="str">
            <v>Euro area (12 countries)</v>
          </cell>
          <cell r="B21">
            <v>197200</v>
          </cell>
          <cell r="C21">
            <v>202345</v>
          </cell>
          <cell r="D21">
            <v>209700</v>
          </cell>
          <cell r="E21">
            <v>213181</v>
          </cell>
          <cell r="F21">
            <v>215437</v>
          </cell>
          <cell r="G21">
            <v>218795</v>
          </cell>
          <cell r="H21">
            <v>224227</v>
          </cell>
          <cell r="I21">
            <v>227659</v>
          </cell>
          <cell r="J21">
            <v>238169</v>
          </cell>
          <cell r="K21">
            <v>244738</v>
          </cell>
          <cell r="L21">
            <v>247080</v>
          </cell>
          <cell r="M21">
            <v>248891</v>
          </cell>
          <cell r="N21">
            <v>250990</v>
          </cell>
          <cell r="O21">
            <v>253140</v>
          </cell>
          <cell r="P21">
            <v>259307</v>
          </cell>
          <cell r="Q21">
            <v>259379</v>
          </cell>
          <cell r="R21">
            <v>263820</v>
          </cell>
          <cell r="S21">
            <v>265389</v>
          </cell>
          <cell r="T21">
            <v>261875</v>
          </cell>
          <cell r="U21">
            <v>255293</v>
          </cell>
          <cell r="V21">
            <v>253352</v>
          </cell>
        </row>
        <row r="22">
          <cell r="A22" t="str">
            <v>Belgium</v>
          </cell>
          <cell r="B22">
            <v>7730</v>
          </cell>
          <cell r="C22">
            <v>7865</v>
          </cell>
          <cell r="D22">
            <v>8328</v>
          </cell>
          <cell r="E22">
            <v>8382</v>
          </cell>
          <cell r="F22">
            <v>8508</v>
          </cell>
          <cell r="G22">
            <v>8518</v>
          </cell>
          <cell r="H22">
            <v>8925</v>
          </cell>
          <cell r="I22">
            <v>9224</v>
          </cell>
          <cell r="J22">
            <v>9607</v>
          </cell>
          <cell r="K22">
            <v>9633</v>
          </cell>
          <cell r="L22">
            <v>9661</v>
          </cell>
          <cell r="M22">
            <v>9544</v>
          </cell>
          <cell r="N22">
            <v>9645</v>
          </cell>
          <cell r="O22">
            <v>10177</v>
          </cell>
          <cell r="P22">
            <v>10247</v>
          </cell>
          <cell r="Q22">
            <v>9927</v>
          </cell>
          <cell r="R22">
            <v>9615</v>
          </cell>
          <cell r="S22">
            <v>9500</v>
          </cell>
          <cell r="T22">
            <v>11232</v>
          </cell>
          <cell r="U22">
            <v>11131</v>
          </cell>
          <cell r="V22">
            <v>10299</v>
          </cell>
        </row>
        <row r="23">
          <cell r="A23" t="str">
            <v>Bulgaria</v>
          </cell>
          <cell r="B23">
            <v>2523</v>
          </cell>
          <cell r="C23">
            <v>1512</v>
          </cell>
          <cell r="D23">
            <v>1686</v>
          </cell>
          <cell r="E23">
            <v>1925</v>
          </cell>
          <cell r="F23">
            <v>1724</v>
          </cell>
          <cell r="G23">
            <v>1823</v>
          </cell>
          <cell r="H23">
            <v>1693</v>
          </cell>
          <cell r="I23">
            <v>1635</v>
          </cell>
          <cell r="J23">
            <v>2011</v>
          </cell>
          <cell r="K23">
            <v>2031</v>
          </cell>
          <cell r="L23">
            <v>1993</v>
          </cell>
          <cell r="M23">
            <v>2069</v>
          </cell>
          <cell r="N23">
            <v>2171</v>
          </cell>
          <cell r="O23">
            <v>2382</v>
          </cell>
          <cell r="P23">
            <v>2564</v>
          </cell>
          <cell r="Q23">
            <v>2856</v>
          </cell>
          <cell r="R23">
            <v>3062</v>
          </cell>
          <cell r="S23">
            <v>2959</v>
          </cell>
          <cell r="T23">
            <v>3107</v>
          </cell>
          <cell r="U23">
            <v>2927</v>
          </cell>
          <cell r="V23">
            <v>2880</v>
          </cell>
        </row>
        <row r="24">
          <cell r="A24" t="str">
            <v>Czech Republic</v>
          </cell>
          <cell r="B24">
            <v>2812</v>
          </cell>
          <cell r="C24">
            <v>2423</v>
          </cell>
          <cell r="D24">
            <v>3082</v>
          </cell>
          <cell r="E24">
            <v>3053</v>
          </cell>
          <cell r="F24">
            <v>3270</v>
          </cell>
          <cell r="G24">
            <v>2867</v>
          </cell>
          <cell r="H24">
            <v>3761</v>
          </cell>
          <cell r="I24">
            <v>3856</v>
          </cell>
          <cell r="J24">
            <v>3941</v>
          </cell>
          <cell r="K24">
            <v>4317</v>
          </cell>
          <cell r="L24">
            <v>4405</v>
          </cell>
          <cell r="M24">
            <v>4654</v>
          </cell>
          <cell r="N24">
            <v>4861</v>
          </cell>
          <cell r="O24">
            <v>5501</v>
          </cell>
          <cell r="P24">
            <v>5783</v>
          </cell>
          <cell r="Q24">
            <v>6191</v>
          </cell>
          <cell r="R24">
            <v>6330</v>
          </cell>
          <cell r="S24">
            <v>6682</v>
          </cell>
          <cell r="T24">
            <v>6733</v>
          </cell>
          <cell r="U24">
            <v>6615</v>
          </cell>
          <cell r="V24">
            <v>6295</v>
          </cell>
        </row>
        <row r="25">
          <cell r="A25" t="str">
            <v>Denmark</v>
          </cell>
          <cell r="B25">
            <v>4031</v>
          </cell>
          <cell r="C25">
            <v>4191</v>
          </cell>
          <cell r="D25">
            <v>4204</v>
          </cell>
          <cell r="E25">
            <v>4286</v>
          </cell>
          <cell r="F25">
            <v>4488</v>
          </cell>
          <cell r="G25">
            <v>4547</v>
          </cell>
          <cell r="H25">
            <v>4624</v>
          </cell>
          <cell r="I25">
            <v>4684</v>
          </cell>
          <cell r="J25">
            <v>4758</v>
          </cell>
          <cell r="K25">
            <v>4818</v>
          </cell>
          <cell r="L25">
            <v>4821</v>
          </cell>
          <cell r="M25">
            <v>4846</v>
          </cell>
          <cell r="N25">
            <v>4796</v>
          </cell>
          <cell r="O25">
            <v>4975</v>
          </cell>
          <cell r="P25">
            <v>5203</v>
          </cell>
          <cell r="Q25">
            <v>5327</v>
          </cell>
          <cell r="R25">
            <v>5390</v>
          </cell>
          <cell r="S25">
            <v>5610</v>
          </cell>
          <cell r="T25">
            <v>5536</v>
          </cell>
          <cell r="U25">
            <v>5194</v>
          </cell>
          <cell r="V25">
            <v>5172</v>
          </cell>
        </row>
        <row r="26">
          <cell r="A26" t="str">
            <v>Germany (including  former GDR from 1991)</v>
          </cell>
          <cell r="B26">
            <v>58902</v>
          </cell>
          <cell r="C26">
            <v>59731</v>
          </cell>
          <cell r="D26">
            <v>60821</v>
          </cell>
          <cell r="E26">
            <v>62584</v>
          </cell>
          <cell r="F26">
            <v>62135</v>
          </cell>
          <cell r="G26">
            <v>62847</v>
          </cell>
          <cell r="H26">
            <v>63396</v>
          </cell>
          <cell r="I26">
            <v>63921</v>
          </cell>
          <cell r="J26">
            <v>65045</v>
          </cell>
          <cell r="K26">
            <v>66971</v>
          </cell>
          <cell r="L26">
            <v>65936</v>
          </cell>
          <cell r="M26">
            <v>64451</v>
          </cell>
          <cell r="N26">
            <v>63769</v>
          </cell>
          <cell r="O26">
            <v>61786</v>
          </cell>
          <cell r="P26">
            <v>63251</v>
          </cell>
          <cell r="Q26">
            <v>62373</v>
          </cell>
          <cell r="R26">
            <v>63697</v>
          </cell>
          <cell r="S26">
            <v>61772</v>
          </cell>
          <cell r="T26">
            <v>61376</v>
          </cell>
          <cell r="U26">
            <v>61684</v>
          </cell>
          <cell r="V26">
            <v>61894</v>
          </cell>
        </row>
        <row r="27">
          <cell r="A27" t="str">
            <v>Estonia</v>
          </cell>
          <cell r="B27">
            <v>842</v>
          </cell>
          <cell r="C27">
            <v>775</v>
          </cell>
          <cell r="D27">
            <v>400</v>
          </cell>
          <cell r="E27">
            <v>419</v>
          </cell>
          <cell r="F27">
            <v>492</v>
          </cell>
          <cell r="G27">
            <v>492</v>
          </cell>
          <cell r="H27">
            <v>533</v>
          </cell>
          <cell r="I27">
            <v>556</v>
          </cell>
          <cell r="J27">
            <v>577</v>
          </cell>
          <cell r="K27">
            <v>581</v>
          </cell>
          <cell r="L27">
            <v>578</v>
          </cell>
          <cell r="M27">
            <v>678</v>
          </cell>
          <cell r="N27">
            <v>718</v>
          </cell>
          <cell r="O27">
            <v>691</v>
          </cell>
          <cell r="P27">
            <v>711</v>
          </cell>
          <cell r="Q27">
            <v>765</v>
          </cell>
          <cell r="R27">
            <v>802</v>
          </cell>
          <cell r="S27">
            <v>862</v>
          </cell>
          <cell r="T27">
            <v>817</v>
          </cell>
          <cell r="U27">
            <v>744</v>
          </cell>
          <cell r="V27">
            <v>786</v>
          </cell>
        </row>
        <row r="28">
          <cell r="A28" t="str">
            <v>Ireland</v>
          </cell>
          <cell r="B28">
            <v>1989</v>
          </cell>
          <cell r="C28">
            <v>2041</v>
          </cell>
          <cell r="D28">
            <v>2144</v>
          </cell>
          <cell r="E28">
            <v>2276</v>
          </cell>
          <cell r="F28">
            <v>2308</v>
          </cell>
          <cell r="G28">
            <v>2349</v>
          </cell>
          <cell r="H28">
            <v>2651</v>
          </cell>
          <cell r="I28">
            <v>2846</v>
          </cell>
          <cell r="J28">
            <v>3305</v>
          </cell>
          <cell r="K28">
            <v>3690</v>
          </cell>
          <cell r="L28">
            <v>4018</v>
          </cell>
          <cell r="M28">
            <v>4288</v>
          </cell>
          <cell r="N28">
            <v>4398</v>
          </cell>
          <cell r="O28">
            <v>4440</v>
          </cell>
          <cell r="P28">
            <v>4614</v>
          </cell>
          <cell r="Q28">
            <v>4997</v>
          </cell>
          <cell r="R28">
            <v>5371</v>
          </cell>
          <cell r="S28">
            <v>5747</v>
          </cell>
          <cell r="T28">
            <v>5453</v>
          </cell>
          <cell r="U28">
            <v>4693</v>
          </cell>
          <cell r="V28">
            <v>4667</v>
          </cell>
        </row>
        <row r="29">
          <cell r="A29" t="str">
            <v>Greece</v>
          </cell>
          <cell r="B29">
            <v>5829</v>
          </cell>
          <cell r="C29">
            <v>5996</v>
          </cell>
          <cell r="D29">
            <v>6163</v>
          </cell>
          <cell r="E29">
            <v>6285</v>
          </cell>
          <cell r="F29">
            <v>6457</v>
          </cell>
          <cell r="G29">
            <v>6445</v>
          </cell>
          <cell r="H29">
            <v>6575</v>
          </cell>
          <cell r="I29">
            <v>6739</v>
          </cell>
          <cell r="J29">
            <v>7308</v>
          </cell>
          <cell r="K29">
            <v>7469</v>
          </cell>
          <cell r="L29">
            <v>7212</v>
          </cell>
          <cell r="M29">
            <v>7380</v>
          </cell>
          <cell r="N29">
            <v>7478</v>
          </cell>
          <cell r="O29">
            <v>7819</v>
          </cell>
          <cell r="P29">
            <v>7978</v>
          </cell>
          <cell r="Q29">
            <v>8087</v>
          </cell>
          <cell r="R29">
            <v>8458</v>
          </cell>
          <cell r="S29">
            <v>8728</v>
          </cell>
          <cell r="T29">
            <v>8525</v>
          </cell>
          <cell r="U29">
            <v>9218</v>
          </cell>
          <cell r="V29">
            <v>8177</v>
          </cell>
        </row>
        <row r="30">
          <cell r="A30" t="str">
            <v>Spain</v>
          </cell>
          <cell r="B30">
            <v>22401</v>
          </cell>
          <cell r="C30">
            <v>23482</v>
          </cell>
          <cell r="D30">
            <v>24956</v>
          </cell>
          <cell r="E30">
            <v>24706</v>
          </cell>
          <cell r="F30">
            <v>25771</v>
          </cell>
          <cell r="G30">
            <v>26162</v>
          </cell>
          <cell r="H30">
            <v>27849</v>
          </cell>
          <cell r="I30">
            <v>28016</v>
          </cell>
          <cell r="J30">
            <v>30575</v>
          </cell>
          <cell r="K30">
            <v>32016</v>
          </cell>
          <cell r="L30">
            <v>32926</v>
          </cell>
          <cell r="M30">
            <v>34320</v>
          </cell>
          <cell r="N30">
            <v>34861</v>
          </cell>
          <cell r="O30">
            <v>36683</v>
          </cell>
          <cell r="P30">
            <v>38365</v>
          </cell>
          <cell r="Q30">
            <v>39701</v>
          </cell>
          <cell r="R30">
            <v>40843</v>
          </cell>
          <cell r="S30">
            <v>42112</v>
          </cell>
          <cell r="T30">
            <v>40365</v>
          </cell>
          <cell r="U30">
            <v>37867</v>
          </cell>
          <cell r="V30">
            <v>37244</v>
          </cell>
        </row>
        <row r="31">
          <cell r="A31" t="str">
            <v>France</v>
          </cell>
          <cell r="B31">
            <v>41604</v>
          </cell>
          <cell r="C31">
            <v>42518</v>
          </cell>
          <cell r="D31">
            <v>43784</v>
          </cell>
          <cell r="E31">
            <v>44212</v>
          </cell>
          <cell r="F31">
            <v>44785</v>
          </cell>
          <cell r="G31">
            <v>45291</v>
          </cell>
          <cell r="H31">
            <v>45618</v>
          </cell>
          <cell r="I31">
            <v>46605</v>
          </cell>
          <cell r="J31">
            <v>48901</v>
          </cell>
          <cell r="K31">
            <v>49462</v>
          </cell>
          <cell r="L31">
            <v>50682</v>
          </cell>
          <cell r="M31">
            <v>51128</v>
          </cell>
          <cell r="N31">
            <v>51077</v>
          </cell>
          <cell r="O31">
            <v>50586</v>
          </cell>
          <cell r="P31">
            <v>50995</v>
          </cell>
          <cell r="Q31">
            <v>50522</v>
          </cell>
          <cell r="R31">
            <v>51015</v>
          </cell>
          <cell r="S31">
            <v>51811</v>
          </cell>
          <cell r="T31">
            <v>50967</v>
          </cell>
          <cell r="U31">
            <v>50122</v>
          </cell>
          <cell r="V31">
            <v>50317</v>
          </cell>
        </row>
        <row r="32">
          <cell r="A32" t="str">
            <v>Italy</v>
          </cell>
          <cell r="B32">
            <v>34224</v>
          </cell>
          <cell r="C32">
            <v>35135</v>
          </cell>
          <cell r="D32">
            <v>36863</v>
          </cell>
          <cell r="E32">
            <v>37579</v>
          </cell>
          <cell r="F32">
            <v>37619</v>
          </cell>
          <cell r="G32">
            <v>38574</v>
          </cell>
          <cell r="H32">
            <v>39350</v>
          </cell>
          <cell r="I32">
            <v>39949</v>
          </cell>
          <cell r="J32">
            <v>41195</v>
          </cell>
          <cell r="K32">
            <v>42333</v>
          </cell>
          <cell r="L32">
            <v>42519</v>
          </cell>
          <cell r="M32">
            <v>42940</v>
          </cell>
          <cell r="N32">
            <v>43661</v>
          </cell>
          <cell r="O32">
            <v>44312</v>
          </cell>
          <cell r="P32">
            <v>45225</v>
          </cell>
          <cell r="Q32">
            <v>44863</v>
          </cell>
          <cell r="R32">
            <v>45452</v>
          </cell>
          <cell r="S32">
            <v>45748</v>
          </cell>
          <cell r="T32">
            <v>44115</v>
          </cell>
          <cell r="U32">
            <v>42308</v>
          </cell>
          <cell r="V32">
            <v>41957</v>
          </cell>
        </row>
        <row r="33">
          <cell r="A33" t="str">
            <v>Cyprus</v>
          </cell>
          <cell r="B33">
            <v>632</v>
          </cell>
          <cell r="C33">
            <v>676</v>
          </cell>
          <cell r="D33">
            <v>713</v>
          </cell>
          <cell r="E33">
            <v>677</v>
          </cell>
          <cell r="F33">
            <v>701</v>
          </cell>
          <cell r="G33">
            <v>752</v>
          </cell>
          <cell r="H33">
            <v>758</v>
          </cell>
          <cell r="I33">
            <v>774</v>
          </cell>
          <cell r="J33">
            <v>812</v>
          </cell>
          <cell r="K33">
            <v>832</v>
          </cell>
          <cell r="L33">
            <v>850</v>
          </cell>
          <cell r="M33">
            <v>916</v>
          </cell>
          <cell r="N33">
            <v>899</v>
          </cell>
          <cell r="O33">
            <v>956</v>
          </cell>
          <cell r="P33">
            <v>962</v>
          </cell>
          <cell r="Q33">
            <v>972</v>
          </cell>
          <cell r="R33">
            <v>979</v>
          </cell>
          <cell r="S33">
            <v>1009</v>
          </cell>
          <cell r="T33">
            <v>1038</v>
          </cell>
          <cell r="U33">
            <v>1019</v>
          </cell>
          <cell r="V33">
            <v>1039</v>
          </cell>
        </row>
        <row r="34">
          <cell r="A34" t="str">
            <v>Latvia</v>
          </cell>
          <cell r="B34">
            <v>1127</v>
          </cell>
          <cell r="C34">
            <v>1061</v>
          </cell>
          <cell r="D34">
            <v>872</v>
          </cell>
          <cell r="E34">
            <v>817</v>
          </cell>
          <cell r="F34">
            <v>751</v>
          </cell>
          <cell r="G34">
            <v>717</v>
          </cell>
          <cell r="H34">
            <v>712</v>
          </cell>
          <cell r="I34">
            <v>707</v>
          </cell>
          <cell r="J34">
            <v>695</v>
          </cell>
          <cell r="K34">
            <v>683</v>
          </cell>
          <cell r="L34">
            <v>750</v>
          </cell>
          <cell r="M34">
            <v>879</v>
          </cell>
          <cell r="N34">
            <v>902</v>
          </cell>
          <cell r="O34">
            <v>961</v>
          </cell>
          <cell r="P34">
            <v>1014</v>
          </cell>
          <cell r="Q34">
            <v>1069</v>
          </cell>
          <cell r="R34">
            <v>1180</v>
          </cell>
          <cell r="S34">
            <v>1335</v>
          </cell>
          <cell r="T34">
            <v>1282</v>
          </cell>
          <cell r="U34">
            <v>1145</v>
          </cell>
          <cell r="V34">
            <v>1213</v>
          </cell>
        </row>
        <row r="35">
          <cell r="A35" t="str">
            <v>Lithuania</v>
          </cell>
          <cell r="B35">
            <v>1997</v>
          </cell>
          <cell r="C35">
            <v>2217</v>
          </cell>
          <cell r="D35">
            <v>1416</v>
          </cell>
          <cell r="E35">
            <v>1070</v>
          </cell>
          <cell r="F35">
            <v>853</v>
          </cell>
          <cell r="G35">
            <v>1041</v>
          </cell>
          <cell r="H35">
            <v>1132</v>
          </cell>
          <cell r="I35">
            <v>1257</v>
          </cell>
          <cell r="J35">
            <v>1316</v>
          </cell>
          <cell r="K35">
            <v>1176</v>
          </cell>
          <cell r="L35">
            <v>1055</v>
          </cell>
          <cell r="M35">
            <v>1157</v>
          </cell>
          <cell r="N35">
            <v>1194</v>
          </cell>
          <cell r="O35">
            <v>1219</v>
          </cell>
          <cell r="P35">
            <v>1339</v>
          </cell>
          <cell r="Q35">
            <v>1431</v>
          </cell>
          <cell r="R35">
            <v>1549</v>
          </cell>
          <cell r="S35">
            <v>1837</v>
          </cell>
          <cell r="T35">
            <v>1842</v>
          </cell>
          <cell r="U35">
            <v>1501</v>
          </cell>
          <cell r="V35">
            <v>1548</v>
          </cell>
        </row>
        <row r="36">
          <cell r="A36" t="str">
            <v>Luxembourg</v>
          </cell>
          <cell r="B36">
            <v>1011</v>
          </cell>
          <cell r="C36">
            <v>1190</v>
          </cell>
          <cell r="D36">
            <v>1282</v>
          </cell>
          <cell r="E36">
            <v>1292</v>
          </cell>
          <cell r="F36">
            <v>1346</v>
          </cell>
          <cell r="G36">
            <v>1311</v>
          </cell>
          <cell r="H36">
            <v>1359</v>
          </cell>
          <cell r="I36">
            <v>1473</v>
          </cell>
          <cell r="J36">
            <v>1560</v>
          </cell>
          <cell r="K36">
            <v>1748</v>
          </cell>
          <cell r="L36">
            <v>1930</v>
          </cell>
          <cell r="M36">
            <v>2034</v>
          </cell>
          <cell r="N36">
            <v>2130</v>
          </cell>
          <cell r="O36">
            <v>2323</v>
          </cell>
          <cell r="P36">
            <v>2672</v>
          </cell>
          <cell r="Q36">
            <v>2797</v>
          </cell>
          <cell r="R36">
            <v>2667</v>
          </cell>
          <cell r="S36">
            <v>2661</v>
          </cell>
          <cell r="T36">
            <v>2692</v>
          </cell>
          <cell r="U36">
            <v>2496</v>
          </cell>
          <cell r="V36">
            <v>2622</v>
          </cell>
        </row>
        <row r="37">
          <cell r="A37" t="str">
            <v>Hungary</v>
          </cell>
          <cell r="B37">
            <v>3097</v>
          </cell>
          <cell r="C37">
            <v>2700</v>
          </cell>
          <cell r="D37">
            <v>2621</v>
          </cell>
          <cell r="E37">
            <v>2602</v>
          </cell>
          <cell r="F37">
            <v>2603</v>
          </cell>
          <cell r="G37">
            <v>2661</v>
          </cell>
          <cell r="H37">
            <v>2666</v>
          </cell>
          <cell r="I37">
            <v>2793</v>
          </cell>
          <cell r="J37">
            <v>3079</v>
          </cell>
          <cell r="K37">
            <v>3270</v>
          </cell>
          <cell r="L37">
            <v>3272</v>
          </cell>
          <cell r="M37">
            <v>3413</v>
          </cell>
          <cell r="N37">
            <v>3598</v>
          </cell>
          <cell r="O37">
            <v>3749</v>
          </cell>
          <cell r="P37">
            <v>3932</v>
          </cell>
          <cell r="Q37">
            <v>4266</v>
          </cell>
          <cell r="R37">
            <v>4556</v>
          </cell>
          <cell r="S37">
            <v>4685</v>
          </cell>
          <cell r="T37">
            <v>4844</v>
          </cell>
          <cell r="U37">
            <v>4785</v>
          </cell>
          <cell r="V37">
            <v>4401</v>
          </cell>
        </row>
        <row r="38">
          <cell r="A38" t="str">
            <v>Malta</v>
          </cell>
          <cell r="B38">
            <v>222</v>
          </cell>
          <cell r="C38">
            <v>250</v>
          </cell>
          <cell r="D38">
            <v>255</v>
          </cell>
          <cell r="E38">
            <v>278</v>
          </cell>
          <cell r="F38">
            <v>278</v>
          </cell>
          <cell r="G38">
            <v>200</v>
          </cell>
          <cell r="H38">
            <v>120</v>
          </cell>
          <cell r="I38">
            <v>239</v>
          </cell>
          <cell r="J38">
            <v>145</v>
          </cell>
          <cell r="K38">
            <v>138</v>
          </cell>
          <cell r="L38">
            <v>275</v>
          </cell>
          <cell r="M38">
            <v>234</v>
          </cell>
          <cell r="N38">
            <v>186</v>
          </cell>
          <cell r="O38">
            <v>201</v>
          </cell>
          <cell r="P38">
            <v>249</v>
          </cell>
          <cell r="Q38">
            <v>197</v>
          </cell>
          <cell r="R38">
            <v>196</v>
          </cell>
          <cell r="S38">
            <v>203</v>
          </cell>
          <cell r="T38">
            <v>307</v>
          </cell>
          <cell r="U38">
            <v>245</v>
          </cell>
          <cell r="V38">
            <v>279</v>
          </cell>
        </row>
        <row r="39">
          <cell r="A39" t="str">
            <v>Netherlands</v>
          </cell>
          <cell r="B39">
            <v>10340</v>
          </cell>
          <cell r="C39">
            <v>10540</v>
          </cell>
          <cell r="D39">
            <v>11200</v>
          </cell>
          <cell r="E39">
            <v>11582</v>
          </cell>
          <cell r="F39">
            <v>11822</v>
          </cell>
          <cell r="G39">
            <v>12376</v>
          </cell>
          <cell r="H39">
            <v>12830</v>
          </cell>
          <cell r="I39">
            <v>13125</v>
          </cell>
          <cell r="J39">
            <v>13664</v>
          </cell>
          <cell r="K39">
            <v>14124</v>
          </cell>
          <cell r="L39">
            <v>14256</v>
          </cell>
          <cell r="M39">
            <v>14303</v>
          </cell>
          <cell r="N39">
            <v>14651</v>
          </cell>
          <cell r="O39">
            <v>14747</v>
          </cell>
          <cell r="P39">
            <v>15117</v>
          </cell>
          <cell r="Q39">
            <v>15151</v>
          </cell>
          <cell r="R39">
            <v>15665</v>
          </cell>
          <cell r="S39">
            <v>15776</v>
          </cell>
          <cell r="T39">
            <v>15957</v>
          </cell>
          <cell r="U39">
            <v>15111</v>
          </cell>
          <cell r="V39">
            <v>15036</v>
          </cell>
        </row>
        <row r="40">
          <cell r="A40" t="str">
            <v>Austria</v>
          </cell>
          <cell r="B40">
            <v>5145</v>
          </cell>
          <cell r="C40">
            <v>5689</v>
          </cell>
          <cell r="D40">
            <v>5722</v>
          </cell>
          <cell r="E40">
            <v>5785</v>
          </cell>
          <cell r="F40">
            <v>5814</v>
          </cell>
          <cell r="G40">
            <v>5927</v>
          </cell>
          <cell r="H40">
            <v>6489</v>
          </cell>
          <cell r="I40">
            <v>6204</v>
          </cell>
          <cell r="J40">
            <v>6935</v>
          </cell>
          <cell r="K40">
            <v>6757</v>
          </cell>
          <cell r="L40">
            <v>7046</v>
          </cell>
          <cell r="M40">
            <v>7523</v>
          </cell>
          <cell r="N40">
            <v>8080</v>
          </cell>
          <cell r="O40">
            <v>8589</v>
          </cell>
          <cell r="P40">
            <v>8787</v>
          </cell>
          <cell r="Q40">
            <v>9118</v>
          </cell>
          <cell r="R40">
            <v>8984</v>
          </cell>
          <cell r="S40">
            <v>9154</v>
          </cell>
          <cell r="T40">
            <v>8821</v>
          </cell>
          <cell r="U40">
            <v>8543</v>
          </cell>
          <cell r="V40">
            <v>8797</v>
          </cell>
        </row>
        <row r="41">
          <cell r="A41" t="str">
            <v>Poland</v>
          </cell>
          <cell r="B41">
            <v>7356</v>
          </cell>
          <cell r="C41">
            <v>7648</v>
          </cell>
          <cell r="D41">
            <v>7771</v>
          </cell>
          <cell r="E41">
            <v>7616</v>
          </cell>
          <cell r="F41">
            <v>7892</v>
          </cell>
          <cell r="G41">
            <v>8185</v>
          </cell>
          <cell r="H41">
            <v>9229</v>
          </cell>
          <cell r="I41">
            <v>9693</v>
          </cell>
          <cell r="J41">
            <v>10175</v>
          </cell>
          <cell r="K41">
            <v>10994</v>
          </cell>
          <cell r="L41">
            <v>9789</v>
          </cell>
          <cell r="M41">
            <v>9735</v>
          </cell>
          <cell r="N41">
            <v>9451</v>
          </cell>
          <cell r="O41">
            <v>10344</v>
          </cell>
          <cell r="P41">
            <v>11557</v>
          </cell>
          <cell r="Q41">
            <v>12439</v>
          </cell>
          <cell r="R41">
            <v>13821</v>
          </cell>
          <cell r="S41">
            <v>15178</v>
          </cell>
          <cell r="T41">
            <v>16303</v>
          </cell>
          <cell r="U41">
            <v>16556</v>
          </cell>
          <cell r="V41">
            <v>17589</v>
          </cell>
        </row>
        <row r="42">
          <cell r="A42" t="str">
            <v>Portugal</v>
          </cell>
          <cell r="B42">
            <v>3746</v>
          </cell>
          <cell r="C42">
            <v>4000</v>
          </cell>
          <cell r="D42">
            <v>4329</v>
          </cell>
          <cell r="E42">
            <v>4489</v>
          </cell>
          <cell r="F42">
            <v>4700</v>
          </cell>
          <cell r="G42">
            <v>4869</v>
          </cell>
          <cell r="H42">
            <v>5129</v>
          </cell>
          <cell r="I42">
            <v>5285</v>
          </cell>
          <cell r="J42">
            <v>5740</v>
          </cell>
          <cell r="K42">
            <v>6065</v>
          </cell>
          <cell r="L42">
            <v>6542</v>
          </cell>
          <cell r="M42">
            <v>6574</v>
          </cell>
          <cell r="N42">
            <v>6767</v>
          </cell>
          <cell r="O42">
            <v>7117</v>
          </cell>
          <cell r="P42">
            <v>7340</v>
          </cell>
          <cell r="Q42">
            <v>7107</v>
          </cell>
          <cell r="R42">
            <v>7207</v>
          </cell>
          <cell r="S42">
            <v>7346</v>
          </cell>
          <cell r="T42">
            <v>7396</v>
          </cell>
          <cell r="U42">
            <v>7340</v>
          </cell>
          <cell r="V42">
            <v>7373</v>
          </cell>
        </row>
        <row r="43">
          <cell r="A43" t="str">
            <v>Romania</v>
          </cell>
          <cell r="B43">
            <v>4377</v>
          </cell>
          <cell r="C43">
            <v>3752</v>
          </cell>
          <cell r="D43">
            <v>3932</v>
          </cell>
          <cell r="E43">
            <v>3205</v>
          </cell>
          <cell r="F43">
            <v>3261</v>
          </cell>
          <cell r="G43">
            <v>3075</v>
          </cell>
          <cell r="H43">
            <v>4078</v>
          </cell>
          <cell r="I43">
            <v>4178</v>
          </cell>
          <cell r="J43">
            <v>3942</v>
          </cell>
          <cell r="K43">
            <v>3287</v>
          </cell>
          <cell r="L43">
            <v>3421</v>
          </cell>
          <cell r="M43">
            <v>4079</v>
          </cell>
          <cell r="N43">
            <v>4184</v>
          </cell>
          <cell r="O43">
            <v>4392</v>
          </cell>
          <cell r="P43">
            <v>4559</v>
          </cell>
          <cell r="Q43">
            <v>4277</v>
          </cell>
          <cell r="R43">
            <v>4416</v>
          </cell>
          <cell r="S43">
            <v>4715</v>
          </cell>
          <cell r="T43">
            <v>5333</v>
          </cell>
          <cell r="U43">
            <v>5363</v>
          </cell>
          <cell r="V43">
            <v>5004</v>
          </cell>
        </row>
        <row r="44">
          <cell r="A44" t="str">
            <v>Slovenia</v>
          </cell>
          <cell r="B44">
            <v>930</v>
          </cell>
          <cell r="C44">
            <v>858</v>
          </cell>
          <cell r="D44">
            <v>887</v>
          </cell>
          <cell r="E44">
            <v>1071</v>
          </cell>
          <cell r="F44">
            <v>1193</v>
          </cell>
          <cell r="G44">
            <v>1329</v>
          </cell>
          <cell r="H44">
            <v>1498</v>
          </cell>
          <cell r="I44">
            <v>1566</v>
          </cell>
          <cell r="J44">
            <v>1382</v>
          </cell>
          <cell r="K44">
            <v>1316</v>
          </cell>
          <cell r="L44">
            <v>1239</v>
          </cell>
          <cell r="M44">
            <v>1290</v>
          </cell>
          <cell r="N44">
            <v>1319</v>
          </cell>
          <cell r="O44">
            <v>1336</v>
          </cell>
          <cell r="P44">
            <v>1384</v>
          </cell>
          <cell r="Q44">
            <v>1475</v>
          </cell>
          <cell r="R44">
            <v>1556</v>
          </cell>
          <cell r="S44">
            <v>1759</v>
          </cell>
          <cell r="T44">
            <v>2061</v>
          </cell>
          <cell r="U44">
            <v>1768</v>
          </cell>
          <cell r="V44">
            <v>1794</v>
          </cell>
        </row>
        <row r="45">
          <cell r="A45" t="str">
            <v>Slovakia</v>
          </cell>
          <cell r="B45">
            <v>1446</v>
          </cell>
          <cell r="C45">
            <v>1242</v>
          </cell>
          <cell r="D45">
            <v>1255</v>
          </cell>
          <cell r="E45">
            <v>1071</v>
          </cell>
          <cell r="F45">
            <v>1273</v>
          </cell>
          <cell r="G45">
            <v>1415</v>
          </cell>
          <cell r="H45">
            <v>1288</v>
          </cell>
          <cell r="I45">
            <v>1489</v>
          </cell>
          <cell r="J45">
            <v>1503</v>
          </cell>
          <cell r="K45">
            <v>1509</v>
          </cell>
          <cell r="L45">
            <v>1459</v>
          </cell>
          <cell r="M45">
            <v>2030</v>
          </cell>
          <cell r="N45">
            <v>2253</v>
          </cell>
          <cell r="O45">
            <v>2073</v>
          </cell>
          <cell r="P45">
            <v>2188</v>
          </cell>
          <cell r="Q45">
            <v>2389</v>
          </cell>
          <cell r="R45">
            <v>2252</v>
          </cell>
          <cell r="S45">
            <v>2486</v>
          </cell>
          <cell r="T45">
            <v>2740</v>
          </cell>
          <cell r="U45">
            <v>2379</v>
          </cell>
          <cell r="V45">
            <v>2655</v>
          </cell>
        </row>
        <row r="46">
          <cell r="A46" t="str">
            <v>Finland</v>
          </cell>
          <cell r="B46">
            <v>4279</v>
          </cell>
          <cell r="C46">
            <v>4157</v>
          </cell>
          <cell r="D46">
            <v>4107</v>
          </cell>
          <cell r="E46">
            <v>4009</v>
          </cell>
          <cell r="F46">
            <v>4174</v>
          </cell>
          <cell r="G46">
            <v>4126</v>
          </cell>
          <cell r="H46">
            <v>4056</v>
          </cell>
          <cell r="I46">
            <v>4272</v>
          </cell>
          <cell r="J46">
            <v>4332</v>
          </cell>
          <cell r="K46">
            <v>4469</v>
          </cell>
          <cell r="L46">
            <v>4353</v>
          </cell>
          <cell r="M46">
            <v>4406</v>
          </cell>
          <cell r="N46">
            <v>4474</v>
          </cell>
          <cell r="O46">
            <v>4561</v>
          </cell>
          <cell r="P46">
            <v>4715</v>
          </cell>
          <cell r="Q46">
            <v>4735</v>
          </cell>
          <cell r="R46">
            <v>4846</v>
          </cell>
          <cell r="S46">
            <v>5033</v>
          </cell>
          <cell r="T46">
            <v>4975</v>
          </cell>
          <cell r="U46">
            <v>4779</v>
          </cell>
          <cell r="V46">
            <v>4969</v>
          </cell>
        </row>
        <row r="47">
          <cell r="A47" t="str">
            <v>Sweden</v>
          </cell>
          <cell r="B47">
            <v>7276</v>
          </cell>
          <cell r="C47">
            <v>7182</v>
          </cell>
          <cell r="D47">
            <v>7470</v>
          </cell>
          <cell r="E47">
            <v>7318</v>
          </cell>
          <cell r="F47">
            <v>7577</v>
          </cell>
          <cell r="G47">
            <v>7680</v>
          </cell>
          <cell r="H47">
            <v>7633</v>
          </cell>
          <cell r="I47">
            <v>7711</v>
          </cell>
          <cell r="J47">
            <v>7800</v>
          </cell>
          <cell r="K47">
            <v>8018</v>
          </cell>
          <cell r="L47">
            <v>8088</v>
          </cell>
          <cell r="M47">
            <v>8070</v>
          </cell>
          <cell r="N47">
            <v>7988</v>
          </cell>
          <cell r="O47">
            <v>8119</v>
          </cell>
          <cell r="P47">
            <v>8467</v>
          </cell>
          <cell r="Q47">
            <v>8587</v>
          </cell>
          <cell r="R47">
            <v>8663</v>
          </cell>
          <cell r="S47">
            <v>8874</v>
          </cell>
          <cell r="T47">
            <v>8782</v>
          </cell>
          <cell r="U47">
            <v>8534</v>
          </cell>
          <cell r="V47">
            <v>8649</v>
          </cell>
        </row>
        <row r="48">
          <cell r="A48" t="str">
            <v>United Kingdom</v>
          </cell>
          <cell r="B48">
            <v>45543</v>
          </cell>
          <cell r="C48">
            <v>44927</v>
          </cell>
          <cell r="D48">
            <v>45883</v>
          </cell>
          <cell r="E48">
            <v>46847</v>
          </cell>
          <cell r="F48">
            <v>47027</v>
          </cell>
          <cell r="G48">
            <v>47094</v>
          </cell>
          <cell r="H48">
            <v>48974</v>
          </cell>
          <cell r="I48">
            <v>49687</v>
          </cell>
          <cell r="J48">
            <v>50222</v>
          </cell>
          <cell r="K48">
            <v>52099</v>
          </cell>
          <cell r="L48">
            <v>52307</v>
          </cell>
          <cell r="M48">
            <v>51758</v>
          </cell>
          <cell r="N48">
            <v>52042</v>
          </cell>
          <cell r="O48">
            <v>52668</v>
          </cell>
          <cell r="P48">
            <v>53786</v>
          </cell>
          <cell r="Q48">
            <v>55095</v>
          </cell>
          <cell r="R48">
            <v>55843</v>
          </cell>
          <cell r="S48">
            <v>56174</v>
          </cell>
          <cell r="T48">
            <v>54974</v>
          </cell>
          <cell r="U48">
            <v>52827</v>
          </cell>
          <cell r="V48">
            <v>52562</v>
          </cell>
        </row>
        <row r="49">
          <cell r="A49" t="str">
            <v>European Economic Area (EU-15 plus IS, LI, NO)</v>
          </cell>
          <cell r="B49">
            <v>258163</v>
          </cell>
          <cell r="C49">
            <v>262772</v>
          </cell>
          <cell r="D49">
            <v>271492</v>
          </cell>
          <cell r="E49">
            <v>276033</v>
          </cell>
          <cell r="F49">
            <v>278962</v>
          </cell>
          <cell r="G49">
            <v>282644</v>
          </cell>
          <cell r="H49">
            <v>290213</v>
          </cell>
          <cell r="I49">
            <v>294543</v>
          </cell>
          <cell r="J49">
            <v>305913</v>
          </cell>
          <cell r="K49">
            <v>314778</v>
          </cell>
          <cell r="L49">
            <v>317058</v>
          </cell>
          <cell r="M49">
            <v>318387</v>
          </cell>
          <cell r="N49">
            <v>320662</v>
          </cell>
          <cell r="O49">
            <v>323716</v>
          </cell>
          <cell r="P49">
            <v>331754</v>
          </cell>
          <cell r="Q49">
            <v>333484</v>
          </cell>
          <cell r="R49">
            <v>339189</v>
          </cell>
          <cell r="S49">
            <v>341230</v>
          </cell>
          <cell r="T49">
            <v>336303</v>
          </cell>
          <cell r="U49">
            <v>326872</v>
          </cell>
          <cell r="V49">
            <v>325040</v>
          </cell>
        </row>
        <row r="50">
          <cell r="A50" t="str">
            <v>Iceland</v>
          </cell>
          <cell r="B50">
            <v>285</v>
          </cell>
          <cell r="C50">
            <v>281</v>
          </cell>
          <cell r="D50">
            <v>282</v>
          </cell>
          <cell r="E50">
            <v>279</v>
          </cell>
          <cell r="F50">
            <v>293</v>
          </cell>
          <cell r="G50">
            <v>275</v>
          </cell>
          <cell r="H50">
            <v>317</v>
          </cell>
          <cell r="I50">
            <v>294</v>
          </cell>
          <cell r="J50">
            <v>319</v>
          </cell>
          <cell r="K50">
            <v>332</v>
          </cell>
          <cell r="L50">
            <v>347</v>
          </cell>
          <cell r="M50">
            <v>331</v>
          </cell>
          <cell r="N50">
            <v>320</v>
          </cell>
          <cell r="O50">
            <v>322</v>
          </cell>
          <cell r="P50">
            <v>348</v>
          </cell>
          <cell r="Q50">
            <v>364</v>
          </cell>
          <cell r="R50">
            <v>482</v>
          </cell>
          <cell r="S50" t="str">
            <v>:</v>
          </cell>
          <cell r="T50" t="str">
            <v>:</v>
          </cell>
          <cell r="U50" t="str">
            <v>:</v>
          </cell>
          <cell r="V50" t="str">
            <v>:</v>
          </cell>
        </row>
        <row r="51">
          <cell r="A51" t="str">
            <v>Norway</v>
          </cell>
          <cell r="B51">
            <v>3829</v>
          </cell>
          <cell r="C51">
            <v>3849</v>
          </cell>
          <cell r="D51">
            <v>3956</v>
          </cell>
          <cell r="E51">
            <v>4124</v>
          </cell>
          <cell r="F51">
            <v>4141</v>
          </cell>
          <cell r="G51">
            <v>4255</v>
          </cell>
          <cell r="H51">
            <v>4441</v>
          </cell>
          <cell r="I51">
            <v>4511</v>
          </cell>
          <cell r="J51">
            <v>4646</v>
          </cell>
          <cell r="K51">
            <v>4774</v>
          </cell>
          <cell r="L51">
            <v>4415</v>
          </cell>
          <cell r="M51">
            <v>4491</v>
          </cell>
          <cell r="N51">
            <v>4526</v>
          </cell>
          <cell r="O51">
            <v>4491</v>
          </cell>
          <cell r="P51">
            <v>4642</v>
          </cell>
          <cell r="Q51">
            <v>4734</v>
          </cell>
          <cell r="R51">
            <v>4990</v>
          </cell>
          <cell r="S51">
            <v>5183</v>
          </cell>
          <cell r="T51">
            <v>5135</v>
          </cell>
          <cell r="U51">
            <v>5023</v>
          </cell>
          <cell r="V51">
            <v>5305</v>
          </cell>
        </row>
        <row r="52">
          <cell r="A52" t="str">
            <v>Switzerland</v>
          </cell>
          <cell r="B52">
            <v>6158</v>
          </cell>
          <cell r="C52">
            <v>6258</v>
          </cell>
          <cell r="D52">
            <v>6454</v>
          </cell>
          <cell r="E52">
            <v>6154</v>
          </cell>
          <cell r="F52">
            <v>6336</v>
          </cell>
          <cell r="G52">
            <v>6305</v>
          </cell>
          <cell r="H52">
            <v>6370</v>
          </cell>
          <cell r="I52">
            <v>6586</v>
          </cell>
          <cell r="J52">
            <v>6701</v>
          </cell>
          <cell r="K52">
            <v>6766</v>
          </cell>
          <cell r="L52">
            <v>7372</v>
          </cell>
          <cell r="M52">
            <v>7221</v>
          </cell>
          <cell r="N52">
            <v>7049</v>
          </cell>
          <cell r="O52">
            <v>6985</v>
          </cell>
          <cell r="P52">
            <v>6955</v>
          </cell>
          <cell r="Q52">
            <v>7010</v>
          </cell>
          <cell r="R52">
            <v>7109</v>
          </cell>
          <cell r="S52">
            <v>7289</v>
          </cell>
          <cell r="T52">
            <v>7521</v>
          </cell>
          <cell r="U52">
            <v>7389</v>
          </cell>
          <cell r="V52">
            <v>7439</v>
          </cell>
        </row>
        <row r="53">
          <cell r="A53" t="str">
            <v>Croatia</v>
          </cell>
          <cell r="B53">
            <v>1409</v>
          </cell>
          <cell r="C53">
            <v>1019</v>
          </cell>
          <cell r="D53">
            <v>968</v>
          </cell>
          <cell r="E53">
            <v>1046</v>
          </cell>
          <cell r="F53">
            <v>1133</v>
          </cell>
          <cell r="G53">
            <v>1190</v>
          </cell>
          <cell r="H53">
            <v>1246</v>
          </cell>
          <cell r="I53">
            <v>1398</v>
          </cell>
          <cell r="J53">
            <v>1461</v>
          </cell>
          <cell r="K53">
            <v>1535</v>
          </cell>
          <cell r="L53">
            <v>1531</v>
          </cell>
          <cell r="M53">
            <v>1548</v>
          </cell>
          <cell r="N53">
            <v>1646</v>
          </cell>
          <cell r="O53">
            <v>1777</v>
          </cell>
          <cell r="P53">
            <v>1835</v>
          </cell>
          <cell r="Q53">
            <v>1908</v>
          </cell>
          <cell r="R53">
            <v>2030</v>
          </cell>
          <cell r="S53">
            <v>2172</v>
          </cell>
          <cell r="T53">
            <v>2136</v>
          </cell>
          <cell r="U53">
            <v>2132</v>
          </cell>
          <cell r="V53">
            <v>2058</v>
          </cell>
        </row>
        <row r="54">
          <cell r="A54" t="str">
            <v>Former Yugoslav Republic of Macedonia, the</v>
          </cell>
          <cell r="B54">
            <v>265</v>
          </cell>
          <cell r="C54">
            <v>270</v>
          </cell>
          <cell r="D54">
            <v>270</v>
          </cell>
          <cell r="E54">
            <v>500</v>
          </cell>
          <cell r="F54">
            <v>337</v>
          </cell>
          <cell r="G54">
            <v>330</v>
          </cell>
          <cell r="H54">
            <v>582</v>
          </cell>
          <cell r="I54">
            <v>523</v>
          </cell>
          <cell r="J54">
            <v>356</v>
          </cell>
          <cell r="K54">
            <v>399</v>
          </cell>
          <cell r="L54">
            <v>356</v>
          </cell>
          <cell r="M54">
            <v>338</v>
          </cell>
          <cell r="N54">
            <v>356</v>
          </cell>
          <cell r="O54">
            <v>340</v>
          </cell>
          <cell r="P54">
            <v>346</v>
          </cell>
          <cell r="Q54">
            <v>349</v>
          </cell>
          <cell r="R54">
            <v>347</v>
          </cell>
          <cell r="S54">
            <v>401</v>
          </cell>
          <cell r="T54">
            <v>409</v>
          </cell>
          <cell r="U54">
            <v>435</v>
          </cell>
          <cell r="V54">
            <v>459</v>
          </cell>
        </row>
        <row r="55">
          <cell r="A55" t="str">
            <v>Turkey</v>
          </cell>
          <cell r="B55">
            <v>9404</v>
          </cell>
          <cell r="C55">
            <v>9037</v>
          </cell>
          <cell r="D55">
            <v>9276</v>
          </cell>
          <cell r="E55">
            <v>11040</v>
          </cell>
          <cell r="F55">
            <v>10685</v>
          </cell>
          <cell r="G55">
            <v>11966</v>
          </cell>
          <cell r="H55">
            <v>12647</v>
          </cell>
          <cell r="I55">
            <v>11950</v>
          </cell>
          <cell r="J55">
            <v>11194</v>
          </cell>
          <cell r="K55">
            <v>11706</v>
          </cell>
          <cell r="L55">
            <v>12279</v>
          </cell>
          <cell r="M55">
            <v>11762</v>
          </cell>
          <cell r="N55">
            <v>12662</v>
          </cell>
          <cell r="O55">
            <v>12686</v>
          </cell>
          <cell r="P55">
            <v>12973</v>
          </cell>
          <cell r="Q55">
            <v>13512</v>
          </cell>
          <cell r="R55">
            <v>14989</v>
          </cell>
          <cell r="S55">
            <v>17107</v>
          </cell>
          <cell r="T55">
            <v>16375</v>
          </cell>
          <cell r="U55">
            <v>16364</v>
          </cell>
          <cell r="V55">
            <v>15848</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y, transformation, consump"/>
      <sheetName val="101000"/>
      <sheetName val="101100"/>
      <sheetName val="101300"/>
      <sheetName val="101400"/>
      <sheetName val="101500"/>
      <sheetName val="101700"/>
      <sheetName val="101800"/>
      <sheetName val="101900"/>
      <sheetName val="102010"/>
      <sheetName val="102020"/>
      <sheetName val="102030"/>
      <sheetName val="102035"/>
      <sheetName val="102040"/>
      <sheetName val="102200"/>
      <sheetName val="102000"/>
      <sheetName val="By Industry"/>
      <sheetName val="Country Code"/>
    </sheetNames>
    <sheetDataSet>
      <sheetData sheetId="0"/>
      <sheetData sheetId="1"/>
      <sheetData sheetId="2"/>
      <sheetData sheetId="3"/>
      <sheetData sheetId="4"/>
      <sheetData sheetId="5"/>
      <sheetData sheetId="6"/>
      <sheetData sheetId="7"/>
      <sheetData sheetId="8"/>
      <sheetData sheetId="9">
        <row r="5">
          <cell r="A5" t="str">
            <v>Austria</v>
          </cell>
          <cell r="B5" t="str">
            <v>AT</v>
          </cell>
          <cell r="C5">
            <v>5842</v>
          </cell>
          <cell r="D5">
            <v>6491</v>
          </cell>
          <cell r="E5">
            <v>6134</v>
          </cell>
          <cell r="F5">
            <v>6250</v>
          </cell>
          <cell r="G5">
            <v>5900</v>
          </cell>
          <cell r="H5">
            <v>6308</v>
          </cell>
          <cell r="I5">
            <v>6949</v>
          </cell>
          <cell r="J5">
            <v>6292</v>
          </cell>
          <cell r="K5">
            <v>6426</v>
          </cell>
          <cell r="L5">
            <v>6521</v>
          </cell>
          <cell r="M5">
            <v>6322</v>
          </cell>
          <cell r="N5">
            <v>6663</v>
          </cell>
          <cell r="O5">
            <v>6410</v>
          </cell>
          <cell r="P5">
            <v>6536</v>
          </cell>
          <cell r="Q5">
            <v>6406</v>
          </cell>
          <cell r="R5">
            <v>6817</v>
          </cell>
          <cell r="S5">
            <v>6443</v>
          </cell>
          <cell r="T5">
            <v>6130</v>
          </cell>
          <cell r="U5">
            <v>6401</v>
          </cell>
          <cell r="V5">
            <v>6265</v>
          </cell>
          <cell r="W5">
            <v>6896</v>
          </cell>
        </row>
        <row r="6">
          <cell r="A6" t="str">
            <v>Belgium</v>
          </cell>
          <cell r="B6" t="str">
            <v>BE</v>
          </cell>
          <cell r="C6">
            <v>8277</v>
          </cell>
          <cell r="D6">
            <v>9139</v>
          </cell>
          <cell r="E6">
            <v>9135</v>
          </cell>
          <cell r="F6">
            <v>9071</v>
          </cell>
          <cell r="G6">
            <v>8918</v>
          </cell>
          <cell r="H6">
            <v>9301</v>
          </cell>
          <cell r="I6">
            <v>10600</v>
          </cell>
          <cell r="J6">
            <v>9863</v>
          </cell>
          <cell r="K6">
            <v>9891</v>
          </cell>
          <cell r="L6">
            <v>9489</v>
          </cell>
          <cell r="M6">
            <v>9474</v>
          </cell>
          <cell r="N6">
            <v>9874</v>
          </cell>
          <cell r="O6">
            <v>9332</v>
          </cell>
          <cell r="P6">
            <v>9866</v>
          </cell>
          <cell r="Q6">
            <v>10017</v>
          </cell>
          <cell r="R6">
            <v>9920</v>
          </cell>
          <cell r="S6">
            <v>8914</v>
          </cell>
          <cell r="T6">
            <v>8107</v>
          </cell>
          <cell r="U6">
            <v>8778</v>
          </cell>
          <cell r="V6">
            <v>8300</v>
          </cell>
          <cell r="W6">
            <v>8970</v>
          </cell>
        </row>
        <row r="7">
          <cell r="A7" t="str">
            <v>Bulgaria</v>
          </cell>
          <cell r="B7" t="str">
            <v>BG</v>
          </cell>
          <cell r="C7">
            <v>2405</v>
          </cell>
          <cell r="D7">
            <v>2522</v>
          </cell>
          <cell r="E7">
            <v>2674</v>
          </cell>
          <cell r="F7">
            <v>2889</v>
          </cell>
          <cell r="G7">
            <v>2500</v>
          </cell>
          <cell r="H7">
            <v>2488</v>
          </cell>
          <cell r="I7">
            <v>2762</v>
          </cell>
          <cell r="J7">
            <v>2156</v>
          </cell>
          <cell r="K7">
            <v>2384</v>
          </cell>
          <cell r="L7">
            <v>2192</v>
          </cell>
          <cell r="M7">
            <v>2155</v>
          </cell>
          <cell r="N7">
            <v>2003</v>
          </cell>
          <cell r="O7">
            <v>2164</v>
          </cell>
          <cell r="P7">
            <v>2284</v>
          </cell>
          <cell r="Q7">
            <v>2117</v>
          </cell>
          <cell r="R7">
            <v>2117</v>
          </cell>
          <cell r="S7">
            <v>2167</v>
          </cell>
          <cell r="T7">
            <v>2068</v>
          </cell>
          <cell r="U7">
            <v>2117</v>
          </cell>
          <cell r="V7">
            <v>2116</v>
          </cell>
          <cell r="W7">
            <v>2246</v>
          </cell>
        </row>
        <row r="8">
          <cell r="A8" t="str">
            <v>Switzerland</v>
          </cell>
          <cell r="B8" t="str">
            <v>CH</v>
          </cell>
          <cell r="C8">
            <v>5273</v>
          </cell>
          <cell r="D8">
            <v>5577</v>
          </cell>
          <cell r="E8">
            <v>5622</v>
          </cell>
          <cell r="F8">
            <v>5914</v>
          </cell>
          <cell r="G8">
            <v>5677</v>
          </cell>
          <cell r="H8">
            <v>6070</v>
          </cell>
          <cell r="I8">
            <v>6170</v>
          </cell>
          <cell r="J8">
            <v>5746</v>
          </cell>
          <cell r="K8">
            <v>6024</v>
          </cell>
          <cell r="L8">
            <v>5880</v>
          </cell>
          <cell r="M8">
            <v>5578</v>
          </cell>
          <cell r="N8">
            <v>5855</v>
          </cell>
          <cell r="O8">
            <v>5720</v>
          </cell>
          <cell r="P8">
            <v>6037</v>
          </cell>
          <cell r="Q8">
            <v>6069</v>
          </cell>
          <cell r="R8">
            <v>6232</v>
          </cell>
          <cell r="S8">
            <v>6066</v>
          </cell>
          <cell r="T8">
            <v>5598</v>
          </cell>
          <cell r="U8">
            <v>6007</v>
          </cell>
          <cell r="V8">
            <v>5971</v>
          </cell>
          <cell r="W8">
            <v>6460</v>
          </cell>
        </row>
        <row r="9">
          <cell r="A9" t="str">
            <v>Cyprus</v>
          </cell>
          <cell r="B9" t="str">
            <v>CY</v>
          </cell>
          <cell r="C9">
            <v>105</v>
          </cell>
          <cell r="D9">
            <v>107</v>
          </cell>
          <cell r="E9">
            <v>128</v>
          </cell>
          <cell r="F9">
            <v>128</v>
          </cell>
          <cell r="G9">
            <v>135</v>
          </cell>
          <cell r="H9">
            <v>139</v>
          </cell>
          <cell r="I9">
            <v>145</v>
          </cell>
          <cell r="J9">
            <v>149</v>
          </cell>
          <cell r="K9">
            <v>154</v>
          </cell>
          <cell r="L9">
            <v>156</v>
          </cell>
          <cell r="M9">
            <v>174</v>
          </cell>
          <cell r="N9">
            <v>172</v>
          </cell>
          <cell r="O9">
            <v>191</v>
          </cell>
          <cell r="P9">
            <v>207</v>
          </cell>
          <cell r="Q9">
            <v>199</v>
          </cell>
          <cell r="R9">
            <v>314</v>
          </cell>
          <cell r="S9">
            <v>287</v>
          </cell>
          <cell r="T9">
            <v>298</v>
          </cell>
          <cell r="U9">
            <v>294</v>
          </cell>
          <cell r="V9">
            <v>310</v>
          </cell>
          <cell r="W9">
            <v>295</v>
          </cell>
        </row>
        <row r="10">
          <cell r="A10" t="str">
            <v>Czech Republic</v>
          </cell>
          <cell r="B10" t="str">
            <v>CZ</v>
          </cell>
          <cell r="C10">
            <v>8698</v>
          </cell>
          <cell r="D10">
            <v>7985</v>
          </cell>
          <cell r="E10">
            <v>6300</v>
          </cell>
          <cell r="F10">
            <v>5763</v>
          </cell>
          <cell r="G10">
            <v>5805</v>
          </cell>
          <cell r="H10">
            <v>6090</v>
          </cell>
          <cell r="I10">
            <v>6910</v>
          </cell>
          <cell r="J10">
            <v>6661</v>
          </cell>
          <cell r="K10">
            <v>6344</v>
          </cell>
          <cell r="L10">
            <v>6087</v>
          </cell>
          <cell r="M10">
            <v>6023</v>
          </cell>
          <cell r="N10">
            <v>6562</v>
          </cell>
          <cell r="O10">
            <v>6029</v>
          </cell>
          <cell r="P10">
            <v>6313</v>
          </cell>
          <cell r="Q10">
            <v>6235</v>
          </cell>
          <cell r="R10">
            <v>6216</v>
          </cell>
          <cell r="S10">
            <v>6479</v>
          </cell>
          <cell r="T10">
            <v>6044</v>
          </cell>
          <cell r="U10">
            <v>5990</v>
          </cell>
          <cell r="V10">
            <v>6017</v>
          </cell>
          <cell r="W10">
            <v>6619</v>
          </cell>
        </row>
        <row r="11">
          <cell r="A11" t="str">
            <v>Germany (including  former GDR from 1991)</v>
          </cell>
          <cell r="B11" t="str">
            <v>DE</v>
          </cell>
          <cell r="C11">
            <v>62717</v>
          </cell>
          <cell r="D11">
            <v>64816</v>
          </cell>
          <cell r="E11">
            <v>62040</v>
          </cell>
          <cell r="F11">
            <v>66117</v>
          </cell>
          <cell r="G11">
            <v>63603</v>
          </cell>
          <cell r="H11">
            <v>66216</v>
          </cell>
          <cell r="I11">
            <v>72281</v>
          </cell>
          <cell r="J11">
            <v>71204</v>
          </cell>
          <cell r="K11">
            <v>70204</v>
          </cell>
          <cell r="L11">
            <v>65953</v>
          </cell>
          <cell r="M11">
            <v>65188</v>
          </cell>
          <cell r="N11">
            <v>69671</v>
          </cell>
          <cell r="O11">
            <v>67137</v>
          </cell>
          <cell r="P11">
            <v>63676</v>
          </cell>
          <cell r="Q11">
            <v>63235</v>
          </cell>
          <cell r="R11">
            <v>63645</v>
          </cell>
          <cell r="S11">
            <v>64793</v>
          </cell>
          <cell r="T11">
            <v>61364</v>
          </cell>
          <cell r="U11">
            <v>68150</v>
          </cell>
          <cell r="V11">
            <v>65777</v>
          </cell>
          <cell r="W11">
            <v>62041</v>
          </cell>
        </row>
        <row r="12">
          <cell r="A12" t="str">
            <v>Denmark</v>
          </cell>
          <cell r="B12" t="str">
            <v>DK</v>
          </cell>
          <cell r="C12">
            <v>4002</v>
          </cell>
          <cell r="D12">
            <v>4350</v>
          </cell>
          <cell r="E12">
            <v>4184</v>
          </cell>
          <cell r="F12">
            <v>4540</v>
          </cell>
          <cell r="G12">
            <v>4376</v>
          </cell>
          <cell r="H12">
            <v>4475</v>
          </cell>
          <cell r="I12">
            <v>4781</v>
          </cell>
          <cell r="J12">
            <v>4469</v>
          </cell>
          <cell r="K12">
            <v>4451</v>
          </cell>
          <cell r="L12">
            <v>4333</v>
          </cell>
          <cell r="M12">
            <v>4160</v>
          </cell>
          <cell r="N12">
            <v>4408</v>
          </cell>
          <cell r="O12">
            <v>4302</v>
          </cell>
          <cell r="P12">
            <v>4412</v>
          </cell>
          <cell r="Q12">
            <v>4400</v>
          </cell>
          <cell r="R12">
            <v>4451</v>
          </cell>
          <cell r="S12">
            <v>4445</v>
          </cell>
          <cell r="T12">
            <v>4447</v>
          </cell>
          <cell r="U12">
            <v>4424</v>
          </cell>
          <cell r="V12">
            <v>4433</v>
          </cell>
          <cell r="W12">
            <v>4900</v>
          </cell>
        </row>
        <row r="13">
          <cell r="A13" t="e">
            <v>#N/A</v>
          </cell>
          <cell r="B13" t="str">
            <v>EA</v>
          </cell>
          <cell r="C13">
            <v>168204</v>
          </cell>
          <cell r="D13">
            <v>180582</v>
          </cell>
          <cell r="E13">
            <v>174555</v>
          </cell>
          <cell r="F13">
            <v>177796</v>
          </cell>
          <cell r="G13">
            <v>170590</v>
          </cell>
          <cell r="H13">
            <v>175496</v>
          </cell>
          <cell r="I13">
            <v>190041</v>
          </cell>
          <cell r="J13">
            <v>182966</v>
          </cell>
          <cell r="K13">
            <v>184845</v>
          </cell>
          <cell r="L13">
            <v>182048</v>
          </cell>
          <cell r="M13">
            <v>186307</v>
          </cell>
          <cell r="N13">
            <v>196474</v>
          </cell>
          <cell r="O13">
            <v>190654</v>
          </cell>
          <cell r="P13">
            <v>193169</v>
          </cell>
          <cell r="Q13">
            <v>196718</v>
          </cell>
          <cell r="R13">
            <v>197921</v>
          </cell>
          <cell r="S13">
            <v>196019</v>
          </cell>
          <cell r="T13">
            <v>186241</v>
          </cell>
          <cell r="U13">
            <v>197445</v>
          </cell>
          <cell r="V13">
            <v>198694</v>
          </cell>
          <cell r="W13">
            <v>202415</v>
          </cell>
        </row>
        <row r="14">
          <cell r="A14" t="e">
            <v>#N/A</v>
          </cell>
          <cell r="B14" t="str">
            <v>EA12</v>
          </cell>
          <cell r="C14">
            <v>171253</v>
          </cell>
          <cell r="D14">
            <v>183720</v>
          </cell>
          <cell r="E14">
            <v>177721</v>
          </cell>
          <cell r="F14">
            <v>180945</v>
          </cell>
          <cell r="G14">
            <v>173789</v>
          </cell>
          <cell r="H14">
            <v>178820</v>
          </cell>
          <cell r="I14">
            <v>193979</v>
          </cell>
          <cell r="J14">
            <v>187043</v>
          </cell>
          <cell r="K14">
            <v>189059</v>
          </cell>
          <cell r="L14">
            <v>186282</v>
          </cell>
          <cell r="M14">
            <v>190793</v>
          </cell>
          <cell r="N14">
            <v>196474</v>
          </cell>
          <cell r="O14">
            <v>190654</v>
          </cell>
          <cell r="P14">
            <v>193169</v>
          </cell>
          <cell r="Q14">
            <v>196718</v>
          </cell>
          <cell r="R14">
            <v>197921</v>
          </cell>
          <cell r="S14">
            <v>196019</v>
          </cell>
          <cell r="T14">
            <v>185193</v>
          </cell>
          <cell r="U14">
            <v>195956</v>
          </cell>
          <cell r="V14">
            <v>194958</v>
          </cell>
          <cell r="W14">
            <v>198474</v>
          </cell>
        </row>
        <row r="15">
          <cell r="A15" t="e">
            <v>#N/A</v>
          </cell>
          <cell r="B15" t="str">
            <v>EA13</v>
          </cell>
          <cell r="C15">
            <v>172202</v>
          </cell>
          <cell r="D15">
            <v>184849</v>
          </cell>
          <cell r="E15">
            <v>178728</v>
          </cell>
          <cell r="F15">
            <v>182040</v>
          </cell>
          <cell r="G15">
            <v>174877</v>
          </cell>
          <cell r="H15">
            <v>179978</v>
          </cell>
          <cell r="I15">
            <v>195007</v>
          </cell>
          <cell r="J15">
            <v>188107</v>
          </cell>
          <cell r="K15">
            <v>190084</v>
          </cell>
          <cell r="L15">
            <v>187330</v>
          </cell>
          <cell r="M15">
            <v>191917</v>
          </cell>
          <cell r="N15">
            <v>197592</v>
          </cell>
          <cell r="O15">
            <v>191816</v>
          </cell>
          <cell r="P15">
            <v>194419</v>
          </cell>
          <cell r="Q15">
            <v>197958</v>
          </cell>
          <cell r="R15">
            <v>199107</v>
          </cell>
          <cell r="S15">
            <v>197178</v>
          </cell>
          <cell r="T15">
            <v>186241</v>
          </cell>
          <cell r="U15">
            <v>197072</v>
          </cell>
          <cell r="V15">
            <v>196169</v>
          </cell>
          <cell r="W15">
            <v>199749</v>
          </cell>
        </row>
        <row r="16">
          <cell r="A16" t="e">
            <v>#N/A</v>
          </cell>
          <cell r="B16" t="str">
            <v>EA15</v>
          </cell>
          <cell r="C16">
            <v>172362</v>
          </cell>
          <cell r="D16">
            <v>185013</v>
          </cell>
          <cell r="E16">
            <v>178917</v>
          </cell>
          <cell r="F16">
            <v>182229</v>
          </cell>
          <cell r="G16">
            <v>175081</v>
          </cell>
          <cell r="H16">
            <v>180189</v>
          </cell>
          <cell r="I16">
            <v>195228</v>
          </cell>
          <cell r="J16">
            <v>188330</v>
          </cell>
          <cell r="K16">
            <v>190304</v>
          </cell>
          <cell r="L16">
            <v>187561</v>
          </cell>
          <cell r="M16">
            <v>192167</v>
          </cell>
          <cell r="N16">
            <v>197839</v>
          </cell>
          <cell r="O16">
            <v>192087</v>
          </cell>
          <cell r="P16">
            <v>194714</v>
          </cell>
          <cell r="Q16">
            <v>198245</v>
          </cell>
          <cell r="R16">
            <v>199498</v>
          </cell>
          <cell r="S16">
            <v>197546</v>
          </cell>
          <cell r="T16">
            <v>186619</v>
          </cell>
          <cell r="U16">
            <v>197445</v>
          </cell>
          <cell r="V16">
            <v>196546</v>
          </cell>
          <cell r="W16">
            <v>200108</v>
          </cell>
        </row>
        <row r="17">
          <cell r="A17" t="e">
            <v>#N/A</v>
          </cell>
          <cell r="B17" t="str">
            <v>EA16</v>
          </cell>
          <cell r="C17">
            <v>174594</v>
          </cell>
          <cell r="D17">
            <v>186892</v>
          </cell>
          <cell r="E17">
            <v>180685</v>
          </cell>
          <cell r="F17">
            <v>183948</v>
          </cell>
          <cell r="G17">
            <v>176853</v>
          </cell>
          <cell r="H17">
            <v>182166</v>
          </cell>
          <cell r="I17">
            <v>197461</v>
          </cell>
          <cell r="J17">
            <v>190693</v>
          </cell>
          <cell r="K17">
            <v>192752</v>
          </cell>
          <cell r="L17">
            <v>190129</v>
          </cell>
          <cell r="M17">
            <v>194753</v>
          </cell>
          <cell r="N17">
            <v>200921</v>
          </cell>
          <cell r="O17">
            <v>195085</v>
          </cell>
          <cell r="P17">
            <v>197553</v>
          </cell>
          <cell r="Q17">
            <v>200912</v>
          </cell>
          <cell r="R17">
            <v>202038</v>
          </cell>
          <cell r="S17">
            <v>199856</v>
          </cell>
          <cell r="T17">
            <v>188700</v>
          </cell>
          <cell r="U17">
            <v>199576</v>
          </cell>
          <cell r="V17">
            <v>198694</v>
          </cell>
          <cell r="W17">
            <v>202415</v>
          </cell>
        </row>
        <row r="18">
          <cell r="A18" t="e">
            <v>#N/A</v>
          </cell>
          <cell r="B18" t="str">
            <v>EA17</v>
          </cell>
          <cell r="C18">
            <v>175616</v>
          </cell>
          <cell r="D18">
            <v>187823</v>
          </cell>
          <cell r="E18">
            <v>181484</v>
          </cell>
          <cell r="F18">
            <v>184728</v>
          </cell>
          <cell r="G18">
            <v>177748</v>
          </cell>
          <cell r="H18">
            <v>183129</v>
          </cell>
          <cell r="I18">
            <v>198656</v>
          </cell>
          <cell r="J18">
            <v>191896</v>
          </cell>
          <cell r="K18">
            <v>193795</v>
          </cell>
          <cell r="L18">
            <v>191087</v>
          </cell>
          <cell r="M18">
            <v>195682</v>
          </cell>
          <cell r="N18">
            <v>201870</v>
          </cell>
          <cell r="O18">
            <v>196002</v>
          </cell>
          <cell r="P18">
            <v>198479</v>
          </cell>
          <cell r="Q18">
            <v>201835</v>
          </cell>
          <cell r="R18">
            <v>202928</v>
          </cell>
          <cell r="S18">
            <v>200738</v>
          </cell>
          <cell r="T18">
            <v>189663</v>
          </cell>
          <cell r="U18">
            <v>200529</v>
          </cell>
          <cell r="V18">
            <v>199660</v>
          </cell>
          <cell r="W18">
            <v>203443</v>
          </cell>
        </row>
        <row r="19">
          <cell r="A19" t="str">
            <v>Estonia</v>
          </cell>
          <cell r="B19" t="str">
            <v>EE</v>
          </cell>
          <cell r="C19">
            <v>1022</v>
          </cell>
          <cell r="D19">
            <v>931</v>
          </cell>
          <cell r="E19">
            <v>799</v>
          </cell>
          <cell r="F19">
            <v>779</v>
          </cell>
          <cell r="G19">
            <v>895</v>
          </cell>
          <cell r="H19">
            <v>963</v>
          </cell>
          <cell r="I19">
            <v>1195</v>
          </cell>
          <cell r="J19">
            <v>1203</v>
          </cell>
          <cell r="K19">
            <v>1043</v>
          </cell>
          <cell r="L19">
            <v>958</v>
          </cell>
          <cell r="M19">
            <v>929</v>
          </cell>
          <cell r="N19">
            <v>949</v>
          </cell>
          <cell r="O19">
            <v>918</v>
          </cell>
          <cell r="P19">
            <v>926</v>
          </cell>
          <cell r="Q19">
            <v>923</v>
          </cell>
          <cell r="R19">
            <v>890</v>
          </cell>
          <cell r="S19">
            <v>882</v>
          </cell>
          <cell r="T19">
            <v>963</v>
          </cell>
          <cell r="U19">
            <v>953</v>
          </cell>
          <cell r="V19">
            <v>966</v>
          </cell>
          <cell r="W19">
            <v>1028</v>
          </cell>
        </row>
        <row r="20">
          <cell r="A20" t="e">
            <v>#N/A</v>
          </cell>
          <cell r="B20" t="str">
            <v>EEA18</v>
          </cell>
          <cell r="C20">
            <v>223222</v>
          </cell>
          <cell r="D20">
            <v>240143</v>
          </cell>
          <cell r="E20">
            <v>233981</v>
          </cell>
          <cell r="F20">
            <v>239207</v>
          </cell>
          <cell r="G20">
            <v>230728</v>
          </cell>
          <cell r="H20">
            <v>234602</v>
          </cell>
          <cell r="I20">
            <v>255395</v>
          </cell>
          <cell r="J20">
            <v>244737</v>
          </cell>
          <cell r="K20">
            <v>248187</v>
          </cell>
          <cell r="L20">
            <v>244898</v>
          </cell>
          <cell r="M20">
            <v>249707</v>
          </cell>
          <cell r="N20">
            <v>257272</v>
          </cell>
          <cell r="O20">
            <v>250155</v>
          </cell>
          <cell r="P20">
            <v>253910</v>
          </cell>
          <cell r="Q20">
            <v>258122</v>
          </cell>
          <cell r="R20">
            <v>258313</v>
          </cell>
          <cell r="S20">
            <v>254947</v>
          </cell>
          <cell r="T20">
            <v>241738</v>
          </cell>
          <cell r="U20">
            <v>252834</v>
          </cell>
          <cell r="V20">
            <v>250087</v>
          </cell>
          <cell r="W20">
            <v>259890</v>
          </cell>
        </row>
        <row r="21">
          <cell r="A21" t="str">
            <v>Greece</v>
          </cell>
          <cell r="B21" t="str">
            <v>EL</v>
          </cell>
          <cell r="C21">
            <v>3049</v>
          </cell>
          <cell r="D21">
            <v>3137</v>
          </cell>
          <cell r="E21">
            <v>3166</v>
          </cell>
          <cell r="F21">
            <v>3149</v>
          </cell>
          <cell r="G21">
            <v>3199</v>
          </cell>
          <cell r="H21">
            <v>3324</v>
          </cell>
          <cell r="I21">
            <v>3938</v>
          </cell>
          <cell r="J21">
            <v>4077</v>
          </cell>
          <cell r="K21">
            <v>4214</v>
          </cell>
          <cell r="L21">
            <v>4233</v>
          </cell>
          <cell r="M21">
            <v>4486</v>
          </cell>
          <cell r="N21">
            <v>4702</v>
          </cell>
          <cell r="O21">
            <v>4898</v>
          </cell>
          <cell r="P21">
            <v>5488</v>
          </cell>
          <cell r="Q21">
            <v>5399</v>
          </cell>
          <cell r="R21">
            <v>5497</v>
          </cell>
          <cell r="S21">
            <v>5490</v>
          </cell>
          <cell r="T21">
            <v>5377</v>
          </cell>
          <cell r="U21">
            <v>5212</v>
          </cell>
          <cell r="V21">
            <v>4848</v>
          </cell>
          <cell r="W21">
            <v>4632</v>
          </cell>
        </row>
        <row r="22">
          <cell r="A22" t="str">
            <v>Spain</v>
          </cell>
          <cell r="B22" t="str">
            <v>ES</v>
          </cell>
          <cell r="C22">
            <v>9153</v>
          </cell>
          <cell r="D22">
            <v>9664</v>
          </cell>
          <cell r="E22">
            <v>9745</v>
          </cell>
          <cell r="F22">
            <v>9786</v>
          </cell>
          <cell r="G22">
            <v>10252</v>
          </cell>
          <cell r="H22">
            <v>9998</v>
          </cell>
          <cell r="I22">
            <v>10557</v>
          </cell>
          <cell r="J22">
            <v>10740</v>
          </cell>
          <cell r="K22">
            <v>11086</v>
          </cell>
          <cell r="L22">
            <v>11793</v>
          </cell>
          <cell r="M22">
            <v>11985</v>
          </cell>
          <cell r="N22">
            <v>12605</v>
          </cell>
          <cell r="O22">
            <v>12938</v>
          </cell>
          <cell r="P22">
            <v>13882</v>
          </cell>
          <cell r="Q22">
            <v>14653</v>
          </cell>
          <cell r="R22">
            <v>15114</v>
          </cell>
          <cell r="S22">
            <v>15809</v>
          </cell>
          <cell r="T22">
            <v>15876</v>
          </cell>
          <cell r="U22">
            <v>15805</v>
          </cell>
          <cell r="V22">
            <v>15884</v>
          </cell>
          <cell r="W22">
            <v>16478</v>
          </cell>
        </row>
        <row r="23">
          <cell r="A23" t="e">
            <v>#N/A</v>
          </cell>
          <cell r="B23" t="str">
            <v>EU15</v>
          </cell>
          <cell r="C23">
            <v>219165</v>
          </cell>
          <cell r="D23">
            <v>236078</v>
          </cell>
          <cell r="E23">
            <v>229971</v>
          </cell>
          <cell r="F23">
            <v>235118</v>
          </cell>
          <cell r="G23">
            <v>226525</v>
          </cell>
          <cell r="H23">
            <v>230366</v>
          </cell>
          <cell r="I23">
            <v>251079</v>
          </cell>
          <cell r="J23">
            <v>240548</v>
          </cell>
          <cell r="K23">
            <v>243700</v>
          </cell>
          <cell r="L23">
            <v>240380</v>
          </cell>
          <cell r="M23">
            <v>245280</v>
          </cell>
          <cell r="N23">
            <v>252664</v>
          </cell>
          <cell r="O23">
            <v>245517</v>
          </cell>
          <cell r="P23">
            <v>249440</v>
          </cell>
          <cell r="Q23">
            <v>253761</v>
          </cell>
          <cell r="R23">
            <v>253825</v>
          </cell>
          <cell r="S23">
            <v>250511</v>
          </cell>
          <cell r="T23">
            <v>237899</v>
          </cell>
          <cell r="U23">
            <v>248998</v>
          </cell>
          <cell r="V23">
            <v>246092</v>
          </cell>
          <cell r="W23">
            <v>255565</v>
          </cell>
        </row>
        <row r="24">
          <cell r="A24" t="e">
            <v>#N/A</v>
          </cell>
          <cell r="B24" t="str">
            <v>EU25</v>
          </cell>
          <cell r="C24">
            <v>260543</v>
          </cell>
          <cell r="D24">
            <v>279705</v>
          </cell>
          <cell r="E24">
            <v>270672</v>
          </cell>
          <cell r="F24">
            <v>278962</v>
          </cell>
          <cell r="G24">
            <v>269085</v>
          </cell>
          <cell r="H24">
            <v>272928</v>
          </cell>
          <cell r="I24">
            <v>295224</v>
          </cell>
          <cell r="J24">
            <v>282667</v>
          </cell>
          <cell r="K24">
            <v>282934</v>
          </cell>
          <cell r="L24">
            <v>279306</v>
          </cell>
          <cell r="M24">
            <v>281682</v>
          </cell>
          <cell r="N24">
            <v>292290</v>
          </cell>
          <cell r="O24">
            <v>283554</v>
          </cell>
          <cell r="P24">
            <v>288388</v>
          </cell>
          <cell r="Q24">
            <v>291930</v>
          </cell>
          <cell r="R24">
            <v>292870</v>
          </cell>
          <cell r="S24">
            <v>290229</v>
          </cell>
          <cell r="T24">
            <v>275236</v>
          </cell>
          <cell r="U24">
            <v>286697</v>
          </cell>
          <cell r="V24">
            <v>284209</v>
          </cell>
          <cell r="W24">
            <v>296977</v>
          </cell>
        </row>
        <row r="25">
          <cell r="A25" t="str">
            <v>European Union (27 countries)</v>
          </cell>
          <cell r="B25" t="str">
            <v>EU27</v>
          </cell>
          <cell r="C25">
            <v>273500</v>
          </cell>
          <cell r="D25">
            <v>289461</v>
          </cell>
          <cell r="E25">
            <v>279622</v>
          </cell>
          <cell r="F25">
            <v>288454</v>
          </cell>
          <cell r="G25">
            <v>277983</v>
          </cell>
          <cell r="H25">
            <v>281746</v>
          </cell>
          <cell r="I25">
            <v>306091</v>
          </cell>
          <cell r="J25">
            <v>294470</v>
          </cell>
          <cell r="K25">
            <v>294815</v>
          </cell>
          <cell r="L25">
            <v>290238</v>
          </cell>
          <cell r="M25">
            <v>292245</v>
          </cell>
          <cell r="N25">
            <v>301570</v>
          </cell>
          <cell r="O25">
            <v>292935</v>
          </cell>
          <cell r="P25">
            <v>298491</v>
          </cell>
          <cell r="Q25">
            <v>302012</v>
          </cell>
          <cell r="R25">
            <v>302977</v>
          </cell>
          <cell r="S25">
            <v>300249</v>
          </cell>
          <cell r="T25">
            <v>284822</v>
          </cell>
          <cell r="U25">
            <v>296884</v>
          </cell>
          <cell r="V25">
            <v>294341</v>
          </cell>
          <cell r="W25">
            <v>307325</v>
          </cell>
        </row>
        <row r="26">
          <cell r="A26" t="str">
            <v>Finland</v>
          </cell>
          <cell r="B26" t="str">
            <v>FI</v>
          </cell>
          <cell r="C26">
            <v>5333</v>
          </cell>
          <cell r="D26">
            <v>5559</v>
          </cell>
          <cell r="E26">
            <v>5548</v>
          </cell>
          <cell r="F26">
            <v>5329</v>
          </cell>
          <cell r="G26">
            <v>5523</v>
          </cell>
          <cell r="H26">
            <v>5431</v>
          </cell>
          <cell r="I26">
            <v>5347</v>
          </cell>
          <cell r="J26">
            <v>5219</v>
          </cell>
          <cell r="K26">
            <v>5389</v>
          </cell>
          <cell r="L26">
            <v>5164</v>
          </cell>
          <cell r="M26">
            <v>4547</v>
          </cell>
          <cell r="N26">
            <v>4936</v>
          </cell>
          <cell r="O26">
            <v>5034</v>
          </cell>
          <cell r="P26">
            <v>5129</v>
          </cell>
          <cell r="Q26">
            <v>5006</v>
          </cell>
          <cell r="R26">
            <v>5049</v>
          </cell>
          <cell r="S26">
            <v>5179</v>
          </cell>
          <cell r="T26">
            <v>5187</v>
          </cell>
          <cell r="U26">
            <v>5020</v>
          </cell>
          <cell r="V26">
            <v>5298</v>
          </cell>
          <cell r="W26">
            <v>5787</v>
          </cell>
        </row>
        <row r="27">
          <cell r="A27" t="str">
            <v>France</v>
          </cell>
          <cell r="B27" t="str">
            <v>FR</v>
          </cell>
          <cell r="C27">
            <v>35732</v>
          </cell>
          <cell r="D27">
            <v>40340</v>
          </cell>
          <cell r="E27">
            <v>39654</v>
          </cell>
          <cell r="F27">
            <v>38577</v>
          </cell>
          <cell r="G27">
            <v>36340</v>
          </cell>
          <cell r="H27">
            <v>35729</v>
          </cell>
          <cell r="I27">
            <v>39471</v>
          </cell>
          <cell r="J27">
            <v>37247</v>
          </cell>
          <cell r="K27">
            <v>38268</v>
          </cell>
          <cell r="L27">
            <v>38741</v>
          </cell>
          <cell r="M27">
            <v>45251</v>
          </cell>
          <cell r="N27">
            <v>42590</v>
          </cell>
          <cell r="O27">
            <v>40856</v>
          </cell>
          <cell r="P27">
            <v>42495</v>
          </cell>
          <cell r="Q27">
            <v>44585</v>
          </cell>
          <cell r="R27">
            <v>43848</v>
          </cell>
          <cell r="S27">
            <v>43173</v>
          </cell>
          <cell r="T27">
            <v>40010</v>
          </cell>
          <cell r="U27">
            <v>42646</v>
          </cell>
          <cell r="V27">
            <v>42891</v>
          </cell>
          <cell r="W27">
            <v>44049</v>
          </cell>
        </row>
        <row r="28">
          <cell r="A28" t="str">
            <v>Croatia</v>
          </cell>
          <cell r="B28" t="str">
            <v>HR</v>
          </cell>
          <cell r="C28">
            <v>1373</v>
          </cell>
          <cell r="D28">
            <v>1358</v>
          </cell>
          <cell r="E28">
            <v>1219</v>
          </cell>
          <cell r="F28">
            <v>1221</v>
          </cell>
          <cell r="G28">
            <v>1250</v>
          </cell>
          <cell r="H28">
            <v>1403</v>
          </cell>
          <cell r="I28">
            <v>1537</v>
          </cell>
          <cell r="J28">
            <v>1630</v>
          </cell>
          <cell r="K28">
            <v>1607</v>
          </cell>
          <cell r="L28">
            <v>1700</v>
          </cell>
          <cell r="M28">
            <v>1664</v>
          </cell>
          <cell r="N28">
            <v>1665</v>
          </cell>
          <cell r="O28">
            <v>1729</v>
          </cell>
          <cell r="P28">
            <v>1872</v>
          </cell>
          <cell r="Q28">
            <v>1887</v>
          </cell>
          <cell r="R28">
            <v>1926</v>
          </cell>
          <cell r="S28">
            <v>1859</v>
          </cell>
          <cell r="T28">
            <v>1722</v>
          </cell>
          <cell r="U28">
            <v>1786</v>
          </cell>
          <cell r="V28">
            <v>1809</v>
          </cell>
          <cell r="W28">
            <v>1575</v>
          </cell>
        </row>
        <row r="29">
          <cell r="A29" t="str">
            <v>Hungary</v>
          </cell>
          <cell r="B29" t="str">
            <v>HU</v>
          </cell>
          <cell r="C29">
            <v>7047</v>
          </cell>
          <cell r="D29">
            <v>7292</v>
          </cell>
          <cell r="E29">
            <v>6469</v>
          </cell>
          <cell r="F29">
            <v>6420</v>
          </cell>
          <cell r="G29">
            <v>6280</v>
          </cell>
          <cell r="H29">
            <v>6253</v>
          </cell>
          <cell r="I29">
            <v>6285</v>
          </cell>
          <cell r="J29">
            <v>5862</v>
          </cell>
          <cell r="K29">
            <v>5651</v>
          </cell>
          <cell r="L29">
            <v>5796</v>
          </cell>
          <cell r="M29">
            <v>5603</v>
          </cell>
          <cell r="N29">
            <v>6009</v>
          </cell>
          <cell r="O29">
            <v>6017</v>
          </cell>
          <cell r="P29">
            <v>6604</v>
          </cell>
          <cell r="Q29">
            <v>6096</v>
          </cell>
          <cell r="R29">
            <v>6464</v>
          </cell>
          <cell r="S29">
            <v>6213</v>
          </cell>
          <cell r="T29">
            <v>5556</v>
          </cell>
          <cell r="U29">
            <v>5572</v>
          </cell>
          <cell r="V29">
            <v>5521</v>
          </cell>
          <cell r="W29">
            <v>5719</v>
          </cell>
        </row>
        <row r="30">
          <cell r="A30" t="str">
            <v>Ireland</v>
          </cell>
          <cell r="B30" t="str">
            <v>IE</v>
          </cell>
          <cell r="C30">
            <v>2356</v>
          </cell>
          <cell r="D30">
            <v>2320</v>
          </cell>
          <cell r="E30">
            <v>2142</v>
          </cell>
          <cell r="F30">
            <v>2162</v>
          </cell>
          <cell r="G30">
            <v>2175</v>
          </cell>
          <cell r="H30">
            <v>2208</v>
          </cell>
          <cell r="I30">
            <v>2295</v>
          </cell>
          <cell r="J30">
            <v>2222</v>
          </cell>
          <cell r="K30">
            <v>2406</v>
          </cell>
          <cell r="L30">
            <v>2431</v>
          </cell>
          <cell r="M30">
            <v>2503</v>
          </cell>
          <cell r="N30">
            <v>2639</v>
          </cell>
          <cell r="O30">
            <v>2626</v>
          </cell>
          <cell r="P30">
            <v>2732</v>
          </cell>
          <cell r="Q30">
            <v>2834</v>
          </cell>
          <cell r="R30">
            <v>2907</v>
          </cell>
          <cell r="S30">
            <v>3066</v>
          </cell>
          <cell r="T30">
            <v>2918</v>
          </cell>
          <cell r="U30">
            <v>3178</v>
          </cell>
          <cell r="V30">
            <v>3109</v>
          </cell>
          <cell r="W30">
            <v>3241</v>
          </cell>
        </row>
        <row r="31">
          <cell r="A31" t="str">
            <v>Iceland</v>
          </cell>
          <cell r="B31" t="str">
            <v>IS</v>
          </cell>
          <cell r="C31">
            <v>578</v>
          </cell>
          <cell r="D31">
            <v>554</v>
          </cell>
          <cell r="E31">
            <v>577</v>
          </cell>
          <cell r="F31">
            <v>602</v>
          </cell>
          <cell r="G31">
            <v>553</v>
          </cell>
          <cell r="H31">
            <v>570</v>
          </cell>
          <cell r="I31">
            <v>538</v>
          </cell>
          <cell r="J31">
            <v>552</v>
          </cell>
          <cell r="K31">
            <v>533</v>
          </cell>
          <cell r="L31">
            <v>586</v>
          </cell>
          <cell r="M31">
            <v>603</v>
          </cell>
          <cell r="N31">
            <v>624</v>
          </cell>
          <cell r="O31">
            <v>660</v>
          </cell>
          <cell r="P31">
            <v>658</v>
          </cell>
          <cell r="Q31">
            <v>622</v>
          </cell>
          <cell r="R31">
            <v>613</v>
          </cell>
          <cell r="S31">
            <v>622</v>
          </cell>
          <cell r="T31">
            <v>0</v>
          </cell>
          <cell r="U31">
            <v>0</v>
          </cell>
          <cell r="V31">
            <v>0</v>
          </cell>
          <cell r="W31">
            <v>0</v>
          </cell>
        </row>
        <row r="32">
          <cell r="A32" t="str">
            <v>Italy</v>
          </cell>
          <cell r="B32" t="str">
            <v>IT</v>
          </cell>
          <cell r="C32">
            <v>26060</v>
          </cell>
          <cell r="D32">
            <v>28243</v>
          </cell>
          <cell r="E32">
            <v>26943</v>
          </cell>
          <cell r="F32">
            <v>26800</v>
          </cell>
          <cell r="G32">
            <v>24260</v>
          </cell>
          <cell r="H32">
            <v>26322</v>
          </cell>
          <cell r="I32">
            <v>26911</v>
          </cell>
          <cell r="J32">
            <v>26186</v>
          </cell>
          <cell r="K32">
            <v>27512</v>
          </cell>
          <cell r="L32">
            <v>28621</v>
          </cell>
          <cell r="M32">
            <v>27463</v>
          </cell>
          <cell r="N32">
            <v>28773</v>
          </cell>
          <cell r="O32">
            <v>27691</v>
          </cell>
          <cell r="P32">
            <v>29227</v>
          </cell>
          <cell r="Q32">
            <v>30354</v>
          </cell>
          <cell r="R32">
            <v>31232</v>
          </cell>
          <cell r="S32">
            <v>29355</v>
          </cell>
          <cell r="T32">
            <v>27196</v>
          </cell>
          <cell r="U32">
            <v>27273</v>
          </cell>
          <cell r="V32">
            <v>28677</v>
          </cell>
          <cell r="W32">
            <v>31395</v>
          </cell>
        </row>
        <row r="33">
          <cell r="A33" t="str">
            <v>Lithuania</v>
          </cell>
          <cell r="B33" t="str">
            <v>LT</v>
          </cell>
          <cell r="C33">
            <v>1845</v>
          </cell>
          <cell r="D33">
            <v>2009</v>
          </cell>
          <cell r="E33">
            <v>1631</v>
          </cell>
          <cell r="F33">
            <v>1716</v>
          </cell>
          <cell r="G33">
            <v>1752</v>
          </cell>
          <cell r="H33">
            <v>1642</v>
          </cell>
          <cell r="I33">
            <v>1552</v>
          </cell>
          <cell r="J33">
            <v>1501</v>
          </cell>
          <cell r="K33">
            <v>1453</v>
          </cell>
          <cell r="L33">
            <v>1404</v>
          </cell>
          <cell r="M33">
            <v>1369</v>
          </cell>
          <cell r="N33">
            <v>1421</v>
          </cell>
          <cell r="O33">
            <v>1445</v>
          </cell>
          <cell r="P33">
            <v>1470</v>
          </cell>
          <cell r="Q33">
            <v>1484</v>
          </cell>
          <cell r="R33">
            <v>1512</v>
          </cell>
          <cell r="S33">
            <v>1577</v>
          </cell>
          <cell r="T33">
            <v>1507</v>
          </cell>
          <cell r="U33">
            <v>1552</v>
          </cell>
          <cell r="V33">
            <v>1566</v>
          </cell>
          <cell r="W33">
            <v>1584</v>
          </cell>
        </row>
        <row r="34">
          <cell r="A34" t="str">
            <v>Luxembourg</v>
          </cell>
          <cell r="B34" t="str">
            <v>LU</v>
          </cell>
          <cell r="C34">
            <v>499</v>
          </cell>
          <cell r="D34">
            <v>591</v>
          </cell>
          <cell r="E34">
            <v>569</v>
          </cell>
          <cell r="F34">
            <v>567</v>
          </cell>
          <cell r="G34">
            <v>550</v>
          </cell>
          <cell r="H34">
            <v>558</v>
          </cell>
          <cell r="I34">
            <v>619</v>
          </cell>
          <cell r="J34">
            <v>599</v>
          </cell>
          <cell r="K34">
            <v>627</v>
          </cell>
          <cell r="L34">
            <v>293</v>
          </cell>
          <cell r="M34">
            <v>469</v>
          </cell>
          <cell r="N34">
            <v>504</v>
          </cell>
          <cell r="O34">
            <v>484</v>
          </cell>
          <cell r="P34">
            <v>502</v>
          </cell>
          <cell r="Q34">
            <v>533</v>
          </cell>
          <cell r="R34">
            <v>525</v>
          </cell>
          <cell r="S34">
            <v>517</v>
          </cell>
          <cell r="T34">
            <v>502</v>
          </cell>
          <cell r="U34">
            <v>511</v>
          </cell>
          <cell r="V34">
            <v>515</v>
          </cell>
          <cell r="W34">
            <v>486</v>
          </cell>
        </row>
        <row r="35">
          <cell r="A35" t="str">
            <v>Latvia</v>
          </cell>
          <cell r="B35" t="str">
            <v>LV</v>
          </cell>
          <cell r="C35">
            <v>1585</v>
          </cell>
          <cell r="D35">
            <v>1764</v>
          </cell>
          <cell r="E35">
            <v>1688</v>
          </cell>
          <cell r="F35">
            <v>1740</v>
          </cell>
          <cell r="G35">
            <v>1668</v>
          </cell>
          <cell r="H35">
            <v>1602</v>
          </cell>
          <cell r="I35">
            <v>1693</v>
          </cell>
          <cell r="J35">
            <v>1542</v>
          </cell>
          <cell r="K35">
            <v>1500</v>
          </cell>
          <cell r="L35">
            <v>1410</v>
          </cell>
          <cell r="M35">
            <v>1327</v>
          </cell>
          <cell r="N35">
            <v>1442</v>
          </cell>
          <cell r="O35">
            <v>1431</v>
          </cell>
          <cell r="P35">
            <v>1499</v>
          </cell>
          <cell r="Q35">
            <v>1473</v>
          </cell>
          <cell r="R35">
            <v>1504</v>
          </cell>
          <cell r="S35">
            <v>1481</v>
          </cell>
          <cell r="T35">
            <v>1458</v>
          </cell>
          <cell r="U35">
            <v>1452</v>
          </cell>
          <cell r="V35">
            <v>1535</v>
          </cell>
          <cell r="W35">
            <v>1511</v>
          </cell>
        </row>
        <row r="36">
          <cell r="A36" t="e">
            <v>#N/A</v>
          </cell>
          <cell r="B36" t="str">
            <v>MK</v>
          </cell>
          <cell r="C36">
            <v>300</v>
          </cell>
          <cell r="D36">
            <v>308</v>
          </cell>
          <cell r="E36">
            <v>504</v>
          </cell>
          <cell r="F36">
            <v>420</v>
          </cell>
          <cell r="G36">
            <v>483</v>
          </cell>
          <cell r="H36">
            <v>444</v>
          </cell>
          <cell r="I36">
            <v>472</v>
          </cell>
          <cell r="J36">
            <v>465</v>
          </cell>
          <cell r="K36">
            <v>428</v>
          </cell>
          <cell r="L36">
            <v>452</v>
          </cell>
          <cell r="M36">
            <v>480</v>
          </cell>
          <cell r="N36">
            <v>441</v>
          </cell>
          <cell r="O36">
            <v>449</v>
          </cell>
          <cell r="P36">
            <v>493</v>
          </cell>
          <cell r="Q36">
            <v>490</v>
          </cell>
          <cell r="R36">
            <v>486</v>
          </cell>
          <cell r="S36">
            <v>503</v>
          </cell>
          <cell r="T36">
            <v>478</v>
          </cell>
          <cell r="U36">
            <v>508</v>
          </cell>
          <cell r="V36">
            <v>541</v>
          </cell>
          <cell r="W36">
            <v>537</v>
          </cell>
        </row>
        <row r="37">
          <cell r="A37" t="str">
            <v>Malta</v>
          </cell>
          <cell r="B37" t="str">
            <v>MT</v>
          </cell>
          <cell r="C37">
            <v>55</v>
          </cell>
          <cell r="D37">
            <v>57</v>
          </cell>
          <cell r="E37">
            <v>60</v>
          </cell>
          <cell r="F37">
            <v>61</v>
          </cell>
          <cell r="G37">
            <v>69</v>
          </cell>
          <cell r="H37">
            <v>73</v>
          </cell>
          <cell r="I37">
            <v>75</v>
          </cell>
          <cell r="J37">
            <v>74</v>
          </cell>
          <cell r="K37">
            <v>66</v>
          </cell>
          <cell r="L37">
            <v>74</v>
          </cell>
          <cell r="M37">
            <v>76</v>
          </cell>
          <cell r="N37">
            <v>74</v>
          </cell>
          <cell r="O37">
            <v>80</v>
          </cell>
          <cell r="P37">
            <v>88</v>
          </cell>
          <cell r="Q37">
            <v>88</v>
          </cell>
          <cell r="R37">
            <v>76</v>
          </cell>
          <cell r="S37">
            <v>81</v>
          </cell>
          <cell r="T37">
            <v>81</v>
          </cell>
          <cell r="U37">
            <v>80</v>
          </cell>
          <cell r="V37">
            <v>68</v>
          </cell>
          <cell r="W37">
            <v>64</v>
          </cell>
        </row>
        <row r="38">
          <cell r="A38" t="str">
            <v>Netherlands</v>
          </cell>
          <cell r="B38" t="str">
            <v>NL</v>
          </cell>
          <cell r="C38">
            <v>9951</v>
          </cell>
          <cell r="D38">
            <v>11061</v>
          </cell>
          <cell r="E38">
            <v>10223</v>
          </cell>
          <cell r="F38">
            <v>10650</v>
          </cell>
          <cell r="G38">
            <v>10531</v>
          </cell>
          <cell r="H38">
            <v>10862</v>
          </cell>
          <cell r="I38">
            <v>12345</v>
          </cell>
          <cell r="J38">
            <v>10730</v>
          </cell>
          <cell r="K38">
            <v>10372</v>
          </cell>
          <cell r="L38">
            <v>10263</v>
          </cell>
          <cell r="M38">
            <v>10299</v>
          </cell>
          <cell r="N38">
            <v>10658</v>
          </cell>
          <cell r="O38">
            <v>10262</v>
          </cell>
          <cell r="P38">
            <v>10522</v>
          </cell>
          <cell r="Q38">
            <v>10479</v>
          </cell>
          <cell r="R38">
            <v>10143</v>
          </cell>
          <cell r="S38">
            <v>10062</v>
          </cell>
          <cell r="T38">
            <v>9300</v>
          </cell>
          <cell r="U38">
            <v>9862</v>
          </cell>
          <cell r="V38">
            <v>10190</v>
          </cell>
          <cell r="W38">
            <v>11518</v>
          </cell>
        </row>
        <row r="39">
          <cell r="A39" t="e">
            <v>#N/A</v>
          </cell>
          <cell r="B39" t="str">
            <v>NMS10</v>
          </cell>
          <cell r="C39">
            <v>41379</v>
          </cell>
          <cell r="D39">
            <v>43627</v>
          </cell>
          <cell r="E39">
            <v>40702</v>
          </cell>
          <cell r="F39">
            <v>43844</v>
          </cell>
          <cell r="G39">
            <v>42560</v>
          </cell>
          <cell r="H39">
            <v>42561</v>
          </cell>
          <cell r="I39">
            <v>44145</v>
          </cell>
          <cell r="J39">
            <v>42119</v>
          </cell>
          <cell r="K39">
            <v>39234</v>
          </cell>
          <cell r="L39">
            <v>38926</v>
          </cell>
          <cell r="M39">
            <v>36402</v>
          </cell>
          <cell r="N39">
            <v>39626</v>
          </cell>
          <cell r="O39">
            <v>38037</v>
          </cell>
          <cell r="P39">
            <v>38948</v>
          </cell>
          <cell r="Q39">
            <v>38169</v>
          </cell>
          <cell r="R39">
            <v>39045</v>
          </cell>
          <cell r="S39">
            <v>39718</v>
          </cell>
          <cell r="T39">
            <v>37337</v>
          </cell>
          <cell r="U39">
            <v>37700</v>
          </cell>
          <cell r="V39">
            <v>38117</v>
          </cell>
          <cell r="W39">
            <v>41412</v>
          </cell>
        </row>
        <row r="40">
          <cell r="A40" t="str">
            <v>Norway</v>
          </cell>
          <cell r="B40" t="str">
            <v>NO</v>
          </cell>
          <cell r="C40">
            <v>3603</v>
          </cell>
          <cell r="D40">
            <v>3666</v>
          </cell>
          <cell r="E40">
            <v>3616</v>
          </cell>
          <cell r="F40">
            <v>3672</v>
          </cell>
          <cell r="G40">
            <v>3823</v>
          </cell>
          <cell r="H40">
            <v>3863</v>
          </cell>
          <cell r="I40">
            <v>3963</v>
          </cell>
          <cell r="J40">
            <v>3833</v>
          </cell>
          <cell r="K40">
            <v>3954</v>
          </cell>
          <cell r="L40">
            <v>3932</v>
          </cell>
          <cell r="M40">
            <v>3825</v>
          </cell>
          <cell r="N40">
            <v>3984</v>
          </cell>
          <cell r="O40">
            <v>3978</v>
          </cell>
          <cell r="P40">
            <v>3812</v>
          </cell>
          <cell r="Q40">
            <v>3740</v>
          </cell>
          <cell r="R40">
            <v>3874</v>
          </cell>
          <cell r="S40">
            <v>3814</v>
          </cell>
          <cell r="T40">
            <v>3839</v>
          </cell>
          <cell r="U40">
            <v>3836</v>
          </cell>
          <cell r="V40">
            <v>3994</v>
          </cell>
          <cell r="W40">
            <v>4325</v>
          </cell>
        </row>
        <row r="41">
          <cell r="A41" t="str">
            <v>Poland</v>
          </cell>
          <cell r="B41" t="str">
            <v>PL</v>
          </cell>
          <cell r="C41">
            <v>17841</v>
          </cell>
          <cell r="D41">
            <v>20474</v>
          </cell>
          <cell r="E41">
            <v>20849</v>
          </cell>
          <cell r="F41">
            <v>24421</v>
          </cell>
          <cell r="G41">
            <v>23096</v>
          </cell>
          <cell r="H41">
            <v>22665</v>
          </cell>
          <cell r="I41">
            <v>23027</v>
          </cell>
          <cell r="J41">
            <v>21700</v>
          </cell>
          <cell r="K41">
            <v>19549</v>
          </cell>
          <cell r="L41">
            <v>19423</v>
          </cell>
          <cell r="M41">
            <v>17191</v>
          </cell>
          <cell r="N41">
            <v>18795</v>
          </cell>
          <cell r="O41">
            <v>17766</v>
          </cell>
          <cell r="P41">
            <v>17752</v>
          </cell>
          <cell r="Q41">
            <v>17765</v>
          </cell>
          <cell r="R41">
            <v>18343</v>
          </cell>
          <cell r="S41">
            <v>19251</v>
          </cell>
          <cell r="T41">
            <v>18303</v>
          </cell>
          <cell r="U41">
            <v>18562</v>
          </cell>
          <cell r="V41">
            <v>18776</v>
          </cell>
          <cell r="W41">
            <v>21009</v>
          </cell>
        </row>
        <row r="42">
          <cell r="A42" t="str">
            <v>Portugal</v>
          </cell>
          <cell r="B42" t="str">
            <v>PT</v>
          </cell>
          <cell r="C42">
            <v>2286</v>
          </cell>
          <cell r="D42">
            <v>2359</v>
          </cell>
          <cell r="E42">
            <v>2422</v>
          </cell>
          <cell r="F42">
            <v>2488</v>
          </cell>
          <cell r="G42">
            <v>2537</v>
          </cell>
          <cell r="H42">
            <v>2564</v>
          </cell>
          <cell r="I42">
            <v>2665</v>
          </cell>
          <cell r="J42">
            <v>2663</v>
          </cell>
          <cell r="K42">
            <v>2664</v>
          </cell>
          <cell r="L42">
            <v>2780</v>
          </cell>
          <cell r="M42">
            <v>2804</v>
          </cell>
          <cell r="N42">
            <v>2859</v>
          </cell>
          <cell r="O42">
            <v>2987</v>
          </cell>
          <cell r="P42">
            <v>3115</v>
          </cell>
          <cell r="Q42">
            <v>3217</v>
          </cell>
          <cell r="R42">
            <v>3224</v>
          </cell>
          <cell r="S42">
            <v>3219</v>
          </cell>
          <cell r="T42">
            <v>3226</v>
          </cell>
          <cell r="U42">
            <v>3122</v>
          </cell>
          <cell r="V42">
            <v>3204</v>
          </cell>
          <cell r="W42">
            <v>2982</v>
          </cell>
        </row>
        <row r="43">
          <cell r="A43" t="str">
            <v>Romania</v>
          </cell>
          <cell r="B43" t="str">
            <v>RO</v>
          </cell>
          <cell r="C43">
            <v>10551</v>
          </cell>
          <cell r="D43">
            <v>7233</v>
          </cell>
          <cell r="E43">
            <v>6276</v>
          </cell>
          <cell r="F43">
            <v>6604</v>
          </cell>
          <cell r="G43">
            <v>6397</v>
          </cell>
          <cell r="H43">
            <v>6330</v>
          </cell>
          <cell r="I43">
            <v>8105</v>
          </cell>
          <cell r="J43">
            <v>9648</v>
          </cell>
          <cell r="K43">
            <v>9497</v>
          </cell>
          <cell r="L43">
            <v>8740</v>
          </cell>
          <cell r="M43">
            <v>8408</v>
          </cell>
          <cell r="N43">
            <v>7278</v>
          </cell>
          <cell r="O43">
            <v>7217</v>
          </cell>
          <cell r="P43">
            <v>7819</v>
          </cell>
          <cell r="Q43">
            <v>7965</v>
          </cell>
          <cell r="R43">
            <v>7990</v>
          </cell>
          <cell r="S43">
            <v>7854</v>
          </cell>
          <cell r="T43">
            <v>7518</v>
          </cell>
          <cell r="U43">
            <v>8070</v>
          </cell>
          <cell r="V43">
            <v>8015</v>
          </cell>
          <cell r="W43">
            <v>8102</v>
          </cell>
        </row>
        <row r="44">
          <cell r="A44" t="str">
            <v>Sweden</v>
          </cell>
          <cell r="B44" t="str">
            <v>SE</v>
          </cell>
          <cell r="C44">
            <v>6542</v>
          </cell>
          <cell r="D44">
            <v>7156</v>
          </cell>
          <cell r="E44">
            <v>7821</v>
          </cell>
          <cell r="F44">
            <v>7923</v>
          </cell>
          <cell r="G44">
            <v>8030</v>
          </cell>
          <cell r="H44">
            <v>7734</v>
          </cell>
          <cell r="I44">
            <v>8187</v>
          </cell>
          <cell r="J44">
            <v>7918</v>
          </cell>
          <cell r="K44">
            <v>7862</v>
          </cell>
          <cell r="L44">
            <v>7440</v>
          </cell>
          <cell r="M44">
            <v>7294</v>
          </cell>
          <cell r="N44">
            <v>7506</v>
          </cell>
          <cell r="O44">
            <v>7331</v>
          </cell>
          <cell r="P44">
            <v>7378</v>
          </cell>
          <cell r="Q44">
            <v>7144</v>
          </cell>
          <cell r="R44">
            <v>7302</v>
          </cell>
          <cell r="S44">
            <v>7002</v>
          </cell>
          <cell r="T44">
            <v>6730</v>
          </cell>
          <cell r="U44">
            <v>6637</v>
          </cell>
          <cell r="V44">
            <v>6949</v>
          </cell>
          <cell r="W44">
            <v>7558</v>
          </cell>
        </row>
        <row r="45">
          <cell r="A45" t="str">
            <v>Slovenia</v>
          </cell>
          <cell r="B45" t="str">
            <v>SI</v>
          </cell>
          <cell r="C45">
            <v>949</v>
          </cell>
          <cell r="D45">
            <v>1130</v>
          </cell>
          <cell r="E45">
            <v>1007</v>
          </cell>
          <cell r="F45">
            <v>1096</v>
          </cell>
          <cell r="G45">
            <v>1088</v>
          </cell>
          <cell r="H45">
            <v>1158</v>
          </cell>
          <cell r="I45">
            <v>1028</v>
          </cell>
          <cell r="J45">
            <v>1064</v>
          </cell>
          <cell r="K45">
            <v>1025</v>
          </cell>
          <cell r="L45">
            <v>1049</v>
          </cell>
          <cell r="M45">
            <v>1125</v>
          </cell>
          <cell r="N45">
            <v>1119</v>
          </cell>
          <cell r="O45">
            <v>1162</v>
          </cell>
          <cell r="P45">
            <v>1249</v>
          </cell>
          <cell r="Q45">
            <v>1239</v>
          </cell>
          <cell r="R45">
            <v>1186</v>
          </cell>
          <cell r="S45">
            <v>1158</v>
          </cell>
          <cell r="T45">
            <v>1048</v>
          </cell>
          <cell r="U45">
            <v>1115</v>
          </cell>
          <cell r="V45">
            <v>1210</v>
          </cell>
          <cell r="W45">
            <v>1275</v>
          </cell>
        </row>
        <row r="46">
          <cell r="A46" t="str">
            <v>Slovakia</v>
          </cell>
          <cell r="B46" t="str">
            <v>SK</v>
          </cell>
          <cell r="C46">
            <v>2232</v>
          </cell>
          <cell r="D46">
            <v>1878</v>
          </cell>
          <cell r="E46">
            <v>1768</v>
          </cell>
          <cell r="F46">
            <v>1719</v>
          </cell>
          <cell r="G46">
            <v>1772</v>
          </cell>
          <cell r="H46">
            <v>1977</v>
          </cell>
          <cell r="I46">
            <v>2233</v>
          </cell>
          <cell r="J46">
            <v>2363</v>
          </cell>
          <cell r="K46">
            <v>2448</v>
          </cell>
          <cell r="L46">
            <v>2568</v>
          </cell>
          <cell r="M46">
            <v>2586</v>
          </cell>
          <cell r="N46">
            <v>3082</v>
          </cell>
          <cell r="O46">
            <v>2998</v>
          </cell>
          <cell r="P46">
            <v>2840</v>
          </cell>
          <cell r="Q46">
            <v>2666</v>
          </cell>
          <cell r="R46">
            <v>2540</v>
          </cell>
          <cell r="S46">
            <v>2310</v>
          </cell>
          <cell r="T46">
            <v>2081</v>
          </cell>
          <cell r="U46">
            <v>2131</v>
          </cell>
          <cell r="V46">
            <v>2147</v>
          </cell>
          <cell r="W46">
            <v>2307</v>
          </cell>
        </row>
        <row r="47">
          <cell r="A47" t="str">
            <v>Turkey</v>
          </cell>
          <cell r="B47" t="str">
            <v>TR</v>
          </cell>
          <cell r="C47">
            <v>14531</v>
          </cell>
          <cell r="D47">
            <v>14777</v>
          </cell>
          <cell r="E47">
            <v>15481</v>
          </cell>
          <cell r="F47">
            <v>15431</v>
          </cell>
          <cell r="G47">
            <v>14738</v>
          </cell>
          <cell r="H47">
            <v>16044</v>
          </cell>
          <cell r="I47">
            <v>16438</v>
          </cell>
          <cell r="J47">
            <v>17236</v>
          </cell>
          <cell r="K47">
            <v>16887</v>
          </cell>
          <cell r="L47">
            <v>16956</v>
          </cell>
          <cell r="M47">
            <v>17595</v>
          </cell>
          <cell r="N47">
            <v>16304</v>
          </cell>
          <cell r="O47">
            <v>16655</v>
          </cell>
          <cell r="P47">
            <v>17501</v>
          </cell>
          <cell r="Q47">
            <v>18074</v>
          </cell>
          <cell r="R47">
            <v>19309</v>
          </cell>
          <cell r="S47">
            <v>19894</v>
          </cell>
          <cell r="T47">
            <v>20729</v>
          </cell>
          <cell r="U47">
            <v>22608</v>
          </cell>
          <cell r="V47">
            <v>20529</v>
          </cell>
          <cell r="W47">
            <v>22455</v>
          </cell>
        </row>
        <row r="48">
          <cell r="A48" t="str">
            <v>United Kingdom</v>
          </cell>
          <cell r="B48" t="str">
            <v>UK</v>
          </cell>
          <cell r="C48">
            <v>37368</v>
          </cell>
          <cell r="D48">
            <v>40852</v>
          </cell>
          <cell r="E48">
            <v>40244</v>
          </cell>
          <cell r="F48">
            <v>41710</v>
          </cell>
          <cell r="G48">
            <v>40330</v>
          </cell>
          <cell r="H48">
            <v>39337</v>
          </cell>
          <cell r="I48">
            <v>44132</v>
          </cell>
          <cell r="J48">
            <v>41119</v>
          </cell>
          <cell r="K48">
            <v>42329</v>
          </cell>
          <cell r="L48">
            <v>42326</v>
          </cell>
          <cell r="M48">
            <v>43033</v>
          </cell>
          <cell r="N48">
            <v>44276</v>
          </cell>
          <cell r="O48">
            <v>43230</v>
          </cell>
          <cell r="P48">
            <v>44481</v>
          </cell>
          <cell r="Q48">
            <v>45499</v>
          </cell>
          <cell r="R48">
            <v>44151</v>
          </cell>
          <cell r="S48">
            <v>43044</v>
          </cell>
          <cell r="T48">
            <v>41529</v>
          </cell>
          <cell r="U48">
            <v>41979</v>
          </cell>
          <cell r="V48">
            <v>39751</v>
          </cell>
          <cell r="W48">
            <v>44633</v>
          </cell>
        </row>
      </sheetData>
      <sheetData sheetId="10">
        <row r="5">
          <cell r="A5" t="str">
            <v>Austria</v>
          </cell>
          <cell r="B5" t="str">
            <v>AT</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row>
        <row r="6">
          <cell r="A6" t="str">
            <v>Belgium</v>
          </cell>
          <cell r="B6" t="str">
            <v>BE</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row>
        <row r="7">
          <cell r="A7" t="str">
            <v>Bulgaria</v>
          </cell>
          <cell r="B7" t="str">
            <v>BG</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1</v>
          </cell>
          <cell r="W7">
            <v>1</v>
          </cell>
        </row>
        <row r="8">
          <cell r="A8" t="str">
            <v>Switzerland</v>
          </cell>
          <cell r="B8" t="str">
            <v>CH</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row>
        <row r="9">
          <cell r="A9" t="str">
            <v>Cyprus</v>
          </cell>
          <cell r="B9" t="str">
            <v>CY</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row>
        <row r="10">
          <cell r="A10" t="str">
            <v>Czech Republic</v>
          </cell>
          <cell r="B10" t="str">
            <v>CZ</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1</v>
          </cell>
          <cell r="R10">
            <v>1</v>
          </cell>
          <cell r="S10">
            <v>1</v>
          </cell>
          <cell r="T10">
            <v>1</v>
          </cell>
          <cell r="U10">
            <v>0</v>
          </cell>
          <cell r="V10">
            <v>1</v>
          </cell>
          <cell r="W10">
            <v>1</v>
          </cell>
        </row>
        <row r="11">
          <cell r="A11" t="str">
            <v>Germany (including  former GDR from 1991)</v>
          </cell>
          <cell r="B11" t="str">
            <v>DE</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row>
        <row r="12">
          <cell r="A12" t="str">
            <v>Denmark</v>
          </cell>
          <cell r="B12" t="str">
            <v>DK</v>
          </cell>
          <cell r="C12">
            <v>257</v>
          </cell>
          <cell r="D12">
            <v>261</v>
          </cell>
          <cell r="E12">
            <v>266</v>
          </cell>
          <cell r="F12">
            <v>214</v>
          </cell>
          <cell r="G12">
            <v>210</v>
          </cell>
          <cell r="H12">
            <v>197</v>
          </cell>
          <cell r="I12">
            <v>214</v>
          </cell>
          <cell r="J12">
            <v>214</v>
          </cell>
          <cell r="K12">
            <v>220</v>
          </cell>
          <cell r="L12">
            <v>221</v>
          </cell>
          <cell r="M12">
            <v>224</v>
          </cell>
          <cell r="N12">
            <v>213</v>
          </cell>
          <cell r="O12">
            <v>212</v>
          </cell>
          <cell r="P12">
            <v>202</v>
          </cell>
          <cell r="Q12">
            <v>176</v>
          </cell>
          <cell r="R12">
            <v>178</v>
          </cell>
          <cell r="S12">
            <v>177</v>
          </cell>
          <cell r="T12">
            <v>164</v>
          </cell>
          <cell r="U12">
            <v>150</v>
          </cell>
          <cell r="V12">
            <v>144</v>
          </cell>
          <cell r="W12">
            <v>143</v>
          </cell>
        </row>
        <row r="13">
          <cell r="A13" t="e">
            <v>#N/A</v>
          </cell>
          <cell r="B13" t="str">
            <v>EA</v>
          </cell>
          <cell r="C13">
            <v>633</v>
          </cell>
          <cell r="D13">
            <v>668</v>
          </cell>
          <cell r="E13">
            <v>626</v>
          </cell>
          <cell r="F13">
            <v>681</v>
          </cell>
          <cell r="G13">
            <v>664</v>
          </cell>
          <cell r="H13">
            <v>662</v>
          </cell>
          <cell r="I13">
            <v>639</v>
          </cell>
          <cell r="J13">
            <v>650</v>
          </cell>
          <cell r="K13">
            <v>646</v>
          </cell>
          <cell r="L13">
            <v>724</v>
          </cell>
          <cell r="M13">
            <v>672</v>
          </cell>
          <cell r="N13">
            <v>753</v>
          </cell>
          <cell r="O13">
            <v>728</v>
          </cell>
          <cell r="P13">
            <v>736</v>
          </cell>
          <cell r="Q13">
            <v>780</v>
          </cell>
          <cell r="R13">
            <v>763</v>
          </cell>
          <cell r="S13">
            <v>711</v>
          </cell>
          <cell r="T13">
            <v>700</v>
          </cell>
          <cell r="U13">
            <v>994</v>
          </cell>
          <cell r="V13">
            <v>709</v>
          </cell>
          <cell r="W13">
            <v>687</v>
          </cell>
        </row>
        <row r="14">
          <cell r="A14" t="e">
            <v>#N/A</v>
          </cell>
          <cell r="B14" t="str">
            <v>EA12</v>
          </cell>
          <cell r="C14">
            <v>633</v>
          </cell>
          <cell r="D14">
            <v>668</v>
          </cell>
          <cell r="E14">
            <v>626</v>
          </cell>
          <cell r="F14">
            <v>681</v>
          </cell>
          <cell r="G14">
            <v>664</v>
          </cell>
          <cell r="H14">
            <v>662</v>
          </cell>
          <cell r="I14">
            <v>639</v>
          </cell>
          <cell r="J14">
            <v>650</v>
          </cell>
          <cell r="K14">
            <v>646</v>
          </cell>
          <cell r="L14">
            <v>724</v>
          </cell>
          <cell r="M14">
            <v>672</v>
          </cell>
          <cell r="N14">
            <v>753</v>
          </cell>
          <cell r="O14">
            <v>728</v>
          </cell>
          <cell r="P14">
            <v>736</v>
          </cell>
          <cell r="Q14">
            <v>780</v>
          </cell>
          <cell r="R14">
            <v>763</v>
          </cell>
          <cell r="S14">
            <v>711</v>
          </cell>
          <cell r="T14">
            <v>700</v>
          </cell>
          <cell r="U14">
            <v>994</v>
          </cell>
          <cell r="V14">
            <v>708</v>
          </cell>
          <cell r="W14">
            <v>686</v>
          </cell>
        </row>
        <row r="15">
          <cell r="A15" t="e">
            <v>#N/A</v>
          </cell>
          <cell r="B15" t="str">
            <v>EA13</v>
          </cell>
          <cell r="C15">
            <v>633</v>
          </cell>
          <cell r="D15">
            <v>668</v>
          </cell>
          <cell r="E15">
            <v>626</v>
          </cell>
          <cell r="F15">
            <v>681</v>
          </cell>
          <cell r="G15">
            <v>664</v>
          </cell>
          <cell r="H15">
            <v>662</v>
          </cell>
          <cell r="I15">
            <v>639</v>
          </cell>
          <cell r="J15">
            <v>650</v>
          </cell>
          <cell r="K15">
            <v>646</v>
          </cell>
          <cell r="L15">
            <v>724</v>
          </cell>
          <cell r="M15">
            <v>672</v>
          </cell>
          <cell r="N15">
            <v>753</v>
          </cell>
          <cell r="O15">
            <v>728</v>
          </cell>
          <cell r="P15">
            <v>736</v>
          </cell>
          <cell r="Q15">
            <v>780</v>
          </cell>
          <cell r="R15">
            <v>763</v>
          </cell>
          <cell r="S15">
            <v>711</v>
          </cell>
          <cell r="T15">
            <v>700</v>
          </cell>
          <cell r="U15">
            <v>994</v>
          </cell>
          <cell r="V15">
            <v>708</v>
          </cell>
          <cell r="W15">
            <v>686</v>
          </cell>
        </row>
        <row r="16">
          <cell r="A16" t="e">
            <v>#N/A</v>
          </cell>
          <cell r="B16" t="str">
            <v>EA15</v>
          </cell>
          <cell r="C16">
            <v>633</v>
          </cell>
          <cell r="D16">
            <v>668</v>
          </cell>
          <cell r="E16">
            <v>626</v>
          </cell>
          <cell r="F16">
            <v>681</v>
          </cell>
          <cell r="G16">
            <v>664</v>
          </cell>
          <cell r="H16">
            <v>662</v>
          </cell>
          <cell r="I16">
            <v>639</v>
          </cell>
          <cell r="J16">
            <v>650</v>
          </cell>
          <cell r="K16">
            <v>646</v>
          </cell>
          <cell r="L16">
            <v>724</v>
          </cell>
          <cell r="M16">
            <v>672</v>
          </cell>
          <cell r="N16">
            <v>753</v>
          </cell>
          <cell r="O16">
            <v>728</v>
          </cell>
          <cell r="P16">
            <v>736</v>
          </cell>
          <cell r="Q16">
            <v>781</v>
          </cell>
          <cell r="R16">
            <v>764</v>
          </cell>
          <cell r="S16">
            <v>711</v>
          </cell>
          <cell r="T16">
            <v>701</v>
          </cell>
          <cell r="U16">
            <v>994</v>
          </cell>
          <cell r="V16">
            <v>709</v>
          </cell>
          <cell r="W16">
            <v>687</v>
          </cell>
        </row>
        <row r="17">
          <cell r="A17" t="e">
            <v>#N/A</v>
          </cell>
          <cell r="B17" t="str">
            <v>EA16</v>
          </cell>
          <cell r="C17">
            <v>633</v>
          </cell>
          <cell r="D17">
            <v>668</v>
          </cell>
          <cell r="E17">
            <v>626</v>
          </cell>
          <cell r="F17">
            <v>681</v>
          </cell>
          <cell r="G17">
            <v>664</v>
          </cell>
          <cell r="H17">
            <v>662</v>
          </cell>
          <cell r="I17">
            <v>639</v>
          </cell>
          <cell r="J17">
            <v>650</v>
          </cell>
          <cell r="K17">
            <v>646</v>
          </cell>
          <cell r="L17">
            <v>724</v>
          </cell>
          <cell r="M17">
            <v>672</v>
          </cell>
          <cell r="N17">
            <v>753</v>
          </cell>
          <cell r="O17">
            <v>728</v>
          </cell>
          <cell r="P17">
            <v>736</v>
          </cell>
          <cell r="Q17">
            <v>781</v>
          </cell>
          <cell r="R17">
            <v>764</v>
          </cell>
          <cell r="S17">
            <v>711</v>
          </cell>
          <cell r="T17">
            <v>701</v>
          </cell>
          <cell r="U17">
            <v>994</v>
          </cell>
          <cell r="V17">
            <v>709</v>
          </cell>
          <cell r="W17">
            <v>687</v>
          </cell>
        </row>
        <row r="18">
          <cell r="A18" t="e">
            <v>#N/A</v>
          </cell>
          <cell r="B18" t="str">
            <v>EA17</v>
          </cell>
          <cell r="C18">
            <v>633</v>
          </cell>
          <cell r="D18">
            <v>668</v>
          </cell>
          <cell r="E18">
            <v>626</v>
          </cell>
          <cell r="F18">
            <v>681</v>
          </cell>
          <cell r="G18">
            <v>664</v>
          </cell>
          <cell r="H18">
            <v>662</v>
          </cell>
          <cell r="I18">
            <v>639</v>
          </cell>
          <cell r="J18">
            <v>650</v>
          </cell>
          <cell r="K18">
            <v>646</v>
          </cell>
          <cell r="L18">
            <v>724</v>
          </cell>
          <cell r="M18">
            <v>672</v>
          </cell>
          <cell r="N18">
            <v>753</v>
          </cell>
          <cell r="O18">
            <v>728</v>
          </cell>
          <cell r="P18">
            <v>736</v>
          </cell>
          <cell r="Q18">
            <v>782</v>
          </cell>
          <cell r="R18">
            <v>764</v>
          </cell>
          <cell r="S18">
            <v>712</v>
          </cell>
          <cell r="T18">
            <v>701</v>
          </cell>
          <cell r="U18">
            <v>994</v>
          </cell>
          <cell r="V18">
            <v>709</v>
          </cell>
          <cell r="W18">
            <v>687</v>
          </cell>
        </row>
        <row r="19">
          <cell r="A19" t="str">
            <v>Estonia</v>
          </cell>
          <cell r="B19" t="str">
            <v>EE</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1</v>
          </cell>
          <cell r="R19">
            <v>1</v>
          </cell>
          <cell r="S19">
            <v>1</v>
          </cell>
          <cell r="T19">
            <v>0</v>
          </cell>
          <cell r="U19">
            <v>0</v>
          </cell>
          <cell r="V19">
            <v>0</v>
          </cell>
          <cell r="W19">
            <v>0</v>
          </cell>
        </row>
        <row r="20">
          <cell r="A20" t="e">
            <v>#N/A</v>
          </cell>
          <cell r="B20" t="str">
            <v>EEA18</v>
          </cell>
          <cell r="C20">
            <v>1173</v>
          </cell>
          <cell r="D20">
            <v>1209</v>
          </cell>
          <cell r="E20">
            <v>1182</v>
          </cell>
          <cell r="F20">
            <v>1192</v>
          </cell>
          <cell r="G20">
            <v>1183</v>
          </cell>
          <cell r="H20">
            <v>1168</v>
          </cell>
          <cell r="I20">
            <v>1182</v>
          </cell>
          <cell r="J20">
            <v>1185</v>
          </cell>
          <cell r="K20">
            <v>1169</v>
          </cell>
          <cell r="L20">
            <v>1247</v>
          </cell>
          <cell r="M20">
            <v>1623</v>
          </cell>
          <cell r="N20">
            <v>1670</v>
          </cell>
          <cell r="O20">
            <v>1680</v>
          </cell>
          <cell r="P20">
            <v>1686</v>
          </cell>
          <cell r="Q20">
            <v>1688</v>
          </cell>
          <cell r="R20">
            <v>1669</v>
          </cell>
          <cell r="S20">
            <v>1543</v>
          </cell>
          <cell r="T20">
            <v>1313</v>
          </cell>
          <cell r="U20">
            <v>1586</v>
          </cell>
          <cell r="V20">
            <v>1353</v>
          </cell>
          <cell r="W20">
            <v>1348</v>
          </cell>
        </row>
        <row r="21">
          <cell r="A21" t="str">
            <v>Greece</v>
          </cell>
          <cell r="B21" t="str">
            <v>EL</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2</v>
          </cell>
          <cell r="T21">
            <v>2</v>
          </cell>
          <cell r="U21">
            <v>2</v>
          </cell>
          <cell r="V21">
            <v>2</v>
          </cell>
          <cell r="W21">
            <v>2</v>
          </cell>
        </row>
        <row r="22">
          <cell r="A22" t="str">
            <v>Spain</v>
          </cell>
          <cell r="B22" t="str">
            <v>ES</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row>
        <row r="23">
          <cell r="A23" t="e">
            <v>#N/A</v>
          </cell>
          <cell r="B23" t="str">
            <v>EU15</v>
          </cell>
          <cell r="C23">
            <v>950</v>
          </cell>
          <cell r="D23">
            <v>987</v>
          </cell>
          <cell r="E23">
            <v>943</v>
          </cell>
          <cell r="F23">
            <v>942</v>
          </cell>
          <cell r="G23">
            <v>930</v>
          </cell>
          <cell r="H23">
            <v>919</v>
          </cell>
          <cell r="I23">
            <v>907</v>
          </cell>
          <cell r="J23">
            <v>918</v>
          </cell>
          <cell r="K23">
            <v>916</v>
          </cell>
          <cell r="L23">
            <v>996</v>
          </cell>
          <cell r="M23">
            <v>945</v>
          </cell>
          <cell r="N23">
            <v>1001</v>
          </cell>
          <cell r="O23">
            <v>971</v>
          </cell>
          <cell r="P23">
            <v>967</v>
          </cell>
          <cell r="Q23">
            <v>988</v>
          </cell>
          <cell r="R23">
            <v>989</v>
          </cell>
          <cell r="S23">
            <v>931</v>
          </cell>
          <cell r="T23">
            <v>902</v>
          </cell>
          <cell r="U23">
            <v>1181</v>
          </cell>
          <cell r="V23">
            <v>887</v>
          </cell>
          <cell r="W23">
            <v>866</v>
          </cell>
        </row>
        <row r="24">
          <cell r="A24" t="e">
            <v>#N/A</v>
          </cell>
          <cell r="B24" t="str">
            <v>EU25</v>
          </cell>
          <cell r="C24">
            <v>996</v>
          </cell>
          <cell r="D24">
            <v>1032</v>
          </cell>
          <cell r="E24">
            <v>986</v>
          </cell>
          <cell r="F24">
            <v>985</v>
          </cell>
          <cell r="G24">
            <v>979</v>
          </cell>
          <cell r="H24">
            <v>962</v>
          </cell>
          <cell r="I24">
            <v>951</v>
          </cell>
          <cell r="J24">
            <v>943</v>
          </cell>
          <cell r="K24">
            <v>932</v>
          </cell>
          <cell r="L24">
            <v>1025</v>
          </cell>
          <cell r="M24">
            <v>975</v>
          </cell>
          <cell r="N24">
            <v>1035</v>
          </cell>
          <cell r="O24">
            <v>996</v>
          </cell>
          <cell r="P24">
            <v>1010</v>
          </cell>
          <cell r="Q24">
            <v>1027</v>
          </cell>
          <cell r="R24">
            <v>1022</v>
          </cell>
          <cell r="S24">
            <v>960</v>
          </cell>
          <cell r="T24">
            <v>920</v>
          </cell>
          <cell r="U24">
            <v>1195</v>
          </cell>
          <cell r="V24">
            <v>901</v>
          </cell>
          <cell r="W24">
            <v>885</v>
          </cell>
        </row>
        <row r="25">
          <cell r="A25" t="str">
            <v>European Union (27 countries)</v>
          </cell>
          <cell r="B25" t="str">
            <v>EU27</v>
          </cell>
          <cell r="C25">
            <v>996</v>
          </cell>
          <cell r="D25">
            <v>1032</v>
          </cell>
          <cell r="E25">
            <v>986</v>
          </cell>
          <cell r="F25">
            <v>985</v>
          </cell>
          <cell r="G25">
            <v>979</v>
          </cell>
          <cell r="H25">
            <v>962</v>
          </cell>
          <cell r="I25">
            <v>951</v>
          </cell>
          <cell r="J25">
            <v>943</v>
          </cell>
          <cell r="K25">
            <v>932</v>
          </cell>
          <cell r="L25">
            <v>1025</v>
          </cell>
          <cell r="M25">
            <v>975</v>
          </cell>
          <cell r="N25">
            <v>1035</v>
          </cell>
          <cell r="O25">
            <v>996</v>
          </cell>
          <cell r="P25">
            <v>1010</v>
          </cell>
          <cell r="Q25">
            <v>1027</v>
          </cell>
          <cell r="R25">
            <v>1022</v>
          </cell>
          <cell r="S25">
            <v>960</v>
          </cell>
          <cell r="T25">
            <v>923</v>
          </cell>
          <cell r="U25">
            <v>1196</v>
          </cell>
          <cell r="V25">
            <v>902</v>
          </cell>
          <cell r="W25">
            <v>886</v>
          </cell>
        </row>
        <row r="26">
          <cell r="A26" t="str">
            <v>Finland</v>
          </cell>
          <cell r="B26" t="str">
            <v>FI</v>
          </cell>
          <cell r="C26">
            <v>0</v>
          </cell>
          <cell r="D26">
            <v>0</v>
          </cell>
          <cell r="E26">
            <v>0</v>
          </cell>
          <cell r="F26">
            <v>0</v>
          </cell>
          <cell r="G26">
            <v>0</v>
          </cell>
          <cell r="H26">
            <v>0</v>
          </cell>
          <cell r="I26">
            <v>0</v>
          </cell>
          <cell r="J26">
            <v>0</v>
          </cell>
          <cell r="K26">
            <v>0</v>
          </cell>
          <cell r="L26">
            <v>48</v>
          </cell>
          <cell r="M26">
            <v>45</v>
          </cell>
          <cell r="N26">
            <v>43</v>
          </cell>
          <cell r="O26">
            <v>44</v>
          </cell>
          <cell r="P26">
            <v>44</v>
          </cell>
          <cell r="Q26">
            <v>40</v>
          </cell>
          <cell r="R26">
            <v>38</v>
          </cell>
          <cell r="S26">
            <v>40</v>
          </cell>
          <cell r="T26">
            <v>39</v>
          </cell>
          <cell r="U26">
            <v>38</v>
          </cell>
          <cell r="V26">
            <v>37</v>
          </cell>
          <cell r="W26">
            <v>37</v>
          </cell>
        </row>
        <row r="27">
          <cell r="A27" t="str">
            <v>France</v>
          </cell>
          <cell r="B27" t="str">
            <v>FR</v>
          </cell>
          <cell r="C27">
            <v>432</v>
          </cell>
          <cell r="D27">
            <v>455</v>
          </cell>
          <cell r="E27">
            <v>419</v>
          </cell>
          <cell r="F27">
            <v>470</v>
          </cell>
          <cell r="G27">
            <v>440</v>
          </cell>
          <cell r="H27">
            <v>432</v>
          </cell>
          <cell r="I27">
            <v>419</v>
          </cell>
          <cell r="J27">
            <v>420</v>
          </cell>
          <cell r="K27">
            <v>426</v>
          </cell>
          <cell r="L27">
            <v>443</v>
          </cell>
          <cell r="M27">
            <v>422</v>
          </cell>
          <cell r="N27">
            <v>453</v>
          </cell>
          <cell r="O27">
            <v>448</v>
          </cell>
          <cell r="P27">
            <v>463</v>
          </cell>
          <cell r="Q27">
            <v>421</v>
          </cell>
          <cell r="R27">
            <v>409</v>
          </cell>
          <cell r="S27">
            <v>370</v>
          </cell>
          <cell r="T27">
            <v>338</v>
          </cell>
          <cell r="U27">
            <v>313</v>
          </cell>
          <cell r="V27">
            <v>312</v>
          </cell>
          <cell r="W27">
            <v>305</v>
          </cell>
        </row>
        <row r="28">
          <cell r="A28" t="str">
            <v>Croatia</v>
          </cell>
          <cell r="B28" t="str">
            <v>HR</v>
          </cell>
          <cell r="C28">
            <v>0</v>
          </cell>
          <cell r="D28">
            <v>0</v>
          </cell>
          <cell r="E28">
            <v>0</v>
          </cell>
          <cell r="F28">
            <v>0</v>
          </cell>
          <cell r="G28">
            <v>0</v>
          </cell>
          <cell r="H28">
            <v>0</v>
          </cell>
          <cell r="I28">
            <v>0</v>
          </cell>
          <cell r="J28">
            <v>0</v>
          </cell>
          <cell r="K28">
            <v>0</v>
          </cell>
          <cell r="L28">
            <v>34</v>
          </cell>
          <cell r="M28">
            <v>45</v>
          </cell>
          <cell r="N28">
            <v>52</v>
          </cell>
          <cell r="O28">
            <v>52</v>
          </cell>
          <cell r="P28">
            <v>52</v>
          </cell>
          <cell r="Q28">
            <v>50</v>
          </cell>
          <cell r="R28">
            <v>50</v>
          </cell>
          <cell r="S28">
            <v>51</v>
          </cell>
          <cell r="T28">
            <v>51</v>
          </cell>
          <cell r="U28">
            <v>52</v>
          </cell>
          <cell r="V28">
            <v>53</v>
          </cell>
          <cell r="W28">
            <v>51</v>
          </cell>
        </row>
        <row r="29">
          <cell r="A29" t="str">
            <v>Hungary</v>
          </cell>
          <cell r="B29" t="str">
            <v>HU</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1</v>
          </cell>
          <cell r="W29">
            <v>1</v>
          </cell>
        </row>
        <row r="30">
          <cell r="A30" t="str">
            <v>Ireland</v>
          </cell>
          <cell r="B30" t="str">
            <v>IE</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row>
        <row r="31">
          <cell r="A31" t="str">
            <v>Iceland</v>
          </cell>
          <cell r="B31" t="str">
            <v>IS</v>
          </cell>
          <cell r="C31">
            <v>209</v>
          </cell>
          <cell r="D31">
            <v>219</v>
          </cell>
          <cell r="E31">
            <v>236</v>
          </cell>
          <cell r="F31">
            <v>247</v>
          </cell>
          <cell r="G31">
            <v>250</v>
          </cell>
          <cell r="H31">
            <v>246</v>
          </cell>
          <cell r="I31">
            <v>271</v>
          </cell>
          <cell r="J31">
            <v>263</v>
          </cell>
          <cell r="K31">
            <v>249</v>
          </cell>
          <cell r="L31">
            <v>245</v>
          </cell>
          <cell r="M31">
            <v>231</v>
          </cell>
          <cell r="N31">
            <v>205</v>
          </cell>
          <cell r="O31">
            <v>226</v>
          </cell>
          <cell r="P31">
            <v>238</v>
          </cell>
          <cell r="Q31">
            <v>230</v>
          </cell>
          <cell r="R31">
            <v>227</v>
          </cell>
          <cell r="S31">
            <v>184</v>
          </cell>
          <cell r="T31">
            <v>0</v>
          </cell>
          <cell r="U31">
            <v>0</v>
          </cell>
          <cell r="V31">
            <v>0</v>
          </cell>
          <cell r="W31">
            <v>0</v>
          </cell>
        </row>
        <row r="32">
          <cell r="A32" t="str">
            <v>Italy</v>
          </cell>
          <cell r="B32" t="str">
            <v>IT</v>
          </cell>
          <cell r="C32">
            <v>200</v>
          </cell>
          <cell r="D32">
            <v>214</v>
          </cell>
          <cell r="E32">
            <v>207</v>
          </cell>
          <cell r="F32">
            <v>211</v>
          </cell>
          <cell r="G32">
            <v>225</v>
          </cell>
          <cell r="H32">
            <v>230</v>
          </cell>
          <cell r="I32">
            <v>220</v>
          </cell>
          <cell r="J32">
            <v>230</v>
          </cell>
          <cell r="K32">
            <v>220</v>
          </cell>
          <cell r="L32">
            <v>234</v>
          </cell>
          <cell r="M32">
            <v>205</v>
          </cell>
          <cell r="N32">
            <v>257</v>
          </cell>
          <cell r="O32">
            <v>236</v>
          </cell>
          <cell r="P32">
            <v>229</v>
          </cell>
          <cell r="Q32">
            <v>259</v>
          </cell>
          <cell r="R32">
            <v>258</v>
          </cell>
          <cell r="S32">
            <v>250</v>
          </cell>
          <cell r="T32">
            <v>239</v>
          </cell>
          <cell r="U32">
            <v>229</v>
          </cell>
          <cell r="V32">
            <v>231</v>
          </cell>
          <cell r="W32">
            <v>224</v>
          </cell>
        </row>
        <row r="33">
          <cell r="A33" t="str">
            <v>Lithuania</v>
          </cell>
          <cell r="B33" t="str">
            <v>LT</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1</v>
          </cell>
          <cell r="S33">
            <v>3</v>
          </cell>
          <cell r="T33">
            <v>2</v>
          </cell>
          <cell r="U33">
            <v>2</v>
          </cell>
          <cell r="V33">
            <v>2</v>
          </cell>
          <cell r="W33">
            <v>2</v>
          </cell>
        </row>
        <row r="34">
          <cell r="A34" t="str">
            <v>Luxembourg</v>
          </cell>
          <cell r="B34" t="str">
            <v>LU</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row>
        <row r="35">
          <cell r="A35" t="str">
            <v>Latvia</v>
          </cell>
          <cell r="B35" t="str">
            <v>LV</v>
          </cell>
          <cell r="C35">
            <v>46</v>
          </cell>
          <cell r="D35">
            <v>45</v>
          </cell>
          <cell r="E35">
            <v>43</v>
          </cell>
          <cell r="F35">
            <v>43</v>
          </cell>
          <cell r="G35">
            <v>49</v>
          </cell>
          <cell r="H35">
            <v>44</v>
          </cell>
          <cell r="I35">
            <v>43</v>
          </cell>
          <cell r="J35">
            <v>25</v>
          </cell>
          <cell r="K35">
            <v>17</v>
          </cell>
          <cell r="L35">
            <v>29</v>
          </cell>
          <cell r="M35">
            <v>29</v>
          </cell>
          <cell r="N35">
            <v>33</v>
          </cell>
          <cell r="O35">
            <v>25</v>
          </cell>
          <cell r="P35">
            <v>35</v>
          </cell>
          <cell r="Q35">
            <v>31</v>
          </cell>
          <cell r="R35">
            <v>26</v>
          </cell>
          <cell r="S35">
            <v>19</v>
          </cell>
          <cell r="T35">
            <v>13</v>
          </cell>
          <cell r="U35">
            <v>11</v>
          </cell>
          <cell r="V35">
            <v>9</v>
          </cell>
          <cell r="W35">
            <v>11</v>
          </cell>
        </row>
        <row r="36">
          <cell r="A36" t="e">
            <v>#N/A</v>
          </cell>
          <cell r="B36" t="str">
            <v>MK</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row>
        <row r="37">
          <cell r="A37" t="str">
            <v>Malta</v>
          </cell>
          <cell r="B37" t="str">
            <v>MT</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row>
        <row r="38">
          <cell r="A38" t="str">
            <v>Netherlands</v>
          </cell>
          <cell r="B38" t="str">
            <v>NL</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340</v>
          </cell>
          <cell r="V38">
            <v>51</v>
          </cell>
          <cell r="W38">
            <v>0</v>
          </cell>
        </row>
        <row r="39">
          <cell r="A39" t="e">
            <v>#N/A</v>
          </cell>
          <cell r="B39" t="str">
            <v>NMS10</v>
          </cell>
          <cell r="C39">
            <v>46</v>
          </cell>
          <cell r="D39">
            <v>45</v>
          </cell>
          <cell r="E39">
            <v>43</v>
          </cell>
          <cell r="F39">
            <v>43</v>
          </cell>
          <cell r="G39">
            <v>49</v>
          </cell>
          <cell r="H39">
            <v>44</v>
          </cell>
          <cell r="I39">
            <v>43</v>
          </cell>
          <cell r="J39">
            <v>25</v>
          </cell>
          <cell r="K39">
            <v>17</v>
          </cell>
          <cell r="L39">
            <v>29</v>
          </cell>
          <cell r="M39">
            <v>29</v>
          </cell>
          <cell r="N39">
            <v>33</v>
          </cell>
          <cell r="O39">
            <v>25</v>
          </cell>
          <cell r="P39">
            <v>43</v>
          </cell>
          <cell r="Q39">
            <v>39</v>
          </cell>
          <cell r="R39">
            <v>33</v>
          </cell>
          <cell r="S39">
            <v>29</v>
          </cell>
          <cell r="T39">
            <v>18</v>
          </cell>
          <cell r="U39">
            <v>14</v>
          </cell>
          <cell r="V39">
            <v>14</v>
          </cell>
          <cell r="W39">
            <v>18</v>
          </cell>
        </row>
        <row r="40">
          <cell r="A40" t="str">
            <v>Norway</v>
          </cell>
          <cell r="B40" t="str">
            <v>NO</v>
          </cell>
          <cell r="C40">
            <v>15</v>
          </cell>
          <cell r="D40">
            <v>3</v>
          </cell>
          <cell r="E40">
            <v>4</v>
          </cell>
          <cell r="F40">
            <v>4</v>
          </cell>
          <cell r="G40">
            <v>4</v>
          </cell>
          <cell r="H40">
            <v>4</v>
          </cell>
          <cell r="I40">
            <v>4</v>
          </cell>
          <cell r="J40">
            <v>4</v>
          </cell>
          <cell r="K40">
            <v>4</v>
          </cell>
          <cell r="L40">
            <v>5</v>
          </cell>
          <cell r="M40">
            <v>447</v>
          </cell>
          <cell r="N40">
            <v>464</v>
          </cell>
          <cell r="O40">
            <v>483</v>
          </cell>
          <cell r="P40">
            <v>481</v>
          </cell>
          <cell r="Q40">
            <v>470</v>
          </cell>
          <cell r="R40">
            <v>453</v>
          </cell>
          <cell r="S40">
            <v>428</v>
          </cell>
          <cell r="T40">
            <v>411</v>
          </cell>
          <cell r="U40">
            <v>405</v>
          </cell>
          <cell r="V40">
            <v>465</v>
          </cell>
          <cell r="W40">
            <v>481</v>
          </cell>
        </row>
        <row r="41">
          <cell r="A41" t="str">
            <v>Poland</v>
          </cell>
          <cell r="B41" t="str">
            <v>PL</v>
          </cell>
          <cell r="C41">
            <v>0</v>
          </cell>
          <cell r="D41">
            <v>0</v>
          </cell>
          <cell r="E41">
            <v>0</v>
          </cell>
          <cell r="F41">
            <v>0</v>
          </cell>
          <cell r="G41">
            <v>0</v>
          </cell>
          <cell r="H41">
            <v>0</v>
          </cell>
          <cell r="I41">
            <v>0</v>
          </cell>
          <cell r="J41">
            <v>0</v>
          </cell>
          <cell r="K41">
            <v>0</v>
          </cell>
          <cell r="L41">
            <v>0</v>
          </cell>
          <cell r="M41">
            <v>0</v>
          </cell>
          <cell r="N41">
            <v>0</v>
          </cell>
          <cell r="O41">
            <v>0</v>
          </cell>
          <cell r="P41">
            <v>8</v>
          </cell>
          <cell r="Q41">
            <v>6</v>
          </cell>
          <cell r="R41">
            <v>4</v>
          </cell>
          <cell r="S41">
            <v>4</v>
          </cell>
          <cell r="T41">
            <v>1</v>
          </cell>
          <cell r="U41">
            <v>0</v>
          </cell>
          <cell r="V41">
            <v>1</v>
          </cell>
          <cell r="W41">
            <v>3</v>
          </cell>
        </row>
        <row r="42">
          <cell r="A42" t="str">
            <v>Portugal</v>
          </cell>
          <cell r="B42" t="str">
            <v>PT</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61</v>
          </cell>
          <cell r="R42">
            <v>58</v>
          </cell>
          <cell r="S42">
            <v>49</v>
          </cell>
          <cell r="T42">
            <v>83</v>
          </cell>
          <cell r="U42">
            <v>72</v>
          </cell>
          <cell r="V42">
            <v>76</v>
          </cell>
          <cell r="W42">
            <v>118</v>
          </cell>
        </row>
        <row r="43">
          <cell r="A43" t="str">
            <v>Romania</v>
          </cell>
          <cell r="B43" t="str">
            <v>RO</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3</v>
          </cell>
          <cell r="U43">
            <v>0</v>
          </cell>
          <cell r="V43">
            <v>0</v>
          </cell>
          <cell r="W43">
            <v>0</v>
          </cell>
        </row>
        <row r="44">
          <cell r="A44" t="str">
            <v>Sweden</v>
          </cell>
          <cell r="B44" t="str">
            <v>SE</v>
          </cell>
          <cell r="C44">
            <v>60</v>
          </cell>
          <cell r="D44">
            <v>57</v>
          </cell>
          <cell r="E44">
            <v>51</v>
          </cell>
          <cell r="F44">
            <v>47</v>
          </cell>
          <cell r="G44">
            <v>56</v>
          </cell>
          <cell r="H44">
            <v>59</v>
          </cell>
          <cell r="I44">
            <v>54</v>
          </cell>
          <cell r="J44">
            <v>54</v>
          </cell>
          <cell r="K44">
            <v>50</v>
          </cell>
          <cell r="L44">
            <v>51</v>
          </cell>
          <cell r="M44">
            <v>50</v>
          </cell>
          <cell r="N44">
            <v>36</v>
          </cell>
          <cell r="O44">
            <v>32</v>
          </cell>
          <cell r="P44">
            <v>30</v>
          </cell>
          <cell r="Q44">
            <v>32</v>
          </cell>
          <cell r="R44">
            <v>48</v>
          </cell>
          <cell r="S44">
            <v>44</v>
          </cell>
          <cell r="T44">
            <v>38</v>
          </cell>
          <cell r="U44">
            <v>38</v>
          </cell>
          <cell r="V44">
            <v>35</v>
          </cell>
          <cell r="W44">
            <v>37</v>
          </cell>
        </row>
        <row r="45">
          <cell r="A45" t="str">
            <v>Slovenia</v>
          </cell>
          <cell r="B45" t="str">
            <v>SI</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row>
        <row r="46">
          <cell r="A46" t="str">
            <v>Slovakia</v>
          </cell>
          <cell r="B46" t="str">
            <v>SK</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row>
        <row r="47">
          <cell r="A47" t="str">
            <v>Turkey</v>
          </cell>
          <cell r="B47" t="str">
            <v>TR</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17</v>
          </cell>
          <cell r="R47">
            <v>9</v>
          </cell>
          <cell r="S47">
            <v>13</v>
          </cell>
          <cell r="T47">
            <v>14</v>
          </cell>
          <cell r="U47">
            <v>14</v>
          </cell>
          <cell r="V47">
            <v>15</v>
          </cell>
          <cell r="W47">
            <v>15</v>
          </cell>
        </row>
        <row r="48">
          <cell r="A48" t="str">
            <v>United Kingdom</v>
          </cell>
          <cell r="B48" t="str">
            <v>UK</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row>
      </sheetData>
      <sheetData sheetId="11">
        <row r="5">
          <cell r="A5" t="str">
            <v>Austria</v>
          </cell>
          <cell r="B5" t="str">
            <v>AT</v>
          </cell>
          <cell r="C5">
            <v>583</v>
          </cell>
          <cell r="D5">
            <v>588</v>
          </cell>
          <cell r="E5">
            <v>571</v>
          </cell>
          <cell r="F5">
            <v>545</v>
          </cell>
          <cell r="G5">
            <v>513</v>
          </cell>
          <cell r="H5">
            <v>538</v>
          </cell>
          <cell r="I5">
            <v>561</v>
          </cell>
          <cell r="J5">
            <v>562</v>
          </cell>
          <cell r="K5">
            <v>555</v>
          </cell>
          <cell r="L5">
            <v>543</v>
          </cell>
          <cell r="M5">
            <v>525</v>
          </cell>
          <cell r="N5">
            <v>540</v>
          </cell>
          <cell r="O5">
            <v>525</v>
          </cell>
          <cell r="P5">
            <v>538</v>
          </cell>
          <cell r="Q5">
            <v>545</v>
          </cell>
          <cell r="R5">
            <v>543</v>
          </cell>
          <cell r="S5">
            <v>528</v>
          </cell>
          <cell r="T5">
            <v>530</v>
          </cell>
          <cell r="U5">
            <v>538</v>
          </cell>
          <cell r="V5">
            <v>538</v>
          </cell>
          <cell r="W5">
            <v>573</v>
          </cell>
        </row>
        <row r="6">
          <cell r="A6" t="str">
            <v>Belgium</v>
          </cell>
          <cell r="B6" t="str">
            <v>BE</v>
          </cell>
          <cell r="C6">
            <v>488</v>
          </cell>
          <cell r="D6">
            <v>545</v>
          </cell>
          <cell r="E6">
            <v>712</v>
          </cell>
          <cell r="F6">
            <v>781</v>
          </cell>
          <cell r="G6">
            <v>984</v>
          </cell>
          <cell r="H6">
            <v>1102</v>
          </cell>
          <cell r="I6">
            <v>1233</v>
          </cell>
          <cell r="J6">
            <v>1070</v>
          </cell>
          <cell r="K6">
            <v>956</v>
          </cell>
          <cell r="L6">
            <v>881</v>
          </cell>
          <cell r="M6">
            <v>687</v>
          </cell>
          <cell r="N6">
            <v>722</v>
          </cell>
          <cell r="O6">
            <v>608</v>
          </cell>
          <cell r="P6">
            <v>829</v>
          </cell>
          <cell r="Q6">
            <v>645</v>
          </cell>
          <cell r="R6">
            <v>836</v>
          </cell>
          <cell r="S6">
            <v>862</v>
          </cell>
          <cell r="T6">
            <v>911</v>
          </cell>
          <cell r="U6">
            <v>832</v>
          </cell>
          <cell r="V6">
            <v>814</v>
          </cell>
          <cell r="W6">
            <v>839</v>
          </cell>
        </row>
        <row r="7">
          <cell r="A7" t="str">
            <v>Bulgaria</v>
          </cell>
          <cell r="B7" t="str">
            <v>BG</v>
          </cell>
          <cell r="C7">
            <v>788</v>
          </cell>
          <cell r="D7">
            <v>617</v>
          </cell>
          <cell r="E7">
            <v>496</v>
          </cell>
          <cell r="F7">
            <v>407</v>
          </cell>
          <cell r="G7">
            <v>435</v>
          </cell>
          <cell r="H7">
            <v>382</v>
          </cell>
          <cell r="I7">
            <v>416</v>
          </cell>
          <cell r="J7">
            <v>313</v>
          </cell>
          <cell r="K7">
            <v>288</v>
          </cell>
          <cell r="L7">
            <v>306</v>
          </cell>
          <cell r="M7">
            <v>311</v>
          </cell>
          <cell r="N7">
            <v>273</v>
          </cell>
          <cell r="O7">
            <v>278</v>
          </cell>
          <cell r="P7">
            <v>281</v>
          </cell>
          <cell r="Q7">
            <v>274</v>
          </cell>
          <cell r="R7">
            <v>302</v>
          </cell>
          <cell r="S7">
            <v>299</v>
          </cell>
          <cell r="T7">
            <v>268</v>
          </cell>
          <cell r="U7">
            <v>188</v>
          </cell>
          <cell r="V7">
            <v>184</v>
          </cell>
          <cell r="W7">
            <v>184</v>
          </cell>
        </row>
        <row r="8">
          <cell r="A8" t="str">
            <v>Switzerland</v>
          </cell>
          <cell r="B8" t="str">
            <v>CH</v>
          </cell>
          <cell r="C8">
            <v>189</v>
          </cell>
          <cell r="D8">
            <v>195</v>
          </cell>
          <cell r="E8">
            <v>195</v>
          </cell>
          <cell r="F8">
            <v>254</v>
          </cell>
          <cell r="G8">
            <v>273</v>
          </cell>
          <cell r="H8">
            <v>278</v>
          </cell>
          <cell r="I8">
            <v>307</v>
          </cell>
          <cell r="J8">
            <v>278</v>
          </cell>
          <cell r="K8">
            <v>297</v>
          </cell>
          <cell r="L8">
            <v>381</v>
          </cell>
          <cell r="M8">
            <v>258</v>
          </cell>
          <cell r="N8">
            <v>272</v>
          </cell>
          <cell r="O8">
            <v>270</v>
          </cell>
          <cell r="P8">
            <v>288</v>
          </cell>
          <cell r="Q8">
            <v>289</v>
          </cell>
          <cell r="R8">
            <v>295</v>
          </cell>
          <cell r="S8">
            <v>297</v>
          </cell>
          <cell r="T8">
            <v>283</v>
          </cell>
          <cell r="U8">
            <v>268</v>
          </cell>
          <cell r="V8">
            <v>269</v>
          </cell>
          <cell r="W8">
            <v>274</v>
          </cell>
        </row>
        <row r="9">
          <cell r="A9" t="str">
            <v>Cyprus</v>
          </cell>
          <cell r="B9" t="str">
            <v>CY</v>
          </cell>
          <cell r="C9">
            <v>5</v>
          </cell>
          <cell r="D9">
            <v>5</v>
          </cell>
          <cell r="E9">
            <v>5</v>
          </cell>
          <cell r="F9">
            <v>5</v>
          </cell>
          <cell r="G9">
            <v>5</v>
          </cell>
          <cell r="H9">
            <v>6</v>
          </cell>
          <cell r="I9">
            <v>7</v>
          </cell>
          <cell r="J9">
            <v>7</v>
          </cell>
          <cell r="K9">
            <v>7</v>
          </cell>
          <cell r="L9">
            <v>8</v>
          </cell>
          <cell r="M9">
            <v>8</v>
          </cell>
          <cell r="N9">
            <v>8</v>
          </cell>
          <cell r="O9">
            <v>9</v>
          </cell>
          <cell r="P9">
            <v>10</v>
          </cell>
          <cell r="Q9">
            <v>10</v>
          </cell>
          <cell r="R9">
            <v>38</v>
          </cell>
          <cell r="S9">
            <v>39</v>
          </cell>
          <cell r="T9">
            <v>40</v>
          </cell>
          <cell r="U9">
            <v>40</v>
          </cell>
          <cell r="V9">
            <v>37</v>
          </cell>
          <cell r="W9">
            <v>37</v>
          </cell>
        </row>
        <row r="10">
          <cell r="A10" t="str">
            <v>Czech Republic</v>
          </cell>
          <cell r="B10" t="str">
            <v>CZ</v>
          </cell>
          <cell r="C10">
            <v>1535</v>
          </cell>
          <cell r="D10">
            <v>1480</v>
          </cell>
          <cell r="E10">
            <v>1164</v>
          </cell>
          <cell r="F10">
            <v>1111</v>
          </cell>
          <cell r="G10">
            <v>1105</v>
          </cell>
          <cell r="H10">
            <v>1234</v>
          </cell>
          <cell r="I10">
            <v>749</v>
          </cell>
          <cell r="J10">
            <v>582</v>
          </cell>
          <cell r="K10">
            <v>547</v>
          </cell>
          <cell r="L10">
            <v>651</v>
          </cell>
          <cell r="M10">
            <v>660</v>
          </cell>
          <cell r="N10">
            <v>613</v>
          </cell>
          <cell r="O10">
            <v>576</v>
          </cell>
          <cell r="P10">
            <v>568</v>
          </cell>
          <cell r="Q10">
            <v>563</v>
          </cell>
          <cell r="R10">
            <v>553</v>
          </cell>
          <cell r="S10">
            <v>559</v>
          </cell>
          <cell r="T10">
            <v>520</v>
          </cell>
          <cell r="U10">
            <v>518</v>
          </cell>
          <cell r="V10">
            <v>511</v>
          </cell>
          <cell r="W10">
            <v>551</v>
          </cell>
        </row>
        <row r="11">
          <cell r="A11" t="str">
            <v>Germany (including  former GDR from 1991)</v>
          </cell>
          <cell r="B11" t="str">
            <v>DE</v>
          </cell>
          <cell r="C11">
            <v>3043</v>
          </cell>
          <cell r="D11">
            <v>3497</v>
          </cell>
          <cell r="E11">
            <v>3394</v>
          </cell>
          <cell r="F11">
            <v>2749</v>
          </cell>
          <cell r="G11">
            <v>2745</v>
          </cell>
          <cell r="H11">
            <v>2670</v>
          </cell>
          <cell r="I11">
            <v>2709</v>
          </cell>
          <cell r="J11">
            <v>2693</v>
          </cell>
          <cell r="K11">
            <v>2724</v>
          </cell>
          <cell r="L11">
            <v>912</v>
          </cell>
          <cell r="M11">
            <v>935</v>
          </cell>
          <cell r="N11">
            <v>937</v>
          </cell>
          <cell r="O11">
            <v>953</v>
          </cell>
          <cell r="P11">
            <v>1013</v>
          </cell>
          <cell r="Q11">
            <v>1015</v>
          </cell>
          <cell r="R11">
            <v>953</v>
          </cell>
          <cell r="S11">
            <v>993</v>
          </cell>
          <cell r="T11">
            <v>980</v>
          </cell>
          <cell r="U11">
            <v>1006</v>
          </cell>
          <cell r="V11">
            <v>997</v>
          </cell>
          <cell r="W11">
            <v>774</v>
          </cell>
        </row>
        <row r="12">
          <cell r="A12" t="str">
            <v>Denmark</v>
          </cell>
          <cell r="B12" t="str">
            <v>DK</v>
          </cell>
          <cell r="C12">
            <v>738</v>
          </cell>
          <cell r="D12">
            <v>772</v>
          </cell>
          <cell r="E12">
            <v>768</v>
          </cell>
          <cell r="F12">
            <v>760</v>
          </cell>
          <cell r="G12">
            <v>752</v>
          </cell>
          <cell r="H12">
            <v>747</v>
          </cell>
          <cell r="I12">
            <v>788</v>
          </cell>
          <cell r="J12">
            <v>783</v>
          </cell>
          <cell r="K12">
            <v>752</v>
          </cell>
          <cell r="L12">
            <v>747</v>
          </cell>
          <cell r="M12">
            <v>740</v>
          </cell>
          <cell r="N12">
            <v>731</v>
          </cell>
          <cell r="O12">
            <v>714</v>
          </cell>
          <cell r="P12">
            <v>703</v>
          </cell>
          <cell r="Q12">
            <v>690</v>
          </cell>
          <cell r="R12">
            <v>683</v>
          </cell>
          <cell r="S12">
            <v>717</v>
          </cell>
          <cell r="T12">
            <v>681</v>
          </cell>
          <cell r="U12">
            <v>707</v>
          </cell>
          <cell r="V12">
            <v>712</v>
          </cell>
          <cell r="W12">
            <v>724</v>
          </cell>
        </row>
        <row r="13">
          <cell r="A13" t="e">
            <v>#N/A</v>
          </cell>
          <cell r="B13" t="str">
            <v>EA</v>
          </cell>
          <cell r="C13">
            <v>17134</v>
          </cell>
          <cell r="D13">
            <v>17885</v>
          </cell>
          <cell r="E13">
            <v>18219</v>
          </cell>
          <cell r="F13">
            <v>18113</v>
          </cell>
          <cell r="G13">
            <v>18138</v>
          </cell>
          <cell r="H13">
            <v>18419</v>
          </cell>
          <cell r="I13">
            <v>19133</v>
          </cell>
          <cell r="J13">
            <v>18310</v>
          </cell>
          <cell r="K13">
            <v>18324</v>
          </cell>
          <cell r="L13">
            <v>16676</v>
          </cell>
          <cell r="M13">
            <v>17262</v>
          </cell>
          <cell r="N13">
            <v>18117</v>
          </cell>
          <cell r="O13">
            <v>17647</v>
          </cell>
          <cell r="P13">
            <v>18578</v>
          </cell>
          <cell r="Q13">
            <v>18777</v>
          </cell>
          <cell r="R13">
            <v>18632</v>
          </cell>
          <cell r="S13">
            <v>17906</v>
          </cell>
          <cell r="T13">
            <v>17762</v>
          </cell>
          <cell r="U13">
            <v>17700</v>
          </cell>
          <cell r="V13">
            <v>17193</v>
          </cell>
          <cell r="W13">
            <v>16993</v>
          </cell>
        </row>
        <row r="14">
          <cell r="A14" t="e">
            <v>#N/A</v>
          </cell>
          <cell r="B14" t="str">
            <v>EA12</v>
          </cell>
          <cell r="C14">
            <v>18160</v>
          </cell>
          <cell r="D14">
            <v>18982</v>
          </cell>
          <cell r="E14">
            <v>19274</v>
          </cell>
          <cell r="F14">
            <v>19180</v>
          </cell>
          <cell r="G14">
            <v>19214</v>
          </cell>
          <cell r="H14">
            <v>19424</v>
          </cell>
          <cell r="I14">
            <v>20182</v>
          </cell>
          <cell r="J14">
            <v>19371</v>
          </cell>
          <cell r="K14">
            <v>19406</v>
          </cell>
          <cell r="L14">
            <v>17755</v>
          </cell>
          <cell r="M14">
            <v>18371</v>
          </cell>
          <cell r="N14">
            <v>18117</v>
          </cell>
          <cell r="O14">
            <v>17647</v>
          </cell>
          <cell r="P14">
            <v>18578</v>
          </cell>
          <cell r="Q14">
            <v>18777</v>
          </cell>
          <cell r="R14">
            <v>18632</v>
          </cell>
          <cell r="S14">
            <v>17906</v>
          </cell>
          <cell r="T14">
            <v>17688</v>
          </cell>
          <cell r="U14">
            <v>17583</v>
          </cell>
          <cell r="V14">
            <v>16949</v>
          </cell>
          <cell r="W14">
            <v>16737</v>
          </cell>
        </row>
        <row r="15">
          <cell r="A15" t="e">
            <v>#N/A</v>
          </cell>
          <cell r="B15" t="str">
            <v>EA13</v>
          </cell>
          <cell r="C15">
            <v>18160</v>
          </cell>
          <cell r="D15">
            <v>18982</v>
          </cell>
          <cell r="E15">
            <v>19274</v>
          </cell>
          <cell r="F15">
            <v>19180</v>
          </cell>
          <cell r="G15">
            <v>19214</v>
          </cell>
          <cell r="H15">
            <v>19424</v>
          </cell>
          <cell r="I15">
            <v>20182</v>
          </cell>
          <cell r="J15">
            <v>19371</v>
          </cell>
          <cell r="K15">
            <v>19406</v>
          </cell>
          <cell r="L15">
            <v>17755</v>
          </cell>
          <cell r="M15">
            <v>18448</v>
          </cell>
          <cell r="N15">
            <v>18195</v>
          </cell>
          <cell r="O15">
            <v>17724</v>
          </cell>
          <cell r="P15">
            <v>18656</v>
          </cell>
          <cell r="Q15">
            <v>18850</v>
          </cell>
          <cell r="R15">
            <v>18705</v>
          </cell>
          <cell r="S15">
            <v>17980</v>
          </cell>
          <cell r="T15">
            <v>17762</v>
          </cell>
          <cell r="U15">
            <v>17660</v>
          </cell>
          <cell r="V15">
            <v>17026</v>
          </cell>
          <cell r="W15">
            <v>16821</v>
          </cell>
        </row>
        <row r="16">
          <cell r="A16" t="e">
            <v>#N/A</v>
          </cell>
          <cell r="B16" t="str">
            <v>EA15</v>
          </cell>
          <cell r="C16">
            <v>18165</v>
          </cell>
          <cell r="D16">
            <v>18987</v>
          </cell>
          <cell r="E16">
            <v>19279</v>
          </cell>
          <cell r="F16">
            <v>19185</v>
          </cell>
          <cell r="G16">
            <v>19220</v>
          </cell>
          <cell r="H16">
            <v>19430</v>
          </cell>
          <cell r="I16">
            <v>20189</v>
          </cell>
          <cell r="J16">
            <v>19378</v>
          </cell>
          <cell r="K16">
            <v>19413</v>
          </cell>
          <cell r="L16">
            <v>17763</v>
          </cell>
          <cell r="M16">
            <v>18457</v>
          </cell>
          <cell r="N16">
            <v>18203</v>
          </cell>
          <cell r="O16">
            <v>17733</v>
          </cell>
          <cell r="P16">
            <v>18666</v>
          </cell>
          <cell r="Q16">
            <v>18860</v>
          </cell>
          <cell r="R16">
            <v>18743</v>
          </cell>
          <cell r="S16">
            <v>18019</v>
          </cell>
          <cell r="T16">
            <v>17802</v>
          </cell>
          <cell r="U16">
            <v>17700</v>
          </cell>
          <cell r="V16">
            <v>17064</v>
          </cell>
          <cell r="W16">
            <v>16858</v>
          </cell>
        </row>
        <row r="17">
          <cell r="A17" t="e">
            <v>#N/A</v>
          </cell>
          <cell r="B17" t="str">
            <v>EA16</v>
          </cell>
          <cell r="C17">
            <v>18871</v>
          </cell>
          <cell r="D17">
            <v>19500</v>
          </cell>
          <cell r="E17">
            <v>19693</v>
          </cell>
          <cell r="F17">
            <v>19683</v>
          </cell>
          <cell r="G17">
            <v>19534</v>
          </cell>
          <cell r="H17">
            <v>19730</v>
          </cell>
          <cell r="I17">
            <v>20476</v>
          </cell>
          <cell r="J17">
            <v>19687</v>
          </cell>
          <cell r="K17">
            <v>19672</v>
          </cell>
          <cell r="L17">
            <v>17990</v>
          </cell>
          <cell r="M17">
            <v>18663</v>
          </cell>
          <cell r="N17">
            <v>18383</v>
          </cell>
          <cell r="O17">
            <v>17882</v>
          </cell>
          <cell r="P17">
            <v>18824</v>
          </cell>
          <cell r="Q17">
            <v>19021</v>
          </cell>
          <cell r="R17">
            <v>18907</v>
          </cell>
          <cell r="S17">
            <v>18161</v>
          </cell>
          <cell r="T17">
            <v>17938</v>
          </cell>
          <cell r="U17">
            <v>17840</v>
          </cell>
          <cell r="V17">
            <v>17193</v>
          </cell>
          <cell r="W17">
            <v>16993</v>
          </cell>
        </row>
        <row r="18">
          <cell r="A18" t="e">
            <v>#N/A</v>
          </cell>
          <cell r="B18" t="str">
            <v>EA17</v>
          </cell>
          <cell r="C18">
            <v>19409</v>
          </cell>
          <cell r="D18">
            <v>20081</v>
          </cell>
          <cell r="E18">
            <v>20000</v>
          </cell>
          <cell r="F18">
            <v>19804</v>
          </cell>
          <cell r="G18">
            <v>19631</v>
          </cell>
          <cell r="H18">
            <v>19817</v>
          </cell>
          <cell r="I18">
            <v>20575</v>
          </cell>
          <cell r="J18">
            <v>19769</v>
          </cell>
          <cell r="K18">
            <v>19758</v>
          </cell>
          <cell r="L18">
            <v>18045</v>
          </cell>
          <cell r="M18">
            <v>18721</v>
          </cell>
          <cell r="N18">
            <v>18483</v>
          </cell>
          <cell r="O18">
            <v>17991</v>
          </cell>
          <cell r="P18">
            <v>18938</v>
          </cell>
          <cell r="Q18">
            <v>19125</v>
          </cell>
          <cell r="R18">
            <v>19011</v>
          </cell>
          <cell r="S18">
            <v>18259</v>
          </cell>
          <cell r="T18">
            <v>18031</v>
          </cell>
          <cell r="U18">
            <v>17935</v>
          </cell>
          <cell r="V18">
            <v>17287</v>
          </cell>
          <cell r="W18">
            <v>17089</v>
          </cell>
        </row>
        <row r="19">
          <cell r="A19" t="str">
            <v>Estonia</v>
          </cell>
          <cell r="B19" t="str">
            <v>EE</v>
          </cell>
          <cell r="C19">
            <v>538</v>
          </cell>
          <cell r="D19">
            <v>582</v>
          </cell>
          <cell r="E19">
            <v>306</v>
          </cell>
          <cell r="F19">
            <v>121</v>
          </cell>
          <cell r="G19">
            <v>97</v>
          </cell>
          <cell r="H19">
            <v>87</v>
          </cell>
          <cell r="I19">
            <v>99</v>
          </cell>
          <cell r="J19">
            <v>82</v>
          </cell>
          <cell r="K19">
            <v>86</v>
          </cell>
          <cell r="L19">
            <v>56</v>
          </cell>
          <cell r="M19">
            <v>58</v>
          </cell>
          <cell r="N19">
            <v>100</v>
          </cell>
          <cell r="O19">
            <v>109</v>
          </cell>
          <cell r="P19">
            <v>114</v>
          </cell>
          <cell r="Q19">
            <v>104</v>
          </cell>
          <cell r="R19">
            <v>104</v>
          </cell>
          <cell r="S19">
            <v>98</v>
          </cell>
          <cell r="T19">
            <v>93</v>
          </cell>
          <cell r="U19">
            <v>95</v>
          </cell>
          <cell r="V19">
            <v>93</v>
          </cell>
          <cell r="W19">
            <v>95</v>
          </cell>
        </row>
        <row r="20">
          <cell r="A20" t="e">
            <v>#N/A</v>
          </cell>
          <cell r="B20" t="str">
            <v>EEA18</v>
          </cell>
          <cell r="C20">
            <v>21531</v>
          </cell>
          <cell r="D20">
            <v>22581</v>
          </cell>
          <cell r="E20">
            <v>22821</v>
          </cell>
          <cell r="F20">
            <v>22746</v>
          </cell>
          <cell r="G20">
            <v>22779</v>
          </cell>
          <cell r="H20">
            <v>22943</v>
          </cell>
          <cell r="I20">
            <v>23920</v>
          </cell>
          <cell r="J20">
            <v>23045</v>
          </cell>
          <cell r="K20">
            <v>23249</v>
          </cell>
          <cell r="L20">
            <v>21299</v>
          </cell>
          <cell r="M20">
            <v>21373</v>
          </cell>
          <cell r="N20">
            <v>21213</v>
          </cell>
          <cell r="O20">
            <v>20653</v>
          </cell>
          <cell r="P20">
            <v>21345</v>
          </cell>
          <cell r="Q20">
            <v>21496</v>
          </cell>
          <cell r="R20">
            <v>21420</v>
          </cell>
          <cell r="S20">
            <v>20639</v>
          </cell>
          <cell r="T20">
            <v>20280</v>
          </cell>
          <cell r="U20">
            <v>20222</v>
          </cell>
          <cell r="V20">
            <v>19525</v>
          </cell>
          <cell r="W20">
            <v>19379</v>
          </cell>
        </row>
        <row r="21">
          <cell r="A21" t="str">
            <v>Greece</v>
          </cell>
          <cell r="B21" t="str">
            <v>EL</v>
          </cell>
          <cell r="C21">
            <v>1026</v>
          </cell>
          <cell r="D21">
            <v>1097</v>
          </cell>
          <cell r="E21">
            <v>1056</v>
          </cell>
          <cell r="F21">
            <v>1067</v>
          </cell>
          <cell r="G21">
            <v>1076</v>
          </cell>
          <cell r="H21">
            <v>1004</v>
          </cell>
          <cell r="I21">
            <v>1050</v>
          </cell>
          <cell r="J21">
            <v>1061</v>
          </cell>
          <cell r="K21">
            <v>1082</v>
          </cell>
          <cell r="L21">
            <v>1080</v>
          </cell>
          <cell r="M21">
            <v>1109</v>
          </cell>
          <cell r="N21">
            <v>1110</v>
          </cell>
          <cell r="O21">
            <v>1157</v>
          </cell>
          <cell r="P21">
            <v>1247</v>
          </cell>
          <cell r="Q21">
            <v>1103</v>
          </cell>
          <cell r="R21">
            <v>1141</v>
          </cell>
          <cell r="S21">
            <v>1170</v>
          </cell>
          <cell r="T21">
            <v>1096</v>
          </cell>
          <cell r="U21">
            <v>1091</v>
          </cell>
          <cell r="V21">
            <v>873</v>
          </cell>
          <cell r="W21">
            <v>798</v>
          </cell>
        </row>
        <row r="22">
          <cell r="A22" t="str">
            <v>Spain</v>
          </cell>
          <cell r="B22" t="str">
            <v>ES</v>
          </cell>
          <cell r="C22">
            <v>1668</v>
          </cell>
          <cell r="D22">
            <v>1799</v>
          </cell>
          <cell r="E22">
            <v>1920</v>
          </cell>
          <cell r="F22">
            <v>1959</v>
          </cell>
          <cell r="G22">
            <v>2079</v>
          </cell>
          <cell r="H22">
            <v>2193</v>
          </cell>
          <cell r="I22">
            <v>2173</v>
          </cell>
          <cell r="J22">
            <v>2099</v>
          </cell>
          <cell r="K22">
            <v>1944</v>
          </cell>
          <cell r="L22">
            <v>2203</v>
          </cell>
          <cell r="M22">
            <v>2561</v>
          </cell>
          <cell r="N22">
            <v>2387</v>
          </cell>
          <cell r="O22">
            <v>2351</v>
          </cell>
          <cell r="P22">
            <v>2929</v>
          </cell>
          <cell r="Q22">
            <v>3325</v>
          </cell>
          <cell r="R22">
            <v>3095</v>
          </cell>
          <cell r="S22">
            <v>2820</v>
          </cell>
          <cell r="T22">
            <v>2951</v>
          </cell>
          <cell r="U22">
            <v>2709</v>
          </cell>
          <cell r="V22">
            <v>2355</v>
          </cell>
          <cell r="W22">
            <v>2329</v>
          </cell>
        </row>
        <row r="23">
          <cell r="A23" t="e">
            <v>#N/A</v>
          </cell>
          <cell r="B23" t="str">
            <v>EU15</v>
          </cell>
          <cell r="C23">
            <v>20989</v>
          </cell>
          <cell r="D23">
            <v>21881</v>
          </cell>
          <cell r="E23">
            <v>22150</v>
          </cell>
          <cell r="F23">
            <v>22029</v>
          </cell>
          <cell r="G23">
            <v>22029</v>
          </cell>
          <cell r="H23">
            <v>22215</v>
          </cell>
          <cell r="I23">
            <v>23146</v>
          </cell>
          <cell r="J23">
            <v>22262</v>
          </cell>
          <cell r="K23">
            <v>22361</v>
          </cell>
          <cell r="L23">
            <v>20429</v>
          </cell>
          <cell r="M23">
            <v>20971</v>
          </cell>
          <cell r="N23">
            <v>20786</v>
          </cell>
          <cell r="O23">
            <v>20251</v>
          </cell>
          <cell r="P23">
            <v>20953</v>
          </cell>
          <cell r="Q23">
            <v>21083</v>
          </cell>
          <cell r="R23">
            <v>20997</v>
          </cell>
          <cell r="S23">
            <v>20226</v>
          </cell>
          <cell r="T23">
            <v>19943</v>
          </cell>
          <cell r="U23">
            <v>19886</v>
          </cell>
          <cell r="V23">
            <v>19195</v>
          </cell>
          <cell r="W23">
            <v>19043</v>
          </cell>
        </row>
        <row r="24">
          <cell r="A24" t="e">
            <v>#N/A</v>
          </cell>
          <cell r="B24" t="str">
            <v>EU25</v>
          </cell>
          <cell r="C24">
            <v>29661</v>
          </cell>
          <cell r="D24">
            <v>30256</v>
          </cell>
          <cell r="E24">
            <v>29402</v>
          </cell>
          <cell r="F24">
            <v>29693</v>
          </cell>
          <cell r="G24">
            <v>29610</v>
          </cell>
          <cell r="H24">
            <v>29601</v>
          </cell>
          <cell r="I24">
            <v>30276</v>
          </cell>
          <cell r="J24">
            <v>29370</v>
          </cell>
          <cell r="K24">
            <v>28969</v>
          </cell>
          <cell r="L24">
            <v>27119</v>
          </cell>
          <cell r="M24">
            <v>27467</v>
          </cell>
          <cell r="N24">
            <v>27180</v>
          </cell>
          <cell r="O24">
            <v>26380</v>
          </cell>
          <cell r="P24">
            <v>26871</v>
          </cell>
          <cell r="Q24">
            <v>27084</v>
          </cell>
          <cell r="R24">
            <v>27129</v>
          </cell>
          <cell r="S24">
            <v>25732</v>
          </cell>
          <cell r="T24">
            <v>25060</v>
          </cell>
          <cell r="U24">
            <v>25141</v>
          </cell>
          <cell r="V24">
            <v>24240</v>
          </cell>
          <cell r="W24">
            <v>24472</v>
          </cell>
        </row>
        <row r="25">
          <cell r="A25" t="str">
            <v>European Union (27 countries)</v>
          </cell>
          <cell r="B25" t="str">
            <v>EU27</v>
          </cell>
          <cell r="C25">
            <v>32698</v>
          </cell>
          <cell r="D25">
            <v>33195</v>
          </cell>
          <cell r="E25">
            <v>31312</v>
          </cell>
          <cell r="F25">
            <v>31250</v>
          </cell>
          <cell r="G25">
            <v>30853</v>
          </cell>
          <cell r="H25">
            <v>30983</v>
          </cell>
          <cell r="I25">
            <v>31536</v>
          </cell>
          <cell r="J25">
            <v>30596</v>
          </cell>
          <cell r="K25">
            <v>30029</v>
          </cell>
          <cell r="L25">
            <v>27891</v>
          </cell>
          <cell r="M25">
            <v>28174</v>
          </cell>
          <cell r="N25">
            <v>27740</v>
          </cell>
          <cell r="O25">
            <v>26932</v>
          </cell>
          <cell r="P25">
            <v>27390</v>
          </cell>
          <cell r="Q25">
            <v>27586</v>
          </cell>
          <cell r="R25">
            <v>27641</v>
          </cell>
          <cell r="S25">
            <v>26292</v>
          </cell>
          <cell r="T25">
            <v>25588</v>
          </cell>
          <cell r="U25">
            <v>25622</v>
          </cell>
          <cell r="V25">
            <v>24803</v>
          </cell>
          <cell r="W25">
            <v>25047</v>
          </cell>
        </row>
        <row r="26">
          <cell r="A26" t="str">
            <v>Finland</v>
          </cell>
          <cell r="B26" t="str">
            <v>FI</v>
          </cell>
          <cell r="C26">
            <v>923</v>
          </cell>
          <cell r="D26">
            <v>805</v>
          </cell>
          <cell r="E26">
            <v>840</v>
          </cell>
          <cell r="F26">
            <v>840</v>
          </cell>
          <cell r="G26">
            <v>752</v>
          </cell>
          <cell r="H26">
            <v>754</v>
          </cell>
          <cell r="I26">
            <v>724</v>
          </cell>
          <cell r="J26">
            <v>711</v>
          </cell>
          <cell r="K26">
            <v>727</v>
          </cell>
          <cell r="L26">
            <v>668</v>
          </cell>
          <cell r="M26">
            <v>811</v>
          </cell>
          <cell r="N26">
            <v>840</v>
          </cell>
          <cell r="O26">
            <v>835</v>
          </cell>
          <cell r="P26">
            <v>838</v>
          </cell>
          <cell r="Q26">
            <v>823</v>
          </cell>
          <cell r="R26">
            <v>812</v>
          </cell>
          <cell r="S26">
            <v>759</v>
          </cell>
          <cell r="T26">
            <v>769</v>
          </cell>
          <cell r="U26">
            <v>800</v>
          </cell>
          <cell r="V26">
            <v>794</v>
          </cell>
          <cell r="W26">
            <v>814</v>
          </cell>
        </row>
        <row r="27">
          <cell r="A27" t="str">
            <v>France</v>
          </cell>
          <cell r="B27" t="str">
            <v>FR</v>
          </cell>
          <cell r="C27">
            <v>3471</v>
          </cell>
          <cell r="D27">
            <v>3482</v>
          </cell>
          <cell r="E27">
            <v>3591</v>
          </cell>
          <cell r="F27">
            <v>3613</v>
          </cell>
          <cell r="G27">
            <v>3580</v>
          </cell>
          <cell r="H27">
            <v>3611</v>
          </cell>
          <cell r="I27">
            <v>3749</v>
          </cell>
          <cell r="J27">
            <v>3712</v>
          </cell>
          <cell r="K27">
            <v>3806</v>
          </cell>
          <cell r="L27">
            <v>3750</v>
          </cell>
          <cell r="M27">
            <v>3807</v>
          </cell>
          <cell r="N27">
            <v>3861</v>
          </cell>
          <cell r="O27">
            <v>3725</v>
          </cell>
          <cell r="P27">
            <v>3686</v>
          </cell>
          <cell r="Q27">
            <v>3779</v>
          </cell>
          <cell r="R27">
            <v>3781</v>
          </cell>
          <cell r="S27">
            <v>3709</v>
          </cell>
          <cell r="T27">
            <v>3517</v>
          </cell>
          <cell r="U27">
            <v>3838</v>
          </cell>
          <cell r="V27">
            <v>3617</v>
          </cell>
          <cell r="W27">
            <v>3520</v>
          </cell>
        </row>
        <row r="28">
          <cell r="A28" t="str">
            <v>Croatia</v>
          </cell>
          <cell r="B28" t="str">
            <v>HR</v>
          </cell>
          <cell r="C28">
            <v>433</v>
          </cell>
          <cell r="D28">
            <v>251</v>
          </cell>
          <cell r="E28">
            <v>221</v>
          </cell>
          <cell r="F28">
            <v>218</v>
          </cell>
          <cell r="G28">
            <v>219</v>
          </cell>
          <cell r="H28">
            <v>198</v>
          </cell>
          <cell r="I28">
            <v>183</v>
          </cell>
          <cell r="J28">
            <v>203</v>
          </cell>
          <cell r="K28">
            <v>221</v>
          </cell>
          <cell r="L28">
            <v>247</v>
          </cell>
          <cell r="M28">
            <v>243</v>
          </cell>
          <cell r="N28">
            <v>220</v>
          </cell>
          <cell r="O28">
            <v>201</v>
          </cell>
          <cell r="P28">
            <v>203</v>
          </cell>
          <cell r="Q28">
            <v>187</v>
          </cell>
          <cell r="R28">
            <v>192</v>
          </cell>
          <cell r="S28">
            <v>193</v>
          </cell>
          <cell r="T28">
            <v>193</v>
          </cell>
          <cell r="U28">
            <v>209</v>
          </cell>
          <cell r="V28">
            <v>196</v>
          </cell>
          <cell r="W28">
            <v>193</v>
          </cell>
        </row>
        <row r="29">
          <cell r="A29" t="str">
            <v>Hungary</v>
          </cell>
          <cell r="B29" t="str">
            <v>HU</v>
          </cell>
          <cell r="C29">
            <v>1131</v>
          </cell>
          <cell r="D29">
            <v>955</v>
          </cell>
          <cell r="E29">
            <v>754</v>
          </cell>
          <cell r="F29">
            <v>668</v>
          </cell>
          <cell r="G29">
            <v>680</v>
          </cell>
          <cell r="H29">
            <v>661</v>
          </cell>
          <cell r="I29">
            <v>708</v>
          </cell>
          <cell r="J29">
            <v>690</v>
          </cell>
          <cell r="K29">
            <v>708</v>
          </cell>
          <cell r="L29">
            <v>719</v>
          </cell>
          <cell r="M29">
            <v>668</v>
          </cell>
          <cell r="N29">
            <v>631</v>
          </cell>
          <cell r="O29">
            <v>651</v>
          </cell>
          <cell r="P29">
            <v>613</v>
          </cell>
          <cell r="Q29">
            <v>584</v>
          </cell>
          <cell r="R29">
            <v>558</v>
          </cell>
          <cell r="S29">
            <v>548</v>
          </cell>
          <cell r="T29">
            <v>501</v>
          </cell>
          <cell r="U29">
            <v>530</v>
          </cell>
          <cell r="V29">
            <v>444</v>
          </cell>
          <cell r="W29">
            <v>491</v>
          </cell>
        </row>
        <row r="30">
          <cell r="A30" t="str">
            <v>Ireland</v>
          </cell>
          <cell r="B30" t="str">
            <v>IE</v>
          </cell>
          <cell r="C30">
            <v>249</v>
          </cell>
          <cell r="D30">
            <v>258</v>
          </cell>
          <cell r="E30">
            <v>263</v>
          </cell>
          <cell r="F30">
            <v>265</v>
          </cell>
          <cell r="G30">
            <v>296</v>
          </cell>
          <cell r="H30">
            <v>335</v>
          </cell>
          <cell r="I30">
            <v>280</v>
          </cell>
          <cell r="J30">
            <v>290</v>
          </cell>
          <cell r="K30">
            <v>291</v>
          </cell>
          <cell r="L30">
            <v>300</v>
          </cell>
          <cell r="M30">
            <v>313</v>
          </cell>
          <cell r="N30">
            <v>319</v>
          </cell>
          <cell r="O30">
            <v>320</v>
          </cell>
          <cell r="P30">
            <v>321</v>
          </cell>
          <cell r="Q30">
            <v>310</v>
          </cell>
          <cell r="R30">
            <v>331</v>
          </cell>
          <cell r="S30">
            <v>317</v>
          </cell>
          <cell r="T30">
            <v>297</v>
          </cell>
          <cell r="U30">
            <v>304</v>
          </cell>
          <cell r="V30">
            <v>268</v>
          </cell>
          <cell r="W30">
            <v>273</v>
          </cell>
        </row>
        <row r="31">
          <cell r="A31" t="str">
            <v>Iceland</v>
          </cell>
          <cell r="B31" t="str">
            <v>IS</v>
          </cell>
          <cell r="C31">
            <v>66</v>
          </cell>
          <cell r="D31">
            <v>68</v>
          </cell>
          <cell r="E31">
            <v>69</v>
          </cell>
          <cell r="F31">
            <v>69</v>
          </cell>
          <cell r="G31">
            <v>68</v>
          </cell>
          <cell r="H31">
            <v>74</v>
          </cell>
          <cell r="I31">
            <v>74</v>
          </cell>
          <cell r="J31">
            <v>74</v>
          </cell>
          <cell r="K31">
            <v>80</v>
          </cell>
          <cell r="L31">
            <v>80</v>
          </cell>
          <cell r="M31">
            <v>80</v>
          </cell>
          <cell r="N31">
            <v>80</v>
          </cell>
          <cell r="O31">
            <v>78</v>
          </cell>
          <cell r="P31">
            <v>77</v>
          </cell>
          <cell r="Q31">
            <v>78</v>
          </cell>
          <cell r="R31">
            <v>78</v>
          </cell>
          <cell r="S31">
            <v>77</v>
          </cell>
          <cell r="T31">
            <v>0</v>
          </cell>
          <cell r="U31">
            <v>0</v>
          </cell>
          <cell r="V31">
            <v>0</v>
          </cell>
          <cell r="W31">
            <v>0</v>
          </cell>
        </row>
        <row r="32">
          <cell r="A32" t="str">
            <v>Italy</v>
          </cell>
          <cell r="B32" t="str">
            <v>IT</v>
          </cell>
          <cell r="C32">
            <v>2908</v>
          </cell>
          <cell r="D32">
            <v>2707</v>
          </cell>
          <cell r="E32">
            <v>2789</v>
          </cell>
          <cell r="F32">
            <v>3033</v>
          </cell>
          <cell r="G32">
            <v>3027</v>
          </cell>
          <cell r="H32">
            <v>3022</v>
          </cell>
          <cell r="I32">
            <v>3048</v>
          </cell>
          <cell r="J32">
            <v>2960</v>
          </cell>
          <cell r="K32">
            <v>2961</v>
          </cell>
          <cell r="L32">
            <v>2896</v>
          </cell>
          <cell r="M32">
            <v>3014</v>
          </cell>
          <cell r="N32">
            <v>3100</v>
          </cell>
          <cell r="O32">
            <v>3066</v>
          </cell>
          <cell r="P32">
            <v>3111</v>
          </cell>
          <cell r="Q32">
            <v>3077</v>
          </cell>
          <cell r="R32">
            <v>3128</v>
          </cell>
          <cell r="S32">
            <v>3154</v>
          </cell>
          <cell r="T32">
            <v>3025</v>
          </cell>
          <cell r="U32">
            <v>2939</v>
          </cell>
          <cell r="V32">
            <v>3061</v>
          </cell>
          <cell r="W32">
            <v>3017</v>
          </cell>
        </row>
        <row r="33">
          <cell r="A33" t="str">
            <v>Lithuania</v>
          </cell>
          <cell r="B33" t="str">
            <v>LT</v>
          </cell>
          <cell r="C33">
            <v>798</v>
          </cell>
          <cell r="D33">
            <v>687</v>
          </cell>
          <cell r="E33">
            <v>431</v>
          </cell>
          <cell r="F33">
            <v>294</v>
          </cell>
          <cell r="G33">
            <v>235</v>
          </cell>
          <cell r="H33">
            <v>204</v>
          </cell>
          <cell r="I33">
            <v>204</v>
          </cell>
          <cell r="J33">
            <v>177</v>
          </cell>
          <cell r="K33">
            <v>162</v>
          </cell>
          <cell r="L33">
            <v>113</v>
          </cell>
          <cell r="M33">
            <v>99</v>
          </cell>
          <cell r="N33">
            <v>99</v>
          </cell>
          <cell r="O33">
            <v>101</v>
          </cell>
          <cell r="P33">
            <v>102</v>
          </cell>
          <cell r="Q33">
            <v>105</v>
          </cell>
          <cell r="R33">
            <v>104</v>
          </cell>
          <cell r="S33">
            <v>110</v>
          </cell>
          <cell r="T33">
            <v>117</v>
          </cell>
          <cell r="U33">
            <v>113</v>
          </cell>
          <cell r="V33">
            <v>102</v>
          </cell>
          <cell r="W33">
            <v>110</v>
          </cell>
        </row>
        <row r="34">
          <cell r="A34" t="str">
            <v>Luxembourg</v>
          </cell>
          <cell r="B34" t="str">
            <v>LU</v>
          </cell>
          <cell r="C34">
            <v>11</v>
          </cell>
          <cell r="D34">
            <v>12</v>
          </cell>
          <cell r="E34">
            <v>13</v>
          </cell>
          <cell r="F34">
            <v>11</v>
          </cell>
          <cell r="G34">
            <v>12</v>
          </cell>
          <cell r="H34">
            <v>11</v>
          </cell>
          <cell r="I34">
            <v>12</v>
          </cell>
          <cell r="J34">
            <v>13</v>
          </cell>
          <cell r="K34">
            <v>13</v>
          </cell>
          <cell r="L34">
            <v>6</v>
          </cell>
          <cell r="M34">
            <v>17</v>
          </cell>
          <cell r="N34">
            <v>20</v>
          </cell>
          <cell r="O34">
            <v>20</v>
          </cell>
          <cell r="P34">
            <v>22</v>
          </cell>
          <cell r="Q34">
            <v>22</v>
          </cell>
          <cell r="R34">
            <v>23</v>
          </cell>
          <cell r="S34">
            <v>24</v>
          </cell>
          <cell r="T34">
            <v>25</v>
          </cell>
          <cell r="U34">
            <v>25</v>
          </cell>
          <cell r="V34">
            <v>30</v>
          </cell>
          <cell r="W34">
            <v>30</v>
          </cell>
        </row>
        <row r="35">
          <cell r="A35" t="str">
            <v>Latvia</v>
          </cell>
          <cell r="B35" t="str">
            <v>LV</v>
          </cell>
          <cell r="C35">
            <v>575</v>
          </cell>
          <cell r="D35">
            <v>485</v>
          </cell>
          <cell r="E35">
            <v>323</v>
          </cell>
          <cell r="F35">
            <v>249</v>
          </cell>
          <cell r="G35">
            <v>188</v>
          </cell>
          <cell r="H35">
            <v>124</v>
          </cell>
          <cell r="I35">
            <v>124</v>
          </cell>
          <cell r="J35">
            <v>123</v>
          </cell>
          <cell r="K35">
            <v>113</v>
          </cell>
          <cell r="L35">
            <v>105</v>
          </cell>
          <cell r="M35">
            <v>100</v>
          </cell>
          <cell r="N35">
            <v>103</v>
          </cell>
          <cell r="O35">
            <v>104</v>
          </cell>
          <cell r="P35">
            <v>112</v>
          </cell>
          <cell r="Q35">
            <v>125</v>
          </cell>
          <cell r="R35">
            <v>127</v>
          </cell>
          <cell r="S35">
            <v>136</v>
          </cell>
          <cell r="T35">
            <v>143</v>
          </cell>
          <cell r="U35">
            <v>121</v>
          </cell>
          <cell r="V35">
            <v>130</v>
          </cell>
          <cell r="W35">
            <v>145</v>
          </cell>
        </row>
        <row r="36">
          <cell r="A36" t="e">
            <v>#N/A</v>
          </cell>
          <cell r="B36" t="str">
            <v>MK</v>
          </cell>
          <cell r="C36">
            <v>77</v>
          </cell>
          <cell r="D36">
            <v>60</v>
          </cell>
          <cell r="E36">
            <v>60</v>
          </cell>
          <cell r="F36">
            <v>54</v>
          </cell>
          <cell r="G36">
            <v>131</v>
          </cell>
          <cell r="H36">
            <v>140</v>
          </cell>
          <cell r="I36">
            <v>104</v>
          </cell>
          <cell r="J36">
            <v>76</v>
          </cell>
          <cell r="K36">
            <v>64</v>
          </cell>
          <cell r="L36">
            <v>47</v>
          </cell>
          <cell r="M36">
            <v>56</v>
          </cell>
          <cell r="N36">
            <v>56</v>
          </cell>
          <cell r="O36">
            <v>31</v>
          </cell>
          <cell r="P36">
            <v>28</v>
          </cell>
          <cell r="Q36">
            <v>60</v>
          </cell>
          <cell r="R36">
            <v>36</v>
          </cell>
          <cell r="S36">
            <v>31</v>
          </cell>
          <cell r="T36">
            <v>23</v>
          </cell>
          <cell r="U36">
            <v>23</v>
          </cell>
          <cell r="V36">
            <v>18</v>
          </cell>
          <cell r="W36">
            <v>27</v>
          </cell>
        </row>
        <row r="37">
          <cell r="A37" t="str">
            <v>Malta</v>
          </cell>
          <cell r="B37" t="str">
            <v>MT</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1</v>
          </cell>
          <cell r="W37">
            <v>0</v>
          </cell>
        </row>
        <row r="38">
          <cell r="A38" t="str">
            <v>Netherlands</v>
          </cell>
          <cell r="B38" t="str">
            <v>NL</v>
          </cell>
          <cell r="C38">
            <v>3331</v>
          </cell>
          <cell r="D38">
            <v>3728</v>
          </cell>
          <cell r="E38">
            <v>3664</v>
          </cell>
          <cell r="F38">
            <v>3857</v>
          </cell>
          <cell r="G38">
            <v>3680</v>
          </cell>
          <cell r="H38">
            <v>3703</v>
          </cell>
          <cell r="I38">
            <v>4165</v>
          </cell>
          <cell r="J38">
            <v>3667</v>
          </cell>
          <cell r="K38">
            <v>3745</v>
          </cell>
          <cell r="L38">
            <v>3867</v>
          </cell>
          <cell r="M38">
            <v>3878</v>
          </cell>
          <cell r="N38">
            <v>3776</v>
          </cell>
          <cell r="O38">
            <v>3614</v>
          </cell>
          <cell r="P38">
            <v>3591</v>
          </cell>
          <cell r="Q38">
            <v>3606</v>
          </cell>
          <cell r="R38">
            <v>3475</v>
          </cell>
          <cell r="S38">
            <v>3174</v>
          </cell>
          <cell r="T38">
            <v>3193</v>
          </cell>
          <cell r="U38">
            <v>3144</v>
          </cell>
          <cell r="V38">
            <v>3253</v>
          </cell>
          <cell r="W38">
            <v>3426</v>
          </cell>
        </row>
        <row r="39">
          <cell r="A39" t="e">
            <v>#N/A</v>
          </cell>
          <cell r="B39" t="str">
            <v>NMS10</v>
          </cell>
          <cell r="C39">
            <v>8673</v>
          </cell>
          <cell r="D39">
            <v>8375</v>
          </cell>
          <cell r="E39">
            <v>7252</v>
          </cell>
          <cell r="F39">
            <v>7664</v>
          </cell>
          <cell r="G39">
            <v>7581</v>
          </cell>
          <cell r="H39">
            <v>7386</v>
          </cell>
          <cell r="I39">
            <v>7130</v>
          </cell>
          <cell r="J39">
            <v>7109</v>
          </cell>
          <cell r="K39">
            <v>6608</v>
          </cell>
          <cell r="L39">
            <v>6690</v>
          </cell>
          <cell r="M39">
            <v>6496</v>
          </cell>
          <cell r="N39">
            <v>6394</v>
          </cell>
          <cell r="O39">
            <v>6129</v>
          </cell>
          <cell r="P39">
            <v>5919</v>
          </cell>
          <cell r="Q39">
            <v>6001</v>
          </cell>
          <cell r="R39">
            <v>6132</v>
          </cell>
          <cell r="S39">
            <v>5506</v>
          </cell>
          <cell r="T39">
            <v>5117</v>
          </cell>
          <cell r="U39">
            <v>5255</v>
          </cell>
          <cell r="V39">
            <v>5045</v>
          </cell>
          <cell r="W39">
            <v>5429</v>
          </cell>
        </row>
        <row r="40">
          <cell r="A40" t="str">
            <v>Norway</v>
          </cell>
          <cell r="B40" t="str">
            <v>NO</v>
          </cell>
          <cell r="C40">
            <v>493</v>
          </cell>
          <cell r="D40">
            <v>651</v>
          </cell>
          <cell r="E40">
            <v>621</v>
          </cell>
          <cell r="F40">
            <v>667</v>
          </cell>
          <cell r="G40">
            <v>699</v>
          </cell>
          <cell r="H40">
            <v>673</v>
          </cell>
          <cell r="I40">
            <v>718</v>
          </cell>
          <cell r="J40">
            <v>727</v>
          </cell>
          <cell r="K40">
            <v>808</v>
          </cell>
          <cell r="L40">
            <v>790</v>
          </cell>
          <cell r="M40">
            <v>322</v>
          </cell>
          <cell r="N40">
            <v>347</v>
          </cell>
          <cell r="O40">
            <v>325</v>
          </cell>
          <cell r="P40">
            <v>316</v>
          </cell>
          <cell r="Q40">
            <v>334</v>
          </cell>
          <cell r="R40">
            <v>345</v>
          </cell>
          <cell r="S40">
            <v>336</v>
          </cell>
          <cell r="T40">
            <v>336</v>
          </cell>
          <cell r="U40">
            <v>336</v>
          </cell>
          <cell r="V40">
            <v>330</v>
          </cell>
          <cell r="W40">
            <v>336</v>
          </cell>
        </row>
        <row r="41">
          <cell r="A41" t="str">
            <v>Poland</v>
          </cell>
          <cell r="B41" t="str">
            <v>PL</v>
          </cell>
          <cell r="C41">
            <v>3384</v>
          </cell>
          <cell r="D41">
            <v>3668</v>
          </cell>
          <cell r="E41">
            <v>3854</v>
          </cell>
          <cell r="F41">
            <v>4717</v>
          </cell>
          <cell r="G41">
            <v>4956</v>
          </cell>
          <cell r="H41">
            <v>4770</v>
          </cell>
          <cell r="I41">
            <v>4953</v>
          </cell>
          <cell r="J41">
            <v>5138</v>
          </cell>
          <cell r="K41">
            <v>4726</v>
          </cell>
          <cell r="L41">
            <v>4812</v>
          </cell>
          <cell r="M41">
            <v>4618</v>
          </cell>
          <cell r="N41">
            <v>4583</v>
          </cell>
          <cell r="O41">
            <v>4354</v>
          </cell>
          <cell r="P41">
            <v>4164</v>
          </cell>
          <cell r="Q41">
            <v>4275</v>
          </cell>
          <cell r="R41">
            <v>4410</v>
          </cell>
          <cell r="S41">
            <v>3800</v>
          </cell>
          <cell r="T41">
            <v>3493</v>
          </cell>
          <cell r="U41">
            <v>3621</v>
          </cell>
          <cell r="V41">
            <v>3520</v>
          </cell>
          <cell r="W41">
            <v>3781</v>
          </cell>
        </row>
        <row r="42">
          <cell r="A42" t="str">
            <v>Portugal</v>
          </cell>
          <cell r="B42" t="str">
            <v>PT</v>
          </cell>
          <cell r="C42">
            <v>459</v>
          </cell>
          <cell r="D42">
            <v>462</v>
          </cell>
          <cell r="E42">
            <v>462</v>
          </cell>
          <cell r="F42">
            <v>460</v>
          </cell>
          <cell r="G42">
            <v>470</v>
          </cell>
          <cell r="H42">
            <v>480</v>
          </cell>
          <cell r="I42">
            <v>479</v>
          </cell>
          <cell r="J42">
            <v>533</v>
          </cell>
          <cell r="K42">
            <v>601</v>
          </cell>
          <cell r="L42">
            <v>649</v>
          </cell>
          <cell r="M42">
            <v>714</v>
          </cell>
          <cell r="N42">
            <v>506</v>
          </cell>
          <cell r="O42">
            <v>473</v>
          </cell>
          <cell r="P42">
            <v>455</v>
          </cell>
          <cell r="Q42">
            <v>527</v>
          </cell>
          <cell r="R42">
            <v>514</v>
          </cell>
          <cell r="S42">
            <v>396</v>
          </cell>
          <cell r="T42">
            <v>394</v>
          </cell>
          <cell r="U42">
            <v>357</v>
          </cell>
          <cell r="V42">
            <v>350</v>
          </cell>
          <cell r="W42">
            <v>343</v>
          </cell>
        </row>
        <row r="43">
          <cell r="A43" t="str">
            <v>Romania</v>
          </cell>
          <cell r="B43" t="str">
            <v>RO</v>
          </cell>
          <cell r="C43">
            <v>2249</v>
          </cell>
          <cell r="D43">
            <v>2323</v>
          </cell>
          <cell r="E43">
            <v>1415</v>
          </cell>
          <cell r="F43">
            <v>1150</v>
          </cell>
          <cell r="G43">
            <v>808</v>
          </cell>
          <cell r="H43">
            <v>1000</v>
          </cell>
          <cell r="I43">
            <v>844</v>
          </cell>
          <cell r="J43">
            <v>912</v>
          </cell>
          <cell r="K43">
            <v>772</v>
          </cell>
          <cell r="L43">
            <v>466</v>
          </cell>
          <cell r="M43">
            <v>396</v>
          </cell>
          <cell r="N43">
            <v>287</v>
          </cell>
          <cell r="O43">
            <v>274</v>
          </cell>
          <cell r="P43">
            <v>237</v>
          </cell>
          <cell r="Q43">
            <v>228</v>
          </cell>
          <cell r="R43">
            <v>209</v>
          </cell>
          <cell r="S43">
            <v>260</v>
          </cell>
          <cell r="T43">
            <v>260</v>
          </cell>
          <cell r="U43">
            <v>292</v>
          </cell>
          <cell r="V43">
            <v>379</v>
          </cell>
          <cell r="W43">
            <v>391</v>
          </cell>
        </row>
        <row r="44">
          <cell r="A44" t="str">
            <v>Sweden</v>
          </cell>
          <cell r="B44" t="str">
            <v>SE</v>
          </cell>
          <cell r="C44">
            <v>813</v>
          </cell>
          <cell r="D44">
            <v>823</v>
          </cell>
          <cell r="E44">
            <v>799</v>
          </cell>
          <cell r="F44">
            <v>777</v>
          </cell>
          <cell r="G44">
            <v>759</v>
          </cell>
          <cell r="H44">
            <v>777</v>
          </cell>
          <cell r="I44">
            <v>820</v>
          </cell>
          <cell r="J44">
            <v>828</v>
          </cell>
          <cell r="K44">
            <v>920</v>
          </cell>
          <cell r="L44">
            <v>712</v>
          </cell>
          <cell r="M44">
            <v>712</v>
          </cell>
          <cell r="N44">
            <v>719</v>
          </cell>
          <cell r="O44">
            <v>763</v>
          </cell>
          <cell r="P44">
            <v>778</v>
          </cell>
          <cell r="Q44">
            <v>760</v>
          </cell>
          <cell r="R44">
            <v>748</v>
          </cell>
          <cell r="S44">
            <v>737</v>
          </cell>
          <cell r="T44">
            <v>719</v>
          </cell>
          <cell r="U44">
            <v>679</v>
          </cell>
          <cell r="V44">
            <v>682</v>
          </cell>
          <cell r="W44">
            <v>643</v>
          </cell>
        </row>
        <row r="45">
          <cell r="A45" t="str">
            <v>Slovenia</v>
          </cell>
          <cell r="B45" t="str">
            <v>SI</v>
          </cell>
          <cell r="C45">
            <v>0</v>
          </cell>
          <cell r="D45">
            <v>0</v>
          </cell>
          <cell r="E45">
            <v>0</v>
          </cell>
          <cell r="F45">
            <v>0</v>
          </cell>
          <cell r="G45">
            <v>0</v>
          </cell>
          <cell r="H45">
            <v>0</v>
          </cell>
          <cell r="I45">
            <v>0</v>
          </cell>
          <cell r="J45">
            <v>0</v>
          </cell>
          <cell r="K45">
            <v>0</v>
          </cell>
          <cell r="L45">
            <v>0</v>
          </cell>
          <cell r="M45">
            <v>77</v>
          </cell>
          <cell r="N45">
            <v>77</v>
          </cell>
          <cell r="O45">
            <v>77</v>
          </cell>
          <cell r="P45">
            <v>77</v>
          </cell>
          <cell r="Q45">
            <v>73</v>
          </cell>
          <cell r="R45">
            <v>73</v>
          </cell>
          <cell r="S45">
            <v>73</v>
          </cell>
          <cell r="T45">
            <v>73</v>
          </cell>
          <cell r="U45">
            <v>76</v>
          </cell>
          <cell r="V45">
            <v>76</v>
          </cell>
          <cell r="W45">
            <v>84</v>
          </cell>
        </row>
        <row r="46">
          <cell r="A46" t="str">
            <v>Slovakia</v>
          </cell>
          <cell r="B46" t="str">
            <v>SK</v>
          </cell>
          <cell r="C46">
            <v>706</v>
          </cell>
          <cell r="D46">
            <v>512</v>
          </cell>
          <cell r="E46">
            <v>415</v>
          </cell>
          <cell r="F46">
            <v>498</v>
          </cell>
          <cell r="G46">
            <v>314</v>
          </cell>
          <cell r="H46">
            <v>301</v>
          </cell>
          <cell r="I46">
            <v>286</v>
          </cell>
          <cell r="J46">
            <v>310</v>
          </cell>
          <cell r="K46">
            <v>259</v>
          </cell>
          <cell r="L46">
            <v>227</v>
          </cell>
          <cell r="M46">
            <v>206</v>
          </cell>
          <cell r="N46">
            <v>180</v>
          </cell>
          <cell r="O46">
            <v>149</v>
          </cell>
          <cell r="P46">
            <v>159</v>
          </cell>
          <cell r="Q46">
            <v>161</v>
          </cell>
          <cell r="R46">
            <v>165</v>
          </cell>
          <cell r="S46">
            <v>141</v>
          </cell>
          <cell r="T46">
            <v>136</v>
          </cell>
          <cell r="U46">
            <v>140</v>
          </cell>
          <cell r="V46">
            <v>129</v>
          </cell>
          <cell r="W46">
            <v>135</v>
          </cell>
        </row>
        <row r="47">
          <cell r="A47" t="str">
            <v>Turkey</v>
          </cell>
          <cell r="B47" t="str">
            <v>TR</v>
          </cell>
          <cell r="C47">
            <v>1952</v>
          </cell>
          <cell r="D47">
            <v>1944</v>
          </cell>
          <cell r="E47">
            <v>1997</v>
          </cell>
          <cell r="F47">
            <v>2410</v>
          </cell>
          <cell r="G47">
            <v>2439</v>
          </cell>
          <cell r="H47">
            <v>2648</v>
          </cell>
          <cell r="I47">
            <v>2782</v>
          </cell>
          <cell r="J47">
            <v>2778</v>
          </cell>
          <cell r="K47">
            <v>2782</v>
          </cell>
          <cell r="L47">
            <v>2878</v>
          </cell>
          <cell r="M47">
            <v>2917</v>
          </cell>
          <cell r="N47">
            <v>2919</v>
          </cell>
          <cell r="O47">
            <v>3187</v>
          </cell>
          <cell r="P47">
            <v>2918</v>
          </cell>
          <cell r="Q47">
            <v>3246</v>
          </cell>
          <cell r="R47">
            <v>3299</v>
          </cell>
          <cell r="S47">
            <v>3526</v>
          </cell>
          <cell r="T47">
            <v>3872</v>
          </cell>
          <cell r="U47">
            <v>5017</v>
          </cell>
          <cell r="V47">
            <v>4727</v>
          </cell>
          <cell r="W47">
            <v>4943</v>
          </cell>
        </row>
        <row r="48">
          <cell r="A48" t="str">
            <v>United Kingdom</v>
          </cell>
          <cell r="B48" t="str">
            <v>UK</v>
          </cell>
          <cell r="C48">
            <v>1277</v>
          </cell>
          <cell r="D48">
            <v>1304</v>
          </cell>
          <cell r="E48">
            <v>1309</v>
          </cell>
          <cell r="F48">
            <v>1311</v>
          </cell>
          <cell r="G48">
            <v>1304</v>
          </cell>
          <cell r="H48">
            <v>1268</v>
          </cell>
          <cell r="I48">
            <v>1356</v>
          </cell>
          <cell r="J48">
            <v>1280</v>
          </cell>
          <cell r="K48">
            <v>1283</v>
          </cell>
          <cell r="L48">
            <v>1215</v>
          </cell>
          <cell r="M48">
            <v>1148</v>
          </cell>
          <cell r="N48">
            <v>1218</v>
          </cell>
          <cell r="O48">
            <v>1127</v>
          </cell>
          <cell r="P48">
            <v>893</v>
          </cell>
          <cell r="Q48">
            <v>857</v>
          </cell>
          <cell r="R48">
            <v>934</v>
          </cell>
          <cell r="S48">
            <v>866</v>
          </cell>
          <cell r="T48">
            <v>855</v>
          </cell>
          <cell r="U48">
            <v>916</v>
          </cell>
          <cell r="V48">
            <v>851</v>
          </cell>
          <cell r="W48">
            <v>939</v>
          </cell>
        </row>
      </sheetData>
      <sheetData sheetId="12">
        <row r="5">
          <cell r="A5" t="str">
            <v>Austria</v>
          </cell>
          <cell r="B5" t="str">
            <v>AT</v>
          </cell>
          <cell r="C5">
            <v>1712</v>
          </cell>
          <cell r="D5">
            <v>1929</v>
          </cell>
          <cell r="E5">
            <v>2033</v>
          </cell>
          <cell r="F5">
            <v>2097</v>
          </cell>
          <cell r="G5">
            <v>2003</v>
          </cell>
          <cell r="H5">
            <v>2263</v>
          </cell>
          <cell r="I5">
            <v>2648</v>
          </cell>
          <cell r="J5">
            <v>2668</v>
          </cell>
          <cell r="K5">
            <v>2609</v>
          </cell>
          <cell r="L5">
            <v>2893</v>
          </cell>
          <cell r="M5">
            <v>2541</v>
          </cell>
          <cell r="N5">
            <v>2932</v>
          </cell>
          <cell r="O5">
            <v>2872</v>
          </cell>
          <cell r="P5">
            <v>3181</v>
          </cell>
          <cell r="Q5">
            <v>3135</v>
          </cell>
          <cell r="R5">
            <v>2902</v>
          </cell>
          <cell r="S5">
            <v>3140</v>
          </cell>
          <cell r="T5">
            <v>2903</v>
          </cell>
          <cell r="U5">
            <v>3070</v>
          </cell>
          <cell r="V5">
            <v>2359</v>
          </cell>
          <cell r="W5">
            <v>2823</v>
          </cell>
        </row>
        <row r="6">
          <cell r="A6" t="str">
            <v>Belgium</v>
          </cell>
          <cell r="B6" t="str">
            <v>BE</v>
          </cell>
          <cell r="C6">
            <v>2876</v>
          </cell>
          <cell r="D6">
            <v>3248</v>
          </cell>
          <cell r="E6">
            <v>3297</v>
          </cell>
          <cell r="F6">
            <v>3317</v>
          </cell>
          <cell r="G6">
            <v>3305</v>
          </cell>
          <cell r="H6">
            <v>3463</v>
          </cell>
          <cell r="I6">
            <v>3958</v>
          </cell>
          <cell r="J6">
            <v>3750</v>
          </cell>
          <cell r="K6">
            <v>3793</v>
          </cell>
          <cell r="L6">
            <v>3698</v>
          </cell>
          <cell r="M6">
            <v>3443</v>
          </cell>
          <cell r="N6">
            <v>3635</v>
          </cell>
          <cell r="O6">
            <v>3789</v>
          </cell>
          <cell r="P6">
            <v>4069</v>
          </cell>
          <cell r="Q6">
            <v>4058</v>
          </cell>
          <cell r="R6">
            <v>4152</v>
          </cell>
          <cell r="S6">
            <v>4314</v>
          </cell>
          <cell r="T6">
            <v>3915</v>
          </cell>
          <cell r="U6">
            <v>4721</v>
          </cell>
          <cell r="V6">
            <v>4597</v>
          </cell>
          <cell r="W6">
            <v>5033</v>
          </cell>
        </row>
        <row r="7">
          <cell r="A7" t="str">
            <v>Bulgaria</v>
          </cell>
          <cell r="B7" t="str">
            <v>BG</v>
          </cell>
          <cell r="C7">
            <v>115</v>
          </cell>
          <cell r="D7">
            <v>81</v>
          </cell>
          <cell r="E7">
            <v>195</v>
          </cell>
          <cell r="F7">
            <v>198</v>
          </cell>
          <cell r="G7">
            <v>200</v>
          </cell>
          <cell r="H7">
            <v>194</v>
          </cell>
          <cell r="I7">
            <v>244</v>
          </cell>
          <cell r="J7">
            <v>141</v>
          </cell>
          <cell r="K7">
            <v>183</v>
          </cell>
          <cell r="L7">
            <v>648</v>
          </cell>
          <cell r="M7">
            <v>647</v>
          </cell>
          <cell r="N7">
            <v>760</v>
          </cell>
          <cell r="O7">
            <v>736</v>
          </cell>
          <cell r="P7">
            <v>763</v>
          </cell>
          <cell r="Q7">
            <v>693</v>
          </cell>
          <cell r="R7">
            <v>824</v>
          </cell>
          <cell r="S7">
            <v>941</v>
          </cell>
          <cell r="T7">
            <v>894</v>
          </cell>
          <cell r="U7">
            <v>955</v>
          </cell>
          <cell r="V7">
            <v>939</v>
          </cell>
          <cell r="W7">
            <v>989</v>
          </cell>
        </row>
        <row r="8">
          <cell r="A8" t="str">
            <v>Switzerland</v>
          </cell>
          <cell r="B8" t="str">
            <v>CH</v>
          </cell>
          <cell r="C8">
            <v>3369</v>
          </cell>
          <cell r="D8">
            <v>3627</v>
          </cell>
          <cell r="E8">
            <v>3558</v>
          </cell>
          <cell r="F8">
            <v>3649</v>
          </cell>
          <cell r="G8">
            <v>3203</v>
          </cell>
          <cell r="H8">
            <v>3267</v>
          </cell>
          <cell r="I8">
            <v>3600</v>
          </cell>
          <cell r="J8">
            <v>3382</v>
          </cell>
          <cell r="K8">
            <v>3600</v>
          </cell>
          <cell r="L8">
            <v>3505</v>
          </cell>
          <cell r="M8">
            <v>3323</v>
          </cell>
          <cell r="N8">
            <v>3445</v>
          </cell>
          <cell r="O8">
            <v>3385</v>
          </cell>
          <cell r="P8">
            <v>3518</v>
          </cell>
          <cell r="Q8">
            <v>3517</v>
          </cell>
          <cell r="R8">
            <v>3587</v>
          </cell>
          <cell r="S8">
            <v>3468</v>
          </cell>
          <cell r="T8">
            <v>3290</v>
          </cell>
          <cell r="U8">
            <v>3446</v>
          </cell>
          <cell r="V8">
            <v>3451</v>
          </cell>
          <cell r="W8">
            <v>3660</v>
          </cell>
        </row>
        <row r="9">
          <cell r="A9" t="str">
            <v>Cyprus</v>
          </cell>
          <cell r="B9" t="str">
            <v>CY</v>
          </cell>
          <cell r="C9">
            <v>48</v>
          </cell>
          <cell r="D9">
            <v>52</v>
          </cell>
          <cell r="E9">
            <v>59</v>
          </cell>
          <cell r="F9">
            <v>63</v>
          </cell>
          <cell r="G9">
            <v>69</v>
          </cell>
          <cell r="H9">
            <v>69</v>
          </cell>
          <cell r="I9">
            <v>70</v>
          </cell>
          <cell r="J9">
            <v>86</v>
          </cell>
          <cell r="K9">
            <v>91</v>
          </cell>
          <cell r="L9">
            <v>105</v>
          </cell>
          <cell r="M9">
            <v>106</v>
          </cell>
          <cell r="N9">
            <v>123</v>
          </cell>
          <cell r="O9">
            <v>134</v>
          </cell>
          <cell r="P9">
            <v>140</v>
          </cell>
          <cell r="Q9">
            <v>145</v>
          </cell>
          <cell r="R9">
            <v>157</v>
          </cell>
          <cell r="S9">
            <v>188</v>
          </cell>
          <cell r="T9">
            <v>201</v>
          </cell>
          <cell r="U9">
            <v>214</v>
          </cell>
          <cell r="V9">
            <v>221</v>
          </cell>
          <cell r="W9">
            <v>235</v>
          </cell>
        </row>
        <row r="10">
          <cell r="A10" t="str">
            <v>Czech Republic</v>
          </cell>
          <cell r="B10" t="str">
            <v>CZ</v>
          </cell>
          <cell r="C10">
            <v>3023</v>
          </cell>
          <cell r="D10">
            <v>3213</v>
          </cell>
          <cell r="E10">
            <v>1883</v>
          </cell>
          <cell r="F10">
            <v>1711</v>
          </cell>
          <cell r="G10">
            <v>1634</v>
          </cell>
          <cell r="H10">
            <v>2410</v>
          </cell>
          <cell r="I10">
            <v>2300</v>
          </cell>
          <cell r="J10">
            <v>2333</v>
          </cell>
          <cell r="K10">
            <v>2633</v>
          </cell>
          <cell r="L10">
            <v>2914</v>
          </cell>
          <cell r="M10">
            <v>2984</v>
          </cell>
          <cell r="N10">
            <v>3236</v>
          </cell>
          <cell r="O10">
            <v>3053</v>
          </cell>
          <cell r="P10">
            <v>3429</v>
          </cell>
          <cell r="Q10">
            <v>3451</v>
          </cell>
          <cell r="R10">
            <v>3105</v>
          </cell>
          <cell r="S10">
            <v>3059</v>
          </cell>
          <cell r="T10">
            <v>2928</v>
          </cell>
          <cell r="U10">
            <v>3112</v>
          </cell>
          <cell r="V10">
            <v>2938</v>
          </cell>
          <cell r="W10">
            <v>3126</v>
          </cell>
        </row>
        <row r="11">
          <cell r="A11" t="str">
            <v>Germany (including  former GDR from 1991)</v>
          </cell>
          <cell r="B11" t="str">
            <v>DE</v>
          </cell>
          <cell r="C11">
            <v>28256</v>
          </cell>
          <cell r="D11">
            <v>28781</v>
          </cell>
          <cell r="E11">
            <v>27516</v>
          </cell>
          <cell r="F11">
            <v>27094</v>
          </cell>
          <cell r="G11">
            <v>25579</v>
          </cell>
          <cell r="H11">
            <v>25120</v>
          </cell>
          <cell r="I11">
            <v>28292</v>
          </cell>
          <cell r="J11">
            <v>25208</v>
          </cell>
          <cell r="K11">
            <v>24561</v>
          </cell>
          <cell r="L11">
            <v>25174</v>
          </cell>
          <cell r="M11">
            <v>25071</v>
          </cell>
          <cell r="N11">
            <v>26615</v>
          </cell>
          <cell r="O11">
            <v>26316</v>
          </cell>
          <cell r="P11">
            <v>27577</v>
          </cell>
          <cell r="Q11">
            <v>27220</v>
          </cell>
          <cell r="R11">
            <v>26454</v>
          </cell>
          <cell r="S11">
            <v>27257</v>
          </cell>
          <cell r="T11">
            <v>26356</v>
          </cell>
          <cell r="U11">
            <v>29320</v>
          </cell>
          <cell r="V11">
            <v>29308</v>
          </cell>
          <cell r="W11">
            <v>32112</v>
          </cell>
        </row>
        <row r="12">
          <cell r="A12" t="str">
            <v>Denmark</v>
          </cell>
          <cell r="B12" t="str">
            <v>DK</v>
          </cell>
          <cell r="C12">
            <v>1721</v>
          </cell>
          <cell r="D12">
            <v>1776</v>
          </cell>
          <cell r="E12">
            <v>1751</v>
          </cell>
          <cell r="F12">
            <v>1826</v>
          </cell>
          <cell r="G12">
            <v>1773</v>
          </cell>
          <cell r="H12">
            <v>1824</v>
          </cell>
          <cell r="I12">
            <v>1974</v>
          </cell>
          <cell r="J12">
            <v>1881</v>
          </cell>
          <cell r="K12">
            <v>1873</v>
          </cell>
          <cell r="L12">
            <v>1858</v>
          </cell>
          <cell r="M12">
            <v>1828</v>
          </cell>
          <cell r="N12">
            <v>1888</v>
          </cell>
          <cell r="O12">
            <v>1913</v>
          </cell>
          <cell r="P12">
            <v>1969</v>
          </cell>
          <cell r="Q12">
            <v>1982</v>
          </cell>
          <cell r="R12">
            <v>1982</v>
          </cell>
          <cell r="S12">
            <v>2016</v>
          </cell>
          <cell r="T12">
            <v>1985</v>
          </cell>
          <cell r="U12">
            <v>1998</v>
          </cell>
          <cell r="V12">
            <v>1967</v>
          </cell>
          <cell r="W12">
            <v>2150</v>
          </cell>
        </row>
        <row r="13">
          <cell r="A13" t="e">
            <v>#N/A</v>
          </cell>
          <cell r="B13" t="str">
            <v>EA</v>
          </cell>
          <cell r="C13">
            <v>70804</v>
          </cell>
          <cell r="D13">
            <v>76853</v>
          </cell>
          <cell r="E13">
            <v>75691</v>
          </cell>
          <cell r="F13">
            <v>75872</v>
          </cell>
          <cell r="G13">
            <v>74519</v>
          </cell>
          <cell r="H13">
            <v>75566</v>
          </cell>
          <cell r="I13">
            <v>83290</v>
          </cell>
          <cell r="J13">
            <v>79335</v>
          </cell>
          <cell r="K13">
            <v>80596</v>
          </cell>
          <cell r="L13">
            <v>82090</v>
          </cell>
          <cell r="M13">
            <v>74679</v>
          </cell>
          <cell r="N13">
            <v>85545</v>
          </cell>
          <cell r="O13">
            <v>85091</v>
          </cell>
          <cell r="P13">
            <v>90622</v>
          </cell>
          <cell r="Q13">
            <v>91925</v>
          </cell>
          <cell r="R13">
            <v>93365</v>
          </cell>
          <cell r="S13">
            <v>95926</v>
          </cell>
          <cell r="T13">
            <v>94538</v>
          </cell>
          <cell r="U13">
            <v>102658</v>
          </cell>
          <cell r="V13">
            <v>104679</v>
          </cell>
          <cell r="W13">
            <v>111036</v>
          </cell>
        </row>
        <row r="14">
          <cell r="A14" t="e">
            <v>#N/A</v>
          </cell>
          <cell r="B14" t="str">
            <v>EA12</v>
          </cell>
          <cell r="C14">
            <v>71455</v>
          </cell>
          <cell r="D14">
            <v>77585</v>
          </cell>
          <cell r="E14">
            <v>76461</v>
          </cell>
          <cell r="F14">
            <v>76684</v>
          </cell>
          <cell r="G14">
            <v>75399</v>
          </cell>
          <cell r="H14">
            <v>76503</v>
          </cell>
          <cell r="I14">
            <v>84310</v>
          </cell>
          <cell r="J14">
            <v>80429</v>
          </cell>
          <cell r="K14">
            <v>81791</v>
          </cell>
          <cell r="L14">
            <v>83326</v>
          </cell>
          <cell r="M14">
            <v>75989</v>
          </cell>
          <cell r="N14">
            <v>85545</v>
          </cell>
          <cell r="O14">
            <v>85091</v>
          </cell>
          <cell r="P14">
            <v>90622</v>
          </cell>
          <cell r="Q14">
            <v>91925</v>
          </cell>
          <cell r="R14">
            <v>93365</v>
          </cell>
          <cell r="S14">
            <v>95926</v>
          </cell>
          <cell r="T14">
            <v>94168</v>
          </cell>
          <cell r="U14">
            <v>101891</v>
          </cell>
          <cell r="V14">
            <v>101964</v>
          </cell>
          <cell r="W14">
            <v>108095</v>
          </cell>
        </row>
        <row r="15">
          <cell r="A15" t="e">
            <v>#N/A</v>
          </cell>
          <cell r="B15" t="str">
            <v>EA13</v>
          </cell>
          <cell r="C15">
            <v>71749</v>
          </cell>
          <cell r="D15">
            <v>77917</v>
          </cell>
          <cell r="E15">
            <v>76796</v>
          </cell>
          <cell r="F15">
            <v>77061</v>
          </cell>
          <cell r="G15">
            <v>75736</v>
          </cell>
          <cell r="H15">
            <v>76901</v>
          </cell>
          <cell r="I15">
            <v>85047</v>
          </cell>
          <cell r="J15">
            <v>81100</v>
          </cell>
          <cell r="K15">
            <v>82533</v>
          </cell>
          <cell r="L15">
            <v>84148</v>
          </cell>
          <cell r="M15">
            <v>76514</v>
          </cell>
          <cell r="N15">
            <v>86261</v>
          </cell>
          <cell r="O15">
            <v>85803</v>
          </cell>
          <cell r="P15">
            <v>91125</v>
          </cell>
          <cell r="Q15">
            <v>92466</v>
          </cell>
          <cell r="R15">
            <v>93839</v>
          </cell>
          <cell r="S15">
            <v>96365</v>
          </cell>
          <cell r="T15">
            <v>94538</v>
          </cell>
          <cell r="U15">
            <v>102388</v>
          </cell>
          <cell r="V15">
            <v>102459</v>
          </cell>
          <cell r="W15">
            <v>108603</v>
          </cell>
        </row>
        <row r="16">
          <cell r="A16" t="e">
            <v>#N/A</v>
          </cell>
          <cell r="B16" t="str">
            <v>EA15</v>
          </cell>
          <cell r="C16">
            <v>71798</v>
          </cell>
          <cell r="D16">
            <v>77970</v>
          </cell>
          <cell r="E16">
            <v>76856</v>
          </cell>
          <cell r="F16">
            <v>77126</v>
          </cell>
          <cell r="G16">
            <v>75834</v>
          </cell>
          <cell r="H16">
            <v>77002</v>
          </cell>
          <cell r="I16">
            <v>85151</v>
          </cell>
          <cell r="J16">
            <v>81224</v>
          </cell>
          <cell r="K16">
            <v>82662</v>
          </cell>
          <cell r="L16">
            <v>84296</v>
          </cell>
          <cell r="M16">
            <v>76663</v>
          </cell>
          <cell r="N16">
            <v>86432</v>
          </cell>
          <cell r="O16">
            <v>85987</v>
          </cell>
          <cell r="P16">
            <v>91319</v>
          </cell>
          <cell r="Q16">
            <v>92664</v>
          </cell>
          <cell r="R16">
            <v>94044</v>
          </cell>
          <cell r="S16">
            <v>96610</v>
          </cell>
          <cell r="T16">
            <v>94796</v>
          </cell>
          <cell r="U16">
            <v>102658</v>
          </cell>
          <cell r="V16">
            <v>102734</v>
          </cell>
          <cell r="W16">
            <v>108892</v>
          </cell>
        </row>
        <row r="17">
          <cell r="A17" t="e">
            <v>#N/A</v>
          </cell>
          <cell r="B17" t="str">
            <v>EA16</v>
          </cell>
          <cell r="C17">
            <v>75456</v>
          </cell>
          <cell r="D17">
            <v>81144</v>
          </cell>
          <cell r="E17">
            <v>79759</v>
          </cell>
          <cell r="F17">
            <v>80176</v>
          </cell>
          <cell r="G17">
            <v>78283</v>
          </cell>
          <cell r="H17">
            <v>79659</v>
          </cell>
          <cell r="I17">
            <v>87823</v>
          </cell>
          <cell r="J17">
            <v>83635</v>
          </cell>
          <cell r="K17">
            <v>85136</v>
          </cell>
          <cell r="L17">
            <v>86660</v>
          </cell>
          <cell r="M17">
            <v>78863</v>
          </cell>
          <cell r="N17">
            <v>88137</v>
          </cell>
          <cell r="O17">
            <v>87540</v>
          </cell>
          <cell r="P17">
            <v>92619</v>
          </cell>
          <cell r="Q17">
            <v>94103</v>
          </cell>
          <cell r="R17">
            <v>95795</v>
          </cell>
          <cell r="S17">
            <v>98488</v>
          </cell>
          <cell r="T17">
            <v>96669</v>
          </cell>
          <cell r="U17">
            <v>104597</v>
          </cell>
          <cell r="V17">
            <v>104679</v>
          </cell>
          <cell r="W17">
            <v>111036</v>
          </cell>
        </row>
        <row r="18">
          <cell r="A18" t="e">
            <v>#N/A</v>
          </cell>
          <cell r="B18" t="str">
            <v>EA17</v>
          </cell>
          <cell r="C18">
            <v>75795</v>
          </cell>
          <cell r="D18">
            <v>81455</v>
          </cell>
          <cell r="E18">
            <v>80093</v>
          </cell>
          <cell r="F18">
            <v>80370</v>
          </cell>
          <cell r="G18">
            <v>78552</v>
          </cell>
          <cell r="H18">
            <v>79836</v>
          </cell>
          <cell r="I18">
            <v>88063</v>
          </cell>
          <cell r="J18">
            <v>83898</v>
          </cell>
          <cell r="K18">
            <v>85390</v>
          </cell>
          <cell r="L18">
            <v>86936</v>
          </cell>
          <cell r="M18">
            <v>79150</v>
          </cell>
          <cell r="N18">
            <v>88435</v>
          </cell>
          <cell r="O18">
            <v>87841</v>
          </cell>
          <cell r="P18">
            <v>92964</v>
          </cell>
          <cell r="Q18">
            <v>94484</v>
          </cell>
          <cell r="R18">
            <v>96184</v>
          </cell>
          <cell r="S18">
            <v>98881</v>
          </cell>
          <cell r="T18">
            <v>97070</v>
          </cell>
          <cell r="U18">
            <v>105030</v>
          </cell>
          <cell r="V18">
            <v>105103</v>
          </cell>
          <cell r="W18">
            <v>111462</v>
          </cell>
        </row>
        <row r="19">
          <cell r="A19" t="str">
            <v>Estonia</v>
          </cell>
          <cell r="B19" t="str">
            <v>EE</v>
          </cell>
          <cell r="C19">
            <v>339</v>
          </cell>
          <cell r="D19">
            <v>311</v>
          </cell>
          <cell r="E19">
            <v>334</v>
          </cell>
          <cell r="F19">
            <v>194</v>
          </cell>
          <cell r="G19">
            <v>269</v>
          </cell>
          <cell r="H19">
            <v>178</v>
          </cell>
          <cell r="I19">
            <v>240</v>
          </cell>
          <cell r="J19">
            <v>263</v>
          </cell>
          <cell r="K19">
            <v>254</v>
          </cell>
          <cell r="L19">
            <v>276</v>
          </cell>
          <cell r="M19">
            <v>287</v>
          </cell>
          <cell r="N19">
            <v>298</v>
          </cell>
          <cell r="O19">
            <v>301</v>
          </cell>
          <cell r="P19">
            <v>344</v>
          </cell>
          <cell r="Q19">
            <v>381</v>
          </cell>
          <cell r="R19">
            <v>389</v>
          </cell>
          <cell r="S19">
            <v>393</v>
          </cell>
          <cell r="T19">
            <v>401</v>
          </cell>
          <cell r="U19">
            <v>434</v>
          </cell>
          <cell r="V19">
            <v>424</v>
          </cell>
          <cell r="W19">
            <v>427</v>
          </cell>
        </row>
        <row r="20">
          <cell r="A20" t="e">
            <v>#N/A</v>
          </cell>
          <cell r="B20" t="str">
            <v>EEA18</v>
          </cell>
          <cell r="C20">
            <v>92119</v>
          </cell>
          <cell r="D20">
            <v>98756</v>
          </cell>
          <cell r="E20">
            <v>98559</v>
          </cell>
          <cell r="F20">
            <v>98313</v>
          </cell>
          <cell r="G20">
            <v>99798</v>
          </cell>
          <cell r="H20">
            <v>101536</v>
          </cell>
          <cell r="I20">
            <v>110656</v>
          </cell>
          <cell r="J20">
            <v>106107</v>
          </cell>
          <cell r="K20">
            <v>107515</v>
          </cell>
          <cell r="L20">
            <v>109492</v>
          </cell>
          <cell r="M20">
            <v>101304</v>
          </cell>
          <cell r="N20">
            <v>112356</v>
          </cell>
          <cell r="O20">
            <v>110612</v>
          </cell>
          <cell r="P20">
            <v>115573</v>
          </cell>
          <cell r="Q20">
            <v>117318</v>
          </cell>
          <cell r="R20">
            <v>118790</v>
          </cell>
          <cell r="S20">
            <v>120305</v>
          </cell>
          <cell r="T20">
            <v>118350</v>
          </cell>
          <cell r="U20">
            <v>126252</v>
          </cell>
          <cell r="V20">
            <v>125539</v>
          </cell>
          <cell r="W20">
            <v>133176</v>
          </cell>
        </row>
        <row r="21">
          <cell r="A21" t="str">
            <v>Greece</v>
          </cell>
          <cell r="B21" t="str">
            <v>EL</v>
          </cell>
          <cell r="C21">
            <v>651</v>
          </cell>
          <cell r="D21">
            <v>732</v>
          </cell>
          <cell r="E21">
            <v>770</v>
          </cell>
          <cell r="F21">
            <v>812</v>
          </cell>
          <cell r="G21">
            <v>880</v>
          </cell>
          <cell r="H21">
            <v>937</v>
          </cell>
          <cell r="I21">
            <v>1020</v>
          </cell>
          <cell r="J21">
            <v>1095</v>
          </cell>
          <cell r="K21">
            <v>1195</v>
          </cell>
          <cell r="L21">
            <v>1236</v>
          </cell>
          <cell r="M21">
            <v>1310</v>
          </cell>
          <cell r="N21">
            <v>1470</v>
          </cell>
          <cell r="O21">
            <v>1541</v>
          </cell>
          <cell r="P21">
            <v>1666</v>
          </cell>
          <cell r="Q21">
            <v>1778</v>
          </cell>
          <cell r="R21">
            <v>1939</v>
          </cell>
          <cell r="S21">
            <v>2075</v>
          </cell>
          <cell r="T21">
            <v>2134</v>
          </cell>
          <cell r="U21">
            <v>2216</v>
          </cell>
          <cell r="V21">
            <v>2143</v>
          </cell>
          <cell r="W21">
            <v>1946</v>
          </cell>
        </row>
        <row r="22">
          <cell r="A22" t="str">
            <v>Spain</v>
          </cell>
          <cell r="B22" t="str">
            <v>ES</v>
          </cell>
          <cell r="C22">
            <v>3412</v>
          </cell>
          <cell r="D22">
            <v>3718</v>
          </cell>
          <cell r="E22">
            <v>3936</v>
          </cell>
          <cell r="F22">
            <v>3828</v>
          </cell>
          <cell r="G22">
            <v>4174</v>
          </cell>
          <cell r="H22">
            <v>4320</v>
          </cell>
          <cell r="I22">
            <v>4702</v>
          </cell>
          <cell r="J22">
            <v>5259</v>
          </cell>
          <cell r="K22">
            <v>5422</v>
          </cell>
          <cell r="L22">
            <v>5885</v>
          </cell>
          <cell r="M22">
            <v>6701</v>
          </cell>
          <cell r="N22">
            <v>7049</v>
          </cell>
          <cell r="O22">
            <v>7246</v>
          </cell>
          <cell r="P22">
            <v>7131</v>
          </cell>
          <cell r="Q22">
            <v>7734</v>
          </cell>
          <cell r="R22">
            <v>8403</v>
          </cell>
          <cell r="S22">
            <v>9181</v>
          </cell>
          <cell r="T22">
            <v>9100</v>
          </cell>
          <cell r="U22">
            <v>9652</v>
          </cell>
          <cell r="V22">
            <v>9809</v>
          </cell>
          <cell r="W22">
            <v>10124</v>
          </cell>
        </row>
        <row r="23">
          <cell r="A23" t="e">
            <v>#N/A</v>
          </cell>
          <cell r="B23" t="str">
            <v>EU15</v>
          </cell>
          <cell r="C23">
            <v>90055</v>
          </cell>
          <cell r="D23">
            <v>96708</v>
          </cell>
          <cell r="E23">
            <v>96434</v>
          </cell>
          <cell r="F23">
            <v>96238</v>
          </cell>
          <cell r="G23">
            <v>97739</v>
          </cell>
          <cell r="H23">
            <v>99476</v>
          </cell>
          <cell r="I23">
            <v>108321</v>
          </cell>
          <cell r="J23">
            <v>103757</v>
          </cell>
          <cell r="K23">
            <v>105079</v>
          </cell>
          <cell r="L23">
            <v>107034</v>
          </cell>
          <cell r="M23">
            <v>99065</v>
          </cell>
          <cell r="N23">
            <v>109703</v>
          </cell>
          <cell r="O23">
            <v>107843</v>
          </cell>
          <cell r="P23">
            <v>113176</v>
          </cell>
          <cell r="Q23">
            <v>114900</v>
          </cell>
          <cell r="R23">
            <v>116372</v>
          </cell>
          <cell r="S23">
            <v>117918</v>
          </cell>
          <cell r="T23">
            <v>115908</v>
          </cell>
          <cell r="U23">
            <v>123786</v>
          </cell>
          <cell r="V23">
            <v>122737</v>
          </cell>
          <cell r="W23">
            <v>130151</v>
          </cell>
        </row>
        <row r="24">
          <cell r="A24" t="e">
            <v>#N/A</v>
          </cell>
          <cell r="B24" t="str">
            <v>EU25</v>
          </cell>
          <cell r="C24">
            <v>107252</v>
          </cell>
          <cell r="D24">
            <v>114162</v>
          </cell>
          <cell r="E24">
            <v>110667</v>
          </cell>
          <cell r="F24">
            <v>110508</v>
          </cell>
          <cell r="G24">
            <v>110864</v>
          </cell>
          <cell r="H24">
            <v>113344</v>
          </cell>
          <cell r="I24">
            <v>123164</v>
          </cell>
          <cell r="J24">
            <v>118075</v>
          </cell>
          <cell r="K24">
            <v>119913</v>
          </cell>
          <cell r="L24">
            <v>122471</v>
          </cell>
          <cell r="M24">
            <v>114140</v>
          </cell>
          <cell r="N24">
            <v>125385</v>
          </cell>
          <cell r="O24">
            <v>123728</v>
          </cell>
          <cell r="P24">
            <v>129425</v>
          </cell>
          <cell r="Q24">
            <v>131935</v>
          </cell>
          <cell r="R24">
            <v>133379</v>
          </cell>
          <cell r="S24">
            <v>135265</v>
          </cell>
          <cell r="T24">
            <v>132752</v>
          </cell>
          <cell r="U24">
            <v>141421</v>
          </cell>
          <cell r="V24">
            <v>140597</v>
          </cell>
          <cell r="W24">
            <v>149550</v>
          </cell>
        </row>
        <row r="25">
          <cell r="A25" t="str">
            <v>European Union (27 countries)</v>
          </cell>
          <cell r="B25" t="str">
            <v>EU27</v>
          </cell>
          <cell r="C25">
            <v>107757</v>
          </cell>
          <cell r="D25">
            <v>114416</v>
          </cell>
          <cell r="E25">
            <v>111490</v>
          </cell>
          <cell r="F25">
            <v>111112</v>
          </cell>
          <cell r="G25">
            <v>111530</v>
          </cell>
          <cell r="H25">
            <v>114049</v>
          </cell>
          <cell r="I25">
            <v>124091</v>
          </cell>
          <cell r="J25">
            <v>118690</v>
          </cell>
          <cell r="K25">
            <v>120873</v>
          </cell>
          <cell r="L25">
            <v>123818</v>
          </cell>
          <cell r="M25">
            <v>115460</v>
          </cell>
          <cell r="N25">
            <v>127266</v>
          </cell>
          <cell r="O25">
            <v>125019</v>
          </cell>
          <cell r="P25">
            <v>131337</v>
          </cell>
          <cell r="Q25">
            <v>133889</v>
          </cell>
          <cell r="R25">
            <v>135874</v>
          </cell>
          <cell r="S25">
            <v>138615</v>
          </cell>
          <cell r="T25">
            <v>135665</v>
          </cell>
          <cell r="U25">
            <v>144074</v>
          </cell>
          <cell r="V25">
            <v>143295</v>
          </cell>
          <cell r="W25">
            <v>152420</v>
          </cell>
        </row>
        <row r="26">
          <cell r="A26" t="str">
            <v>Finland</v>
          </cell>
          <cell r="B26" t="str">
            <v>FI</v>
          </cell>
          <cell r="C26">
            <v>894</v>
          </cell>
          <cell r="D26">
            <v>924</v>
          </cell>
          <cell r="E26">
            <v>942</v>
          </cell>
          <cell r="F26">
            <v>949</v>
          </cell>
          <cell r="G26">
            <v>967</v>
          </cell>
          <cell r="H26">
            <v>1010</v>
          </cell>
          <cell r="I26">
            <v>1416</v>
          </cell>
          <cell r="J26">
            <v>1446</v>
          </cell>
          <cell r="K26">
            <v>1480</v>
          </cell>
          <cell r="L26">
            <v>1500</v>
          </cell>
          <cell r="M26">
            <v>1553</v>
          </cell>
          <cell r="N26">
            <v>1650</v>
          </cell>
          <cell r="O26">
            <v>1695</v>
          </cell>
          <cell r="P26">
            <v>1691</v>
          </cell>
          <cell r="Q26">
            <v>1728</v>
          </cell>
          <cell r="R26">
            <v>1743</v>
          </cell>
          <cell r="S26">
            <v>1777</v>
          </cell>
          <cell r="T26">
            <v>1788</v>
          </cell>
          <cell r="U26">
            <v>1763</v>
          </cell>
          <cell r="V26">
            <v>1859</v>
          </cell>
          <cell r="W26">
            <v>1951</v>
          </cell>
        </row>
        <row r="27">
          <cell r="A27" t="str">
            <v>France</v>
          </cell>
          <cell r="B27" t="str">
            <v>FR</v>
          </cell>
          <cell r="C27">
            <v>18072</v>
          </cell>
          <cell r="D27">
            <v>20103</v>
          </cell>
          <cell r="E27">
            <v>20247</v>
          </cell>
          <cell r="F27">
            <v>20361</v>
          </cell>
          <cell r="G27">
            <v>20014</v>
          </cell>
          <cell r="H27">
            <v>20521</v>
          </cell>
          <cell r="I27">
            <v>22088</v>
          </cell>
          <cell r="J27">
            <v>21051</v>
          </cell>
          <cell r="K27">
            <v>21725</v>
          </cell>
          <cell r="L27">
            <v>22161</v>
          </cell>
          <cell r="M27">
            <v>13617</v>
          </cell>
          <cell r="N27">
            <v>18759</v>
          </cell>
          <cell r="O27">
            <v>17913</v>
          </cell>
          <cell r="P27">
            <v>19979</v>
          </cell>
          <cell r="Q27">
            <v>20581</v>
          </cell>
          <cell r="R27">
            <v>20635</v>
          </cell>
          <cell r="S27">
            <v>20162</v>
          </cell>
          <cell r="T27">
            <v>20311</v>
          </cell>
          <cell r="U27">
            <v>21023</v>
          </cell>
          <cell r="V27">
            <v>22173</v>
          </cell>
          <cell r="W27">
            <v>23403</v>
          </cell>
        </row>
        <row r="28">
          <cell r="A28" t="str">
            <v>Croatia</v>
          </cell>
          <cell r="B28" t="str">
            <v>HR</v>
          </cell>
          <cell r="C28">
            <v>355</v>
          </cell>
          <cell r="D28">
            <v>333</v>
          </cell>
          <cell r="E28">
            <v>285</v>
          </cell>
          <cell r="F28">
            <v>359</v>
          </cell>
          <cell r="G28">
            <v>395</v>
          </cell>
          <cell r="H28">
            <v>440</v>
          </cell>
          <cell r="I28">
            <v>435</v>
          </cell>
          <cell r="J28">
            <v>467</v>
          </cell>
          <cell r="K28">
            <v>481</v>
          </cell>
          <cell r="L28">
            <v>472</v>
          </cell>
          <cell r="M28">
            <v>470</v>
          </cell>
          <cell r="N28">
            <v>541</v>
          </cell>
          <cell r="O28">
            <v>581</v>
          </cell>
          <cell r="P28">
            <v>618</v>
          </cell>
          <cell r="Q28">
            <v>645</v>
          </cell>
          <cell r="R28">
            <v>680</v>
          </cell>
          <cell r="S28">
            <v>678</v>
          </cell>
          <cell r="T28">
            <v>674</v>
          </cell>
          <cell r="U28">
            <v>715</v>
          </cell>
          <cell r="V28">
            <v>723</v>
          </cell>
          <cell r="W28">
            <v>1080</v>
          </cell>
        </row>
        <row r="29">
          <cell r="A29" t="str">
            <v>Hungary</v>
          </cell>
          <cell r="B29" t="str">
            <v>HU</v>
          </cell>
          <cell r="C29">
            <v>2035</v>
          </cell>
          <cell r="D29">
            <v>2412</v>
          </cell>
          <cell r="E29">
            <v>1992</v>
          </cell>
          <cell r="F29">
            <v>2406</v>
          </cell>
          <cell r="G29">
            <v>2633</v>
          </cell>
          <cell r="H29">
            <v>2640</v>
          </cell>
          <cell r="I29">
            <v>2986</v>
          </cell>
          <cell r="J29">
            <v>2889</v>
          </cell>
          <cell r="K29">
            <v>2924</v>
          </cell>
          <cell r="L29">
            <v>2965</v>
          </cell>
          <cell r="M29">
            <v>3027</v>
          </cell>
          <cell r="N29">
            <v>3200</v>
          </cell>
          <cell r="O29">
            <v>2967</v>
          </cell>
          <cell r="P29">
            <v>3085</v>
          </cell>
          <cell r="Q29">
            <v>3546</v>
          </cell>
          <cell r="R29">
            <v>3511</v>
          </cell>
          <cell r="S29">
            <v>3214</v>
          </cell>
          <cell r="T29">
            <v>2844</v>
          </cell>
          <cell r="U29">
            <v>2787</v>
          </cell>
          <cell r="V29">
            <v>2988</v>
          </cell>
          <cell r="W29">
            <v>3135</v>
          </cell>
        </row>
        <row r="30">
          <cell r="A30" t="str">
            <v>Ireland</v>
          </cell>
          <cell r="B30" t="str">
            <v>IE</v>
          </cell>
          <cell r="C30">
            <v>979</v>
          </cell>
          <cell r="D30">
            <v>1023</v>
          </cell>
          <cell r="E30">
            <v>1048</v>
          </cell>
          <cell r="F30">
            <v>1062</v>
          </cell>
          <cell r="G30">
            <v>1142</v>
          </cell>
          <cell r="H30">
            <v>1080</v>
          </cell>
          <cell r="I30">
            <v>1127</v>
          </cell>
          <cell r="J30">
            <v>1166</v>
          </cell>
          <cell r="K30">
            <v>1187</v>
          </cell>
          <cell r="L30">
            <v>1282</v>
          </cell>
          <cell r="M30">
            <v>1357</v>
          </cell>
          <cell r="N30">
            <v>1412</v>
          </cell>
          <cell r="O30">
            <v>1463</v>
          </cell>
          <cell r="P30">
            <v>1620</v>
          </cell>
          <cell r="Q30">
            <v>1587</v>
          </cell>
          <cell r="R30">
            <v>1649</v>
          </cell>
          <cell r="S30">
            <v>1598</v>
          </cell>
          <cell r="T30">
            <v>1707</v>
          </cell>
          <cell r="U30">
            <v>1801</v>
          </cell>
          <cell r="V30">
            <v>1606</v>
          </cell>
          <cell r="W30">
            <v>1687</v>
          </cell>
        </row>
        <row r="31">
          <cell r="A31" t="str">
            <v>Iceland</v>
          </cell>
          <cell r="B31" t="str">
            <v>IS</v>
          </cell>
          <cell r="C31">
            <v>70</v>
          </cell>
          <cell r="D31">
            <v>78</v>
          </cell>
          <cell r="E31">
            <v>76</v>
          </cell>
          <cell r="F31">
            <v>78</v>
          </cell>
          <cell r="G31">
            <v>89</v>
          </cell>
          <cell r="H31">
            <v>85</v>
          </cell>
          <cell r="I31">
            <v>76</v>
          </cell>
          <cell r="J31">
            <v>78</v>
          </cell>
          <cell r="K31">
            <v>97</v>
          </cell>
          <cell r="L31">
            <v>112</v>
          </cell>
          <cell r="M31">
            <v>116</v>
          </cell>
          <cell r="N31">
            <v>118</v>
          </cell>
          <cell r="O31">
            <v>123</v>
          </cell>
          <cell r="P31">
            <v>128</v>
          </cell>
          <cell r="Q31">
            <v>136</v>
          </cell>
          <cell r="R31">
            <v>139</v>
          </cell>
          <cell r="S31">
            <v>143</v>
          </cell>
          <cell r="T31">
            <v>0</v>
          </cell>
          <cell r="U31">
            <v>0</v>
          </cell>
          <cell r="V31">
            <v>0</v>
          </cell>
          <cell r="W31">
            <v>0</v>
          </cell>
        </row>
        <row r="32">
          <cell r="A32" t="str">
            <v>Italy</v>
          </cell>
          <cell r="B32" t="str">
            <v>IT</v>
          </cell>
          <cell r="C32">
            <v>8174</v>
          </cell>
          <cell r="D32">
            <v>9049</v>
          </cell>
          <cell r="E32">
            <v>9032</v>
          </cell>
          <cell r="F32">
            <v>9405</v>
          </cell>
          <cell r="G32">
            <v>9179</v>
          </cell>
          <cell r="H32">
            <v>9817</v>
          </cell>
          <cell r="I32">
            <v>10198</v>
          </cell>
          <cell r="J32">
            <v>10260</v>
          </cell>
          <cell r="K32">
            <v>10794</v>
          </cell>
          <cell r="L32">
            <v>11363</v>
          </cell>
          <cell r="M32">
            <v>11400</v>
          </cell>
          <cell r="N32">
            <v>11849</v>
          </cell>
          <cell r="O32">
            <v>11811</v>
          </cell>
          <cell r="P32">
            <v>13073</v>
          </cell>
          <cell r="Q32">
            <v>13326</v>
          </cell>
          <cell r="R32">
            <v>14908</v>
          </cell>
          <cell r="S32">
            <v>15419</v>
          </cell>
          <cell r="T32">
            <v>15031</v>
          </cell>
          <cell r="U32">
            <v>16865</v>
          </cell>
          <cell r="V32">
            <v>16757</v>
          </cell>
          <cell r="W32">
            <v>16958</v>
          </cell>
        </row>
        <row r="33">
          <cell r="A33" t="str">
            <v>Lithuania</v>
          </cell>
          <cell r="B33" t="str">
            <v>LT</v>
          </cell>
          <cell r="C33">
            <v>1714</v>
          </cell>
          <cell r="D33">
            <v>1923</v>
          </cell>
          <cell r="E33">
            <v>1016</v>
          </cell>
          <cell r="F33">
            <v>721</v>
          </cell>
          <cell r="G33">
            <v>790</v>
          </cell>
          <cell r="H33">
            <v>691</v>
          </cell>
          <cell r="I33">
            <v>617</v>
          </cell>
          <cell r="J33">
            <v>589</v>
          </cell>
          <cell r="K33">
            <v>541</v>
          </cell>
          <cell r="L33">
            <v>531</v>
          </cell>
          <cell r="M33">
            <v>468</v>
          </cell>
          <cell r="N33">
            <v>475</v>
          </cell>
          <cell r="O33">
            <v>493</v>
          </cell>
          <cell r="P33">
            <v>523</v>
          </cell>
          <cell r="Q33">
            <v>547</v>
          </cell>
          <cell r="R33">
            <v>567</v>
          </cell>
          <cell r="S33">
            <v>615</v>
          </cell>
          <cell r="T33">
            <v>633</v>
          </cell>
          <cell r="U33">
            <v>605</v>
          </cell>
          <cell r="V33">
            <v>590</v>
          </cell>
          <cell r="W33">
            <v>603</v>
          </cell>
        </row>
        <row r="34">
          <cell r="A34" t="str">
            <v>Luxembourg</v>
          </cell>
          <cell r="B34" t="str">
            <v>LU</v>
          </cell>
          <cell r="C34">
            <v>55</v>
          </cell>
          <cell r="D34">
            <v>59</v>
          </cell>
          <cell r="E34">
            <v>61</v>
          </cell>
          <cell r="F34">
            <v>67</v>
          </cell>
          <cell r="G34">
            <v>67</v>
          </cell>
          <cell r="H34">
            <v>70</v>
          </cell>
          <cell r="I34">
            <v>74</v>
          </cell>
          <cell r="J34">
            <v>74</v>
          </cell>
          <cell r="K34">
            <v>82</v>
          </cell>
          <cell r="L34">
            <v>85</v>
          </cell>
          <cell r="M34">
            <v>381</v>
          </cell>
          <cell r="N34">
            <v>385</v>
          </cell>
          <cell r="O34">
            <v>354</v>
          </cell>
          <cell r="P34">
            <v>399</v>
          </cell>
          <cell r="Q34">
            <v>356</v>
          </cell>
          <cell r="R34">
            <v>376</v>
          </cell>
          <cell r="S34">
            <v>360</v>
          </cell>
          <cell r="T34">
            <v>373</v>
          </cell>
          <cell r="U34">
            <v>383</v>
          </cell>
          <cell r="V34">
            <v>369</v>
          </cell>
          <cell r="W34">
            <v>416</v>
          </cell>
        </row>
        <row r="35">
          <cell r="A35" t="str">
            <v>Latvia</v>
          </cell>
          <cell r="B35" t="str">
            <v>LV</v>
          </cell>
          <cell r="C35">
            <v>1106</v>
          </cell>
          <cell r="D35">
            <v>1145</v>
          </cell>
          <cell r="E35">
            <v>890</v>
          </cell>
          <cell r="F35">
            <v>729</v>
          </cell>
          <cell r="G35">
            <v>683</v>
          </cell>
          <cell r="H35">
            <v>637</v>
          </cell>
          <cell r="I35">
            <v>543</v>
          </cell>
          <cell r="J35">
            <v>582</v>
          </cell>
          <cell r="K35">
            <v>553</v>
          </cell>
          <cell r="L35">
            <v>516</v>
          </cell>
          <cell r="M35">
            <v>473</v>
          </cell>
          <cell r="N35">
            <v>502</v>
          </cell>
          <cell r="O35">
            <v>535</v>
          </cell>
          <cell r="P35">
            <v>565</v>
          </cell>
          <cell r="Q35">
            <v>596</v>
          </cell>
          <cell r="R35">
            <v>595</v>
          </cell>
          <cell r="S35">
            <v>636</v>
          </cell>
          <cell r="T35">
            <v>683</v>
          </cell>
          <cell r="U35">
            <v>610</v>
          </cell>
          <cell r="V35">
            <v>574</v>
          </cell>
          <cell r="W35">
            <v>616</v>
          </cell>
        </row>
        <row r="36">
          <cell r="A36" t="e">
            <v>#N/A</v>
          </cell>
          <cell r="B36" t="str">
            <v>MK</v>
          </cell>
          <cell r="C36">
            <v>40</v>
          </cell>
          <cell r="D36">
            <v>52</v>
          </cell>
          <cell r="E36">
            <v>50</v>
          </cell>
          <cell r="F36">
            <v>57</v>
          </cell>
          <cell r="G36">
            <v>39</v>
          </cell>
          <cell r="H36">
            <v>67</v>
          </cell>
          <cell r="I36">
            <v>73</v>
          </cell>
          <cell r="J36">
            <v>82</v>
          </cell>
          <cell r="K36">
            <v>150</v>
          </cell>
          <cell r="L36">
            <v>232</v>
          </cell>
          <cell r="M36">
            <v>142</v>
          </cell>
          <cell r="N36">
            <v>118</v>
          </cell>
          <cell r="O36">
            <v>192</v>
          </cell>
          <cell r="P36">
            <v>254</v>
          </cell>
          <cell r="Q36">
            <v>232</v>
          </cell>
          <cell r="R36">
            <v>243</v>
          </cell>
          <cell r="S36">
            <v>229</v>
          </cell>
          <cell r="T36">
            <v>226</v>
          </cell>
          <cell r="U36">
            <v>214</v>
          </cell>
          <cell r="V36">
            <v>248</v>
          </cell>
          <cell r="W36">
            <v>220</v>
          </cell>
        </row>
        <row r="37">
          <cell r="A37" t="str">
            <v>Malta</v>
          </cell>
          <cell r="B37" t="str">
            <v>MT</v>
          </cell>
          <cell r="C37">
            <v>1</v>
          </cell>
          <cell r="D37">
            <v>2</v>
          </cell>
          <cell r="E37">
            <v>2</v>
          </cell>
          <cell r="F37">
            <v>2</v>
          </cell>
          <cell r="G37">
            <v>30</v>
          </cell>
          <cell r="H37">
            <v>32</v>
          </cell>
          <cell r="I37">
            <v>34</v>
          </cell>
          <cell r="J37">
            <v>38</v>
          </cell>
          <cell r="K37">
            <v>39</v>
          </cell>
          <cell r="L37">
            <v>42</v>
          </cell>
          <cell r="M37">
            <v>43</v>
          </cell>
          <cell r="N37">
            <v>47</v>
          </cell>
          <cell r="O37">
            <v>50</v>
          </cell>
          <cell r="P37">
            <v>53</v>
          </cell>
          <cell r="Q37">
            <v>54</v>
          </cell>
          <cell r="R37">
            <v>48</v>
          </cell>
          <cell r="S37">
            <v>57</v>
          </cell>
          <cell r="T37">
            <v>57</v>
          </cell>
          <cell r="U37">
            <v>56</v>
          </cell>
          <cell r="V37">
            <v>54</v>
          </cell>
          <cell r="W37">
            <v>54</v>
          </cell>
        </row>
        <row r="38">
          <cell r="A38" t="str">
            <v>Netherlands</v>
          </cell>
          <cell r="B38" t="str">
            <v>NL</v>
          </cell>
          <cell r="C38">
            <v>5774</v>
          </cell>
          <cell r="D38">
            <v>7373</v>
          </cell>
          <cell r="E38">
            <v>6871</v>
          </cell>
          <cell r="F38">
            <v>6956</v>
          </cell>
          <cell r="G38">
            <v>7324</v>
          </cell>
          <cell r="H38">
            <v>6999</v>
          </cell>
          <cell r="I38">
            <v>7852</v>
          </cell>
          <cell r="J38">
            <v>7362</v>
          </cell>
          <cell r="K38">
            <v>7728</v>
          </cell>
          <cell r="L38">
            <v>6794</v>
          </cell>
          <cell r="M38">
            <v>7221</v>
          </cell>
          <cell r="N38">
            <v>7935</v>
          </cell>
          <cell r="O38">
            <v>8170</v>
          </cell>
          <cell r="P38">
            <v>8399</v>
          </cell>
          <cell r="Q38">
            <v>8561</v>
          </cell>
          <cell r="R38">
            <v>8019</v>
          </cell>
          <cell r="S38">
            <v>8598</v>
          </cell>
          <cell r="T38">
            <v>8510</v>
          </cell>
          <cell r="U38">
            <v>9126</v>
          </cell>
          <cell r="V38">
            <v>8936</v>
          </cell>
          <cell r="W38">
            <v>9694</v>
          </cell>
        </row>
        <row r="39">
          <cell r="A39" t="e">
            <v>#N/A</v>
          </cell>
          <cell r="B39" t="str">
            <v>NMS10</v>
          </cell>
          <cell r="C39">
            <v>17197</v>
          </cell>
          <cell r="D39">
            <v>17453</v>
          </cell>
          <cell r="E39">
            <v>14233</v>
          </cell>
          <cell r="F39">
            <v>14270</v>
          </cell>
          <cell r="G39">
            <v>13125</v>
          </cell>
          <cell r="H39">
            <v>13868</v>
          </cell>
          <cell r="I39">
            <v>14842</v>
          </cell>
          <cell r="J39">
            <v>14318</v>
          </cell>
          <cell r="K39">
            <v>14834</v>
          </cell>
          <cell r="L39">
            <v>15437</v>
          </cell>
          <cell r="M39">
            <v>15076</v>
          </cell>
          <cell r="N39">
            <v>15682</v>
          </cell>
          <cell r="O39">
            <v>15885</v>
          </cell>
          <cell r="P39">
            <v>16250</v>
          </cell>
          <cell r="Q39">
            <v>17035</v>
          </cell>
          <cell r="R39">
            <v>17008</v>
          </cell>
          <cell r="S39">
            <v>17347</v>
          </cell>
          <cell r="T39">
            <v>16844</v>
          </cell>
          <cell r="U39">
            <v>17635</v>
          </cell>
          <cell r="V39">
            <v>17860</v>
          </cell>
          <cell r="W39">
            <v>19399</v>
          </cell>
        </row>
        <row r="40">
          <cell r="A40" t="str">
            <v>Norway</v>
          </cell>
          <cell r="B40" t="str">
            <v>NO</v>
          </cell>
          <cell r="C40">
            <v>2043</v>
          </cell>
          <cell r="D40">
            <v>2026</v>
          </cell>
          <cell r="E40">
            <v>2101</v>
          </cell>
          <cell r="F40">
            <v>2051</v>
          </cell>
          <cell r="G40">
            <v>2030</v>
          </cell>
          <cell r="H40">
            <v>2031</v>
          </cell>
          <cell r="I40">
            <v>2308</v>
          </cell>
          <cell r="J40">
            <v>2323</v>
          </cell>
          <cell r="K40">
            <v>2340</v>
          </cell>
          <cell r="L40">
            <v>2347</v>
          </cell>
          <cell r="M40">
            <v>2123</v>
          </cell>
          <cell r="N40">
            <v>2535</v>
          </cell>
          <cell r="O40">
            <v>2646</v>
          </cell>
          <cell r="P40">
            <v>2269</v>
          </cell>
          <cell r="Q40">
            <v>2282</v>
          </cell>
          <cell r="R40">
            <v>2279</v>
          </cell>
          <cell r="S40">
            <v>2245</v>
          </cell>
          <cell r="T40">
            <v>2443</v>
          </cell>
          <cell r="U40">
            <v>2466</v>
          </cell>
          <cell r="V40">
            <v>2802</v>
          </cell>
          <cell r="W40">
            <v>3025</v>
          </cell>
        </row>
        <row r="41">
          <cell r="A41" t="str">
            <v>Poland</v>
          </cell>
          <cell r="B41" t="str">
            <v>PL</v>
          </cell>
          <cell r="C41">
            <v>4979</v>
          </cell>
          <cell r="D41">
            <v>4890</v>
          </cell>
          <cell r="E41">
            <v>4819</v>
          </cell>
          <cell r="F41">
            <v>5017</v>
          </cell>
          <cell r="G41">
            <v>4231</v>
          </cell>
          <cell r="H41">
            <v>4156</v>
          </cell>
          <cell r="I41">
            <v>4644</v>
          </cell>
          <cell r="J41">
            <v>4456</v>
          </cell>
          <cell r="K41">
            <v>4584</v>
          </cell>
          <cell r="L41">
            <v>4903</v>
          </cell>
          <cell r="M41">
            <v>4963</v>
          </cell>
          <cell r="N41">
            <v>5380</v>
          </cell>
          <cell r="O41">
            <v>6087</v>
          </cell>
          <cell r="P41">
            <v>6307</v>
          </cell>
          <cell r="Q41">
            <v>6335</v>
          </cell>
          <cell r="R41">
            <v>6411</v>
          </cell>
          <cell r="S41">
            <v>6868</v>
          </cell>
          <cell r="T41">
            <v>6853</v>
          </cell>
          <cell r="U41">
            <v>7382</v>
          </cell>
          <cell r="V41">
            <v>7630</v>
          </cell>
          <cell r="W41">
            <v>8551</v>
          </cell>
        </row>
        <row r="42">
          <cell r="A42" t="str">
            <v>Portugal</v>
          </cell>
          <cell r="B42" t="str">
            <v>PT</v>
          </cell>
          <cell r="C42">
            <v>601</v>
          </cell>
          <cell r="D42">
            <v>646</v>
          </cell>
          <cell r="E42">
            <v>709</v>
          </cell>
          <cell r="F42">
            <v>737</v>
          </cell>
          <cell r="G42">
            <v>764</v>
          </cell>
          <cell r="H42">
            <v>902</v>
          </cell>
          <cell r="I42">
            <v>934</v>
          </cell>
          <cell r="J42">
            <v>1091</v>
          </cell>
          <cell r="K42">
            <v>1216</v>
          </cell>
          <cell r="L42">
            <v>1254</v>
          </cell>
          <cell r="M42">
            <v>1391</v>
          </cell>
          <cell r="N42">
            <v>1854</v>
          </cell>
          <cell r="O42">
            <v>1921</v>
          </cell>
          <cell r="P42">
            <v>1838</v>
          </cell>
          <cell r="Q42">
            <v>1861</v>
          </cell>
          <cell r="R42">
            <v>2186</v>
          </cell>
          <cell r="S42">
            <v>2044</v>
          </cell>
          <cell r="T42">
            <v>2041</v>
          </cell>
          <cell r="U42">
            <v>1951</v>
          </cell>
          <cell r="V42">
            <v>2048</v>
          </cell>
          <cell r="W42">
            <v>1947</v>
          </cell>
        </row>
        <row r="43">
          <cell r="A43" t="str">
            <v>Romania</v>
          </cell>
          <cell r="B43" t="str">
            <v>RO</v>
          </cell>
          <cell r="C43">
            <v>390</v>
          </cell>
          <cell r="D43">
            <v>173</v>
          </cell>
          <cell r="E43">
            <v>628</v>
          </cell>
          <cell r="F43">
            <v>405</v>
          </cell>
          <cell r="G43">
            <v>466</v>
          </cell>
          <cell r="H43">
            <v>512</v>
          </cell>
          <cell r="I43">
            <v>683</v>
          </cell>
          <cell r="J43">
            <v>474</v>
          </cell>
          <cell r="K43">
            <v>778</v>
          </cell>
          <cell r="L43">
            <v>699</v>
          </cell>
          <cell r="M43">
            <v>672</v>
          </cell>
          <cell r="N43">
            <v>1122</v>
          </cell>
          <cell r="O43">
            <v>555</v>
          </cell>
          <cell r="P43">
            <v>1148</v>
          </cell>
          <cell r="Q43">
            <v>1261</v>
          </cell>
          <cell r="R43">
            <v>1671</v>
          </cell>
          <cell r="S43">
            <v>2409</v>
          </cell>
          <cell r="T43">
            <v>2019</v>
          </cell>
          <cell r="U43">
            <v>1698</v>
          </cell>
          <cell r="V43">
            <v>1760</v>
          </cell>
          <cell r="W43">
            <v>1881</v>
          </cell>
        </row>
        <row r="44">
          <cell r="A44" t="str">
            <v>Sweden</v>
          </cell>
          <cell r="B44" t="str">
            <v>SE</v>
          </cell>
          <cell r="C44">
            <v>4003</v>
          </cell>
          <cell r="D44">
            <v>3878</v>
          </cell>
          <cell r="E44">
            <v>4351</v>
          </cell>
          <cell r="F44">
            <v>4412</v>
          </cell>
          <cell r="G44">
            <v>4506</v>
          </cell>
          <cell r="H44">
            <v>4848</v>
          </cell>
          <cell r="I44">
            <v>5102</v>
          </cell>
          <cell r="J44">
            <v>4560</v>
          </cell>
          <cell r="K44">
            <v>4580</v>
          </cell>
          <cell r="L44">
            <v>4845</v>
          </cell>
          <cell r="M44">
            <v>4398</v>
          </cell>
          <cell r="N44">
            <v>4781</v>
          </cell>
          <cell r="O44">
            <v>4773</v>
          </cell>
          <cell r="P44">
            <v>4781</v>
          </cell>
          <cell r="Q44">
            <v>4547</v>
          </cell>
          <cell r="R44">
            <v>4293</v>
          </cell>
          <cell r="S44">
            <v>4082</v>
          </cell>
          <cell r="T44">
            <v>4176</v>
          </cell>
          <cell r="U44">
            <v>4125</v>
          </cell>
          <cell r="V44">
            <v>4233</v>
          </cell>
          <cell r="W44">
            <v>4943</v>
          </cell>
        </row>
        <row r="45">
          <cell r="A45" t="str">
            <v>Slovenia</v>
          </cell>
          <cell r="B45" t="str">
            <v>SI</v>
          </cell>
          <cell r="C45">
            <v>294</v>
          </cell>
          <cell r="D45">
            <v>332</v>
          </cell>
          <cell r="E45">
            <v>335</v>
          </cell>
          <cell r="F45">
            <v>377</v>
          </cell>
          <cell r="G45">
            <v>337</v>
          </cell>
          <cell r="H45">
            <v>398</v>
          </cell>
          <cell r="I45">
            <v>737</v>
          </cell>
          <cell r="J45">
            <v>670</v>
          </cell>
          <cell r="K45">
            <v>741</v>
          </cell>
          <cell r="L45">
            <v>822</v>
          </cell>
          <cell r="M45">
            <v>525</v>
          </cell>
          <cell r="N45">
            <v>717</v>
          </cell>
          <cell r="O45">
            <v>712</v>
          </cell>
          <cell r="P45">
            <v>502</v>
          </cell>
          <cell r="Q45">
            <v>541</v>
          </cell>
          <cell r="R45">
            <v>474</v>
          </cell>
          <cell r="S45">
            <v>439</v>
          </cell>
          <cell r="T45">
            <v>370</v>
          </cell>
          <cell r="U45">
            <v>496</v>
          </cell>
          <cell r="V45">
            <v>495</v>
          </cell>
          <cell r="W45">
            <v>508</v>
          </cell>
        </row>
        <row r="46">
          <cell r="A46" t="str">
            <v>Slovakia</v>
          </cell>
          <cell r="B46" t="str">
            <v>SK</v>
          </cell>
          <cell r="C46">
            <v>3658</v>
          </cell>
          <cell r="D46">
            <v>3174</v>
          </cell>
          <cell r="E46">
            <v>2903</v>
          </cell>
          <cell r="F46">
            <v>3050</v>
          </cell>
          <cell r="G46">
            <v>2449</v>
          </cell>
          <cell r="H46">
            <v>2657</v>
          </cell>
          <cell r="I46">
            <v>2672</v>
          </cell>
          <cell r="J46">
            <v>2412</v>
          </cell>
          <cell r="K46">
            <v>2474</v>
          </cell>
          <cell r="L46">
            <v>2364</v>
          </cell>
          <cell r="M46">
            <v>2200</v>
          </cell>
          <cell r="N46">
            <v>1706</v>
          </cell>
          <cell r="O46">
            <v>1553</v>
          </cell>
          <cell r="P46">
            <v>1301</v>
          </cell>
          <cell r="Q46">
            <v>1439</v>
          </cell>
          <cell r="R46">
            <v>1751</v>
          </cell>
          <cell r="S46">
            <v>1878</v>
          </cell>
          <cell r="T46">
            <v>1872</v>
          </cell>
          <cell r="U46">
            <v>1939</v>
          </cell>
          <cell r="V46">
            <v>1945</v>
          </cell>
          <cell r="W46">
            <v>2143</v>
          </cell>
        </row>
        <row r="47">
          <cell r="A47" t="str">
            <v>Turkey</v>
          </cell>
          <cell r="B47" t="str">
            <v>TR</v>
          </cell>
          <cell r="C47">
            <v>637</v>
          </cell>
          <cell r="D47">
            <v>737</v>
          </cell>
          <cell r="E47">
            <v>813</v>
          </cell>
          <cell r="F47">
            <v>923</v>
          </cell>
          <cell r="G47">
            <v>1029</v>
          </cell>
          <cell r="H47">
            <v>1107</v>
          </cell>
          <cell r="I47">
            <v>1213</v>
          </cell>
          <cell r="J47">
            <v>1519</v>
          </cell>
          <cell r="K47">
            <v>1621</v>
          </cell>
          <cell r="L47">
            <v>1642</v>
          </cell>
          <cell r="M47">
            <v>2314</v>
          </cell>
          <cell r="N47">
            <v>2671</v>
          </cell>
          <cell r="O47">
            <v>2879</v>
          </cell>
          <cell r="P47">
            <v>3566</v>
          </cell>
          <cell r="Q47">
            <v>4096</v>
          </cell>
          <cell r="R47">
            <v>4730</v>
          </cell>
          <cell r="S47">
            <v>5825</v>
          </cell>
          <cell r="T47">
            <v>6416</v>
          </cell>
          <cell r="U47">
            <v>7634</v>
          </cell>
          <cell r="V47">
            <v>6493</v>
          </cell>
          <cell r="W47">
            <v>5693</v>
          </cell>
        </row>
        <row r="48">
          <cell r="A48" t="str">
            <v>United Kingdom</v>
          </cell>
          <cell r="B48" t="str">
            <v>UK</v>
          </cell>
          <cell r="C48">
            <v>12876</v>
          </cell>
          <cell r="D48">
            <v>13470</v>
          </cell>
          <cell r="E48">
            <v>13871</v>
          </cell>
          <cell r="F48">
            <v>13315</v>
          </cell>
          <cell r="G48">
            <v>16062</v>
          </cell>
          <cell r="H48">
            <v>16300</v>
          </cell>
          <cell r="I48">
            <v>16936</v>
          </cell>
          <cell r="J48">
            <v>16886</v>
          </cell>
          <cell r="K48">
            <v>16835</v>
          </cell>
          <cell r="L48">
            <v>17005</v>
          </cell>
          <cell r="M48">
            <v>16850</v>
          </cell>
          <cell r="N48">
            <v>17489</v>
          </cell>
          <cell r="O48">
            <v>16066</v>
          </cell>
          <cell r="P48">
            <v>15803</v>
          </cell>
          <cell r="Q48">
            <v>16445</v>
          </cell>
          <cell r="R48">
            <v>16731</v>
          </cell>
          <cell r="S48">
            <v>15895</v>
          </cell>
          <cell r="T48">
            <v>15579</v>
          </cell>
          <cell r="U48">
            <v>15771</v>
          </cell>
          <cell r="V48">
            <v>14572</v>
          </cell>
          <cell r="W48">
            <v>14963</v>
          </cell>
        </row>
      </sheetData>
      <sheetData sheetId="13"/>
      <sheetData sheetId="14">
        <row r="5">
          <cell r="A5" t="str">
            <v>Austria</v>
          </cell>
          <cell r="B5" t="str">
            <v>AT</v>
          </cell>
          <cell r="C5">
            <v>0</v>
          </cell>
          <cell r="D5">
            <v>0</v>
          </cell>
          <cell r="E5">
            <v>0</v>
          </cell>
          <cell r="F5">
            <v>0</v>
          </cell>
          <cell r="G5">
            <v>0</v>
          </cell>
          <cell r="H5">
            <v>0</v>
          </cell>
          <cell r="I5">
            <v>0</v>
          </cell>
          <cell r="J5">
            <v>0</v>
          </cell>
          <cell r="K5">
            <v>0</v>
          </cell>
          <cell r="L5">
            <v>-32</v>
          </cell>
          <cell r="M5">
            <v>45</v>
          </cell>
          <cell r="N5">
            <v>0</v>
          </cell>
          <cell r="O5">
            <v>-8</v>
          </cell>
          <cell r="P5">
            <v>35</v>
          </cell>
          <cell r="Q5">
            <v>30</v>
          </cell>
          <cell r="R5">
            <v>23</v>
          </cell>
          <cell r="S5">
            <v>25</v>
          </cell>
          <cell r="T5">
            <v>15</v>
          </cell>
          <cell r="U5">
            <v>-24</v>
          </cell>
          <cell r="V5">
            <v>-20</v>
          </cell>
          <cell r="W5">
            <v>78</v>
          </cell>
        </row>
        <row r="6">
          <cell r="A6" t="str">
            <v>Belgium</v>
          </cell>
          <cell r="B6" t="str">
            <v>BE</v>
          </cell>
          <cell r="C6">
            <v>-350</v>
          </cell>
          <cell r="D6">
            <v>-215</v>
          </cell>
          <cell r="E6">
            <v>92</v>
          </cell>
          <cell r="F6">
            <v>-237</v>
          </cell>
          <cell r="G6">
            <v>-318</v>
          </cell>
          <cell r="H6">
            <v>-316</v>
          </cell>
          <cell r="I6">
            <v>-316</v>
          </cell>
          <cell r="J6">
            <v>-55</v>
          </cell>
          <cell r="K6">
            <v>270</v>
          </cell>
          <cell r="L6">
            <v>449</v>
          </cell>
          <cell r="M6">
            <v>393</v>
          </cell>
          <cell r="N6">
            <v>-32</v>
          </cell>
          <cell r="O6">
            <v>-345</v>
          </cell>
          <cell r="P6">
            <v>-137</v>
          </cell>
          <cell r="Q6">
            <v>2</v>
          </cell>
          <cell r="R6">
            <v>70</v>
          </cell>
          <cell r="S6">
            <v>-337</v>
          </cell>
          <cell r="T6">
            <v>-770</v>
          </cell>
          <cell r="U6">
            <v>-529</v>
          </cell>
          <cell r="V6">
            <v>416</v>
          </cell>
          <cell r="W6">
            <v>285</v>
          </cell>
        </row>
        <row r="7">
          <cell r="A7" t="str">
            <v>Bulgaria</v>
          </cell>
          <cell r="B7" t="str">
            <v>BG</v>
          </cell>
          <cell r="C7">
            <v>100</v>
          </cell>
          <cell r="D7">
            <v>44</v>
          </cell>
          <cell r="E7">
            <v>-462</v>
          </cell>
          <cell r="F7">
            <v>-83</v>
          </cell>
          <cell r="G7">
            <v>-120</v>
          </cell>
          <cell r="H7">
            <v>249</v>
          </cell>
          <cell r="I7">
            <v>143</v>
          </cell>
          <cell r="J7">
            <v>-785</v>
          </cell>
          <cell r="K7">
            <v>86</v>
          </cell>
          <cell r="L7">
            <v>-371</v>
          </cell>
          <cell r="M7">
            <v>-97</v>
          </cell>
          <cell r="N7">
            <v>-379</v>
          </cell>
          <cell r="O7">
            <v>-232</v>
          </cell>
          <cell r="P7">
            <v>-588</v>
          </cell>
          <cell r="Q7">
            <v>-341</v>
          </cell>
          <cell r="R7">
            <v>-440</v>
          </cell>
          <cell r="S7">
            <v>-394</v>
          </cell>
          <cell r="T7">
            <v>-347</v>
          </cell>
          <cell r="U7">
            <v>-380</v>
          </cell>
          <cell r="V7">
            <v>-331</v>
          </cell>
          <cell r="W7">
            <v>-570</v>
          </cell>
        </row>
        <row r="8">
          <cell r="A8" t="str">
            <v>Switzerland</v>
          </cell>
          <cell r="B8" t="str">
            <v>CH</v>
          </cell>
          <cell r="C8">
            <v>320</v>
          </cell>
          <cell r="D8">
            <v>-186</v>
          </cell>
          <cell r="E8">
            <v>-200</v>
          </cell>
          <cell r="F8">
            <v>-94</v>
          </cell>
          <cell r="G8">
            <v>320</v>
          </cell>
          <cell r="H8">
            <v>-629</v>
          </cell>
          <cell r="I8">
            <v>-638</v>
          </cell>
          <cell r="J8">
            <v>318</v>
          </cell>
          <cell r="K8">
            <v>-179</v>
          </cell>
          <cell r="L8">
            <v>-476</v>
          </cell>
          <cell r="M8">
            <v>-629</v>
          </cell>
          <cell r="N8">
            <v>364</v>
          </cell>
          <cell r="O8">
            <v>-66</v>
          </cell>
          <cell r="P8">
            <v>-587</v>
          </cell>
          <cell r="Q8">
            <v>-645</v>
          </cell>
          <cell r="R8">
            <v>-458</v>
          </cell>
          <cell r="S8">
            <v>-92</v>
          </cell>
          <cell r="T8">
            <v>-705</v>
          </cell>
          <cell r="U8">
            <v>-435</v>
          </cell>
          <cell r="V8">
            <v>317</v>
          </cell>
          <cell r="W8">
            <v>-1066</v>
          </cell>
        </row>
        <row r="9">
          <cell r="A9" t="str">
            <v>Cyprus</v>
          </cell>
          <cell r="B9" t="str">
            <v>CY</v>
          </cell>
          <cell r="C9">
            <v>80</v>
          </cell>
          <cell r="D9">
            <v>-42</v>
          </cell>
          <cell r="E9">
            <v>8</v>
          </cell>
          <cell r="F9">
            <v>49</v>
          </cell>
          <cell r="G9">
            <v>216</v>
          </cell>
          <cell r="H9">
            <v>-13</v>
          </cell>
          <cell r="I9">
            <v>83</v>
          </cell>
          <cell r="J9">
            <v>-5</v>
          </cell>
          <cell r="K9">
            <v>9</v>
          </cell>
          <cell r="L9">
            <v>-74</v>
          </cell>
          <cell r="M9">
            <v>11</v>
          </cell>
          <cell r="N9">
            <v>18</v>
          </cell>
          <cell r="O9">
            <v>-1</v>
          </cell>
          <cell r="P9">
            <v>-11</v>
          </cell>
          <cell r="Q9">
            <v>-105</v>
          </cell>
          <cell r="R9">
            <v>-107</v>
          </cell>
          <cell r="S9">
            <v>-45</v>
          </cell>
          <cell r="T9">
            <v>-15</v>
          </cell>
          <cell r="U9">
            <v>31</v>
          </cell>
          <cell r="V9">
            <v>-6</v>
          </cell>
          <cell r="W9">
            <v>-45</v>
          </cell>
        </row>
        <row r="10">
          <cell r="A10" t="str">
            <v>Czech Republic</v>
          </cell>
          <cell r="B10" t="str">
            <v>CZ</v>
          </cell>
          <cell r="C10">
            <v>21</v>
          </cell>
          <cell r="D10">
            <v>226</v>
          </cell>
          <cell r="E10">
            <v>182</v>
          </cell>
          <cell r="F10">
            <v>97</v>
          </cell>
          <cell r="G10">
            <v>-314</v>
          </cell>
          <cell r="H10">
            <v>-784</v>
          </cell>
          <cell r="I10">
            <v>-820</v>
          </cell>
          <cell r="J10">
            <v>739</v>
          </cell>
          <cell r="K10">
            <v>511</v>
          </cell>
          <cell r="L10">
            <v>21</v>
          </cell>
          <cell r="M10">
            <v>388</v>
          </cell>
          <cell r="N10">
            <v>549</v>
          </cell>
          <cell r="O10">
            <v>933</v>
          </cell>
          <cell r="P10">
            <v>506</v>
          </cell>
          <cell r="Q10">
            <v>239</v>
          </cell>
          <cell r="R10">
            <v>395</v>
          </cell>
          <cell r="S10">
            <v>638</v>
          </cell>
          <cell r="T10">
            <v>968</v>
          </cell>
          <cell r="U10">
            <v>438</v>
          </cell>
          <cell r="V10">
            <v>-189</v>
          </cell>
          <cell r="W10">
            <v>239</v>
          </cell>
        </row>
        <row r="11">
          <cell r="A11" t="str">
            <v>Germany (including  former GDR from 1991)</v>
          </cell>
          <cell r="B11" t="str">
            <v>DE</v>
          </cell>
          <cell r="C11">
            <v>-3174</v>
          </cell>
          <cell r="D11">
            <v>-7266</v>
          </cell>
          <cell r="E11">
            <v>-1806</v>
          </cell>
          <cell r="F11">
            <v>-2665</v>
          </cell>
          <cell r="G11">
            <v>-2696</v>
          </cell>
          <cell r="H11">
            <v>-1211</v>
          </cell>
          <cell r="I11">
            <v>-113</v>
          </cell>
          <cell r="J11">
            <v>916</v>
          </cell>
          <cell r="K11">
            <v>1541</v>
          </cell>
          <cell r="L11">
            <v>-35</v>
          </cell>
          <cell r="M11">
            <v>2278</v>
          </cell>
          <cell r="N11">
            <v>5435</v>
          </cell>
          <cell r="O11">
            <v>2412</v>
          </cell>
          <cell r="P11">
            <v>-1394</v>
          </cell>
          <cell r="Q11">
            <v>-2043</v>
          </cell>
          <cell r="R11">
            <v>2120</v>
          </cell>
          <cell r="S11">
            <v>-724</v>
          </cell>
          <cell r="T11">
            <v>-341</v>
          </cell>
          <cell r="U11">
            <v>-2120</v>
          </cell>
          <cell r="V11">
            <v>1081</v>
          </cell>
          <cell r="W11">
            <v>-1261</v>
          </cell>
        </row>
        <row r="12">
          <cell r="A12" t="str">
            <v>Denmark</v>
          </cell>
          <cell r="B12" t="str">
            <v>DK</v>
          </cell>
          <cell r="C12">
            <v>18</v>
          </cell>
          <cell r="D12">
            <v>-103</v>
          </cell>
          <cell r="E12">
            <v>-60</v>
          </cell>
          <cell r="F12">
            <v>-119</v>
          </cell>
          <cell r="G12">
            <v>-42</v>
          </cell>
          <cell r="H12">
            <v>-108</v>
          </cell>
          <cell r="I12">
            <v>-107</v>
          </cell>
          <cell r="J12">
            <v>-29</v>
          </cell>
          <cell r="K12">
            <v>258</v>
          </cell>
          <cell r="L12">
            <v>-100</v>
          </cell>
          <cell r="M12">
            <v>1</v>
          </cell>
          <cell r="N12">
            <v>50</v>
          </cell>
          <cell r="O12">
            <v>-2</v>
          </cell>
          <cell r="P12">
            <v>-103</v>
          </cell>
          <cell r="Q12">
            <v>-74</v>
          </cell>
          <cell r="R12">
            <v>-321</v>
          </cell>
          <cell r="S12">
            <v>-223</v>
          </cell>
          <cell r="T12">
            <v>-215</v>
          </cell>
          <cell r="U12">
            <v>-929</v>
          </cell>
          <cell r="V12">
            <v>296</v>
          </cell>
          <cell r="W12">
            <v>-967</v>
          </cell>
        </row>
        <row r="13">
          <cell r="A13" t="e">
            <v>#N/A</v>
          </cell>
          <cell r="B13" t="str">
            <v>EA</v>
          </cell>
          <cell r="C13">
            <v>1078</v>
          </cell>
          <cell r="D13">
            <v>-6003</v>
          </cell>
          <cell r="E13">
            <v>-7713</v>
          </cell>
          <cell r="F13">
            <v>-1526</v>
          </cell>
          <cell r="G13">
            <v>-6663</v>
          </cell>
          <cell r="H13">
            <v>-4600</v>
          </cell>
          <cell r="I13">
            <v>-181</v>
          </cell>
          <cell r="J13">
            <v>-1526</v>
          </cell>
          <cell r="K13">
            <v>965</v>
          </cell>
          <cell r="L13">
            <v>-2965</v>
          </cell>
          <cell r="M13">
            <v>-3303</v>
          </cell>
          <cell r="N13">
            <v>3928</v>
          </cell>
          <cell r="O13">
            <v>1723</v>
          </cell>
          <cell r="P13">
            <v>-2586</v>
          </cell>
          <cell r="Q13">
            <v>-2378</v>
          </cell>
          <cell r="R13">
            <v>292</v>
          </cell>
          <cell r="S13">
            <v>-5062</v>
          </cell>
          <cell r="T13">
            <v>1417</v>
          </cell>
          <cell r="U13">
            <v>2759</v>
          </cell>
          <cell r="V13">
            <v>3168</v>
          </cell>
          <cell r="W13">
            <v>-2411</v>
          </cell>
        </row>
        <row r="14">
          <cell r="A14" t="e">
            <v>#N/A</v>
          </cell>
          <cell r="B14" t="str">
            <v>EA12</v>
          </cell>
          <cell r="C14">
            <v>798</v>
          </cell>
          <cell r="D14">
            <v>-6159</v>
          </cell>
          <cell r="E14">
            <v>-7550</v>
          </cell>
          <cell r="F14">
            <v>-1561</v>
          </cell>
          <cell r="G14">
            <v>-6126</v>
          </cell>
          <cell r="H14">
            <v>-4500</v>
          </cell>
          <cell r="I14">
            <v>-382</v>
          </cell>
          <cell r="J14">
            <v>-1799</v>
          </cell>
          <cell r="K14">
            <v>620</v>
          </cell>
          <cell r="L14">
            <v>-3240</v>
          </cell>
          <cell r="M14">
            <v>-3612</v>
          </cell>
          <cell r="N14">
            <v>3928</v>
          </cell>
          <cell r="O14">
            <v>1723</v>
          </cell>
          <cell r="P14">
            <v>-2586</v>
          </cell>
          <cell r="Q14">
            <v>-2378</v>
          </cell>
          <cell r="R14">
            <v>292</v>
          </cell>
          <cell r="S14">
            <v>-5062</v>
          </cell>
          <cell r="T14">
            <v>1397</v>
          </cell>
          <cell r="U14">
            <v>2711</v>
          </cell>
          <cell r="V14">
            <v>3127</v>
          </cell>
          <cell r="W14">
            <v>-2400</v>
          </cell>
        </row>
        <row r="15">
          <cell r="A15" t="e">
            <v>#N/A</v>
          </cell>
          <cell r="B15" t="str">
            <v>EA13</v>
          </cell>
          <cell r="C15">
            <v>794</v>
          </cell>
          <cell r="D15">
            <v>-6163</v>
          </cell>
          <cell r="E15">
            <v>-7544</v>
          </cell>
          <cell r="F15">
            <v>-1569</v>
          </cell>
          <cell r="G15">
            <v>-6148</v>
          </cell>
          <cell r="H15">
            <v>-4480</v>
          </cell>
          <cell r="I15">
            <v>-448</v>
          </cell>
          <cell r="J15">
            <v>-1779</v>
          </cell>
          <cell r="K15">
            <v>581</v>
          </cell>
          <cell r="L15">
            <v>-3152</v>
          </cell>
          <cell r="M15">
            <v>-3605</v>
          </cell>
          <cell r="N15">
            <v>3973</v>
          </cell>
          <cell r="O15">
            <v>1722</v>
          </cell>
          <cell r="P15">
            <v>-2583</v>
          </cell>
          <cell r="Q15">
            <v>-2369</v>
          </cell>
          <cell r="R15">
            <v>313</v>
          </cell>
          <cell r="S15">
            <v>-5042</v>
          </cell>
          <cell r="T15">
            <v>1417</v>
          </cell>
          <cell r="U15">
            <v>2728</v>
          </cell>
          <cell r="V15">
            <v>3148</v>
          </cell>
          <cell r="W15">
            <v>-2383</v>
          </cell>
        </row>
        <row r="16">
          <cell r="A16" t="e">
            <v>#N/A</v>
          </cell>
          <cell r="B16" t="str">
            <v>EA15</v>
          </cell>
          <cell r="C16">
            <v>874</v>
          </cell>
          <cell r="D16">
            <v>-6205</v>
          </cell>
          <cell r="E16">
            <v>-7536</v>
          </cell>
          <cell r="F16">
            <v>-1520</v>
          </cell>
          <cell r="G16">
            <v>-5932</v>
          </cell>
          <cell r="H16">
            <v>-4576</v>
          </cell>
          <cell r="I16">
            <v>-424</v>
          </cell>
          <cell r="J16">
            <v>-1804</v>
          </cell>
          <cell r="K16">
            <v>514</v>
          </cell>
          <cell r="L16">
            <v>-3334</v>
          </cell>
          <cell r="M16">
            <v>-3593</v>
          </cell>
          <cell r="N16">
            <v>3991</v>
          </cell>
          <cell r="O16">
            <v>1720</v>
          </cell>
          <cell r="P16">
            <v>-2593</v>
          </cell>
          <cell r="Q16">
            <v>-2474</v>
          </cell>
          <cell r="R16">
            <v>206</v>
          </cell>
          <cell r="S16">
            <v>-5088</v>
          </cell>
          <cell r="T16">
            <v>1402</v>
          </cell>
          <cell r="U16">
            <v>2759</v>
          </cell>
          <cell r="V16">
            <v>3158</v>
          </cell>
          <cell r="W16">
            <v>-2418</v>
          </cell>
        </row>
        <row r="17">
          <cell r="A17" t="e">
            <v>#N/A</v>
          </cell>
          <cell r="B17" t="str">
            <v>EA16</v>
          </cell>
          <cell r="C17">
            <v>239</v>
          </cell>
          <cell r="D17">
            <v>-6286</v>
          </cell>
          <cell r="E17">
            <v>-7334</v>
          </cell>
          <cell r="F17">
            <v>-1166</v>
          </cell>
          <cell r="G17">
            <v>-5591</v>
          </cell>
          <cell r="H17">
            <v>-4305</v>
          </cell>
          <cell r="I17">
            <v>-68</v>
          </cell>
          <cell r="J17">
            <v>-1391</v>
          </cell>
          <cell r="K17">
            <v>1023</v>
          </cell>
          <cell r="L17">
            <v>-2947</v>
          </cell>
          <cell r="M17">
            <v>-3216</v>
          </cell>
          <cell r="N17">
            <v>3850</v>
          </cell>
          <cell r="O17">
            <v>1524</v>
          </cell>
          <cell r="P17">
            <v>-2821</v>
          </cell>
          <cell r="Q17">
            <v>-2595</v>
          </cell>
          <cell r="R17">
            <v>217</v>
          </cell>
          <cell r="S17">
            <v>-5087</v>
          </cell>
          <cell r="T17">
            <v>1425</v>
          </cell>
          <cell r="U17">
            <v>2772</v>
          </cell>
          <cell r="V17">
            <v>3168</v>
          </cell>
          <cell r="W17">
            <v>-2411</v>
          </cell>
        </row>
        <row r="18">
          <cell r="A18" t="e">
            <v>#N/A</v>
          </cell>
          <cell r="B18" t="str">
            <v>EA17</v>
          </cell>
          <cell r="C18">
            <v>816</v>
          </cell>
          <cell r="D18">
            <v>-5750</v>
          </cell>
          <cell r="E18">
            <v>-7035</v>
          </cell>
          <cell r="F18">
            <v>-923</v>
          </cell>
          <cell r="G18">
            <v>-5416</v>
          </cell>
          <cell r="H18">
            <v>-4166</v>
          </cell>
          <cell r="I18">
            <v>68</v>
          </cell>
          <cell r="J18">
            <v>-1191</v>
          </cell>
          <cell r="K18">
            <v>1147</v>
          </cell>
          <cell r="L18">
            <v>-2785</v>
          </cell>
          <cell r="M18">
            <v>-3136</v>
          </cell>
          <cell r="N18">
            <v>3969</v>
          </cell>
          <cell r="O18">
            <v>1605</v>
          </cell>
          <cell r="P18">
            <v>-2610</v>
          </cell>
          <cell r="Q18">
            <v>-2659</v>
          </cell>
          <cell r="R18">
            <v>119</v>
          </cell>
          <cell r="S18">
            <v>-5190</v>
          </cell>
          <cell r="T18">
            <v>1404</v>
          </cell>
          <cell r="U18">
            <v>2665</v>
          </cell>
          <cell r="V18">
            <v>2911</v>
          </cell>
          <cell r="W18">
            <v>-2380</v>
          </cell>
        </row>
        <row r="19">
          <cell r="A19" t="str">
            <v>Estonia</v>
          </cell>
          <cell r="B19" t="str">
            <v>EE</v>
          </cell>
          <cell r="C19">
            <v>577</v>
          </cell>
          <cell r="D19">
            <v>536</v>
          </cell>
          <cell r="E19">
            <v>299</v>
          </cell>
          <cell r="F19">
            <v>243</v>
          </cell>
          <cell r="G19">
            <v>175</v>
          </cell>
          <cell r="H19">
            <v>139</v>
          </cell>
          <cell r="I19">
            <v>135</v>
          </cell>
          <cell r="J19">
            <v>200</v>
          </cell>
          <cell r="K19">
            <v>124</v>
          </cell>
          <cell r="L19">
            <v>162</v>
          </cell>
          <cell r="M19">
            <v>79</v>
          </cell>
          <cell r="N19">
            <v>119</v>
          </cell>
          <cell r="O19">
            <v>81</v>
          </cell>
          <cell r="P19">
            <v>211</v>
          </cell>
          <cell r="Q19">
            <v>-64</v>
          </cell>
          <cell r="R19">
            <v>-98</v>
          </cell>
          <cell r="S19">
            <v>-103</v>
          </cell>
          <cell r="T19">
            <v>-21</v>
          </cell>
          <cell r="U19">
            <v>-106</v>
          </cell>
          <cell r="V19">
            <v>-258</v>
          </cell>
          <cell r="W19">
            <v>30</v>
          </cell>
        </row>
        <row r="20">
          <cell r="A20" t="e">
            <v>#N/A</v>
          </cell>
          <cell r="B20" t="str">
            <v>EEA18</v>
          </cell>
          <cell r="C20">
            <v>-812</v>
          </cell>
          <cell r="D20">
            <v>-5288</v>
          </cell>
          <cell r="E20">
            <v>-7158</v>
          </cell>
          <cell r="F20">
            <v>-750</v>
          </cell>
          <cell r="G20">
            <v>-4589</v>
          </cell>
          <cell r="H20">
            <v>-3485</v>
          </cell>
          <cell r="I20">
            <v>-2030</v>
          </cell>
          <cell r="J20">
            <v>-3891</v>
          </cell>
          <cell r="K20">
            <v>-637</v>
          </cell>
          <cell r="L20">
            <v>-5295</v>
          </cell>
          <cell r="M20">
            <v>-3730</v>
          </cell>
          <cell r="N20">
            <v>3033</v>
          </cell>
          <cell r="O20">
            <v>1071</v>
          </cell>
          <cell r="P20">
            <v>-1967</v>
          </cell>
          <cell r="Q20">
            <v>-2573</v>
          </cell>
          <cell r="R20">
            <v>881</v>
          </cell>
          <cell r="S20">
            <v>-4367</v>
          </cell>
          <cell r="T20">
            <v>947</v>
          </cell>
          <cell r="U20">
            <v>4798</v>
          </cell>
          <cell r="V20">
            <v>6793</v>
          </cell>
          <cell r="W20">
            <v>3407</v>
          </cell>
        </row>
        <row r="21">
          <cell r="A21" t="str">
            <v>Greece</v>
          </cell>
          <cell r="B21" t="str">
            <v>EL</v>
          </cell>
          <cell r="C21">
            <v>-280</v>
          </cell>
          <cell r="D21">
            <v>-156</v>
          </cell>
          <cell r="E21">
            <v>163</v>
          </cell>
          <cell r="F21">
            <v>-35</v>
          </cell>
          <cell r="G21">
            <v>538</v>
          </cell>
          <cell r="H21">
            <v>100</v>
          </cell>
          <cell r="I21">
            <v>-201</v>
          </cell>
          <cell r="J21">
            <v>-273</v>
          </cell>
          <cell r="K21">
            <v>-344</v>
          </cell>
          <cell r="L21">
            <v>-275</v>
          </cell>
          <cell r="M21">
            <v>-309</v>
          </cell>
          <cell r="N21">
            <v>-252</v>
          </cell>
          <cell r="O21">
            <v>-137</v>
          </cell>
          <cell r="P21">
            <v>-640</v>
          </cell>
          <cell r="Q21">
            <v>-259</v>
          </cell>
          <cell r="R21">
            <v>-327</v>
          </cell>
          <cell r="S21">
            <v>-748</v>
          </cell>
          <cell r="T21">
            <v>-1870</v>
          </cell>
          <cell r="U21">
            <v>-519</v>
          </cell>
          <cell r="V21">
            <v>-383</v>
          </cell>
          <cell r="W21">
            <v>-479</v>
          </cell>
        </row>
        <row r="22">
          <cell r="A22" t="str">
            <v>Spain</v>
          </cell>
          <cell r="B22" t="str">
            <v>ES</v>
          </cell>
          <cell r="C22">
            <v>-19</v>
          </cell>
          <cell r="D22">
            <v>549</v>
          </cell>
          <cell r="E22">
            <v>-336</v>
          </cell>
          <cell r="F22">
            <v>846</v>
          </cell>
          <cell r="G22">
            <v>1024</v>
          </cell>
          <cell r="H22">
            <v>556</v>
          </cell>
          <cell r="I22">
            <v>-641</v>
          </cell>
          <cell r="J22">
            <v>626</v>
          </cell>
          <cell r="K22">
            <v>627</v>
          </cell>
          <cell r="L22">
            <v>600</v>
          </cell>
          <cell r="M22">
            <v>-511</v>
          </cell>
          <cell r="N22">
            <v>-77</v>
          </cell>
          <cell r="O22">
            <v>-527</v>
          </cell>
          <cell r="P22">
            <v>-678</v>
          </cell>
          <cell r="Q22">
            <v>174</v>
          </cell>
          <cell r="R22">
            <v>-258</v>
          </cell>
          <cell r="S22">
            <v>9</v>
          </cell>
          <cell r="T22">
            <v>-467</v>
          </cell>
          <cell r="U22">
            <v>606</v>
          </cell>
          <cell r="V22">
            <v>575</v>
          </cell>
          <cell r="W22">
            <v>-915</v>
          </cell>
        </row>
        <row r="23">
          <cell r="A23" t="e">
            <v>#N/A</v>
          </cell>
          <cell r="B23" t="str">
            <v>EU15</v>
          </cell>
          <cell r="C23">
            <v>-692</v>
          </cell>
          <cell r="D23">
            <v>-6189</v>
          </cell>
          <cell r="E23">
            <v>-7190</v>
          </cell>
          <cell r="F23">
            <v>-1125</v>
          </cell>
          <cell r="G23">
            <v>-3855</v>
          </cell>
          <cell r="H23">
            <v>-2987</v>
          </cell>
          <cell r="I23">
            <v>-939</v>
          </cell>
          <cell r="J23">
            <v>-3253</v>
          </cell>
          <cell r="K23">
            <v>159</v>
          </cell>
          <cell r="L23">
            <v>-5013</v>
          </cell>
          <cell r="M23">
            <v>-4821</v>
          </cell>
          <cell r="N23">
            <v>1815</v>
          </cell>
          <cell r="O23">
            <v>999</v>
          </cell>
          <cell r="P23">
            <v>-3622</v>
          </cell>
          <cell r="Q23">
            <v>-3080</v>
          </cell>
          <cell r="R23">
            <v>0</v>
          </cell>
          <cell r="S23">
            <v>-5570</v>
          </cell>
          <cell r="T23">
            <v>-47</v>
          </cell>
          <cell r="U23">
            <v>1787</v>
          </cell>
          <cell r="V23">
            <v>4489</v>
          </cell>
          <cell r="W23">
            <v>-2152</v>
          </cell>
        </row>
        <row r="24">
          <cell r="A24" t="e">
            <v>#N/A</v>
          </cell>
          <cell r="B24" t="str">
            <v>EU25</v>
          </cell>
          <cell r="C24">
            <v>2702</v>
          </cell>
          <cell r="D24">
            <v>-3239</v>
          </cell>
          <cell r="E24">
            <v>-4682</v>
          </cell>
          <cell r="F24">
            <v>2088</v>
          </cell>
          <cell r="G24">
            <v>-5322</v>
          </cell>
          <cell r="H24">
            <v>-2497</v>
          </cell>
          <cell r="I24">
            <v>-1170</v>
          </cell>
          <cell r="J24">
            <v>-431</v>
          </cell>
          <cell r="K24">
            <v>2059</v>
          </cell>
          <cell r="L24">
            <v>-3820</v>
          </cell>
          <cell r="M24">
            <v>-5301</v>
          </cell>
          <cell r="N24">
            <v>2549</v>
          </cell>
          <cell r="O24">
            <v>3447</v>
          </cell>
          <cell r="P24">
            <v>-1749</v>
          </cell>
          <cell r="Q24">
            <v>-3417</v>
          </cell>
          <cell r="R24">
            <v>637</v>
          </cell>
          <cell r="S24">
            <v>-3979</v>
          </cell>
          <cell r="T24">
            <v>789</v>
          </cell>
          <cell r="U24">
            <v>3967</v>
          </cell>
          <cell r="V24">
            <v>5029</v>
          </cell>
          <cell r="W24">
            <v>-1674</v>
          </cell>
        </row>
        <row r="25">
          <cell r="A25" t="str">
            <v>European Union (27 countries)</v>
          </cell>
          <cell r="B25" t="str">
            <v>EU27</v>
          </cell>
          <cell r="C25">
            <v>3848</v>
          </cell>
          <cell r="D25">
            <v>-3230</v>
          </cell>
          <cell r="E25">
            <v>-4886</v>
          </cell>
          <cell r="F25">
            <v>4082</v>
          </cell>
          <cell r="G25">
            <v>-5237</v>
          </cell>
          <cell r="H25">
            <v>-110</v>
          </cell>
          <cell r="I25">
            <v>-1114</v>
          </cell>
          <cell r="J25">
            <v>-2108</v>
          </cell>
          <cell r="K25">
            <v>2737</v>
          </cell>
          <cell r="L25">
            <v>-3650</v>
          </cell>
          <cell r="M25">
            <v>-5029</v>
          </cell>
          <cell r="N25">
            <v>2695</v>
          </cell>
          <cell r="O25">
            <v>3846</v>
          </cell>
          <cell r="P25">
            <v>-1955</v>
          </cell>
          <cell r="Q25">
            <v>-3951</v>
          </cell>
          <cell r="R25">
            <v>-255</v>
          </cell>
          <cell r="S25">
            <v>-4158</v>
          </cell>
          <cell r="T25">
            <v>1436</v>
          </cell>
          <cell r="U25">
            <v>3572</v>
          </cell>
          <cell r="V25">
            <v>4717</v>
          </cell>
          <cell r="W25">
            <v>-1759</v>
          </cell>
        </row>
        <row r="26">
          <cell r="A26" t="str">
            <v>Finland</v>
          </cell>
          <cell r="B26" t="str">
            <v>FI</v>
          </cell>
          <cell r="C26">
            <v>-824</v>
          </cell>
          <cell r="D26">
            <v>-270</v>
          </cell>
          <cell r="E26">
            <v>-1338</v>
          </cell>
          <cell r="F26">
            <v>-478</v>
          </cell>
          <cell r="G26">
            <v>-436</v>
          </cell>
          <cell r="H26">
            <v>-1185</v>
          </cell>
          <cell r="I26">
            <v>-77</v>
          </cell>
          <cell r="J26">
            <v>559</v>
          </cell>
          <cell r="K26">
            <v>587</v>
          </cell>
          <cell r="L26">
            <v>141</v>
          </cell>
          <cell r="M26">
            <v>-423</v>
          </cell>
          <cell r="N26">
            <v>-684</v>
          </cell>
          <cell r="O26">
            <v>-11</v>
          </cell>
          <cell r="P26">
            <v>270</v>
          </cell>
          <cell r="Q26">
            <v>592</v>
          </cell>
          <cell r="R26">
            <v>368</v>
          </cell>
          <cell r="S26">
            <v>251</v>
          </cell>
          <cell r="T26">
            <v>111</v>
          </cell>
          <cell r="U26">
            <v>292</v>
          </cell>
          <cell r="V26">
            <v>135</v>
          </cell>
          <cell r="W26">
            <v>-334</v>
          </cell>
        </row>
        <row r="27">
          <cell r="A27" t="str">
            <v>France</v>
          </cell>
          <cell r="B27" t="str">
            <v>FR</v>
          </cell>
          <cell r="C27">
            <v>4373</v>
          </cell>
          <cell r="D27">
            <v>1229</v>
          </cell>
          <cell r="E27">
            <v>-2971</v>
          </cell>
          <cell r="F27">
            <v>1069</v>
          </cell>
          <cell r="G27">
            <v>-4469</v>
          </cell>
          <cell r="H27">
            <v>-2823</v>
          </cell>
          <cell r="I27">
            <v>473</v>
          </cell>
          <cell r="J27">
            <v>-4121</v>
          </cell>
          <cell r="K27">
            <v>-2712</v>
          </cell>
          <cell r="L27">
            <v>-3759</v>
          </cell>
          <cell r="M27">
            <v>-5278</v>
          </cell>
          <cell r="N27">
            <v>-1344</v>
          </cell>
          <cell r="O27">
            <v>222</v>
          </cell>
          <cell r="P27">
            <v>-253</v>
          </cell>
          <cell r="Q27">
            <v>440</v>
          </cell>
          <cell r="R27">
            <v>-276</v>
          </cell>
          <cell r="S27">
            <v>-331</v>
          </cell>
          <cell r="T27">
            <v>-259</v>
          </cell>
          <cell r="U27">
            <v>-164</v>
          </cell>
          <cell r="V27">
            <v>947</v>
          </cell>
          <cell r="W27">
            <v>317</v>
          </cell>
        </row>
        <row r="28">
          <cell r="A28" t="str">
            <v>Croatia</v>
          </cell>
          <cell r="B28" t="str">
            <v>HR</v>
          </cell>
          <cell r="C28">
            <v>-3</v>
          </cell>
          <cell r="D28">
            <v>44</v>
          </cell>
          <cell r="E28">
            <v>-19</v>
          </cell>
          <cell r="F28">
            <v>-15</v>
          </cell>
          <cell r="G28">
            <v>-13</v>
          </cell>
          <cell r="H28">
            <v>-15</v>
          </cell>
          <cell r="I28">
            <v>-11</v>
          </cell>
          <cell r="J28">
            <v>-11</v>
          </cell>
          <cell r="K28">
            <v>-9</v>
          </cell>
          <cell r="L28">
            <v>2</v>
          </cell>
          <cell r="M28">
            <v>0</v>
          </cell>
          <cell r="N28">
            <v>-1</v>
          </cell>
          <cell r="O28">
            <v>-1</v>
          </cell>
          <cell r="P28">
            <v>-5</v>
          </cell>
          <cell r="Q28">
            <v>-7</v>
          </cell>
          <cell r="R28">
            <v>-2</v>
          </cell>
          <cell r="S28">
            <v>-2</v>
          </cell>
          <cell r="T28">
            <v>1</v>
          </cell>
          <cell r="U28">
            <v>-1</v>
          </cell>
          <cell r="V28">
            <v>8</v>
          </cell>
          <cell r="W28">
            <v>-1</v>
          </cell>
        </row>
        <row r="29">
          <cell r="A29" t="str">
            <v>Hungary</v>
          </cell>
          <cell r="B29" t="str">
            <v>HU</v>
          </cell>
          <cell r="C29">
            <v>-409</v>
          </cell>
          <cell r="D29">
            <v>-257</v>
          </cell>
          <cell r="E29">
            <v>-331</v>
          </cell>
          <cell r="F29">
            <v>600</v>
          </cell>
          <cell r="G29">
            <v>107</v>
          </cell>
          <cell r="H29">
            <v>294</v>
          </cell>
          <cell r="I29">
            <v>510</v>
          </cell>
          <cell r="J29">
            <v>690</v>
          </cell>
          <cell r="K29">
            <v>240</v>
          </cell>
          <cell r="L29">
            <v>-15</v>
          </cell>
          <cell r="M29">
            <v>-11</v>
          </cell>
          <cell r="N29">
            <v>-58</v>
          </cell>
          <cell r="O29">
            <v>33</v>
          </cell>
          <cell r="P29">
            <v>173</v>
          </cell>
          <cell r="Q29">
            <v>18</v>
          </cell>
          <cell r="R29">
            <v>-35</v>
          </cell>
          <cell r="S29">
            <v>-33</v>
          </cell>
          <cell r="T29">
            <v>-7</v>
          </cell>
          <cell r="U29">
            <v>-27</v>
          </cell>
          <cell r="V29">
            <v>-48</v>
          </cell>
          <cell r="W29">
            <v>33</v>
          </cell>
        </row>
        <row r="30">
          <cell r="A30" t="str">
            <v>Ireland</v>
          </cell>
          <cell r="B30" t="str">
            <v>IE</v>
          </cell>
          <cell r="C30">
            <v>182</v>
          </cell>
          <cell r="D30">
            <v>-55</v>
          </cell>
          <cell r="E30">
            <v>-200</v>
          </cell>
          <cell r="F30">
            <v>-130</v>
          </cell>
          <cell r="G30">
            <v>-90</v>
          </cell>
          <cell r="H30">
            <v>-153</v>
          </cell>
          <cell r="I30">
            <v>-74</v>
          </cell>
          <cell r="J30">
            <v>12</v>
          </cell>
          <cell r="K30">
            <v>-111</v>
          </cell>
          <cell r="L30">
            <v>-72</v>
          </cell>
          <cell r="M30">
            <v>-292</v>
          </cell>
          <cell r="N30">
            <v>-320</v>
          </cell>
          <cell r="O30">
            <v>-101</v>
          </cell>
          <cell r="P30">
            <v>-141</v>
          </cell>
          <cell r="Q30">
            <v>-246</v>
          </cell>
          <cell r="R30">
            <v>-1046</v>
          </cell>
          <cell r="S30">
            <v>-1205</v>
          </cell>
          <cell r="T30">
            <v>-718</v>
          </cell>
          <cell r="U30">
            <v>-692</v>
          </cell>
          <cell r="V30">
            <v>35</v>
          </cell>
          <cell r="W30">
            <v>34</v>
          </cell>
        </row>
        <row r="31">
          <cell r="A31" t="str">
            <v>Iceland</v>
          </cell>
          <cell r="B31" t="str">
            <v>IS</v>
          </cell>
          <cell r="C31">
            <v>29</v>
          </cell>
          <cell r="D31">
            <v>-32</v>
          </cell>
          <cell r="E31">
            <v>-27</v>
          </cell>
          <cell r="F31">
            <v>10</v>
          </cell>
          <cell r="G31">
            <v>-10</v>
          </cell>
          <cell r="H31">
            <v>-3</v>
          </cell>
          <cell r="I31">
            <v>0</v>
          </cell>
          <cell r="J31">
            <v>0</v>
          </cell>
          <cell r="K31">
            <v>0</v>
          </cell>
          <cell r="L31">
            <v>0</v>
          </cell>
          <cell r="M31">
            <v>0</v>
          </cell>
          <cell r="N31">
            <v>0</v>
          </cell>
          <cell r="O31">
            <v>-1</v>
          </cell>
          <cell r="P31">
            <v>0</v>
          </cell>
          <cell r="Q31">
            <v>0</v>
          </cell>
          <cell r="R31">
            <v>0</v>
          </cell>
          <cell r="S31">
            <v>7</v>
          </cell>
          <cell r="T31">
            <v>0</v>
          </cell>
          <cell r="U31">
            <v>0</v>
          </cell>
          <cell r="V31">
            <v>0</v>
          </cell>
          <cell r="W31">
            <v>0</v>
          </cell>
        </row>
        <row r="32">
          <cell r="A32" t="str">
            <v>Italy</v>
          </cell>
          <cell r="B32" t="str">
            <v>IT</v>
          </cell>
          <cell r="C32">
            <v>143</v>
          </cell>
          <cell r="D32">
            <v>-107</v>
          </cell>
          <cell r="E32">
            <v>-924</v>
          </cell>
          <cell r="F32">
            <v>173</v>
          </cell>
          <cell r="G32">
            <v>249</v>
          </cell>
          <cell r="H32">
            <v>547</v>
          </cell>
          <cell r="I32">
            <v>532</v>
          </cell>
          <cell r="J32">
            <v>415</v>
          </cell>
          <cell r="K32">
            <v>458</v>
          </cell>
          <cell r="L32">
            <v>-384</v>
          </cell>
          <cell r="M32">
            <v>600</v>
          </cell>
          <cell r="N32">
            <v>1145</v>
          </cell>
          <cell r="O32">
            <v>8</v>
          </cell>
          <cell r="P32">
            <v>231</v>
          </cell>
          <cell r="Q32">
            <v>-1291</v>
          </cell>
          <cell r="R32">
            <v>-585</v>
          </cell>
          <cell r="S32">
            <v>-2053</v>
          </cell>
          <cell r="T32">
            <v>-1439</v>
          </cell>
          <cell r="U32">
            <v>-1222</v>
          </cell>
          <cell r="V32">
            <v>285</v>
          </cell>
          <cell r="W32">
            <v>-1054</v>
          </cell>
        </row>
        <row r="33">
          <cell r="A33" t="str">
            <v>Lithuania</v>
          </cell>
          <cell r="B33" t="str">
            <v>LT</v>
          </cell>
          <cell r="C33">
            <v>0</v>
          </cell>
          <cell r="D33">
            <v>3</v>
          </cell>
          <cell r="E33">
            <v>-64</v>
          </cell>
          <cell r="F33">
            <v>1</v>
          </cell>
          <cell r="G33">
            <v>29</v>
          </cell>
          <cell r="H33">
            <v>-12</v>
          </cell>
          <cell r="I33">
            <v>30</v>
          </cell>
          <cell r="J33">
            <v>14</v>
          </cell>
          <cell r="K33">
            <v>-14</v>
          </cell>
          <cell r="L33">
            <v>-17</v>
          </cell>
          <cell r="M33">
            <v>-152</v>
          </cell>
          <cell r="N33">
            <v>0</v>
          </cell>
          <cell r="O33">
            <v>-31</v>
          </cell>
          <cell r="P33">
            <v>-38</v>
          </cell>
          <cell r="Q33">
            <v>-35</v>
          </cell>
          <cell r="R33">
            <v>-11</v>
          </cell>
          <cell r="S33">
            <v>-11</v>
          </cell>
          <cell r="T33">
            <v>-47</v>
          </cell>
          <cell r="U33">
            <v>-18</v>
          </cell>
          <cell r="V33">
            <v>-16</v>
          </cell>
          <cell r="W33">
            <v>-13</v>
          </cell>
        </row>
        <row r="34">
          <cell r="A34" t="str">
            <v>Luxembourg</v>
          </cell>
          <cell r="B34" t="str">
            <v>LU</v>
          </cell>
          <cell r="C34">
            <v>0</v>
          </cell>
          <cell r="D34">
            <v>1</v>
          </cell>
          <cell r="E34">
            <v>3</v>
          </cell>
          <cell r="F34">
            <v>3</v>
          </cell>
          <cell r="G34">
            <v>9</v>
          </cell>
          <cell r="H34">
            <v>10</v>
          </cell>
          <cell r="I34">
            <v>0</v>
          </cell>
          <cell r="J34">
            <v>6</v>
          </cell>
          <cell r="K34">
            <v>4</v>
          </cell>
          <cell r="L34">
            <v>5</v>
          </cell>
          <cell r="M34">
            <v>5</v>
          </cell>
          <cell r="N34">
            <v>2</v>
          </cell>
          <cell r="O34">
            <v>5</v>
          </cell>
          <cell r="P34">
            <v>11</v>
          </cell>
          <cell r="Q34">
            <v>2</v>
          </cell>
          <cell r="R34">
            <v>24</v>
          </cell>
          <cell r="S34">
            <v>1</v>
          </cell>
          <cell r="T34">
            <v>-1</v>
          </cell>
          <cell r="U34">
            <v>0</v>
          </cell>
          <cell r="V34">
            <v>3</v>
          </cell>
          <cell r="W34">
            <v>1</v>
          </cell>
        </row>
        <row r="35">
          <cell r="A35" t="str">
            <v>Latvia</v>
          </cell>
          <cell r="B35" t="str">
            <v>LV</v>
          </cell>
          <cell r="C35">
            <v>-4</v>
          </cell>
          <cell r="D35">
            <v>-31</v>
          </cell>
          <cell r="E35">
            <v>1</v>
          </cell>
          <cell r="F35">
            <v>-9</v>
          </cell>
          <cell r="G35">
            <v>48</v>
          </cell>
          <cell r="H35">
            <v>64</v>
          </cell>
          <cell r="I35">
            <v>-13</v>
          </cell>
          <cell r="J35">
            <v>-37</v>
          </cell>
          <cell r="K35">
            <v>-33</v>
          </cell>
          <cell r="L35">
            <v>-191</v>
          </cell>
          <cell r="M35">
            <v>-170</v>
          </cell>
          <cell r="N35">
            <v>-92</v>
          </cell>
          <cell r="O35">
            <v>-189</v>
          </cell>
          <cell r="P35">
            <v>-121</v>
          </cell>
          <cell r="Q35">
            <v>-111</v>
          </cell>
          <cell r="R35">
            <v>-117</v>
          </cell>
          <cell r="S35">
            <v>-133</v>
          </cell>
          <cell r="T35">
            <v>-129</v>
          </cell>
          <cell r="U35">
            <v>-103</v>
          </cell>
          <cell r="V35">
            <v>-187</v>
          </cell>
          <cell r="W35">
            <v>-258</v>
          </cell>
        </row>
        <row r="36">
          <cell r="A36" t="e">
            <v>#N/A</v>
          </cell>
          <cell r="B36" t="str">
            <v>MK</v>
          </cell>
          <cell r="C36">
            <v>22</v>
          </cell>
          <cell r="D36">
            <v>61</v>
          </cell>
          <cell r="E36">
            <v>41</v>
          </cell>
          <cell r="F36">
            <v>-14</v>
          </cell>
          <cell r="G36">
            <v>-11</v>
          </cell>
          <cell r="H36">
            <v>3</v>
          </cell>
          <cell r="I36">
            <v>-17</v>
          </cell>
          <cell r="J36">
            <v>3</v>
          </cell>
          <cell r="K36">
            <v>-21</v>
          </cell>
          <cell r="L36">
            <v>-6</v>
          </cell>
          <cell r="M36">
            <v>-4</v>
          </cell>
          <cell r="N36">
            <v>-6</v>
          </cell>
          <cell r="O36">
            <v>5</v>
          </cell>
          <cell r="P36">
            <v>0</v>
          </cell>
          <cell r="Q36">
            <v>-16</v>
          </cell>
          <cell r="R36">
            <v>-9</v>
          </cell>
          <cell r="S36">
            <v>-8</v>
          </cell>
          <cell r="T36">
            <v>5</v>
          </cell>
          <cell r="U36">
            <v>8</v>
          </cell>
          <cell r="V36">
            <v>-2</v>
          </cell>
          <cell r="W36">
            <v>5</v>
          </cell>
        </row>
        <row r="37">
          <cell r="A37" t="str">
            <v>Malta</v>
          </cell>
          <cell r="B37" t="str">
            <v>MT</v>
          </cell>
          <cell r="C37">
            <v>0</v>
          </cell>
          <cell r="D37">
            <v>0</v>
          </cell>
          <cell r="E37">
            <v>0</v>
          </cell>
          <cell r="F37">
            <v>0</v>
          </cell>
          <cell r="G37">
            <v>0</v>
          </cell>
          <cell r="H37">
            <v>-84</v>
          </cell>
          <cell r="I37">
            <v>-60</v>
          </cell>
          <cell r="J37">
            <v>-20</v>
          </cell>
          <cell r="K37">
            <v>-75</v>
          </cell>
          <cell r="L37">
            <v>-108</v>
          </cell>
          <cell r="M37">
            <v>0</v>
          </cell>
          <cell r="N37">
            <v>0</v>
          </cell>
          <cell r="O37">
            <v>0</v>
          </cell>
          <cell r="P37">
            <v>0</v>
          </cell>
          <cell r="Q37">
            <v>0</v>
          </cell>
          <cell r="R37">
            <v>0</v>
          </cell>
          <cell r="S37">
            <v>0</v>
          </cell>
          <cell r="T37">
            <v>0</v>
          </cell>
          <cell r="U37">
            <v>0</v>
          </cell>
          <cell r="V37">
            <v>16</v>
          </cell>
          <cell r="W37">
            <v>10</v>
          </cell>
        </row>
        <row r="38">
          <cell r="A38" t="str">
            <v>Netherlands</v>
          </cell>
          <cell r="B38" t="str">
            <v>NL</v>
          </cell>
          <cell r="C38">
            <v>223</v>
          </cell>
          <cell r="D38">
            <v>206</v>
          </cell>
          <cell r="E38">
            <v>-289</v>
          </cell>
          <cell r="F38">
            <v>-105</v>
          </cell>
          <cell r="G38">
            <v>142</v>
          </cell>
          <cell r="H38">
            <v>-6</v>
          </cell>
          <cell r="I38">
            <v>-40</v>
          </cell>
          <cell r="J38">
            <v>39</v>
          </cell>
          <cell r="K38">
            <v>110</v>
          </cell>
          <cell r="L38">
            <v>-4</v>
          </cell>
          <cell r="M38">
            <v>-26</v>
          </cell>
          <cell r="N38">
            <v>13</v>
          </cell>
          <cell r="O38">
            <v>23</v>
          </cell>
          <cell r="P38">
            <v>64</v>
          </cell>
          <cell r="Q38">
            <v>51</v>
          </cell>
          <cell r="R38">
            <v>80</v>
          </cell>
          <cell r="S38">
            <v>-73</v>
          </cell>
          <cell r="T38">
            <v>7063</v>
          </cell>
          <cell r="U38">
            <v>7053</v>
          </cell>
          <cell r="V38">
            <v>70</v>
          </cell>
          <cell r="W38">
            <v>989</v>
          </cell>
        </row>
        <row r="39">
          <cell r="A39" t="e">
            <v>#N/A</v>
          </cell>
          <cell r="B39" t="str">
            <v>NMS10</v>
          </cell>
          <cell r="C39">
            <v>3394</v>
          </cell>
          <cell r="D39">
            <v>2950</v>
          </cell>
          <cell r="E39">
            <v>2508</v>
          </cell>
          <cell r="F39">
            <v>3213</v>
          </cell>
          <cell r="G39">
            <v>-1467</v>
          </cell>
          <cell r="H39">
            <v>490</v>
          </cell>
          <cell r="I39">
            <v>-230</v>
          </cell>
          <cell r="J39">
            <v>2821</v>
          </cell>
          <cell r="K39">
            <v>1900</v>
          </cell>
          <cell r="L39">
            <v>1193</v>
          </cell>
          <cell r="M39">
            <v>-480</v>
          </cell>
          <cell r="N39">
            <v>734</v>
          </cell>
          <cell r="O39">
            <v>2448</v>
          </cell>
          <cell r="P39">
            <v>1874</v>
          </cell>
          <cell r="Q39">
            <v>-336</v>
          </cell>
          <cell r="R39">
            <v>637</v>
          </cell>
          <cell r="S39">
            <v>1591</v>
          </cell>
          <cell r="T39">
            <v>836</v>
          </cell>
          <cell r="U39">
            <v>2180</v>
          </cell>
          <cell r="V39">
            <v>540</v>
          </cell>
          <cell r="W39">
            <v>478</v>
          </cell>
        </row>
        <row r="40">
          <cell r="A40" t="str">
            <v>Norway</v>
          </cell>
          <cell r="B40" t="str">
            <v>NO</v>
          </cell>
          <cell r="C40">
            <v>-149</v>
          </cell>
          <cell r="D40">
            <v>933</v>
          </cell>
          <cell r="E40">
            <v>59</v>
          </cell>
          <cell r="F40">
            <v>365</v>
          </cell>
          <cell r="G40">
            <v>-724</v>
          </cell>
          <cell r="H40">
            <v>-495</v>
          </cell>
          <cell r="I40">
            <v>-1090</v>
          </cell>
          <cell r="J40">
            <v>-638</v>
          </cell>
          <cell r="K40">
            <v>-796</v>
          </cell>
          <cell r="L40">
            <v>-283</v>
          </cell>
          <cell r="M40">
            <v>1091</v>
          </cell>
          <cell r="N40">
            <v>1218</v>
          </cell>
          <cell r="O40">
            <v>73</v>
          </cell>
          <cell r="P40">
            <v>1656</v>
          </cell>
          <cell r="Q40">
            <v>508</v>
          </cell>
          <cell r="R40">
            <v>881</v>
          </cell>
          <cell r="S40">
            <v>1195</v>
          </cell>
          <cell r="T40">
            <v>994</v>
          </cell>
          <cell r="U40">
            <v>3011</v>
          </cell>
          <cell r="V40">
            <v>2304</v>
          </cell>
          <cell r="W40">
            <v>5559</v>
          </cell>
        </row>
        <row r="41">
          <cell r="A41" t="str">
            <v>Poland</v>
          </cell>
          <cell r="B41" t="str">
            <v>PL</v>
          </cell>
          <cell r="C41">
            <v>3769</v>
          </cell>
          <cell r="D41">
            <v>2600</v>
          </cell>
          <cell r="E41">
            <v>2206</v>
          </cell>
          <cell r="F41">
            <v>1885</v>
          </cell>
          <cell r="G41">
            <v>-2047</v>
          </cell>
          <cell r="H41">
            <v>593</v>
          </cell>
          <cell r="I41">
            <v>-386</v>
          </cell>
          <cell r="J41">
            <v>807</v>
          </cell>
          <cell r="K41">
            <v>668</v>
          </cell>
          <cell r="L41">
            <v>939</v>
          </cell>
          <cell r="M41">
            <v>-1010</v>
          </cell>
          <cell r="N41">
            <v>293</v>
          </cell>
          <cell r="O41">
            <v>1820</v>
          </cell>
          <cell r="P41">
            <v>1377</v>
          </cell>
          <cell r="Q41">
            <v>-167</v>
          </cell>
          <cell r="R41">
            <v>578</v>
          </cell>
          <cell r="S41">
            <v>1258</v>
          </cell>
          <cell r="T41">
            <v>43</v>
          </cell>
          <cell r="U41">
            <v>1936</v>
          </cell>
          <cell r="V41">
            <v>1198</v>
          </cell>
          <cell r="W41">
            <v>456</v>
          </cell>
        </row>
        <row r="42">
          <cell r="A42" t="str">
            <v>Portugal</v>
          </cell>
          <cell r="B42" t="str">
            <v>PT</v>
          </cell>
          <cell r="C42">
            <v>525</v>
          </cell>
          <cell r="D42">
            <v>-75</v>
          </cell>
          <cell r="E42">
            <v>56</v>
          </cell>
          <cell r="F42">
            <v>-1</v>
          </cell>
          <cell r="G42">
            <v>-80</v>
          </cell>
          <cell r="H42">
            <v>-19</v>
          </cell>
          <cell r="I42">
            <v>76</v>
          </cell>
          <cell r="J42">
            <v>77</v>
          </cell>
          <cell r="K42">
            <v>192</v>
          </cell>
          <cell r="L42">
            <v>127</v>
          </cell>
          <cell r="M42">
            <v>-94</v>
          </cell>
          <cell r="N42">
            <v>43</v>
          </cell>
          <cell r="O42">
            <v>181</v>
          </cell>
          <cell r="P42">
            <v>45</v>
          </cell>
          <cell r="Q42">
            <v>170</v>
          </cell>
          <cell r="R42">
            <v>99</v>
          </cell>
          <cell r="S42">
            <v>124</v>
          </cell>
          <cell r="T42">
            <v>73</v>
          </cell>
          <cell r="U42">
            <v>30</v>
          </cell>
          <cell r="V42">
            <v>-16</v>
          </cell>
          <cell r="W42">
            <v>-59</v>
          </cell>
        </row>
        <row r="43">
          <cell r="A43" t="str">
            <v>Romania</v>
          </cell>
          <cell r="B43" t="str">
            <v>RO</v>
          </cell>
          <cell r="C43">
            <v>1045</v>
          </cell>
          <cell r="D43">
            <v>-36</v>
          </cell>
          <cell r="E43">
            <v>258</v>
          </cell>
          <cell r="F43">
            <v>2077</v>
          </cell>
          <cell r="G43">
            <v>205</v>
          </cell>
          <cell r="H43">
            <v>2138</v>
          </cell>
          <cell r="I43">
            <v>-88</v>
          </cell>
          <cell r="J43">
            <v>-892</v>
          </cell>
          <cell r="K43">
            <v>592</v>
          </cell>
          <cell r="L43">
            <v>541</v>
          </cell>
          <cell r="M43">
            <v>369</v>
          </cell>
          <cell r="N43">
            <v>525</v>
          </cell>
          <cell r="O43">
            <v>631</v>
          </cell>
          <cell r="P43">
            <v>382</v>
          </cell>
          <cell r="Q43">
            <v>-193</v>
          </cell>
          <cell r="R43">
            <v>-452</v>
          </cell>
          <cell r="S43">
            <v>216</v>
          </cell>
          <cell r="T43">
            <v>995</v>
          </cell>
          <cell r="U43">
            <v>-15</v>
          </cell>
          <cell r="V43">
            <v>20</v>
          </cell>
          <cell r="W43">
            <v>485</v>
          </cell>
        </row>
        <row r="44">
          <cell r="A44" t="str">
            <v>Sweden</v>
          </cell>
          <cell r="B44" t="str">
            <v>SE</v>
          </cell>
          <cell r="C44">
            <v>-658</v>
          </cell>
          <cell r="D44">
            <v>-235</v>
          </cell>
          <cell r="E44">
            <v>187</v>
          </cell>
          <cell r="F44">
            <v>-262</v>
          </cell>
          <cell r="G44">
            <v>-932</v>
          </cell>
          <cell r="H44">
            <v>-337</v>
          </cell>
          <cell r="I44">
            <v>-1466</v>
          </cell>
          <cell r="J44">
            <v>-838</v>
          </cell>
          <cell r="K44">
            <v>-978</v>
          </cell>
          <cell r="L44">
            <v>-713</v>
          </cell>
          <cell r="M44">
            <v>-511</v>
          </cell>
          <cell r="N44">
            <v>-756</v>
          </cell>
          <cell r="O44">
            <v>-83</v>
          </cell>
          <cell r="P44">
            <v>-1098</v>
          </cell>
          <cell r="Q44">
            <v>-947</v>
          </cell>
          <cell r="R44">
            <v>-754</v>
          </cell>
          <cell r="S44">
            <v>-1404</v>
          </cell>
          <cell r="T44">
            <v>-1233</v>
          </cell>
          <cell r="U44">
            <v>-206</v>
          </cell>
          <cell r="V44">
            <v>-381</v>
          </cell>
          <cell r="W44">
            <v>490</v>
          </cell>
        </row>
        <row r="45">
          <cell r="A45" t="str">
            <v>Slovenia</v>
          </cell>
          <cell r="B45" t="str">
            <v>SI</v>
          </cell>
          <cell r="C45">
            <v>-4</v>
          </cell>
          <cell r="D45">
            <v>-4</v>
          </cell>
          <cell r="E45">
            <v>6</v>
          </cell>
          <cell r="F45">
            <v>-8</v>
          </cell>
          <cell r="G45">
            <v>-22</v>
          </cell>
          <cell r="H45">
            <v>20</v>
          </cell>
          <cell r="I45">
            <v>-66</v>
          </cell>
          <cell r="J45">
            <v>20</v>
          </cell>
          <cell r="K45">
            <v>-39</v>
          </cell>
          <cell r="L45">
            <v>88</v>
          </cell>
          <cell r="M45">
            <v>7</v>
          </cell>
          <cell r="N45">
            <v>46</v>
          </cell>
          <cell r="O45">
            <v>-1</v>
          </cell>
          <cell r="P45">
            <v>4</v>
          </cell>
          <cell r="Q45">
            <v>10</v>
          </cell>
          <cell r="R45">
            <v>21</v>
          </cell>
          <cell r="S45">
            <v>19</v>
          </cell>
          <cell r="T45">
            <v>20</v>
          </cell>
          <cell r="U45">
            <v>17</v>
          </cell>
          <cell r="V45">
            <v>21</v>
          </cell>
          <cell r="W45">
            <v>17</v>
          </cell>
        </row>
        <row r="46">
          <cell r="A46" t="str">
            <v>Slovakia</v>
          </cell>
          <cell r="B46" t="str">
            <v>SK</v>
          </cell>
          <cell r="C46">
            <v>-635</v>
          </cell>
          <cell r="D46">
            <v>-81</v>
          </cell>
          <cell r="E46">
            <v>202</v>
          </cell>
          <cell r="F46">
            <v>354</v>
          </cell>
          <cell r="G46">
            <v>341</v>
          </cell>
          <cell r="H46">
            <v>272</v>
          </cell>
          <cell r="I46">
            <v>357</v>
          </cell>
          <cell r="J46">
            <v>413</v>
          </cell>
          <cell r="K46">
            <v>509</v>
          </cell>
          <cell r="L46">
            <v>387</v>
          </cell>
          <cell r="M46">
            <v>378</v>
          </cell>
          <cell r="N46">
            <v>-142</v>
          </cell>
          <cell r="O46">
            <v>-196</v>
          </cell>
          <cell r="P46">
            <v>-227</v>
          </cell>
          <cell r="Q46">
            <v>-120</v>
          </cell>
          <cell r="R46">
            <v>11</v>
          </cell>
          <cell r="S46">
            <v>1</v>
          </cell>
          <cell r="T46">
            <v>23</v>
          </cell>
          <cell r="U46">
            <v>13</v>
          </cell>
          <cell r="V46">
            <v>10</v>
          </cell>
          <cell r="W46">
            <v>7</v>
          </cell>
        </row>
        <row r="47">
          <cell r="A47" t="str">
            <v>Turkey</v>
          </cell>
          <cell r="B47" t="str">
            <v>TR</v>
          </cell>
          <cell r="C47">
            <v>1106</v>
          </cell>
          <cell r="D47">
            <v>1115</v>
          </cell>
          <cell r="E47">
            <v>548</v>
          </cell>
          <cell r="F47">
            <v>393</v>
          </cell>
          <cell r="G47">
            <v>310</v>
          </cell>
          <cell r="H47">
            <v>243</v>
          </cell>
          <cell r="I47">
            <v>291</v>
          </cell>
          <cell r="J47">
            <v>574</v>
          </cell>
          <cell r="K47">
            <v>283</v>
          </cell>
          <cell r="L47">
            <v>200</v>
          </cell>
          <cell r="M47">
            <v>-230</v>
          </cell>
          <cell r="N47">
            <v>-275</v>
          </cell>
          <cell r="O47">
            <v>-298</v>
          </cell>
          <cell r="P47">
            <v>-208</v>
          </cell>
          <cell r="Q47">
            <v>-723</v>
          </cell>
          <cell r="R47">
            <v>-296</v>
          </cell>
          <cell r="S47">
            <v>-562</v>
          </cell>
          <cell r="T47">
            <v>-1149</v>
          </cell>
          <cell r="U47">
            <v>-861</v>
          </cell>
          <cell r="V47">
            <v>-1503</v>
          </cell>
          <cell r="W47">
            <v>1775</v>
          </cell>
        </row>
        <row r="48">
          <cell r="A48" t="str">
            <v>United Kingdom</v>
          </cell>
          <cell r="B48" t="str">
            <v>UK</v>
          </cell>
          <cell r="C48">
            <v>-850</v>
          </cell>
          <cell r="D48">
            <v>307</v>
          </cell>
          <cell r="E48">
            <v>233</v>
          </cell>
          <cell r="F48">
            <v>818</v>
          </cell>
          <cell r="G48">
            <v>3245</v>
          </cell>
          <cell r="H48">
            <v>1957</v>
          </cell>
          <cell r="I48">
            <v>1016</v>
          </cell>
          <cell r="J48">
            <v>-587</v>
          </cell>
          <cell r="K48">
            <v>260</v>
          </cell>
          <cell r="L48">
            <v>-960</v>
          </cell>
          <cell r="M48">
            <v>-699</v>
          </cell>
          <cell r="N48">
            <v>-1407</v>
          </cell>
          <cell r="O48">
            <v>-638</v>
          </cell>
          <cell r="P48">
            <v>165</v>
          </cell>
          <cell r="Q48">
            <v>319</v>
          </cell>
          <cell r="R48">
            <v>783</v>
          </cell>
          <cell r="S48">
            <v>1119</v>
          </cell>
          <cell r="T48">
            <v>4</v>
          </cell>
          <cell r="U48">
            <v>212</v>
          </cell>
          <cell r="V48">
            <v>1447</v>
          </cell>
          <cell r="W48">
            <v>725</v>
          </cell>
        </row>
      </sheetData>
      <sheetData sheetId="15">
        <row r="5">
          <cell r="A5" t="e">
            <v>#N/A</v>
          </cell>
          <cell r="B5" t="str">
            <v>Row Labels</v>
          </cell>
          <cell r="C5" t="str">
            <v>Sum of 1990</v>
          </cell>
          <cell r="D5" t="str">
            <v>Sum of 1991</v>
          </cell>
          <cell r="E5" t="str">
            <v>Sum of 1992</v>
          </cell>
          <cell r="F5" t="str">
            <v>Sum of 1993</v>
          </cell>
          <cell r="G5" t="str">
            <v>Sum of 1994</v>
          </cell>
          <cell r="H5" t="str">
            <v>Sum of 1995</v>
          </cell>
          <cell r="I5" t="str">
            <v>Sum of 1996</v>
          </cell>
          <cell r="J5" t="str">
            <v>Sum of 1997</v>
          </cell>
          <cell r="K5" t="str">
            <v>Sum of 1998</v>
          </cell>
          <cell r="L5" t="str">
            <v>Sum of 1999</v>
          </cell>
          <cell r="M5" t="str">
            <v>Sum of 2000</v>
          </cell>
          <cell r="N5" t="str">
            <v>Sum of 2001</v>
          </cell>
          <cell r="O5" t="str">
            <v>Sum of 2002</v>
          </cell>
          <cell r="P5" t="str">
            <v>Sum of 2003</v>
          </cell>
          <cell r="Q5" t="str">
            <v>Sum of 2004</v>
          </cell>
          <cell r="R5" t="str">
            <v>Sum of 2005</v>
          </cell>
          <cell r="S5" t="str">
            <v>Sum of 2006</v>
          </cell>
          <cell r="T5" t="str">
            <v>Sum of 2007</v>
          </cell>
          <cell r="U5" t="str">
            <v>Sum of 2008</v>
          </cell>
          <cell r="V5" t="str">
            <v>Sum of 2009</v>
          </cell>
          <cell r="W5" t="str">
            <v>Sum of 2010</v>
          </cell>
        </row>
        <row r="6">
          <cell r="A6" t="str">
            <v>Austria</v>
          </cell>
          <cell r="B6" t="str">
            <v>AT</v>
          </cell>
          <cell r="C6">
            <v>8137</v>
          </cell>
          <cell r="D6">
            <v>9008</v>
          </cell>
          <cell r="E6">
            <v>8737</v>
          </cell>
          <cell r="F6">
            <v>8892</v>
          </cell>
          <cell r="G6">
            <v>8416</v>
          </cell>
          <cell r="H6">
            <v>9110</v>
          </cell>
          <cell r="I6">
            <v>10158</v>
          </cell>
          <cell r="J6">
            <v>9523</v>
          </cell>
          <cell r="K6">
            <v>9590</v>
          </cell>
          <cell r="L6">
            <v>9957</v>
          </cell>
          <cell r="M6">
            <v>9388</v>
          </cell>
          <cell r="N6">
            <v>10135</v>
          </cell>
          <cell r="O6">
            <v>9807</v>
          </cell>
          <cell r="P6">
            <v>10255</v>
          </cell>
          <cell r="Q6">
            <v>10085</v>
          </cell>
          <cell r="R6">
            <v>10262</v>
          </cell>
          <cell r="S6">
            <v>10111</v>
          </cell>
          <cell r="T6">
            <v>9563</v>
          </cell>
          <cell r="U6">
            <v>10008</v>
          </cell>
          <cell r="V6">
            <v>9162</v>
          </cell>
          <cell r="W6">
            <v>10292</v>
          </cell>
        </row>
        <row r="7">
          <cell r="A7" t="str">
            <v>Belgium</v>
          </cell>
          <cell r="B7" t="str">
            <v>BE</v>
          </cell>
          <cell r="C7">
            <v>11643</v>
          </cell>
          <cell r="D7">
            <v>12935</v>
          </cell>
          <cell r="E7">
            <v>13147</v>
          </cell>
          <cell r="F7">
            <v>13174</v>
          </cell>
          <cell r="G7">
            <v>13217</v>
          </cell>
          <cell r="H7">
            <v>13868</v>
          </cell>
          <cell r="I7">
            <v>15793</v>
          </cell>
          <cell r="J7">
            <v>14684</v>
          </cell>
          <cell r="K7">
            <v>14673</v>
          </cell>
          <cell r="L7">
            <v>14101</v>
          </cell>
          <cell r="M7">
            <v>13638</v>
          </cell>
          <cell r="N7">
            <v>14264</v>
          </cell>
          <cell r="O7">
            <v>13774</v>
          </cell>
          <cell r="P7">
            <v>15175</v>
          </cell>
          <cell r="Q7">
            <v>14910</v>
          </cell>
          <cell r="R7">
            <v>14947</v>
          </cell>
          <cell r="S7">
            <v>14097</v>
          </cell>
          <cell r="T7">
            <v>12938</v>
          </cell>
          <cell r="U7">
            <v>14341</v>
          </cell>
          <cell r="V7">
            <v>13773</v>
          </cell>
          <cell r="W7">
            <v>14946</v>
          </cell>
        </row>
        <row r="8">
          <cell r="A8" t="str">
            <v>Bulgaria</v>
          </cell>
          <cell r="B8" t="str">
            <v>BG</v>
          </cell>
          <cell r="C8">
            <v>4782</v>
          </cell>
          <cell r="D8">
            <v>3987</v>
          </cell>
          <cell r="E8">
            <v>3707</v>
          </cell>
          <cell r="F8">
            <v>3973</v>
          </cell>
          <cell r="G8">
            <v>3807</v>
          </cell>
          <cell r="H8">
            <v>3577</v>
          </cell>
          <cell r="I8">
            <v>3956</v>
          </cell>
          <cell r="J8">
            <v>3069</v>
          </cell>
          <cell r="K8">
            <v>3320</v>
          </cell>
          <cell r="L8">
            <v>3172</v>
          </cell>
          <cell r="M8">
            <v>3124</v>
          </cell>
          <cell r="N8">
            <v>3048</v>
          </cell>
          <cell r="O8">
            <v>3189</v>
          </cell>
          <cell r="P8">
            <v>3329</v>
          </cell>
          <cell r="Q8">
            <v>3093</v>
          </cell>
          <cell r="R8">
            <v>3243</v>
          </cell>
          <cell r="S8">
            <v>3407</v>
          </cell>
          <cell r="T8">
            <v>3230</v>
          </cell>
          <cell r="U8">
            <v>3261</v>
          </cell>
          <cell r="V8">
            <v>3240</v>
          </cell>
          <cell r="W8">
            <v>3421</v>
          </cell>
        </row>
        <row r="9">
          <cell r="A9" t="str">
            <v>Switzerland</v>
          </cell>
          <cell r="B9" t="str">
            <v>CH</v>
          </cell>
          <cell r="C9">
            <v>9633</v>
          </cell>
          <cell r="D9">
            <v>10277</v>
          </cell>
          <cell r="E9">
            <v>10211</v>
          </cell>
          <cell r="F9">
            <v>9937</v>
          </cell>
          <cell r="G9">
            <v>9304</v>
          </cell>
          <cell r="H9">
            <v>9751</v>
          </cell>
          <cell r="I9">
            <v>10217</v>
          </cell>
          <cell r="J9">
            <v>9553</v>
          </cell>
          <cell r="K9">
            <v>10068</v>
          </cell>
          <cell r="L9">
            <v>9969</v>
          </cell>
          <cell r="M9">
            <v>9300</v>
          </cell>
          <cell r="N9">
            <v>9713</v>
          </cell>
          <cell r="O9">
            <v>9535</v>
          </cell>
          <cell r="P9">
            <v>10027</v>
          </cell>
          <cell r="Q9">
            <v>10070</v>
          </cell>
          <cell r="R9">
            <v>10295</v>
          </cell>
          <cell r="S9">
            <v>9996</v>
          </cell>
          <cell r="T9">
            <v>9314</v>
          </cell>
          <cell r="U9">
            <v>9890</v>
          </cell>
          <cell r="V9">
            <v>9830</v>
          </cell>
          <cell r="W9">
            <v>10537</v>
          </cell>
        </row>
        <row r="10">
          <cell r="A10" t="str">
            <v>Cyprus</v>
          </cell>
          <cell r="B10" t="str">
            <v>CY</v>
          </cell>
          <cell r="C10">
            <v>191</v>
          </cell>
          <cell r="D10">
            <v>198</v>
          </cell>
          <cell r="E10">
            <v>230</v>
          </cell>
          <cell r="F10">
            <v>239</v>
          </cell>
          <cell r="G10">
            <v>251</v>
          </cell>
          <cell r="H10">
            <v>266</v>
          </cell>
          <cell r="I10">
            <v>275</v>
          </cell>
          <cell r="J10">
            <v>286</v>
          </cell>
          <cell r="K10">
            <v>304</v>
          </cell>
          <cell r="L10">
            <v>316</v>
          </cell>
          <cell r="M10">
            <v>341</v>
          </cell>
          <cell r="N10">
            <v>349</v>
          </cell>
          <cell r="O10">
            <v>381</v>
          </cell>
          <cell r="P10">
            <v>405</v>
          </cell>
          <cell r="Q10">
            <v>407</v>
          </cell>
          <cell r="R10">
            <v>524</v>
          </cell>
          <cell r="S10">
            <v>589</v>
          </cell>
          <cell r="T10">
            <v>613</v>
          </cell>
          <cell r="U10">
            <v>627</v>
          </cell>
          <cell r="V10">
            <v>646</v>
          </cell>
          <cell r="W10">
            <v>646</v>
          </cell>
        </row>
        <row r="11">
          <cell r="A11" t="str">
            <v>Czech Republic</v>
          </cell>
          <cell r="B11" t="str">
            <v>CZ</v>
          </cell>
          <cell r="C11">
            <v>14017</v>
          </cell>
          <cell r="D11">
            <v>13307</v>
          </cell>
          <cell r="E11">
            <v>10012</v>
          </cell>
          <cell r="F11">
            <v>10026</v>
          </cell>
          <cell r="G11">
            <v>10085</v>
          </cell>
          <cell r="H11">
            <v>10471</v>
          </cell>
          <cell r="I11">
            <v>10195</v>
          </cell>
          <cell r="J11">
            <v>10008</v>
          </cell>
          <cell r="K11">
            <v>9929</v>
          </cell>
          <cell r="L11">
            <v>10142</v>
          </cell>
          <cell r="M11">
            <v>10185</v>
          </cell>
          <cell r="N11">
            <v>10745</v>
          </cell>
          <cell r="O11">
            <v>9988</v>
          </cell>
          <cell r="P11">
            <v>10609</v>
          </cell>
          <cell r="Q11">
            <v>10439</v>
          </cell>
          <cell r="R11">
            <v>10126</v>
          </cell>
          <cell r="S11">
            <v>10372</v>
          </cell>
          <cell r="T11">
            <v>9714</v>
          </cell>
          <cell r="U11">
            <v>9919</v>
          </cell>
          <cell r="V11">
            <v>9672</v>
          </cell>
          <cell r="W11">
            <v>10568</v>
          </cell>
        </row>
        <row r="12">
          <cell r="A12" t="str">
            <v>Germany (including  former GDR from 1991)</v>
          </cell>
          <cell r="B12" t="str">
            <v>DE</v>
          </cell>
          <cell r="C12">
            <v>96845</v>
          </cell>
          <cell r="D12">
            <v>100355</v>
          </cell>
          <cell r="E12">
            <v>95767</v>
          </cell>
          <cell r="F12">
            <v>98608</v>
          </cell>
          <cell r="G12">
            <v>95125</v>
          </cell>
          <cell r="H12">
            <v>97700</v>
          </cell>
          <cell r="I12">
            <v>108359</v>
          </cell>
          <cell r="J12">
            <v>104239</v>
          </cell>
          <cell r="K12">
            <v>102354</v>
          </cell>
          <cell r="L12">
            <v>96866</v>
          </cell>
          <cell r="M12">
            <v>95595</v>
          </cell>
          <cell r="N12">
            <v>101696</v>
          </cell>
          <cell r="O12">
            <v>98907</v>
          </cell>
          <cell r="P12">
            <v>105576</v>
          </cell>
          <cell r="Q12">
            <v>105000</v>
          </cell>
          <cell r="R12">
            <v>104679</v>
          </cell>
          <cell r="S12">
            <v>107345</v>
          </cell>
          <cell r="T12">
            <v>92173</v>
          </cell>
          <cell r="U12">
            <v>102137</v>
          </cell>
          <cell r="V12">
            <v>99737</v>
          </cell>
          <cell r="W12">
            <v>94927</v>
          </cell>
        </row>
        <row r="13">
          <cell r="A13" t="str">
            <v>Denmark</v>
          </cell>
          <cell r="B13" t="str">
            <v>DK</v>
          </cell>
          <cell r="C13">
            <v>6729</v>
          </cell>
          <cell r="D13">
            <v>7174</v>
          </cell>
          <cell r="E13">
            <v>6983</v>
          </cell>
          <cell r="F13">
            <v>7357</v>
          </cell>
          <cell r="G13">
            <v>7127</v>
          </cell>
          <cell r="H13">
            <v>7260</v>
          </cell>
          <cell r="I13">
            <v>7774</v>
          </cell>
          <cell r="J13">
            <v>7363</v>
          </cell>
          <cell r="K13">
            <v>7311</v>
          </cell>
          <cell r="L13">
            <v>7172</v>
          </cell>
          <cell r="M13">
            <v>6966</v>
          </cell>
          <cell r="N13">
            <v>7255</v>
          </cell>
          <cell r="O13">
            <v>7153</v>
          </cell>
          <cell r="P13">
            <v>7300</v>
          </cell>
          <cell r="Q13">
            <v>7261</v>
          </cell>
          <cell r="R13">
            <v>7308</v>
          </cell>
          <cell r="S13">
            <v>7367</v>
          </cell>
          <cell r="T13">
            <v>7289</v>
          </cell>
          <cell r="U13">
            <v>7291</v>
          </cell>
          <cell r="V13">
            <v>7270</v>
          </cell>
          <cell r="W13">
            <v>7929</v>
          </cell>
        </row>
        <row r="14">
          <cell r="A14" t="e">
            <v>#N/A</v>
          </cell>
          <cell r="B14" t="str">
            <v>EA</v>
          </cell>
          <cell r="C14">
            <v>261221</v>
          </cell>
          <cell r="D14">
            <v>281101</v>
          </cell>
          <cell r="E14">
            <v>273769</v>
          </cell>
          <cell r="F14">
            <v>276997</v>
          </cell>
          <cell r="G14">
            <v>269084</v>
          </cell>
          <cell r="H14">
            <v>276683</v>
          </cell>
          <cell r="I14">
            <v>300940</v>
          </cell>
          <cell r="J14">
            <v>288848</v>
          </cell>
          <cell r="K14">
            <v>291890</v>
          </cell>
          <cell r="L14">
            <v>289229</v>
          </cell>
          <cell r="M14">
            <v>288272</v>
          </cell>
          <cell r="N14">
            <v>311367</v>
          </cell>
          <cell r="O14">
            <v>305055</v>
          </cell>
          <cell r="P14">
            <v>323188</v>
          </cell>
          <cell r="Q14">
            <v>328334</v>
          </cell>
          <cell r="R14">
            <v>333441</v>
          </cell>
          <cell r="S14">
            <v>335143</v>
          </cell>
          <cell r="T14">
            <v>312405</v>
          </cell>
          <cell r="U14">
            <v>332154</v>
          </cell>
          <cell r="V14">
            <v>333568</v>
          </cell>
          <cell r="W14">
            <v>339825</v>
          </cell>
        </row>
        <row r="15">
          <cell r="A15" t="e">
            <v>#N/A</v>
          </cell>
          <cell r="B15" t="str">
            <v>EA12</v>
          </cell>
          <cell r="C15">
            <v>265996</v>
          </cell>
          <cell r="D15">
            <v>286070</v>
          </cell>
          <cell r="E15">
            <v>278762</v>
          </cell>
          <cell r="F15">
            <v>282025</v>
          </cell>
          <cell r="G15">
            <v>274239</v>
          </cell>
          <cell r="H15">
            <v>281948</v>
          </cell>
          <cell r="I15">
            <v>306948</v>
          </cell>
          <cell r="J15">
            <v>295080</v>
          </cell>
          <cell r="K15">
            <v>298381</v>
          </cell>
          <cell r="L15">
            <v>295778</v>
          </cell>
          <cell r="M15">
            <v>295177</v>
          </cell>
          <cell r="N15">
            <v>311367</v>
          </cell>
          <cell r="O15">
            <v>305055</v>
          </cell>
          <cell r="P15">
            <v>323188</v>
          </cell>
          <cell r="Q15">
            <v>328334</v>
          </cell>
          <cell r="R15">
            <v>333441</v>
          </cell>
          <cell r="S15">
            <v>335143</v>
          </cell>
          <cell r="T15">
            <v>310882</v>
          </cell>
          <cell r="U15">
            <v>329679</v>
          </cell>
          <cell r="V15">
            <v>326772</v>
          </cell>
          <cell r="W15">
            <v>332577</v>
          </cell>
        </row>
        <row r="16">
          <cell r="A16" t="e">
            <v>#N/A</v>
          </cell>
          <cell r="B16" t="str">
            <v>EA13</v>
          </cell>
          <cell r="C16">
            <v>267248</v>
          </cell>
          <cell r="D16">
            <v>287539</v>
          </cell>
          <cell r="E16">
            <v>280106</v>
          </cell>
          <cell r="F16">
            <v>283500</v>
          </cell>
          <cell r="G16">
            <v>275665</v>
          </cell>
          <cell r="H16">
            <v>283506</v>
          </cell>
          <cell r="I16">
            <v>308716</v>
          </cell>
          <cell r="J16">
            <v>296817</v>
          </cell>
          <cell r="K16">
            <v>300149</v>
          </cell>
          <cell r="L16">
            <v>297650</v>
          </cell>
          <cell r="M16">
            <v>296946</v>
          </cell>
          <cell r="N16">
            <v>313321</v>
          </cell>
          <cell r="O16">
            <v>307035</v>
          </cell>
          <cell r="P16">
            <v>325040</v>
          </cell>
          <cell r="Q16">
            <v>330211</v>
          </cell>
          <cell r="R16">
            <v>335195</v>
          </cell>
          <cell r="S16">
            <v>336833</v>
          </cell>
          <cell r="T16">
            <v>312405</v>
          </cell>
          <cell r="U16">
            <v>331392</v>
          </cell>
          <cell r="V16">
            <v>328577</v>
          </cell>
          <cell r="W16">
            <v>334473</v>
          </cell>
        </row>
        <row r="17">
          <cell r="A17" t="e">
            <v>#N/A</v>
          </cell>
          <cell r="B17" t="str">
            <v>EA15</v>
          </cell>
          <cell r="C17">
            <v>267551</v>
          </cell>
          <cell r="D17">
            <v>287855</v>
          </cell>
          <cell r="E17">
            <v>280458</v>
          </cell>
          <cell r="F17">
            <v>283862</v>
          </cell>
          <cell r="G17">
            <v>276015</v>
          </cell>
          <cell r="H17">
            <v>283877</v>
          </cell>
          <cell r="I17">
            <v>309113</v>
          </cell>
          <cell r="J17">
            <v>297226</v>
          </cell>
          <cell r="K17">
            <v>300568</v>
          </cell>
          <cell r="L17">
            <v>298092</v>
          </cell>
          <cell r="M17">
            <v>297410</v>
          </cell>
          <cell r="N17">
            <v>313795</v>
          </cell>
          <cell r="O17">
            <v>307549</v>
          </cell>
          <cell r="P17">
            <v>325590</v>
          </cell>
          <cell r="Q17">
            <v>330762</v>
          </cell>
          <cell r="R17">
            <v>335869</v>
          </cell>
          <cell r="S17">
            <v>337559</v>
          </cell>
          <cell r="T17">
            <v>313156</v>
          </cell>
          <cell r="U17">
            <v>332154</v>
          </cell>
          <cell r="V17">
            <v>329346</v>
          </cell>
          <cell r="W17">
            <v>335240</v>
          </cell>
        </row>
        <row r="18">
          <cell r="A18" t="e">
            <v>#N/A</v>
          </cell>
          <cell r="B18" t="str">
            <v>EA16</v>
          </cell>
          <cell r="C18">
            <v>274152</v>
          </cell>
          <cell r="D18">
            <v>293424</v>
          </cell>
          <cell r="E18">
            <v>285549</v>
          </cell>
          <cell r="F18">
            <v>289129</v>
          </cell>
          <cell r="G18">
            <v>280550</v>
          </cell>
          <cell r="H18">
            <v>288811</v>
          </cell>
          <cell r="I18">
            <v>314304</v>
          </cell>
          <cell r="J18">
            <v>302310</v>
          </cell>
          <cell r="K18">
            <v>305750</v>
          </cell>
          <cell r="L18">
            <v>303251</v>
          </cell>
          <cell r="M18">
            <v>302403</v>
          </cell>
          <cell r="N18">
            <v>318763</v>
          </cell>
          <cell r="O18">
            <v>312248</v>
          </cell>
          <cell r="P18">
            <v>329888</v>
          </cell>
          <cell r="Q18">
            <v>335029</v>
          </cell>
          <cell r="R18">
            <v>340325</v>
          </cell>
          <cell r="S18">
            <v>341889</v>
          </cell>
          <cell r="T18">
            <v>317245</v>
          </cell>
          <cell r="U18">
            <v>336365</v>
          </cell>
          <cell r="V18">
            <v>333568</v>
          </cell>
          <cell r="W18">
            <v>339825</v>
          </cell>
        </row>
        <row r="19">
          <cell r="A19" t="e">
            <v>#N/A</v>
          </cell>
          <cell r="B19" t="str">
            <v>EA17</v>
          </cell>
          <cell r="C19">
            <v>276556</v>
          </cell>
          <cell r="D19">
            <v>295659</v>
          </cell>
          <cell r="E19">
            <v>287178</v>
          </cell>
          <cell r="F19">
            <v>290353</v>
          </cell>
          <cell r="G19">
            <v>281890</v>
          </cell>
          <cell r="H19">
            <v>290043</v>
          </cell>
          <cell r="I19">
            <v>315839</v>
          </cell>
          <cell r="J19">
            <v>303858</v>
          </cell>
          <cell r="K19">
            <v>307133</v>
          </cell>
          <cell r="L19">
            <v>304541</v>
          </cell>
          <cell r="M19">
            <v>303677</v>
          </cell>
          <cell r="N19">
            <v>320109</v>
          </cell>
          <cell r="O19">
            <v>313576</v>
          </cell>
          <cell r="P19">
            <v>331272</v>
          </cell>
          <cell r="Q19">
            <v>336438</v>
          </cell>
          <cell r="R19">
            <v>341709</v>
          </cell>
          <cell r="S19">
            <v>343263</v>
          </cell>
          <cell r="T19">
            <v>318702</v>
          </cell>
          <cell r="U19">
            <v>337847</v>
          </cell>
          <cell r="V19">
            <v>335051</v>
          </cell>
          <cell r="W19">
            <v>341375</v>
          </cell>
        </row>
        <row r="20">
          <cell r="A20" t="str">
            <v>Estonia</v>
          </cell>
          <cell r="B20" t="str">
            <v>EE</v>
          </cell>
          <cell r="C20">
            <v>2404</v>
          </cell>
          <cell r="D20">
            <v>2235</v>
          </cell>
          <cell r="E20">
            <v>1629</v>
          </cell>
          <cell r="F20">
            <v>1224</v>
          </cell>
          <cell r="G20">
            <v>1341</v>
          </cell>
          <cell r="H20">
            <v>1232</v>
          </cell>
          <cell r="I20">
            <v>1534</v>
          </cell>
          <cell r="J20">
            <v>1548</v>
          </cell>
          <cell r="K20">
            <v>1383</v>
          </cell>
          <cell r="L20">
            <v>1290</v>
          </cell>
          <cell r="M20">
            <v>1274</v>
          </cell>
          <cell r="N20">
            <v>1346</v>
          </cell>
          <cell r="O20">
            <v>1328</v>
          </cell>
          <cell r="P20">
            <v>1384</v>
          </cell>
          <cell r="Q20">
            <v>1410</v>
          </cell>
          <cell r="R20">
            <v>1384</v>
          </cell>
          <cell r="S20">
            <v>1375</v>
          </cell>
          <cell r="T20">
            <v>1457</v>
          </cell>
          <cell r="U20">
            <v>1483</v>
          </cell>
          <cell r="V20">
            <v>1483</v>
          </cell>
          <cell r="W20">
            <v>1550</v>
          </cell>
        </row>
        <row r="21">
          <cell r="A21" t="e">
            <v>#N/A</v>
          </cell>
          <cell r="B21" t="str">
            <v>EEA18</v>
          </cell>
          <cell r="C21">
            <v>347102</v>
          </cell>
          <cell r="D21">
            <v>373374</v>
          </cell>
          <cell r="E21">
            <v>365740</v>
          </cell>
          <cell r="F21">
            <v>370594</v>
          </cell>
          <cell r="G21">
            <v>362168</v>
          </cell>
          <cell r="H21">
            <v>369991</v>
          </cell>
          <cell r="I21">
            <v>401511</v>
          </cell>
          <cell r="J21">
            <v>384760</v>
          </cell>
          <cell r="K21">
            <v>389766</v>
          </cell>
          <cell r="L21">
            <v>386837</v>
          </cell>
          <cell r="M21">
            <v>385805</v>
          </cell>
          <cell r="N21">
            <v>405318</v>
          </cell>
          <cell r="O21">
            <v>395745</v>
          </cell>
          <cell r="P21">
            <v>414424</v>
          </cell>
          <cell r="Q21">
            <v>420849</v>
          </cell>
          <cell r="R21">
            <v>425108</v>
          </cell>
          <cell r="S21">
            <v>423951</v>
          </cell>
          <cell r="T21">
            <v>396583</v>
          </cell>
          <cell r="U21">
            <v>415849</v>
          </cell>
          <cell r="V21">
            <v>410286</v>
          </cell>
          <cell r="W21">
            <v>424088</v>
          </cell>
        </row>
        <row r="22">
          <cell r="A22" t="str">
            <v>Greece</v>
          </cell>
          <cell r="B22" t="str">
            <v>EL</v>
          </cell>
          <cell r="C22">
            <v>4775</v>
          </cell>
          <cell r="D22">
            <v>4970</v>
          </cell>
          <cell r="E22">
            <v>4992</v>
          </cell>
          <cell r="F22">
            <v>5027</v>
          </cell>
          <cell r="G22">
            <v>5155</v>
          </cell>
          <cell r="H22">
            <v>5265</v>
          </cell>
          <cell r="I22">
            <v>6008</v>
          </cell>
          <cell r="J22">
            <v>6233</v>
          </cell>
          <cell r="K22">
            <v>6491</v>
          </cell>
          <cell r="L22">
            <v>6549</v>
          </cell>
          <cell r="M22">
            <v>6904</v>
          </cell>
          <cell r="N22">
            <v>7282</v>
          </cell>
          <cell r="O22">
            <v>7596</v>
          </cell>
          <cell r="P22">
            <v>8400</v>
          </cell>
          <cell r="Q22">
            <v>8281</v>
          </cell>
          <cell r="R22">
            <v>8577</v>
          </cell>
          <cell r="S22">
            <v>8737</v>
          </cell>
          <cell r="T22">
            <v>8608</v>
          </cell>
          <cell r="U22">
            <v>8522</v>
          </cell>
          <cell r="V22">
            <v>7865</v>
          </cell>
          <cell r="W22">
            <v>7378</v>
          </cell>
        </row>
        <row r="23">
          <cell r="A23" t="str">
            <v>Spain</v>
          </cell>
          <cell r="B23" t="str">
            <v>ES</v>
          </cell>
          <cell r="C23">
            <v>14233</v>
          </cell>
          <cell r="D23">
            <v>15181</v>
          </cell>
          <cell r="E23">
            <v>15602</v>
          </cell>
          <cell r="F23">
            <v>15573</v>
          </cell>
          <cell r="G23">
            <v>16506</v>
          </cell>
          <cell r="H23">
            <v>17022</v>
          </cell>
          <cell r="I23">
            <v>17755</v>
          </cell>
          <cell r="J23">
            <v>18334</v>
          </cell>
          <cell r="K23">
            <v>18709</v>
          </cell>
          <cell r="L23">
            <v>20075</v>
          </cell>
          <cell r="M23">
            <v>21251</v>
          </cell>
          <cell r="N23">
            <v>22052</v>
          </cell>
          <cell r="O23">
            <v>22556</v>
          </cell>
          <cell r="P23">
            <v>24124</v>
          </cell>
          <cell r="Q23">
            <v>25899</v>
          </cell>
          <cell r="R23">
            <v>26797</v>
          </cell>
          <cell r="S23">
            <v>29508</v>
          </cell>
          <cell r="T23">
            <v>28901</v>
          </cell>
          <cell r="U23">
            <v>28966</v>
          </cell>
          <cell r="V23">
            <v>29030</v>
          </cell>
          <cell r="W23">
            <v>29991</v>
          </cell>
        </row>
        <row r="24">
          <cell r="A24" t="e">
            <v>#N/A</v>
          </cell>
          <cell r="B24" t="str">
            <v>EU15</v>
          </cell>
          <cell r="C24">
            <v>340216</v>
          </cell>
          <cell r="D24">
            <v>366337</v>
          </cell>
          <cell r="E24">
            <v>358692</v>
          </cell>
          <cell r="F24">
            <v>363460</v>
          </cell>
          <cell r="G24">
            <v>354904</v>
          </cell>
          <cell r="H24">
            <v>362719</v>
          </cell>
          <cell r="I24">
            <v>393812</v>
          </cell>
          <cell r="J24">
            <v>377172</v>
          </cell>
          <cell r="K24">
            <v>381678</v>
          </cell>
          <cell r="L24">
            <v>378716</v>
          </cell>
          <cell r="M24">
            <v>378037</v>
          </cell>
          <cell r="N24">
            <v>396939</v>
          </cell>
          <cell r="O24">
            <v>387186</v>
          </cell>
          <cell r="P24">
            <v>406368</v>
          </cell>
          <cell r="Q24">
            <v>412829</v>
          </cell>
          <cell r="R24">
            <v>416984</v>
          </cell>
          <cell r="S24">
            <v>415989</v>
          </cell>
          <cell r="T24">
            <v>389486</v>
          </cell>
          <cell r="U24">
            <v>408765</v>
          </cell>
          <cell r="V24">
            <v>402610</v>
          </cell>
          <cell r="W24">
            <v>415837</v>
          </cell>
        </row>
        <row r="25">
          <cell r="A25" t="e">
            <v>#N/A</v>
          </cell>
          <cell r="B25" t="str">
            <v>EU25</v>
          </cell>
          <cell r="C25">
            <v>409890</v>
          </cell>
          <cell r="D25">
            <v>437782</v>
          </cell>
          <cell r="E25">
            <v>422809</v>
          </cell>
          <cell r="F25">
            <v>430966</v>
          </cell>
          <cell r="G25">
            <v>419990</v>
          </cell>
          <cell r="H25">
            <v>427510</v>
          </cell>
          <cell r="I25">
            <v>460398</v>
          </cell>
          <cell r="J25">
            <v>441303</v>
          </cell>
          <cell r="K25">
            <v>442908</v>
          </cell>
          <cell r="L25">
            <v>440408</v>
          </cell>
          <cell r="M25">
            <v>436715</v>
          </cell>
          <cell r="N25">
            <v>459124</v>
          </cell>
          <cell r="O25">
            <v>447687</v>
          </cell>
          <cell r="P25">
            <v>467909</v>
          </cell>
          <cell r="Q25">
            <v>474344</v>
          </cell>
          <cell r="R25">
            <v>479522</v>
          </cell>
          <cell r="S25">
            <v>478964</v>
          </cell>
          <cell r="T25">
            <v>449131</v>
          </cell>
          <cell r="U25">
            <v>469779</v>
          </cell>
          <cell r="V25">
            <v>463959</v>
          </cell>
          <cell r="W25">
            <v>482483</v>
          </cell>
        </row>
        <row r="26">
          <cell r="A26" t="str">
            <v>European Union (27 countries)</v>
          </cell>
          <cell r="B26" t="str">
            <v>EU27</v>
          </cell>
          <cell r="C26">
            <v>428490</v>
          </cell>
          <cell r="D26">
            <v>452290</v>
          </cell>
          <cell r="E26">
            <v>435582</v>
          </cell>
          <cell r="F26">
            <v>443851</v>
          </cell>
          <cell r="G26">
            <v>432096</v>
          </cell>
          <cell r="H26">
            <v>439793</v>
          </cell>
          <cell r="I26">
            <v>475090</v>
          </cell>
          <cell r="J26">
            <v>456044</v>
          </cell>
          <cell r="K26">
            <v>457794</v>
          </cell>
          <cell r="L26">
            <v>453938</v>
          </cell>
          <cell r="M26">
            <v>449849</v>
          </cell>
          <cell r="N26">
            <v>471407</v>
          </cell>
          <cell r="O26">
            <v>459265</v>
          </cell>
          <cell r="P26">
            <v>480744</v>
          </cell>
          <cell r="Q26">
            <v>487255</v>
          </cell>
          <cell r="R26">
            <v>493217</v>
          </cell>
          <cell r="S26">
            <v>493255</v>
          </cell>
          <cell r="T26">
            <v>462611</v>
          </cell>
          <cell r="U26">
            <v>483500</v>
          </cell>
          <cell r="V26">
            <v>477559</v>
          </cell>
          <cell r="W26">
            <v>496490</v>
          </cell>
        </row>
        <row r="27">
          <cell r="A27" t="str">
            <v>Finland</v>
          </cell>
          <cell r="B27" t="str">
            <v>FI</v>
          </cell>
          <cell r="C27">
            <v>7815</v>
          </cell>
          <cell r="D27">
            <v>8006</v>
          </cell>
          <cell r="E27">
            <v>8053</v>
          </cell>
          <cell r="F27">
            <v>7832</v>
          </cell>
          <cell r="G27">
            <v>8005</v>
          </cell>
          <cell r="H27">
            <v>7917</v>
          </cell>
          <cell r="I27">
            <v>8286</v>
          </cell>
          <cell r="J27">
            <v>8165</v>
          </cell>
          <cell r="K27">
            <v>8432</v>
          </cell>
          <cell r="L27">
            <v>8164</v>
          </cell>
          <cell r="M27">
            <v>7947</v>
          </cell>
          <cell r="N27">
            <v>8567</v>
          </cell>
          <cell r="O27">
            <v>8736</v>
          </cell>
          <cell r="P27">
            <v>8872</v>
          </cell>
          <cell r="Q27">
            <v>8804</v>
          </cell>
          <cell r="R27">
            <v>8755</v>
          </cell>
          <cell r="S27">
            <v>8896</v>
          </cell>
          <cell r="T27">
            <v>8920</v>
          </cell>
          <cell r="U27">
            <v>8743</v>
          </cell>
          <cell r="V27">
            <v>9184</v>
          </cell>
          <cell r="W27">
            <v>9911</v>
          </cell>
        </row>
        <row r="28">
          <cell r="A28" t="str">
            <v>France</v>
          </cell>
          <cell r="B28" t="str">
            <v>FR</v>
          </cell>
          <cell r="C28">
            <v>58212</v>
          </cell>
          <cell r="D28">
            <v>64997</v>
          </cell>
          <cell r="E28">
            <v>64485</v>
          </cell>
          <cell r="F28">
            <v>63580</v>
          </cell>
          <cell r="G28">
            <v>60935</v>
          </cell>
          <cell r="H28">
            <v>61305</v>
          </cell>
          <cell r="I28">
            <v>66555</v>
          </cell>
          <cell r="J28">
            <v>63205</v>
          </cell>
          <cell r="K28">
            <v>65135</v>
          </cell>
          <cell r="L28">
            <v>66033</v>
          </cell>
          <cell r="M28">
            <v>66637</v>
          </cell>
          <cell r="N28">
            <v>70221</v>
          </cell>
          <cell r="O28">
            <v>67880</v>
          </cell>
          <cell r="P28">
            <v>71288</v>
          </cell>
          <cell r="Q28">
            <v>74030</v>
          </cell>
          <cell r="R28">
            <v>76092</v>
          </cell>
          <cell r="S28">
            <v>74496</v>
          </cell>
          <cell r="T28">
            <v>71387</v>
          </cell>
          <cell r="U28">
            <v>75140</v>
          </cell>
          <cell r="V28">
            <v>74913</v>
          </cell>
          <cell r="W28">
            <v>77213</v>
          </cell>
        </row>
        <row r="29">
          <cell r="A29" t="str">
            <v>Croatia</v>
          </cell>
          <cell r="B29" t="str">
            <v>HR</v>
          </cell>
          <cell r="C29">
            <v>2161</v>
          </cell>
          <cell r="D29">
            <v>1949</v>
          </cell>
          <cell r="E29">
            <v>1730</v>
          </cell>
          <cell r="F29">
            <v>1801</v>
          </cell>
          <cell r="G29">
            <v>1869</v>
          </cell>
          <cell r="H29">
            <v>2045</v>
          </cell>
          <cell r="I29">
            <v>2158</v>
          </cell>
          <cell r="J29">
            <v>2304</v>
          </cell>
          <cell r="K29">
            <v>2312</v>
          </cell>
          <cell r="L29">
            <v>2452</v>
          </cell>
          <cell r="M29">
            <v>2423</v>
          </cell>
          <cell r="N29">
            <v>2478</v>
          </cell>
          <cell r="O29">
            <v>2563</v>
          </cell>
          <cell r="P29">
            <v>2746</v>
          </cell>
          <cell r="Q29">
            <v>2769</v>
          </cell>
          <cell r="R29">
            <v>2847</v>
          </cell>
          <cell r="S29">
            <v>2781</v>
          </cell>
          <cell r="T29">
            <v>2639</v>
          </cell>
          <cell r="U29">
            <v>2762</v>
          </cell>
          <cell r="V29">
            <v>2781</v>
          </cell>
          <cell r="W29">
            <v>2899</v>
          </cell>
        </row>
        <row r="30">
          <cell r="A30" t="str">
            <v>Hungary</v>
          </cell>
          <cell r="B30" t="str">
            <v>HU</v>
          </cell>
          <cell r="C30">
            <v>10296</v>
          </cell>
          <cell r="D30">
            <v>10719</v>
          </cell>
          <cell r="E30">
            <v>9318</v>
          </cell>
          <cell r="F30">
            <v>9503</v>
          </cell>
          <cell r="G30">
            <v>9703</v>
          </cell>
          <cell r="H30">
            <v>9679</v>
          </cell>
          <cell r="I30">
            <v>10087</v>
          </cell>
          <cell r="J30">
            <v>9470</v>
          </cell>
          <cell r="K30">
            <v>9303</v>
          </cell>
          <cell r="L30">
            <v>9496</v>
          </cell>
          <cell r="M30">
            <v>9313</v>
          </cell>
          <cell r="N30">
            <v>9848</v>
          </cell>
          <cell r="O30">
            <v>9640</v>
          </cell>
          <cell r="P30">
            <v>10303</v>
          </cell>
          <cell r="Q30">
            <v>10227</v>
          </cell>
          <cell r="R30">
            <v>10533</v>
          </cell>
          <cell r="S30">
            <v>9975</v>
          </cell>
          <cell r="T30">
            <v>8902</v>
          </cell>
          <cell r="U30">
            <v>8889</v>
          </cell>
          <cell r="V30">
            <v>8955</v>
          </cell>
          <cell r="W30">
            <v>9346</v>
          </cell>
        </row>
        <row r="31">
          <cell r="A31" t="str">
            <v>Ireland</v>
          </cell>
          <cell r="B31" t="str">
            <v>IE</v>
          </cell>
          <cell r="C31">
            <v>3583</v>
          </cell>
          <cell r="D31">
            <v>3601</v>
          </cell>
          <cell r="E31">
            <v>3453</v>
          </cell>
          <cell r="F31">
            <v>3489</v>
          </cell>
          <cell r="G31">
            <v>3613</v>
          </cell>
          <cell r="H31">
            <v>3623</v>
          </cell>
          <cell r="I31">
            <v>3702</v>
          </cell>
          <cell r="J31">
            <v>3679</v>
          </cell>
          <cell r="K31">
            <v>3884</v>
          </cell>
          <cell r="L31">
            <v>4014</v>
          </cell>
          <cell r="M31">
            <v>4173</v>
          </cell>
          <cell r="N31">
            <v>4370</v>
          </cell>
          <cell r="O31">
            <v>4408</v>
          </cell>
          <cell r="P31">
            <v>4673</v>
          </cell>
          <cell r="Q31">
            <v>4731</v>
          </cell>
          <cell r="R31">
            <v>4887</v>
          </cell>
          <cell r="S31">
            <v>4981</v>
          </cell>
          <cell r="T31">
            <v>4921</v>
          </cell>
          <cell r="U31">
            <v>5282</v>
          </cell>
          <cell r="V31">
            <v>4987</v>
          </cell>
          <cell r="W31">
            <v>5202</v>
          </cell>
        </row>
        <row r="32">
          <cell r="A32" t="str">
            <v>Iceland</v>
          </cell>
          <cell r="B32" t="str">
            <v>IS</v>
          </cell>
          <cell r="C32">
            <v>947</v>
          </cell>
          <cell r="D32">
            <v>943</v>
          </cell>
          <cell r="E32">
            <v>982</v>
          </cell>
          <cell r="F32">
            <v>1020</v>
          </cell>
          <cell r="G32">
            <v>984</v>
          </cell>
          <cell r="H32">
            <v>998</v>
          </cell>
          <cell r="I32">
            <v>983</v>
          </cell>
          <cell r="J32">
            <v>991</v>
          </cell>
          <cell r="K32">
            <v>983</v>
          </cell>
          <cell r="L32">
            <v>1047</v>
          </cell>
          <cell r="M32">
            <v>1052</v>
          </cell>
          <cell r="N32">
            <v>1049</v>
          </cell>
          <cell r="O32">
            <v>1109</v>
          </cell>
          <cell r="P32">
            <v>1123</v>
          </cell>
          <cell r="Q32">
            <v>1087</v>
          </cell>
          <cell r="R32">
            <v>1078</v>
          </cell>
          <cell r="S32">
            <v>1050</v>
          </cell>
          <cell r="T32">
            <v>0</v>
          </cell>
          <cell r="U32">
            <v>0</v>
          </cell>
          <cell r="V32">
            <v>0</v>
          </cell>
          <cell r="W32">
            <v>0</v>
          </cell>
        </row>
        <row r="33">
          <cell r="A33" t="str">
            <v>Italy</v>
          </cell>
          <cell r="B33" t="str">
            <v>IT</v>
          </cell>
          <cell r="C33">
            <v>37720</v>
          </cell>
          <cell r="D33">
            <v>40654</v>
          </cell>
          <cell r="E33">
            <v>39446</v>
          </cell>
          <cell r="F33">
            <v>39973</v>
          </cell>
          <cell r="G33">
            <v>37266</v>
          </cell>
          <cell r="H33">
            <v>39982</v>
          </cell>
          <cell r="I33">
            <v>40895</v>
          </cell>
          <cell r="J33">
            <v>40160</v>
          </cell>
          <cell r="K33">
            <v>42044</v>
          </cell>
          <cell r="L33">
            <v>43662</v>
          </cell>
          <cell r="M33">
            <v>42461</v>
          </cell>
          <cell r="N33">
            <v>44274</v>
          </cell>
          <cell r="O33">
            <v>43101</v>
          </cell>
          <cell r="P33">
            <v>45981</v>
          </cell>
          <cell r="Q33">
            <v>47369</v>
          </cell>
          <cell r="R33">
            <v>49901</v>
          </cell>
          <cell r="S33">
            <v>48528</v>
          </cell>
          <cell r="T33">
            <v>45819</v>
          </cell>
          <cell r="U33">
            <v>47643</v>
          </cell>
          <cell r="V33">
            <v>49079</v>
          </cell>
          <cell r="W33">
            <v>51753</v>
          </cell>
        </row>
        <row r="34">
          <cell r="A34" t="str">
            <v>Lithuania</v>
          </cell>
          <cell r="B34" t="str">
            <v>LT</v>
          </cell>
          <cell r="C34">
            <v>4357</v>
          </cell>
          <cell r="D34">
            <v>4619</v>
          </cell>
          <cell r="E34">
            <v>3078</v>
          </cell>
          <cell r="F34">
            <v>2732</v>
          </cell>
          <cell r="G34">
            <v>2776</v>
          </cell>
          <cell r="H34">
            <v>2537</v>
          </cell>
          <cell r="I34">
            <v>2373</v>
          </cell>
          <cell r="J34">
            <v>2267</v>
          </cell>
          <cell r="K34">
            <v>2156</v>
          </cell>
          <cell r="L34">
            <v>2048</v>
          </cell>
          <cell r="M34">
            <v>1937</v>
          </cell>
          <cell r="N34">
            <v>1995</v>
          </cell>
          <cell r="O34">
            <v>2039</v>
          </cell>
          <cell r="P34">
            <v>2096</v>
          </cell>
          <cell r="Q34">
            <v>2136</v>
          </cell>
          <cell r="R34">
            <v>2189</v>
          </cell>
          <cell r="S34">
            <v>2310</v>
          </cell>
          <cell r="T34">
            <v>2260</v>
          </cell>
          <cell r="U34">
            <v>2277</v>
          </cell>
          <cell r="V34">
            <v>2265</v>
          </cell>
          <cell r="W34">
            <v>2305</v>
          </cell>
        </row>
        <row r="35">
          <cell r="A35" t="str">
            <v>Luxembourg</v>
          </cell>
          <cell r="B35" t="str">
            <v>LU</v>
          </cell>
          <cell r="C35">
            <v>565</v>
          </cell>
          <cell r="D35">
            <v>663</v>
          </cell>
          <cell r="E35">
            <v>658</v>
          </cell>
          <cell r="F35">
            <v>660</v>
          </cell>
          <cell r="G35">
            <v>642</v>
          </cell>
          <cell r="H35">
            <v>645</v>
          </cell>
          <cell r="I35">
            <v>717</v>
          </cell>
          <cell r="J35">
            <v>701</v>
          </cell>
          <cell r="K35">
            <v>744</v>
          </cell>
          <cell r="L35">
            <v>751</v>
          </cell>
          <cell r="M35">
            <v>873</v>
          </cell>
          <cell r="N35">
            <v>918</v>
          </cell>
          <cell r="O35">
            <v>861</v>
          </cell>
          <cell r="P35">
            <v>923</v>
          </cell>
          <cell r="Q35">
            <v>910</v>
          </cell>
          <cell r="R35">
            <v>925</v>
          </cell>
          <cell r="S35">
            <v>900</v>
          </cell>
          <cell r="T35">
            <v>900</v>
          </cell>
          <cell r="U35">
            <v>918</v>
          </cell>
          <cell r="V35">
            <v>918</v>
          </cell>
          <cell r="W35">
            <v>931</v>
          </cell>
        </row>
        <row r="36">
          <cell r="A36" t="str">
            <v>Latvia</v>
          </cell>
          <cell r="B36" t="str">
            <v>LV</v>
          </cell>
          <cell r="C36">
            <v>3313</v>
          </cell>
          <cell r="D36">
            <v>3439</v>
          </cell>
          <cell r="E36">
            <v>2945</v>
          </cell>
          <cell r="F36">
            <v>2762</v>
          </cell>
          <cell r="G36">
            <v>2589</v>
          </cell>
          <cell r="H36">
            <v>2408</v>
          </cell>
          <cell r="I36">
            <v>2404</v>
          </cell>
          <cell r="J36">
            <v>2272</v>
          </cell>
          <cell r="K36">
            <v>2182</v>
          </cell>
          <cell r="L36">
            <v>2060</v>
          </cell>
          <cell r="M36">
            <v>1929</v>
          </cell>
          <cell r="N36">
            <v>2082</v>
          </cell>
          <cell r="O36">
            <v>2097</v>
          </cell>
          <cell r="P36">
            <v>2212</v>
          </cell>
          <cell r="Q36">
            <v>2227</v>
          </cell>
          <cell r="R36">
            <v>2253</v>
          </cell>
          <cell r="S36">
            <v>2274</v>
          </cell>
          <cell r="T36">
            <v>2299</v>
          </cell>
          <cell r="U36">
            <v>2194</v>
          </cell>
          <cell r="V36">
            <v>2248</v>
          </cell>
          <cell r="W36">
            <v>2284</v>
          </cell>
        </row>
        <row r="37">
          <cell r="A37" t="e">
            <v>#N/A</v>
          </cell>
          <cell r="B37" t="str">
            <v>MK</v>
          </cell>
          <cell r="C37">
            <v>422</v>
          </cell>
          <cell r="D37">
            <v>426</v>
          </cell>
          <cell r="E37">
            <v>645</v>
          </cell>
          <cell r="F37">
            <v>531</v>
          </cell>
          <cell r="G37">
            <v>654</v>
          </cell>
          <cell r="H37">
            <v>651</v>
          </cell>
          <cell r="I37">
            <v>649</v>
          </cell>
          <cell r="J37">
            <v>622</v>
          </cell>
          <cell r="K37">
            <v>643</v>
          </cell>
          <cell r="L37">
            <v>749</v>
          </cell>
          <cell r="M37">
            <v>698</v>
          </cell>
          <cell r="N37">
            <v>615</v>
          </cell>
          <cell r="O37">
            <v>672</v>
          </cell>
          <cell r="P37">
            <v>775</v>
          </cell>
          <cell r="Q37">
            <v>782</v>
          </cell>
          <cell r="R37">
            <v>765</v>
          </cell>
          <cell r="S37">
            <v>763</v>
          </cell>
          <cell r="T37">
            <v>727</v>
          </cell>
          <cell r="U37">
            <v>744</v>
          </cell>
          <cell r="V37">
            <v>808</v>
          </cell>
          <cell r="W37">
            <v>802</v>
          </cell>
        </row>
        <row r="38">
          <cell r="A38" t="str">
            <v>Malta</v>
          </cell>
          <cell r="B38" t="str">
            <v>MT</v>
          </cell>
          <cell r="C38">
            <v>111</v>
          </cell>
          <cell r="D38">
            <v>117</v>
          </cell>
          <cell r="E38">
            <v>122</v>
          </cell>
          <cell r="F38">
            <v>123</v>
          </cell>
          <cell r="G38">
            <v>99</v>
          </cell>
          <cell r="H38">
            <v>104</v>
          </cell>
          <cell r="I38">
            <v>123</v>
          </cell>
          <cell r="J38">
            <v>123</v>
          </cell>
          <cell r="K38">
            <v>115</v>
          </cell>
          <cell r="L38">
            <v>127</v>
          </cell>
          <cell r="M38">
            <v>122</v>
          </cell>
          <cell r="N38">
            <v>124</v>
          </cell>
          <cell r="O38">
            <v>132</v>
          </cell>
          <cell r="P38">
            <v>144</v>
          </cell>
          <cell r="Q38">
            <v>145</v>
          </cell>
          <cell r="R38">
            <v>150</v>
          </cell>
          <cell r="S38">
            <v>138</v>
          </cell>
          <cell r="T38">
            <v>138</v>
          </cell>
          <cell r="U38">
            <v>135</v>
          </cell>
          <cell r="V38">
            <v>123</v>
          </cell>
          <cell r="W38">
            <v>121</v>
          </cell>
        </row>
        <row r="39">
          <cell r="A39" t="str">
            <v>Netherlands</v>
          </cell>
          <cell r="B39" t="str">
            <v>NL</v>
          </cell>
          <cell r="C39">
            <v>19122</v>
          </cell>
          <cell r="D39">
            <v>22233</v>
          </cell>
          <cell r="E39">
            <v>20829</v>
          </cell>
          <cell r="F39">
            <v>21532</v>
          </cell>
          <cell r="G39">
            <v>21589</v>
          </cell>
          <cell r="H39">
            <v>21564</v>
          </cell>
          <cell r="I39">
            <v>24363</v>
          </cell>
          <cell r="J39">
            <v>21758</v>
          </cell>
          <cell r="K39">
            <v>21845</v>
          </cell>
          <cell r="L39">
            <v>20924</v>
          </cell>
          <cell r="M39">
            <v>21398</v>
          </cell>
          <cell r="N39">
            <v>22369</v>
          </cell>
          <cell r="O39">
            <v>22046</v>
          </cell>
          <cell r="P39">
            <v>22512</v>
          </cell>
          <cell r="Q39">
            <v>22646</v>
          </cell>
          <cell r="R39">
            <v>21637</v>
          </cell>
          <cell r="S39">
            <v>21834</v>
          </cell>
          <cell r="T39">
            <v>21004</v>
          </cell>
          <cell r="U39">
            <v>22472</v>
          </cell>
          <cell r="V39">
            <v>22441</v>
          </cell>
          <cell r="W39">
            <v>24638</v>
          </cell>
        </row>
        <row r="40">
          <cell r="A40" t="e">
            <v>#N/A</v>
          </cell>
          <cell r="B40" t="str">
            <v>NMS10</v>
          </cell>
          <cell r="C40">
            <v>69675</v>
          </cell>
          <cell r="D40">
            <v>71445</v>
          </cell>
          <cell r="E40">
            <v>64117</v>
          </cell>
          <cell r="F40">
            <v>67506</v>
          </cell>
          <cell r="G40">
            <v>65087</v>
          </cell>
          <cell r="H40">
            <v>64792</v>
          </cell>
          <cell r="I40">
            <v>66587</v>
          </cell>
          <cell r="J40">
            <v>64131</v>
          </cell>
          <cell r="K40">
            <v>61230</v>
          </cell>
          <cell r="L40">
            <v>61692</v>
          </cell>
          <cell r="M40">
            <v>58678</v>
          </cell>
          <cell r="N40">
            <v>62185</v>
          </cell>
          <cell r="O40">
            <v>60501</v>
          </cell>
          <cell r="P40">
            <v>61540</v>
          </cell>
          <cell r="Q40">
            <v>61515</v>
          </cell>
          <cell r="R40">
            <v>62537</v>
          </cell>
          <cell r="S40">
            <v>62974</v>
          </cell>
          <cell r="T40">
            <v>59645</v>
          </cell>
          <cell r="U40">
            <v>61014</v>
          </cell>
          <cell r="V40">
            <v>61349</v>
          </cell>
          <cell r="W40">
            <v>66646</v>
          </cell>
        </row>
        <row r="41">
          <cell r="A41" t="str">
            <v>Norway</v>
          </cell>
          <cell r="B41" t="str">
            <v>NO</v>
          </cell>
          <cell r="C41">
            <v>6154</v>
          </cell>
          <cell r="D41">
            <v>6349</v>
          </cell>
          <cell r="E41">
            <v>6345</v>
          </cell>
          <cell r="F41">
            <v>6397</v>
          </cell>
          <cell r="G41">
            <v>6556</v>
          </cell>
          <cell r="H41">
            <v>6572</v>
          </cell>
          <cell r="I41">
            <v>6993</v>
          </cell>
          <cell r="J41">
            <v>6888</v>
          </cell>
          <cell r="K41">
            <v>7106</v>
          </cell>
          <cell r="L41">
            <v>7074</v>
          </cell>
          <cell r="M41">
            <v>6716</v>
          </cell>
          <cell r="N41">
            <v>7330</v>
          </cell>
          <cell r="O41">
            <v>7450</v>
          </cell>
          <cell r="P41">
            <v>6932</v>
          </cell>
          <cell r="Q41">
            <v>6933</v>
          </cell>
          <cell r="R41">
            <v>7045</v>
          </cell>
          <cell r="S41">
            <v>6911</v>
          </cell>
          <cell r="T41">
            <v>7097</v>
          </cell>
          <cell r="U41">
            <v>7084</v>
          </cell>
          <cell r="V41">
            <v>7675</v>
          </cell>
          <cell r="W41">
            <v>8251</v>
          </cell>
        </row>
        <row r="42">
          <cell r="A42" t="str">
            <v>Poland</v>
          </cell>
          <cell r="B42" t="str">
            <v>PL</v>
          </cell>
          <cell r="C42">
            <v>27132</v>
          </cell>
          <cell r="D42">
            <v>29771</v>
          </cell>
          <cell r="E42">
            <v>30348</v>
          </cell>
          <cell r="F42">
            <v>34155</v>
          </cell>
          <cell r="G42">
            <v>32283</v>
          </cell>
          <cell r="H42">
            <v>31601</v>
          </cell>
          <cell r="I42">
            <v>32637</v>
          </cell>
          <cell r="J42">
            <v>31337</v>
          </cell>
          <cell r="K42">
            <v>28908</v>
          </cell>
          <cell r="L42">
            <v>29183</v>
          </cell>
          <cell r="M42">
            <v>26813</v>
          </cell>
          <cell r="N42">
            <v>28773</v>
          </cell>
          <cell r="O42">
            <v>28216</v>
          </cell>
          <cell r="P42">
            <v>28237</v>
          </cell>
          <cell r="Q42">
            <v>28381</v>
          </cell>
          <cell r="R42">
            <v>29168</v>
          </cell>
          <cell r="S42">
            <v>29923</v>
          </cell>
          <cell r="T42">
            <v>28649</v>
          </cell>
          <cell r="U42">
            <v>29566</v>
          </cell>
          <cell r="V42">
            <v>29929</v>
          </cell>
          <cell r="W42">
            <v>33346</v>
          </cell>
        </row>
        <row r="43">
          <cell r="A43" t="str">
            <v>Portugal</v>
          </cell>
          <cell r="B43" t="str">
            <v>PT</v>
          </cell>
          <cell r="C43">
            <v>3345</v>
          </cell>
          <cell r="D43">
            <v>3467</v>
          </cell>
          <cell r="E43">
            <v>3593</v>
          </cell>
          <cell r="F43">
            <v>3684</v>
          </cell>
          <cell r="G43">
            <v>3771</v>
          </cell>
          <cell r="H43">
            <v>3947</v>
          </cell>
          <cell r="I43">
            <v>4357</v>
          </cell>
          <cell r="J43">
            <v>4400</v>
          </cell>
          <cell r="K43">
            <v>4481</v>
          </cell>
          <cell r="L43">
            <v>4682</v>
          </cell>
          <cell r="M43">
            <v>4910</v>
          </cell>
          <cell r="N43">
            <v>5219</v>
          </cell>
          <cell r="O43">
            <v>5382</v>
          </cell>
          <cell r="P43">
            <v>5408</v>
          </cell>
          <cell r="Q43">
            <v>5666</v>
          </cell>
          <cell r="R43">
            <v>5983</v>
          </cell>
          <cell r="S43">
            <v>5709</v>
          </cell>
          <cell r="T43">
            <v>5747</v>
          </cell>
          <cell r="U43">
            <v>5507</v>
          </cell>
          <cell r="V43">
            <v>5682</v>
          </cell>
          <cell r="W43">
            <v>5394</v>
          </cell>
        </row>
        <row r="44">
          <cell r="A44" t="str">
            <v>Romania</v>
          </cell>
          <cell r="B44" t="str">
            <v>RO</v>
          </cell>
          <cell r="C44">
            <v>13818</v>
          </cell>
          <cell r="D44">
            <v>10521</v>
          </cell>
          <cell r="E44">
            <v>9066</v>
          </cell>
          <cell r="F44">
            <v>8912</v>
          </cell>
          <cell r="G44">
            <v>8299</v>
          </cell>
          <cell r="H44">
            <v>8706</v>
          </cell>
          <cell r="I44">
            <v>10736</v>
          </cell>
          <cell r="J44">
            <v>11672</v>
          </cell>
          <cell r="K44">
            <v>11566</v>
          </cell>
          <cell r="L44">
            <v>10359</v>
          </cell>
          <cell r="M44">
            <v>10010</v>
          </cell>
          <cell r="N44">
            <v>9235</v>
          </cell>
          <cell r="O44">
            <v>8389</v>
          </cell>
          <cell r="P44">
            <v>9507</v>
          </cell>
          <cell r="Q44">
            <v>9817</v>
          </cell>
          <cell r="R44">
            <v>10452</v>
          </cell>
          <cell r="S44">
            <v>10884</v>
          </cell>
          <cell r="T44">
            <v>10250</v>
          </cell>
          <cell r="U44">
            <v>10460</v>
          </cell>
          <cell r="V44">
            <v>10360</v>
          </cell>
          <cell r="W44">
            <v>10586</v>
          </cell>
        </row>
        <row r="45">
          <cell r="A45" t="str">
            <v>Sweden</v>
          </cell>
          <cell r="B45" t="str">
            <v>SE</v>
          </cell>
          <cell r="C45">
            <v>11417</v>
          </cell>
          <cell r="D45">
            <v>11913</v>
          </cell>
          <cell r="E45">
            <v>13022</v>
          </cell>
          <cell r="F45">
            <v>13165</v>
          </cell>
          <cell r="G45">
            <v>13353</v>
          </cell>
          <cell r="H45">
            <v>13428</v>
          </cell>
          <cell r="I45">
            <v>14165</v>
          </cell>
          <cell r="J45">
            <v>13365</v>
          </cell>
          <cell r="K45">
            <v>13420</v>
          </cell>
          <cell r="L45">
            <v>13053</v>
          </cell>
          <cell r="M45">
            <v>12499</v>
          </cell>
          <cell r="N45">
            <v>13067</v>
          </cell>
          <cell r="O45">
            <v>12949</v>
          </cell>
          <cell r="P45">
            <v>13009</v>
          </cell>
          <cell r="Q45">
            <v>12512</v>
          </cell>
          <cell r="R45">
            <v>12410</v>
          </cell>
          <cell r="S45">
            <v>11882</v>
          </cell>
          <cell r="T45">
            <v>11678</v>
          </cell>
          <cell r="U45">
            <v>11487</v>
          </cell>
          <cell r="V45">
            <v>11909</v>
          </cell>
          <cell r="W45">
            <v>13189</v>
          </cell>
        </row>
        <row r="46">
          <cell r="A46" t="str">
            <v>Slovenia</v>
          </cell>
          <cell r="B46" t="str">
            <v>SI</v>
          </cell>
          <cell r="C46">
            <v>1252</v>
          </cell>
          <cell r="D46">
            <v>1469</v>
          </cell>
          <cell r="E46">
            <v>1344</v>
          </cell>
          <cell r="F46">
            <v>1475</v>
          </cell>
          <cell r="G46">
            <v>1426</v>
          </cell>
          <cell r="H46">
            <v>1558</v>
          </cell>
          <cell r="I46">
            <v>1768</v>
          </cell>
          <cell r="J46">
            <v>1737</v>
          </cell>
          <cell r="K46">
            <v>1767</v>
          </cell>
          <cell r="L46">
            <v>1871</v>
          </cell>
          <cell r="M46">
            <v>1770</v>
          </cell>
          <cell r="N46">
            <v>1954</v>
          </cell>
          <cell r="O46">
            <v>1980</v>
          </cell>
          <cell r="P46">
            <v>1852</v>
          </cell>
          <cell r="Q46">
            <v>1877</v>
          </cell>
          <cell r="R46">
            <v>1755</v>
          </cell>
          <cell r="S46">
            <v>1690</v>
          </cell>
          <cell r="T46">
            <v>1523</v>
          </cell>
          <cell r="U46">
            <v>1712</v>
          </cell>
          <cell r="V46">
            <v>1806</v>
          </cell>
          <cell r="W46">
            <v>1896</v>
          </cell>
        </row>
        <row r="47">
          <cell r="A47" t="str">
            <v>Slovakia</v>
          </cell>
          <cell r="B47" t="str">
            <v>SK</v>
          </cell>
          <cell r="C47">
            <v>6601</v>
          </cell>
          <cell r="D47">
            <v>5570</v>
          </cell>
          <cell r="E47">
            <v>5090</v>
          </cell>
          <cell r="F47">
            <v>5267</v>
          </cell>
          <cell r="G47">
            <v>4535</v>
          </cell>
          <cell r="H47">
            <v>4935</v>
          </cell>
          <cell r="I47">
            <v>5191</v>
          </cell>
          <cell r="J47">
            <v>5084</v>
          </cell>
          <cell r="K47">
            <v>5182</v>
          </cell>
          <cell r="L47">
            <v>5159</v>
          </cell>
          <cell r="M47">
            <v>4993</v>
          </cell>
          <cell r="N47">
            <v>4969</v>
          </cell>
          <cell r="O47">
            <v>4700</v>
          </cell>
          <cell r="P47">
            <v>4299</v>
          </cell>
          <cell r="Q47">
            <v>4267</v>
          </cell>
          <cell r="R47">
            <v>4456</v>
          </cell>
          <cell r="S47">
            <v>4329</v>
          </cell>
          <cell r="T47">
            <v>4089</v>
          </cell>
          <cell r="U47">
            <v>4210</v>
          </cell>
          <cell r="V47">
            <v>4222</v>
          </cell>
          <cell r="W47">
            <v>4586</v>
          </cell>
        </row>
        <row r="48">
          <cell r="A48" t="str">
            <v>Turkey</v>
          </cell>
          <cell r="B48" t="str">
            <v>TR</v>
          </cell>
          <cell r="C48">
            <v>17139</v>
          </cell>
          <cell r="D48">
            <v>17481</v>
          </cell>
          <cell r="E48">
            <v>18310</v>
          </cell>
          <cell r="F48">
            <v>18786</v>
          </cell>
          <cell r="G48">
            <v>18225</v>
          </cell>
          <cell r="H48">
            <v>19812</v>
          </cell>
          <cell r="I48">
            <v>20451</v>
          </cell>
          <cell r="J48">
            <v>21532</v>
          </cell>
          <cell r="K48">
            <v>21290</v>
          </cell>
          <cell r="L48">
            <v>21475</v>
          </cell>
          <cell r="M48">
            <v>22826</v>
          </cell>
          <cell r="N48">
            <v>21894</v>
          </cell>
          <cell r="O48">
            <v>22720</v>
          </cell>
          <cell r="P48">
            <v>23986</v>
          </cell>
          <cell r="Q48">
            <v>25433</v>
          </cell>
          <cell r="R48">
            <v>27347</v>
          </cell>
          <cell r="S48">
            <v>29257</v>
          </cell>
          <cell r="T48">
            <v>31030</v>
          </cell>
          <cell r="U48">
            <v>35938</v>
          </cell>
          <cell r="V48">
            <v>31896</v>
          </cell>
          <cell r="W48">
            <v>33197</v>
          </cell>
        </row>
        <row r="49">
          <cell r="A49" t="str">
            <v>United Kingdom</v>
          </cell>
          <cell r="B49" t="str">
            <v>UK</v>
          </cell>
          <cell r="C49">
            <v>56073</v>
          </cell>
          <cell r="D49">
            <v>61179</v>
          </cell>
          <cell r="E49">
            <v>59925</v>
          </cell>
          <cell r="F49">
            <v>60914</v>
          </cell>
          <cell r="G49">
            <v>60184</v>
          </cell>
          <cell r="H49">
            <v>60082</v>
          </cell>
          <cell r="I49">
            <v>64924</v>
          </cell>
          <cell r="J49">
            <v>61363</v>
          </cell>
          <cell r="K49">
            <v>62566</v>
          </cell>
          <cell r="L49">
            <v>62712</v>
          </cell>
          <cell r="M49">
            <v>63396</v>
          </cell>
          <cell r="N49">
            <v>65251</v>
          </cell>
          <cell r="O49">
            <v>62029</v>
          </cell>
          <cell r="P49">
            <v>62871</v>
          </cell>
          <cell r="Q49">
            <v>64722</v>
          </cell>
          <cell r="R49">
            <v>63826</v>
          </cell>
          <cell r="S49">
            <v>61597</v>
          </cell>
          <cell r="T49">
            <v>59637</v>
          </cell>
          <cell r="U49">
            <v>60308</v>
          </cell>
          <cell r="V49">
            <v>56660</v>
          </cell>
          <cell r="W49">
            <v>62141</v>
          </cell>
        </row>
      </sheetData>
      <sheetData sheetId="16">
        <row r="7">
          <cell r="C7">
            <v>82111</v>
          </cell>
        </row>
      </sheetData>
      <sheetData sheetId="17">
        <row r="2">
          <cell r="A2" t="str">
            <v>All</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il_Data_downloaded_Anne"/>
      <sheetName val="101700_3000"/>
      <sheetName val="101800_3000"/>
      <sheetName val="101900_3000"/>
      <sheetName val="102010_3000"/>
      <sheetName val="102020_3000"/>
      <sheetName val="102030_3000"/>
      <sheetName val="102035_3000"/>
      <sheetName val="102000_3000"/>
      <sheetName val="102200_3000"/>
    </sheetNames>
    <sheetDataSet>
      <sheetData sheetId="0"/>
      <sheetData sheetId="1">
        <row r="6">
          <cell r="A6" t="str">
            <v>Austria</v>
          </cell>
          <cell r="B6" t="str">
            <v>AT</v>
          </cell>
          <cell r="C6">
            <v>8049</v>
          </cell>
          <cell r="D6">
            <v>8776</v>
          </cell>
          <cell r="E6">
            <v>8559</v>
          </cell>
          <cell r="F6">
            <v>8821</v>
          </cell>
          <cell r="G6">
            <v>8662</v>
          </cell>
          <cell r="H6">
            <v>8921</v>
          </cell>
          <cell r="I6">
            <v>9842</v>
          </cell>
          <cell r="J6">
            <v>9496</v>
          </cell>
          <cell r="K6">
            <v>10126</v>
          </cell>
          <cell r="L6">
            <v>9748</v>
          </cell>
          <cell r="M6">
            <v>9832</v>
          </cell>
          <cell r="N6">
            <v>10401</v>
          </cell>
          <cell r="O6">
            <v>10875</v>
          </cell>
          <cell r="P6">
            <v>11629</v>
          </cell>
          <cell r="Q6">
            <v>11784</v>
          </cell>
          <cell r="R6">
            <v>12095</v>
          </cell>
          <cell r="S6">
            <v>11527</v>
          </cell>
          <cell r="T6">
            <v>11238</v>
          </cell>
          <cell r="U6">
            <v>10902</v>
          </cell>
          <cell r="V6">
            <v>10284</v>
          </cell>
          <cell r="W6">
            <v>10647</v>
          </cell>
        </row>
        <row r="7">
          <cell r="A7" t="str">
            <v>Belgium</v>
          </cell>
          <cell r="B7" t="str">
            <v>BE</v>
          </cell>
          <cell r="C7">
            <v>14362</v>
          </cell>
          <cell r="D7">
            <v>15515</v>
          </cell>
          <cell r="E7">
            <v>16196</v>
          </cell>
          <cell r="F7">
            <v>15734</v>
          </cell>
          <cell r="G7">
            <v>15903</v>
          </cell>
          <cell r="H7">
            <v>15957</v>
          </cell>
          <cell r="I7">
            <v>17241</v>
          </cell>
          <cell r="J7">
            <v>17323</v>
          </cell>
          <cell r="K7">
            <v>17516</v>
          </cell>
          <cell r="L7">
            <v>16966</v>
          </cell>
          <cell r="M7">
            <v>16312</v>
          </cell>
          <cell r="N7">
            <v>16562</v>
          </cell>
          <cell r="O7">
            <v>15654</v>
          </cell>
          <cell r="P7">
            <v>17612</v>
          </cell>
          <cell r="Q7">
            <v>16762</v>
          </cell>
          <cell r="R7">
            <v>16523</v>
          </cell>
          <cell r="S7">
            <v>15358</v>
          </cell>
          <cell r="T7">
            <v>14451</v>
          </cell>
          <cell r="U7">
            <v>16758</v>
          </cell>
          <cell r="V7">
            <v>15523</v>
          </cell>
          <cell r="W7">
            <v>14935</v>
          </cell>
        </row>
        <row r="8">
          <cell r="A8" t="str">
            <v>Bulgaria</v>
          </cell>
          <cell r="B8" t="str">
            <v>BG</v>
          </cell>
          <cell r="C8">
            <v>4983</v>
          </cell>
          <cell r="D8">
            <v>3086</v>
          </cell>
          <cell r="E8">
            <v>2807</v>
          </cell>
          <cell r="F8">
            <v>3141</v>
          </cell>
          <cell r="G8">
            <v>3081</v>
          </cell>
          <cell r="H8">
            <v>2901</v>
          </cell>
          <cell r="I8">
            <v>2825</v>
          </cell>
          <cell r="J8">
            <v>3166</v>
          </cell>
          <cell r="K8">
            <v>3438</v>
          </cell>
          <cell r="L8">
            <v>3312</v>
          </cell>
          <cell r="M8">
            <v>3004</v>
          </cell>
          <cell r="N8">
            <v>3108</v>
          </cell>
          <cell r="O8">
            <v>3171</v>
          </cell>
          <cell r="P8">
            <v>3454</v>
          </cell>
          <cell r="Q8">
            <v>3486</v>
          </cell>
          <cell r="R8">
            <v>3667</v>
          </cell>
          <cell r="S8">
            <v>3899</v>
          </cell>
          <cell r="T8">
            <v>3715</v>
          </cell>
          <cell r="U8">
            <v>3578</v>
          </cell>
          <cell r="V8">
            <v>3279</v>
          </cell>
          <cell r="W8">
            <v>3142</v>
          </cell>
        </row>
        <row r="9">
          <cell r="A9" t="str">
            <v>Switzerland</v>
          </cell>
          <cell r="B9" t="str">
            <v>CH</v>
          </cell>
          <cell r="C9">
            <v>12057</v>
          </cell>
          <cell r="D9">
            <v>12499</v>
          </cell>
          <cell r="E9">
            <v>12676</v>
          </cell>
          <cell r="F9">
            <v>12033</v>
          </cell>
          <cell r="G9">
            <v>11798</v>
          </cell>
          <cell r="H9">
            <v>11971</v>
          </cell>
          <cell r="I9">
            <v>12236</v>
          </cell>
          <cell r="J9">
            <v>12014</v>
          </cell>
          <cell r="K9">
            <v>12513</v>
          </cell>
          <cell r="L9">
            <v>12611</v>
          </cell>
          <cell r="M9">
            <v>12289</v>
          </cell>
          <cell r="N9">
            <v>12405</v>
          </cell>
          <cell r="O9">
            <v>11963</v>
          </cell>
          <cell r="P9">
            <v>12132</v>
          </cell>
          <cell r="Q9">
            <v>12047</v>
          </cell>
          <cell r="R9">
            <v>12087</v>
          </cell>
          <cell r="S9">
            <v>11960</v>
          </cell>
          <cell r="T9">
            <v>11479</v>
          </cell>
          <cell r="U9">
            <v>11947</v>
          </cell>
          <cell r="V9">
            <v>11616</v>
          </cell>
          <cell r="W9">
            <v>11877</v>
          </cell>
        </row>
        <row r="10">
          <cell r="A10" t="str">
            <v>Cyprus</v>
          </cell>
          <cell r="B10" t="str">
            <v>CY</v>
          </cell>
          <cell r="C10">
            <v>867</v>
          </cell>
          <cell r="D10">
            <v>1043</v>
          </cell>
          <cell r="E10">
            <v>1100</v>
          </cell>
          <cell r="F10">
            <v>1070</v>
          </cell>
          <cell r="G10">
            <v>1105</v>
          </cell>
          <cell r="H10">
            <v>1168</v>
          </cell>
          <cell r="I10">
            <v>1212</v>
          </cell>
          <cell r="J10">
            <v>1207</v>
          </cell>
          <cell r="K10">
            <v>1249</v>
          </cell>
          <cell r="L10">
            <v>1277</v>
          </cell>
          <cell r="M10">
            <v>1300</v>
          </cell>
          <cell r="N10">
            <v>1347</v>
          </cell>
          <cell r="O10">
            <v>1335</v>
          </cell>
          <cell r="P10">
            <v>1407</v>
          </cell>
          <cell r="Q10">
            <v>1402</v>
          </cell>
          <cell r="R10">
            <v>1386</v>
          </cell>
          <cell r="S10">
            <v>1394</v>
          </cell>
          <cell r="T10">
            <v>1418</v>
          </cell>
          <cell r="U10">
            <v>1449</v>
          </cell>
          <cell r="V10">
            <v>1401</v>
          </cell>
          <cell r="W10">
            <v>1375</v>
          </cell>
        </row>
        <row r="11">
          <cell r="A11" t="str">
            <v>Czech Republic</v>
          </cell>
          <cell r="B11" t="str">
            <v>CZ</v>
          </cell>
          <cell r="C11">
            <v>6878</v>
          </cell>
          <cell r="D11">
            <v>5920</v>
          </cell>
          <cell r="E11">
            <v>6323</v>
          </cell>
          <cell r="F11">
            <v>6076</v>
          </cell>
          <cell r="G11">
            <v>5974</v>
          </cell>
          <cell r="H11">
            <v>5493</v>
          </cell>
          <cell r="I11">
            <v>5473</v>
          </cell>
          <cell r="J11">
            <v>5485</v>
          </cell>
          <cell r="K11">
            <v>5876</v>
          </cell>
          <cell r="L11">
            <v>5384</v>
          </cell>
          <cell r="M11">
            <v>5386</v>
          </cell>
          <cell r="N11">
            <v>5759</v>
          </cell>
          <cell r="O11">
            <v>5797</v>
          </cell>
          <cell r="P11">
            <v>6333</v>
          </cell>
          <cell r="Q11">
            <v>6783</v>
          </cell>
          <cell r="R11">
            <v>6926</v>
          </cell>
          <cell r="S11">
            <v>6943</v>
          </cell>
          <cell r="T11">
            <v>7249</v>
          </cell>
          <cell r="U11">
            <v>7182</v>
          </cell>
          <cell r="V11">
            <v>6964</v>
          </cell>
          <cell r="W11">
            <v>6631</v>
          </cell>
        </row>
        <row r="12">
          <cell r="A12" t="str">
            <v>Germany (including  former GDR from 1991)</v>
          </cell>
          <cell r="B12" t="str">
            <v>DE</v>
          </cell>
          <cell r="C12">
            <v>96497</v>
          </cell>
          <cell r="D12">
            <v>103450</v>
          </cell>
          <cell r="E12">
            <v>104204</v>
          </cell>
          <cell r="F12">
            <v>107137</v>
          </cell>
          <cell r="G12">
            <v>104141</v>
          </cell>
          <cell r="H12">
            <v>104554</v>
          </cell>
          <cell r="I12">
            <v>107770</v>
          </cell>
          <cell r="J12">
            <v>106178</v>
          </cell>
          <cell r="K12">
            <v>105526</v>
          </cell>
          <cell r="L12">
            <v>101818</v>
          </cell>
          <cell r="M12">
            <v>98722</v>
          </cell>
          <cell r="N12">
            <v>100848</v>
          </cell>
          <cell r="O12">
            <v>96345</v>
          </cell>
          <cell r="P12">
            <v>92929</v>
          </cell>
          <cell r="Q12">
            <v>91283</v>
          </cell>
          <cell r="R12">
            <v>88873</v>
          </cell>
          <cell r="S12">
            <v>90019</v>
          </cell>
          <cell r="T12">
            <v>78834</v>
          </cell>
          <cell r="U12">
            <v>86331</v>
          </cell>
          <cell r="V12">
            <v>82671</v>
          </cell>
          <cell r="W12">
            <v>82458</v>
          </cell>
        </row>
        <row r="13">
          <cell r="A13" t="str">
            <v>Denmark</v>
          </cell>
          <cell r="B13" t="str">
            <v>DK</v>
          </cell>
          <cell r="C13">
            <v>7134</v>
          </cell>
          <cell r="D13">
            <v>7347</v>
          </cell>
          <cell r="E13">
            <v>7121</v>
          </cell>
          <cell r="F13">
            <v>7218</v>
          </cell>
          <cell r="G13">
            <v>7202</v>
          </cell>
          <cell r="H13">
            <v>7256</v>
          </cell>
          <cell r="I13">
            <v>7440</v>
          </cell>
          <cell r="J13">
            <v>7271</v>
          </cell>
          <cell r="K13">
            <v>7245</v>
          </cell>
          <cell r="L13">
            <v>7257</v>
          </cell>
          <cell r="M13">
            <v>7059</v>
          </cell>
          <cell r="N13">
            <v>7129</v>
          </cell>
          <cell r="O13">
            <v>6989</v>
          </cell>
          <cell r="P13">
            <v>7098</v>
          </cell>
          <cell r="Q13">
            <v>7261</v>
          </cell>
          <cell r="R13">
            <v>7291</v>
          </cell>
          <cell r="S13">
            <v>7339</v>
          </cell>
          <cell r="T13">
            <v>7403</v>
          </cell>
          <cell r="U13">
            <v>7211</v>
          </cell>
          <cell r="V13">
            <v>6742</v>
          </cell>
          <cell r="W13">
            <v>6751</v>
          </cell>
        </row>
        <row r="14">
          <cell r="A14" t="e">
            <v>#N/A</v>
          </cell>
          <cell r="B14" t="str">
            <v>EA</v>
          </cell>
          <cell r="C14">
            <v>306446</v>
          </cell>
          <cell r="D14">
            <v>320809</v>
          </cell>
          <cell r="E14">
            <v>324751</v>
          </cell>
          <cell r="F14">
            <v>327535</v>
          </cell>
          <cell r="G14">
            <v>325469</v>
          </cell>
          <cell r="H14">
            <v>328185</v>
          </cell>
          <cell r="I14">
            <v>337930</v>
          </cell>
          <cell r="J14">
            <v>337777</v>
          </cell>
          <cell r="K14">
            <v>346880</v>
          </cell>
          <cell r="L14">
            <v>346495</v>
          </cell>
          <cell r="M14">
            <v>345211</v>
          </cell>
          <cell r="N14">
            <v>367555</v>
          </cell>
          <cell r="O14">
            <v>361778</v>
          </cell>
          <cell r="P14">
            <v>366590</v>
          </cell>
          <cell r="Q14">
            <v>367323</v>
          </cell>
          <cell r="R14">
            <v>365441</v>
          </cell>
          <cell r="S14">
            <v>363150</v>
          </cell>
          <cell r="T14">
            <v>351168</v>
          </cell>
          <cell r="U14">
            <v>355754</v>
          </cell>
          <cell r="V14">
            <v>339500</v>
          </cell>
          <cell r="W14">
            <v>334460</v>
          </cell>
        </row>
        <row r="15">
          <cell r="A15" t="e">
            <v>#N/A</v>
          </cell>
          <cell r="B15" t="str">
            <v>EA12</v>
          </cell>
          <cell r="C15">
            <v>316528</v>
          </cell>
          <cell r="D15">
            <v>331080</v>
          </cell>
          <cell r="E15">
            <v>335079</v>
          </cell>
          <cell r="F15">
            <v>337819</v>
          </cell>
          <cell r="G15">
            <v>335958</v>
          </cell>
          <cell r="H15">
            <v>338930</v>
          </cell>
          <cell r="I15">
            <v>349656</v>
          </cell>
          <cell r="J15">
            <v>349843</v>
          </cell>
          <cell r="K15">
            <v>359557</v>
          </cell>
          <cell r="L15">
            <v>359125</v>
          </cell>
          <cell r="M15">
            <v>357842</v>
          </cell>
          <cell r="N15">
            <v>367555</v>
          </cell>
          <cell r="O15">
            <v>361778</v>
          </cell>
          <cell r="P15">
            <v>366590</v>
          </cell>
          <cell r="Q15">
            <v>367323</v>
          </cell>
          <cell r="R15">
            <v>365441</v>
          </cell>
          <cell r="S15">
            <v>363150</v>
          </cell>
          <cell r="T15">
            <v>348753</v>
          </cell>
          <cell r="U15">
            <v>351163</v>
          </cell>
          <cell r="V15">
            <v>333352</v>
          </cell>
          <cell r="W15">
            <v>328030</v>
          </cell>
        </row>
        <row r="16">
          <cell r="A16" t="e">
            <v>#N/A</v>
          </cell>
          <cell r="B16" t="str">
            <v>EA13</v>
          </cell>
          <cell r="C16">
            <v>318040</v>
          </cell>
          <cell r="D16">
            <v>332618</v>
          </cell>
          <cell r="E16">
            <v>336530</v>
          </cell>
          <cell r="F16">
            <v>339596</v>
          </cell>
          <cell r="G16">
            <v>337875</v>
          </cell>
          <cell r="H16">
            <v>341036</v>
          </cell>
          <cell r="I16">
            <v>352093</v>
          </cell>
          <cell r="J16">
            <v>352351</v>
          </cell>
          <cell r="K16">
            <v>361879</v>
          </cell>
          <cell r="L16">
            <v>361475</v>
          </cell>
          <cell r="M16">
            <v>360080</v>
          </cell>
          <cell r="N16">
            <v>369886</v>
          </cell>
          <cell r="O16">
            <v>364060</v>
          </cell>
          <cell r="P16">
            <v>368904</v>
          </cell>
          <cell r="Q16">
            <v>369676</v>
          </cell>
          <cell r="R16">
            <v>367826</v>
          </cell>
          <cell r="S16">
            <v>365599</v>
          </cell>
          <cell r="T16">
            <v>351168</v>
          </cell>
          <cell r="U16">
            <v>353975</v>
          </cell>
          <cell r="V16">
            <v>335814</v>
          </cell>
          <cell r="W16">
            <v>330475</v>
          </cell>
        </row>
        <row r="17">
          <cell r="A17" t="e">
            <v>#N/A</v>
          </cell>
          <cell r="B17" t="str">
            <v>EA15</v>
          </cell>
          <cell r="C17">
            <v>319162</v>
          </cell>
          <cell r="D17">
            <v>333946</v>
          </cell>
          <cell r="E17">
            <v>337922</v>
          </cell>
          <cell r="F17">
            <v>340980</v>
          </cell>
          <cell r="G17">
            <v>339294</v>
          </cell>
          <cell r="H17">
            <v>342442</v>
          </cell>
          <cell r="I17">
            <v>353477</v>
          </cell>
          <cell r="J17">
            <v>353841</v>
          </cell>
          <cell r="K17">
            <v>363308</v>
          </cell>
          <cell r="L17">
            <v>362931</v>
          </cell>
          <cell r="M17">
            <v>361686</v>
          </cell>
          <cell r="N17">
            <v>371498</v>
          </cell>
          <cell r="O17">
            <v>365616</v>
          </cell>
          <cell r="P17">
            <v>370549</v>
          </cell>
          <cell r="Q17">
            <v>371365</v>
          </cell>
          <cell r="R17">
            <v>369431</v>
          </cell>
          <cell r="S17">
            <v>367212</v>
          </cell>
          <cell r="T17">
            <v>352813</v>
          </cell>
          <cell r="U17">
            <v>355754</v>
          </cell>
          <cell r="V17">
            <v>337511</v>
          </cell>
          <cell r="W17">
            <v>332163</v>
          </cell>
        </row>
        <row r="18">
          <cell r="A18" t="e">
            <v>#N/A</v>
          </cell>
          <cell r="B18" t="str">
            <v>EA16</v>
          </cell>
          <cell r="C18">
            <v>322815</v>
          </cell>
          <cell r="D18">
            <v>336553</v>
          </cell>
          <cell r="E18">
            <v>340278</v>
          </cell>
          <cell r="F18">
            <v>342353</v>
          </cell>
          <cell r="G18">
            <v>340980</v>
          </cell>
          <cell r="H18">
            <v>344052</v>
          </cell>
          <cell r="I18">
            <v>354977</v>
          </cell>
          <cell r="J18">
            <v>355684</v>
          </cell>
          <cell r="K18">
            <v>365153</v>
          </cell>
          <cell r="L18">
            <v>364745</v>
          </cell>
          <cell r="M18">
            <v>363393</v>
          </cell>
          <cell r="N18">
            <v>373411</v>
          </cell>
          <cell r="O18">
            <v>367922</v>
          </cell>
          <cell r="P18">
            <v>372582</v>
          </cell>
          <cell r="Q18">
            <v>373336</v>
          </cell>
          <cell r="R18">
            <v>371597</v>
          </cell>
          <cell r="S18">
            <v>369332</v>
          </cell>
          <cell r="T18">
            <v>355032</v>
          </cell>
          <cell r="U18">
            <v>358127</v>
          </cell>
          <cell r="V18">
            <v>339500</v>
          </cell>
          <cell r="W18">
            <v>334460</v>
          </cell>
        </row>
        <row r="19">
          <cell r="A19" t="e">
            <v>#N/A</v>
          </cell>
          <cell r="B19" t="str">
            <v>EA17</v>
          </cell>
          <cell r="C19">
            <v>324753</v>
          </cell>
          <cell r="D19">
            <v>338227</v>
          </cell>
          <cell r="E19">
            <v>341199</v>
          </cell>
          <cell r="F19">
            <v>343342</v>
          </cell>
          <cell r="G19">
            <v>341951</v>
          </cell>
          <cell r="H19">
            <v>344914</v>
          </cell>
          <cell r="I19">
            <v>355893</v>
          </cell>
          <cell r="J19">
            <v>356572</v>
          </cell>
          <cell r="K19">
            <v>366012</v>
          </cell>
          <cell r="L19">
            <v>365508</v>
          </cell>
          <cell r="M19">
            <v>364156</v>
          </cell>
          <cell r="N19">
            <v>374334</v>
          </cell>
          <cell r="O19">
            <v>368854</v>
          </cell>
          <cell r="P19">
            <v>373503</v>
          </cell>
          <cell r="Q19">
            <v>374265</v>
          </cell>
          <cell r="R19">
            <v>372568</v>
          </cell>
          <cell r="S19">
            <v>370316</v>
          </cell>
          <cell r="T19">
            <v>356074</v>
          </cell>
          <cell r="U19">
            <v>359116</v>
          </cell>
          <cell r="V19">
            <v>340400</v>
          </cell>
          <cell r="W19">
            <v>335405</v>
          </cell>
        </row>
        <row r="20">
          <cell r="A20" t="str">
            <v>Estonia</v>
          </cell>
          <cell r="B20" t="str">
            <v>EE</v>
          </cell>
          <cell r="C20">
            <v>1938</v>
          </cell>
          <cell r="D20">
            <v>1674</v>
          </cell>
          <cell r="E20">
            <v>921</v>
          </cell>
          <cell r="F20">
            <v>989</v>
          </cell>
          <cell r="G20">
            <v>971</v>
          </cell>
          <cell r="H20">
            <v>862</v>
          </cell>
          <cell r="I20">
            <v>916</v>
          </cell>
          <cell r="J20">
            <v>888</v>
          </cell>
          <cell r="K20">
            <v>859</v>
          </cell>
          <cell r="L20">
            <v>763</v>
          </cell>
          <cell r="M20">
            <v>763</v>
          </cell>
          <cell r="N20">
            <v>923</v>
          </cell>
          <cell r="O20">
            <v>931</v>
          </cell>
          <cell r="P20">
            <v>921</v>
          </cell>
          <cell r="Q20">
            <v>929</v>
          </cell>
          <cell r="R20">
            <v>971</v>
          </cell>
          <cell r="S20">
            <v>985</v>
          </cell>
          <cell r="T20">
            <v>1041</v>
          </cell>
          <cell r="U20">
            <v>988</v>
          </cell>
          <cell r="V20">
            <v>900</v>
          </cell>
          <cell r="W20">
            <v>945</v>
          </cell>
        </row>
        <row r="21">
          <cell r="A21" t="e">
            <v>#N/A</v>
          </cell>
          <cell r="B21" t="str">
            <v>EEA18</v>
          </cell>
          <cell r="C21">
            <v>401597</v>
          </cell>
          <cell r="D21">
            <v>416572</v>
          </cell>
          <cell r="E21">
            <v>420862</v>
          </cell>
          <cell r="F21">
            <v>425390</v>
          </cell>
          <cell r="G21">
            <v>424764</v>
          </cell>
          <cell r="H21">
            <v>427010</v>
          </cell>
          <cell r="I21">
            <v>440881</v>
          </cell>
          <cell r="J21">
            <v>439727</v>
          </cell>
          <cell r="K21">
            <v>449750</v>
          </cell>
          <cell r="L21">
            <v>450934</v>
          </cell>
          <cell r="M21">
            <v>447996</v>
          </cell>
          <cell r="N21">
            <v>457874</v>
          </cell>
          <cell r="O21">
            <v>450738</v>
          </cell>
          <cell r="P21">
            <v>456288</v>
          </cell>
          <cell r="Q21">
            <v>458832</v>
          </cell>
          <cell r="R21">
            <v>457055</v>
          </cell>
          <cell r="S21">
            <v>454919</v>
          </cell>
          <cell r="T21">
            <v>439421</v>
          </cell>
          <cell r="U21">
            <v>438883</v>
          </cell>
          <cell r="V21">
            <v>417052</v>
          </cell>
          <cell r="W21">
            <v>412389</v>
          </cell>
        </row>
        <row r="22">
          <cell r="A22" t="str">
            <v>Greece</v>
          </cell>
          <cell r="B22" t="str">
            <v>EL</v>
          </cell>
          <cell r="C22">
            <v>10082</v>
          </cell>
          <cell r="D22">
            <v>10272</v>
          </cell>
          <cell r="E22">
            <v>10328</v>
          </cell>
          <cell r="F22">
            <v>10284</v>
          </cell>
          <cell r="G22">
            <v>10490</v>
          </cell>
          <cell r="H22">
            <v>10745</v>
          </cell>
          <cell r="I22">
            <v>11726</v>
          </cell>
          <cell r="J22">
            <v>12066</v>
          </cell>
          <cell r="K22">
            <v>12677</v>
          </cell>
          <cell r="L22">
            <v>12630</v>
          </cell>
          <cell r="M22">
            <v>12631</v>
          </cell>
          <cell r="N22">
            <v>13042</v>
          </cell>
          <cell r="O22">
            <v>13374</v>
          </cell>
          <cell r="P22">
            <v>14303</v>
          </cell>
          <cell r="Q22">
            <v>13933</v>
          </cell>
          <cell r="R22">
            <v>14278</v>
          </cell>
          <cell r="S22">
            <v>14646</v>
          </cell>
          <cell r="T22">
            <v>14582</v>
          </cell>
          <cell r="U22">
            <v>13929</v>
          </cell>
          <cell r="V22">
            <v>13664</v>
          </cell>
          <cell r="W22">
            <v>12125</v>
          </cell>
        </row>
        <row r="23">
          <cell r="A23" t="str">
            <v>Spain</v>
          </cell>
          <cell r="B23" t="str">
            <v>ES</v>
          </cell>
          <cell r="C23">
            <v>33806</v>
          </cell>
          <cell r="D23">
            <v>35630</v>
          </cell>
          <cell r="E23">
            <v>36636</v>
          </cell>
          <cell r="F23">
            <v>36454</v>
          </cell>
          <cell r="G23">
            <v>39026</v>
          </cell>
          <cell r="H23">
            <v>39196</v>
          </cell>
          <cell r="I23">
            <v>40015</v>
          </cell>
          <cell r="J23">
            <v>40989</v>
          </cell>
          <cell r="K23">
            <v>43213</v>
          </cell>
          <cell r="L23">
            <v>44065</v>
          </cell>
          <cell r="M23">
            <v>45959</v>
          </cell>
          <cell r="N23">
            <v>47409</v>
          </cell>
          <cell r="O23">
            <v>47596</v>
          </cell>
          <cell r="P23">
            <v>50226</v>
          </cell>
          <cell r="Q23">
            <v>52310</v>
          </cell>
          <cell r="R23">
            <v>53158</v>
          </cell>
          <cell r="S23">
            <v>52952</v>
          </cell>
          <cell r="T23">
            <v>54236</v>
          </cell>
          <cell r="U23">
            <v>51490</v>
          </cell>
          <cell r="V23">
            <v>47628</v>
          </cell>
          <cell r="W23">
            <v>46774</v>
          </cell>
        </row>
        <row r="24">
          <cell r="A24" t="e">
            <v>#N/A</v>
          </cell>
          <cell r="B24" t="str">
            <v>EU15</v>
          </cell>
          <cell r="C24">
            <v>395054</v>
          </cell>
          <cell r="D24">
            <v>410310</v>
          </cell>
          <cell r="E24">
            <v>414688</v>
          </cell>
          <cell r="F24">
            <v>419030</v>
          </cell>
          <cell r="G24">
            <v>418148</v>
          </cell>
          <cell r="H24">
            <v>420386</v>
          </cell>
          <cell r="I24">
            <v>433618</v>
          </cell>
          <cell r="J24">
            <v>432643</v>
          </cell>
          <cell r="K24">
            <v>442525</v>
          </cell>
          <cell r="L24">
            <v>443483</v>
          </cell>
          <cell r="M24">
            <v>441098</v>
          </cell>
          <cell r="N24">
            <v>450748</v>
          </cell>
          <cell r="O24">
            <v>443485</v>
          </cell>
          <cell r="P24">
            <v>448651</v>
          </cell>
          <cell r="Q24">
            <v>451196</v>
          </cell>
          <cell r="R24">
            <v>449534</v>
          </cell>
          <cell r="S24">
            <v>446982</v>
          </cell>
          <cell r="T24">
            <v>432332</v>
          </cell>
          <cell r="U24">
            <v>432010</v>
          </cell>
          <cell r="V24">
            <v>410261</v>
          </cell>
          <cell r="W24">
            <v>405196</v>
          </cell>
        </row>
        <row r="25">
          <cell r="A25" t="e">
            <v>#N/A</v>
          </cell>
          <cell r="B25" t="str">
            <v>EU25</v>
          </cell>
          <cell r="C25">
            <v>431434</v>
          </cell>
          <cell r="D25">
            <v>443909</v>
          </cell>
          <cell r="E25">
            <v>445587</v>
          </cell>
          <cell r="F25">
            <v>448758</v>
          </cell>
          <cell r="G25">
            <v>448422</v>
          </cell>
          <cell r="H25">
            <v>450369</v>
          </cell>
          <cell r="I25">
            <v>465265</v>
          </cell>
          <cell r="J25">
            <v>466176</v>
          </cell>
          <cell r="K25">
            <v>477000</v>
          </cell>
          <cell r="L25">
            <v>478179</v>
          </cell>
          <cell r="M25">
            <v>474727</v>
          </cell>
          <cell r="N25">
            <v>485136</v>
          </cell>
          <cell r="O25">
            <v>478142</v>
          </cell>
          <cell r="P25">
            <v>485021</v>
          </cell>
          <cell r="Q25">
            <v>489416</v>
          </cell>
          <cell r="R25">
            <v>489096</v>
          </cell>
          <cell r="S25">
            <v>487659</v>
          </cell>
          <cell r="T25">
            <v>474839</v>
          </cell>
          <cell r="U25">
            <v>475469</v>
          </cell>
          <cell r="V25">
            <v>451956</v>
          </cell>
          <cell r="W25">
            <v>447458</v>
          </cell>
        </row>
        <row r="26">
          <cell r="A26" t="str">
            <v>European Union (27 countries)</v>
          </cell>
          <cell r="B26" t="str">
            <v>EU27</v>
          </cell>
          <cell r="C26">
            <v>444574</v>
          </cell>
          <cell r="D26">
            <v>454642</v>
          </cell>
          <cell r="E26">
            <v>454689</v>
          </cell>
          <cell r="F26">
            <v>456870</v>
          </cell>
          <cell r="G26">
            <v>457129</v>
          </cell>
          <cell r="H26">
            <v>458926</v>
          </cell>
          <cell r="I26">
            <v>474891</v>
          </cell>
          <cell r="J26">
            <v>476532</v>
          </cell>
          <cell r="K26">
            <v>487057</v>
          </cell>
          <cell r="L26">
            <v>486539</v>
          </cell>
          <cell r="M26">
            <v>483209</v>
          </cell>
          <cell r="N26">
            <v>494539</v>
          </cell>
          <cell r="O26">
            <v>487777</v>
          </cell>
          <cell r="P26">
            <v>494735</v>
          </cell>
          <cell r="Q26">
            <v>499501</v>
          </cell>
          <cell r="R26">
            <v>499639</v>
          </cell>
          <cell r="S26">
            <v>498127</v>
          </cell>
          <cell r="T26">
            <v>485652</v>
          </cell>
          <cell r="U26">
            <v>486012</v>
          </cell>
          <cell r="V26">
            <v>461769</v>
          </cell>
          <cell r="W26">
            <v>456668</v>
          </cell>
        </row>
        <row r="27">
          <cell r="A27" t="str">
            <v>Finland</v>
          </cell>
          <cell r="B27" t="str">
            <v>FI</v>
          </cell>
          <cell r="C27">
            <v>8232</v>
          </cell>
          <cell r="D27">
            <v>8078</v>
          </cell>
          <cell r="E27">
            <v>7869</v>
          </cell>
          <cell r="F27">
            <v>7396</v>
          </cell>
          <cell r="G27">
            <v>7669</v>
          </cell>
          <cell r="H27">
            <v>7550</v>
          </cell>
          <cell r="I27">
            <v>7506</v>
          </cell>
          <cell r="J27">
            <v>7577</v>
          </cell>
          <cell r="K27">
            <v>7760</v>
          </cell>
          <cell r="L27">
            <v>7736</v>
          </cell>
          <cell r="M27">
            <v>7976</v>
          </cell>
          <cell r="N27">
            <v>8055</v>
          </cell>
          <cell r="O27">
            <v>8064</v>
          </cell>
          <cell r="P27">
            <v>8223</v>
          </cell>
          <cell r="Q27">
            <v>8425</v>
          </cell>
          <cell r="R27">
            <v>8295</v>
          </cell>
          <cell r="S27">
            <v>8362</v>
          </cell>
          <cell r="T27">
            <v>8383</v>
          </cell>
          <cell r="U27">
            <v>8070</v>
          </cell>
          <cell r="V27">
            <v>7478</v>
          </cell>
          <cell r="W27">
            <v>7918</v>
          </cell>
        </row>
        <row r="28">
          <cell r="A28" t="str">
            <v>France</v>
          </cell>
          <cell r="B28" t="str">
            <v>FR</v>
          </cell>
          <cell r="C28">
            <v>66989</v>
          </cell>
          <cell r="D28">
            <v>69298</v>
          </cell>
          <cell r="E28">
            <v>69950</v>
          </cell>
          <cell r="F28">
            <v>70023</v>
          </cell>
          <cell r="G28">
            <v>68596</v>
          </cell>
          <cell r="H28">
            <v>69109</v>
          </cell>
          <cell r="I28">
            <v>70875</v>
          </cell>
          <cell r="J28">
            <v>70102</v>
          </cell>
          <cell r="K28">
            <v>73229</v>
          </cell>
          <cell r="L28">
            <v>72926</v>
          </cell>
          <cell r="M28">
            <v>72354</v>
          </cell>
          <cell r="N28">
            <v>76748</v>
          </cell>
          <cell r="O28">
            <v>74214</v>
          </cell>
          <cell r="P28">
            <v>74564</v>
          </cell>
          <cell r="Q28">
            <v>74479</v>
          </cell>
          <cell r="R28">
            <v>73261</v>
          </cell>
          <cell r="S28">
            <v>72816</v>
          </cell>
          <cell r="T28">
            <v>70861</v>
          </cell>
          <cell r="U28">
            <v>70018</v>
          </cell>
          <cell r="V28">
            <v>67725</v>
          </cell>
          <cell r="W28">
            <v>66723</v>
          </cell>
        </row>
        <row r="29">
          <cell r="A29" t="str">
            <v>Croatia</v>
          </cell>
          <cell r="B29" t="str">
            <v>HR</v>
          </cell>
          <cell r="C29">
            <v>2785</v>
          </cell>
          <cell r="D29">
            <v>2036</v>
          </cell>
          <cell r="E29">
            <v>1831</v>
          </cell>
          <cell r="F29">
            <v>1886</v>
          </cell>
          <cell r="G29">
            <v>2050</v>
          </cell>
          <cell r="H29">
            <v>2106</v>
          </cell>
          <cell r="I29">
            <v>2043</v>
          </cell>
          <cell r="J29">
            <v>2418</v>
          </cell>
          <cell r="K29">
            <v>2499</v>
          </cell>
          <cell r="L29">
            <v>2625</v>
          </cell>
          <cell r="M29">
            <v>2665</v>
          </cell>
          <cell r="N29">
            <v>2713</v>
          </cell>
          <cell r="O29">
            <v>2830</v>
          </cell>
          <cell r="P29">
            <v>2960</v>
          </cell>
          <cell r="Q29">
            <v>2986</v>
          </cell>
          <cell r="R29">
            <v>3093</v>
          </cell>
          <cell r="S29">
            <v>3216</v>
          </cell>
          <cell r="T29">
            <v>3238</v>
          </cell>
          <cell r="U29">
            <v>3217</v>
          </cell>
          <cell r="V29">
            <v>3060</v>
          </cell>
          <cell r="W29">
            <v>2888</v>
          </cell>
        </row>
        <row r="30">
          <cell r="A30" t="str">
            <v>Hungary</v>
          </cell>
          <cell r="B30" t="str">
            <v>HU</v>
          </cell>
          <cell r="C30">
            <v>6095</v>
          </cell>
          <cell r="D30">
            <v>5178</v>
          </cell>
          <cell r="E30">
            <v>4992</v>
          </cell>
          <cell r="F30">
            <v>4492</v>
          </cell>
          <cell r="G30">
            <v>4507</v>
          </cell>
          <cell r="H30">
            <v>4160</v>
          </cell>
          <cell r="I30">
            <v>4020</v>
          </cell>
          <cell r="J30">
            <v>3879</v>
          </cell>
          <cell r="K30">
            <v>4089</v>
          </cell>
          <cell r="L30">
            <v>4259</v>
          </cell>
          <cell r="M30">
            <v>4176</v>
          </cell>
          <cell r="N30">
            <v>4168</v>
          </cell>
          <cell r="O30">
            <v>4346</v>
          </cell>
          <cell r="P30">
            <v>4472</v>
          </cell>
          <cell r="Q30">
            <v>4558</v>
          </cell>
          <cell r="R30">
            <v>4859</v>
          </cell>
          <cell r="S30">
            <v>5085</v>
          </cell>
          <cell r="T30">
            <v>5135</v>
          </cell>
          <cell r="U30">
            <v>5150</v>
          </cell>
          <cell r="V30">
            <v>5020</v>
          </cell>
          <cell r="W30">
            <v>4703</v>
          </cell>
        </row>
        <row r="31">
          <cell r="A31" t="str">
            <v>Ireland</v>
          </cell>
          <cell r="B31" t="str">
            <v>IE</v>
          </cell>
          <cell r="C31">
            <v>3895</v>
          </cell>
          <cell r="D31">
            <v>3998</v>
          </cell>
          <cell r="E31">
            <v>4138</v>
          </cell>
          <cell r="F31">
            <v>4275</v>
          </cell>
          <cell r="G31">
            <v>4706</v>
          </cell>
          <cell r="H31">
            <v>4818</v>
          </cell>
          <cell r="I31">
            <v>4971</v>
          </cell>
          <cell r="J31">
            <v>5354</v>
          </cell>
          <cell r="K31">
            <v>5852</v>
          </cell>
          <cell r="L31">
            <v>6497</v>
          </cell>
          <cell r="M31">
            <v>6918</v>
          </cell>
          <cell r="N31">
            <v>7265</v>
          </cell>
          <cell r="O31">
            <v>7350</v>
          </cell>
          <cell r="P31">
            <v>7418</v>
          </cell>
          <cell r="Q31">
            <v>7563</v>
          </cell>
          <cell r="R31">
            <v>8019</v>
          </cell>
          <cell r="S31">
            <v>8497</v>
          </cell>
          <cell r="T31">
            <v>8565</v>
          </cell>
          <cell r="U31">
            <v>8382</v>
          </cell>
          <cell r="V31">
            <v>7192</v>
          </cell>
          <cell r="W31">
            <v>7111</v>
          </cell>
        </row>
        <row r="32">
          <cell r="A32" t="e">
            <v>#N/A</v>
          </cell>
          <cell r="B32" t="str">
            <v>IS</v>
          </cell>
          <cell r="C32">
            <v>602</v>
          </cell>
          <cell r="D32">
            <v>582</v>
          </cell>
          <cell r="E32">
            <v>619</v>
          </cell>
          <cell r="F32">
            <v>632</v>
          </cell>
          <cell r="G32">
            <v>643</v>
          </cell>
          <cell r="H32">
            <v>627</v>
          </cell>
          <cell r="I32">
            <v>718</v>
          </cell>
          <cell r="J32">
            <v>698</v>
          </cell>
          <cell r="K32">
            <v>696</v>
          </cell>
          <cell r="L32">
            <v>699</v>
          </cell>
          <cell r="M32">
            <v>702</v>
          </cell>
          <cell r="N32">
            <v>672</v>
          </cell>
          <cell r="O32">
            <v>686</v>
          </cell>
          <cell r="P32">
            <v>691</v>
          </cell>
          <cell r="Q32">
            <v>714</v>
          </cell>
          <cell r="R32">
            <v>718</v>
          </cell>
          <cell r="S32">
            <v>791</v>
          </cell>
          <cell r="T32">
            <v>0</v>
          </cell>
          <cell r="U32">
            <v>0</v>
          </cell>
          <cell r="V32">
            <v>0</v>
          </cell>
          <cell r="W32">
            <v>0</v>
          </cell>
        </row>
        <row r="33">
          <cell r="A33" t="str">
            <v>Italy</v>
          </cell>
          <cell r="B33" t="str">
            <v>IT</v>
          </cell>
          <cell r="C33">
            <v>54221</v>
          </cell>
          <cell r="D33">
            <v>54006</v>
          </cell>
          <cell r="E33">
            <v>53998</v>
          </cell>
          <cell r="F33">
            <v>53856</v>
          </cell>
          <cell r="G33">
            <v>52306</v>
          </cell>
          <cell r="H33">
            <v>54060</v>
          </cell>
          <cell r="I33">
            <v>54306</v>
          </cell>
          <cell r="J33">
            <v>54811</v>
          </cell>
          <cell r="K33">
            <v>56223</v>
          </cell>
          <cell r="L33">
            <v>58754</v>
          </cell>
          <cell r="M33">
            <v>57838</v>
          </cell>
          <cell r="N33">
            <v>57561</v>
          </cell>
          <cell r="O33">
            <v>58184</v>
          </cell>
          <cell r="P33">
            <v>59369</v>
          </cell>
          <cell r="Q33">
            <v>59506</v>
          </cell>
          <cell r="R33">
            <v>59032</v>
          </cell>
          <cell r="S33">
            <v>58421</v>
          </cell>
          <cell r="T33">
            <v>57915</v>
          </cell>
          <cell r="U33">
            <v>55653</v>
          </cell>
          <cell r="V33">
            <v>51084</v>
          </cell>
          <cell r="W33">
            <v>48910</v>
          </cell>
        </row>
        <row r="34">
          <cell r="A34" t="str">
            <v>Lithuania</v>
          </cell>
          <cell r="B34" t="str">
            <v>LT</v>
          </cell>
          <cell r="C34">
            <v>4064</v>
          </cell>
          <cell r="D34">
            <v>4152</v>
          </cell>
          <cell r="E34">
            <v>2282</v>
          </cell>
          <cell r="F34">
            <v>1834</v>
          </cell>
          <cell r="G34">
            <v>1611</v>
          </cell>
          <cell r="H34">
            <v>1670</v>
          </cell>
          <cell r="I34">
            <v>1658</v>
          </cell>
          <cell r="J34">
            <v>1746</v>
          </cell>
          <cell r="K34">
            <v>1762</v>
          </cell>
          <cell r="L34">
            <v>1538</v>
          </cell>
          <cell r="M34">
            <v>1355</v>
          </cell>
          <cell r="N34">
            <v>1414</v>
          </cell>
          <cell r="O34">
            <v>1406</v>
          </cell>
          <cell r="P34">
            <v>1390</v>
          </cell>
          <cell r="Q34">
            <v>1513</v>
          </cell>
          <cell r="R34">
            <v>1614</v>
          </cell>
          <cell r="S34">
            <v>1686</v>
          </cell>
          <cell r="T34">
            <v>1912</v>
          </cell>
          <cell r="U34">
            <v>1903</v>
          </cell>
          <cell r="V34">
            <v>1558</v>
          </cell>
          <cell r="W34">
            <v>1609</v>
          </cell>
        </row>
        <row r="35">
          <cell r="A35" t="str">
            <v>Luxembourg</v>
          </cell>
          <cell r="B35" t="str">
            <v>LU</v>
          </cell>
          <cell r="C35">
            <v>1587</v>
          </cell>
          <cell r="D35">
            <v>1852</v>
          </cell>
          <cell r="E35">
            <v>1898</v>
          </cell>
          <cell r="F35">
            <v>1902</v>
          </cell>
          <cell r="G35">
            <v>1909</v>
          </cell>
          <cell r="H35">
            <v>1760</v>
          </cell>
          <cell r="I35">
            <v>1825</v>
          </cell>
          <cell r="J35">
            <v>1915</v>
          </cell>
          <cell r="K35">
            <v>2000</v>
          </cell>
          <cell r="L35">
            <v>2135</v>
          </cell>
          <cell r="M35">
            <v>2278</v>
          </cell>
          <cell r="N35">
            <v>2423</v>
          </cell>
          <cell r="O35">
            <v>2478</v>
          </cell>
          <cell r="P35">
            <v>2663</v>
          </cell>
          <cell r="Q35">
            <v>3022</v>
          </cell>
          <cell r="R35">
            <v>3123</v>
          </cell>
          <cell r="S35">
            <v>2968</v>
          </cell>
          <cell r="T35">
            <v>2902</v>
          </cell>
          <cell r="U35">
            <v>2921</v>
          </cell>
          <cell r="V35">
            <v>2728</v>
          </cell>
          <cell r="W35">
            <v>2856</v>
          </cell>
        </row>
        <row r="36">
          <cell r="A36" t="str">
            <v>Latvia</v>
          </cell>
          <cell r="B36" t="str">
            <v>LV</v>
          </cell>
          <cell r="C36">
            <v>2063</v>
          </cell>
          <cell r="D36">
            <v>1956</v>
          </cell>
          <cell r="E36">
            <v>1552</v>
          </cell>
          <cell r="F36">
            <v>1540</v>
          </cell>
          <cell r="G36">
            <v>1306</v>
          </cell>
          <cell r="H36">
            <v>1157</v>
          </cell>
          <cell r="I36">
            <v>1110</v>
          </cell>
          <cell r="J36">
            <v>1133</v>
          </cell>
          <cell r="K36">
            <v>1072</v>
          </cell>
          <cell r="L36">
            <v>1047</v>
          </cell>
          <cell r="M36">
            <v>1057</v>
          </cell>
          <cell r="N36">
            <v>1151</v>
          </cell>
          <cell r="O36">
            <v>1163</v>
          </cell>
          <cell r="P36">
            <v>1246</v>
          </cell>
          <cell r="Q36">
            <v>1300</v>
          </cell>
          <cell r="R36">
            <v>1325</v>
          </cell>
          <cell r="S36">
            <v>1468</v>
          </cell>
          <cell r="T36">
            <v>1607</v>
          </cell>
          <cell r="U36">
            <v>1517</v>
          </cell>
          <cell r="V36">
            <v>1386</v>
          </cell>
          <cell r="W36">
            <v>1456</v>
          </cell>
        </row>
        <row r="37">
          <cell r="A37" t="e">
            <v>#N/A</v>
          </cell>
          <cell r="B37" t="str">
            <v>MK</v>
          </cell>
          <cell r="C37">
            <v>816</v>
          </cell>
          <cell r="D37">
            <v>765</v>
          </cell>
          <cell r="E37">
            <v>758</v>
          </cell>
          <cell r="F37">
            <v>741</v>
          </cell>
          <cell r="G37">
            <v>649</v>
          </cell>
          <cell r="H37">
            <v>606</v>
          </cell>
          <cell r="I37">
            <v>968</v>
          </cell>
          <cell r="J37">
            <v>799</v>
          </cell>
          <cell r="K37">
            <v>645</v>
          </cell>
          <cell r="L37">
            <v>706</v>
          </cell>
          <cell r="M37">
            <v>654</v>
          </cell>
          <cell r="N37">
            <v>563</v>
          </cell>
          <cell r="O37">
            <v>648</v>
          </cell>
          <cell r="P37">
            <v>656</v>
          </cell>
          <cell r="Q37">
            <v>664</v>
          </cell>
          <cell r="R37">
            <v>689</v>
          </cell>
          <cell r="S37">
            <v>682</v>
          </cell>
          <cell r="T37">
            <v>743</v>
          </cell>
          <cell r="U37">
            <v>712</v>
          </cell>
          <cell r="V37">
            <v>708</v>
          </cell>
          <cell r="W37">
            <v>756</v>
          </cell>
        </row>
        <row r="38">
          <cell r="A38" t="str">
            <v>Malta</v>
          </cell>
          <cell r="B38" t="str">
            <v>MT</v>
          </cell>
          <cell r="C38">
            <v>255</v>
          </cell>
          <cell r="D38">
            <v>284</v>
          </cell>
          <cell r="E38">
            <v>292</v>
          </cell>
          <cell r="F38">
            <v>315</v>
          </cell>
          <cell r="G38">
            <v>315</v>
          </cell>
          <cell r="H38">
            <v>238</v>
          </cell>
          <cell r="I38">
            <v>171</v>
          </cell>
          <cell r="J38">
            <v>284</v>
          </cell>
          <cell r="K38">
            <v>180</v>
          </cell>
          <cell r="L38">
            <v>179</v>
          </cell>
          <cell r="M38">
            <v>306</v>
          </cell>
          <cell r="N38">
            <v>265</v>
          </cell>
          <cell r="O38">
            <v>220</v>
          </cell>
          <cell r="P38">
            <v>238</v>
          </cell>
          <cell r="Q38">
            <v>287</v>
          </cell>
          <cell r="R38">
            <v>220</v>
          </cell>
          <cell r="S38">
            <v>220</v>
          </cell>
          <cell r="T38">
            <v>227</v>
          </cell>
          <cell r="U38">
            <v>331</v>
          </cell>
          <cell r="V38">
            <v>296</v>
          </cell>
          <cell r="W38">
            <v>313</v>
          </cell>
        </row>
        <row r="39">
          <cell r="A39" t="str">
            <v>Netherlands</v>
          </cell>
          <cell r="B39" t="str">
            <v>NL</v>
          </cell>
          <cell r="C39">
            <v>12101</v>
          </cell>
          <cell r="D39">
            <v>13136</v>
          </cell>
          <cell r="E39">
            <v>13858</v>
          </cell>
          <cell r="F39">
            <v>14369</v>
          </cell>
          <cell r="G39">
            <v>14527</v>
          </cell>
          <cell r="H39">
            <v>14103</v>
          </cell>
          <cell r="I39">
            <v>14741</v>
          </cell>
          <cell r="J39">
            <v>14817</v>
          </cell>
          <cell r="K39">
            <v>15522</v>
          </cell>
          <cell r="L39">
            <v>15678</v>
          </cell>
          <cell r="M39">
            <v>16482</v>
          </cell>
          <cell r="N39">
            <v>16551</v>
          </cell>
          <cell r="O39">
            <v>16835</v>
          </cell>
          <cell r="P39">
            <v>17055</v>
          </cell>
          <cell r="Q39">
            <v>17348</v>
          </cell>
          <cell r="R39">
            <v>18021</v>
          </cell>
          <cell r="S39">
            <v>17306</v>
          </cell>
          <cell r="T39">
            <v>16724</v>
          </cell>
          <cell r="U39">
            <v>16991</v>
          </cell>
          <cell r="V39">
            <v>17855</v>
          </cell>
          <cell r="W39">
            <v>18257</v>
          </cell>
        </row>
        <row r="40">
          <cell r="A40" t="e">
            <v>#N/A</v>
          </cell>
          <cell r="B40" t="str">
            <v>NMS10</v>
          </cell>
          <cell r="C40">
            <v>36380</v>
          </cell>
          <cell r="D40">
            <v>33599</v>
          </cell>
          <cell r="E40">
            <v>30899</v>
          </cell>
          <cell r="F40">
            <v>29729</v>
          </cell>
          <cell r="G40">
            <v>30274</v>
          </cell>
          <cell r="H40">
            <v>29983</v>
          </cell>
          <cell r="I40">
            <v>31647</v>
          </cell>
          <cell r="J40">
            <v>33534</v>
          </cell>
          <cell r="K40">
            <v>34475</v>
          </cell>
          <cell r="L40">
            <v>34696</v>
          </cell>
          <cell r="M40">
            <v>33629</v>
          </cell>
          <cell r="N40">
            <v>34388</v>
          </cell>
          <cell r="O40">
            <v>34657</v>
          </cell>
          <cell r="P40">
            <v>36370</v>
          </cell>
          <cell r="Q40">
            <v>38220</v>
          </cell>
          <cell r="R40">
            <v>39562</v>
          </cell>
          <cell r="S40">
            <v>40677</v>
          </cell>
          <cell r="T40">
            <v>42507</v>
          </cell>
          <cell r="U40">
            <v>43460</v>
          </cell>
          <cell r="V40">
            <v>41695</v>
          </cell>
          <cell r="W40">
            <v>42262</v>
          </cell>
        </row>
        <row r="41">
          <cell r="A41" t="str">
            <v>Norway</v>
          </cell>
          <cell r="B41" t="str">
            <v>NO</v>
          </cell>
          <cell r="C41">
            <v>5941</v>
          </cell>
          <cell r="D41">
            <v>5681</v>
          </cell>
          <cell r="E41">
            <v>5554</v>
          </cell>
          <cell r="F41">
            <v>5728</v>
          </cell>
          <cell r="G41">
            <v>5973</v>
          </cell>
          <cell r="H41">
            <v>5997</v>
          </cell>
          <cell r="I41">
            <v>6544</v>
          </cell>
          <cell r="J41">
            <v>6386</v>
          </cell>
          <cell r="K41">
            <v>6528</v>
          </cell>
          <cell r="L41">
            <v>6752</v>
          </cell>
          <cell r="M41">
            <v>6196</v>
          </cell>
          <cell r="N41">
            <v>6454</v>
          </cell>
          <cell r="O41">
            <v>6568</v>
          </cell>
          <cell r="P41">
            <v>6945</v>
          </cell>
          <cell r="Q41">
            <v>6922</v>
          </cell>
          <cell r="R41">
            <v>6803</v>
          </cell>
          <cell r="S41">
            <v>7146</v>
          </cell>
          <cell r="T41">
            <v>7089</v>
          </cell>
          <cell r="U41">
            <v>6873</v>
          </cell>
          <cell r="V41">
            <v>6791</v>
          </cell>
          <cell r="W41">
            <v>7193</v>
          </cell>
        </row>
        <row r="42">
          <cell r="A42" t="str">
            <v>Poland</v>
          </cell>
          <cell r="B42" t="str">
            <v>PL</v>
          </cell>
          <cell r="C42">
            <v>9054</v>
          </cell>
          <cell r="D42">
            <v>9246</v>
          </cell>
          <cell r="E42">
            <v>9629</v>
          </cell>
          <cell r="F42">
            <v>10264</v>
          </cell>
          <cell r="G42">
            <v>10883</v>
          </cell>
          <cell r="H42">
            <v>11519</v>
          </cell>
          <cell r="I42">
            <v>13149</v>
          </cell>
          <cell r="J42">
            <v>14563</v>
          </cell>
          <cell r="K42">
            <v>15221</v>
          </cell>
          <cell r="L42">
            <v>16084</v>
          </cell>
          <cell r="M42">
            <v>15341</v>
          </cell>
          <cell r="N42">
            <v>15117</v>
          </cell>
          <cell r="O42">
            <v>14871</v>
          </cell>
          <cell r="P42">
            <v>16015</v>
          </cell>
          <cell r="Q42">
            <v>17124</v>
          </cell>
          <cell r="R42">
            <v>17711</v>
          </cell>
          <cell r="S42">
            <v>18328</v>
          </cell>
          <cell r="T42">
            <v>19284</v>
          </cell>
          <cell r="U42">
            <v>19756</v>
          </cell>
          <cell r="V42">
            <v>19719</v>
          </cell>
          <cell r="W42">
            <v>20488</v>
          </cell>
        </row>
        <row r="43">
          <cell r="A43" t="str">
            <v>Portugal</v>
          </cell>
          <cell r="B43" t="str">
            <v>PT</v>
          </cell>
          <cell r="C43">
            <v>6707</v>
          </cell>
          <cell r="D43">
            <v>7070</v>
          </cell>
          <cell r="E43">
            <v>7446</v>
          </cell>
          <cell r="F43">
            <v>7569</v>
          </cell>
          <cell r="G43">
            <v>8023</v>
          </cell>
          <cell r="H43">
            <v>8159</v>
          </cell>
          <cell r="I43">
            <v>8838</v>
          </cell>
          <cell r="J43">
            <v>9216</v>
          </cell>
          <cell r="K43">
            <v>9914</v>
          </cell>
          <cell r="L43">
            <v>10171</v>
          </cell>
          <cell r="M43">
            <v>10539</v>
          </cell>
          <cell r="N43">
            <v>10691</v>
          </cell>
          <cell r="O43">
            <v>10807</v>
          </cell>
          <cell r="P43">
            <v>10598</v>
          </cell>
          <cell r="Q43">
            <v>10910</v>
          </cell>
          <cell r="R43">
            <v>10762</v>
          </cell>
          <cell r="S43">
            <v>10278</v>
          </cell>
          <cell r="T43">
            <v>10062</v>
          </cell>
          <cell r="U43">
            <v>9718</v>
          </cell>
          <cell r="V43">
            <v>9519</v>
          </cell>
          <cell r="W43">
            <v>9316</v>
          </cell>
        </row>
        <row r="44">
          <cell r="A44" t="str">
            <v>Romania</v>
          </cell>
          <cell r="B44" t="str">
            <v>RO</v>
          </cell>
          <cell r="C44">
            <v>8157</v>
          </cell>
          <cell r="D44">
            <v>7648</v>
          </cell>
          <cell r="E44">
            <v>6295</v>
          </cell>
          <cell r="F44">
            <v>4970</v>
          </cell>
          <cell r="G44">
            <v>5626</v>
          </cell>
          <cell r="H44">
            <v>5657</v>
          </cell>
          <cell r="I44">
            <v>6800</v>
          </cell>
          <cell r="J44">
            <v>7189</v>
          </cell>
          <cell r="K44">
            <v>6619</v>
          </cell>
          <cell r="L44">
            <v>5048</v>
          </cell>
          <cell r="M44">
            <v>5478</v>
          </cell>
          <cell r="N44">
            <v>6294</v>
          </cell>
          <cell r="O44">
            <v>6464</v>
          </cell>
          <cell r="P44">
            <v>6260</v>
          </cell>
          <cell r="Q44">
            <v>6599</v>
          </cell>
          <cell r="R44">
            <v>6876</v>
          </cell>
          <cell r="S44">
            <v>6569</v>
          </cell>
          <cell r="T44">
            <v>7097</v>
          </cell>
          <cell r="U44">
            <v>6964</v>
          </cell>
          <cell r="V44">
            <v>6533</v>
          </cell>
          <cell r="W44">
            <v>6068</v>
          </cell>
        </row>
        <row r="45">
          <cell r="A45" t="str">
            <v>Sweden</v>
          </cell>
          <cell r="B45" t="str">
            <v>SE</v>
          </cell>
          <cell r="C45">
            <v>12490</v>
          </cell>
          <cell r="D45">
            <v>12440</v>
          </cell>
          <cell r="E45">
            <v>13365</v>
          </cell>
          <cell r="F45">
            <v>13259</v>
          </cell>
          <cell r="G45">
            <v>13775</v>
          </cell>
          <cell r="H45">
            <v>13799</v>
          </cell>
          <cell r="I45">
            <v>14113</v>
          </cell>
          <cell r="J45">
            <v>13716</v>
          </cell>
          <cell r="K45">
            <v>13829</v>
          </cell>
          <cell r="L45">
            <v>14016</v>
          </cell>
          <cell r="M45">
            <v>13151</v>
          </cell>
          <cell r="N45">
            <v>12639</v>
          </cell>
          <cell r="O45">
            <v>12391</v>
          </cell>
          <cell r="P45">
            <v>12227</v>
          </cell>
          <cell r="Q45">
            <v>11939</v>
          </cell>
          <cell r="R45">
            <v>11388</v>
          </cell>
          <cell r="S45">
            <v>10755</v>
          </cell>
          <cell r="T45">
            <v>10620</v>
          </cell>
          <cell r="U45">
            <v>10165</v>
          </cell>
          <cell r="V45">
            <v>9833</v>
          </cell>
          <cell r="W45">
            <v>10092</v>
          </cell>
        </row>
        <row r="46">
          <cell r="A46" t="str">
            <v>Slovenia</v>
          </cell>
          <cell r="B46" t="str">
            <v>SI</v>
          </cell>
          <cell r="C46">
            <v>1513</v>
          </cell>
          <cell r="D46">
            <v>1538</v>
          </cell>
          <cell r="E46">
            <v>1451</v>
          </cell>
          <cell r="F46">
            <v>1777</v>
          </cell>
          <cell r="G46">
            <v>1917</v>
          </cell>
          <cell r="H46">
            <v>2106</v>
          </cell>
          <cell r="I46">
            <v>2438</v>
          </cell>
          <cell r="J46">
            <v>2507</v>
          </cell>
          <cell r="K46">
            <v>2322</v>
          </cell>
          <cell r="L46">
            <v>2351</v>
          </cell>
          <cell r="M46">
            <v>2238</v>
          </cell>
          <cell r="N46">
            <v>2331</v>
          </cell>
          <cell r="O46">
            <v>2282</v>
          </cell>
          <cell r="P46">
            <v>2314</v>
          </cell>
          <cell r="Q46">
            <v>2353</v>
          </cell>
          <cell r="R46">
            <v>2384</v>
          </cell>
          <cell r="S46">
            <v>2449</v>
          </cell>
          <cell r="T46">
            <v>2415</v>
          </cell>
          <cell r="U46">
            <v>2812</v>
          </cell>
          <cell r="V46">
            <v>2462</v>
          </cell>
          <cell r="W46">
            <v>2445</v>
          </cell>
        </row>
        <row r="47">
          <cell r="A47" t="str">
            <v>Slovakia</v>
          </cell>
          <cell r="B47" t="str">
            <v>SK</v>
          </cell>
          <cell r="C47">
            <v>3653</v>
          </cell>
          <cell r="D47">
            <v>2607</v>
          </cell>
          <cell r="E47">
            <v>2356</v>
          </cell>
          <cell r="F47">
            <v>1373</v>
          </cell>
          <cell r="G47">
            <v>1686</v>
          </cell>
          <cell r="H47">
            <v>1610</v>
          </cell>
          <cell r="I47">
            <v>1500</v>
          </cell>
          <cell r="J47">
            <v>1843</v>
          </cell>
          <cell r="K47">
            <v>1845</v>
          </cell>
          <cell r="L47">
            <v>1814</v>
          </cell>
          <cell r="M47">
            <v>1707</v>
          </cell>
          <cell r="N47">
            <v>1913</v>
          </cell>
          <cell r="O47">
            <v>2307</v>
          </cell>
          <cell r="P47">
            <v>2033</v>
          </cell>
          <cell r="Q47">
            <v>1971</v>
          </cell>
          <cell r="R47">
            <v>2165</v>
          </cell>
          <cell r="S47">
            <v>2119</v>
          </cell>
          <cell r="T47">
            <v>2219</v>
          </cell>
          <cell r="U47">
            <v>2373</v>
          </cell>
          <cell r="V47">
            <v>1989</v>
          </cell>
          <cell r="W47">
            <v>2297</v>
          </cell>
        </row>
        <row r="48">
          <cell r="A48" t="str">
            <v>Turkey</v>
          </cell>
          <cell r="B48" t="str">
            <v>TR</v>
          </cell>
          <cell r="C48">
            <v>17919</v>
          </cell>
          <cell r="D48">
            <v>17501</v>
          </cell>
          <cell r="E48">
            <v>18199</v>
          </cell>
          <cell r="F48">
            <v>20992</v>
          </cell>
          <cell r="G48">
            <v>20042</v>
          </cell>
          <cell r="H48">
            <v>22530</v>
          </cell>
          <cell r="I48">
            <v>23591</v>
          </cell>
          <cell r="J48">
            <v>22655</v>
          </cell>
          <cell r="K48">
            <v>21390</v>
          </cell>
          <cell r="L48">
            <v>21915</v>
          </cell>
          <cell r="M48">
            <v>23281</v>
          </cell>
          <cell r="N48">
            <v>21368</v>
          </cell>
          <cell r="O48">
            <v>23007</v>
          </cell>
          <cell r="P48">
            <v>23023</v>
          </cell>
          <cell r="Q48">
            <v>23101</v>
          </cell>
          <cell r="R48">
            <v>23504</v>
          </cell>
          <cell r="S48">
            <v>23704</v>
          </cell>
          <cell r="T48">
            <v>24411</v>
          </cell>
          <cell r="U48">
            <v>23645</v>
          </cell>
          <cell r="V48">
            <v>23354</v>
          </cell>
          <cell r="W48">
            <v>22602</v>
          </cell>
        </row>
        <row r="49">
          <cell r="A49" t="str">
            <v>United Kingdom</v>
          </cell>
          <cell r="B49" t="str">
            <v>UK</v>
          </cell>
          <cell r="C49">
            <v>58903</v>
          </cell>
          <cell r="D49">
            <v>59442</v>
          </cell>
          <cell r="E49">
            <v>59124</v>
          </cell>
          <cell r="F49">
            <v>60733</v>
          </cell>
          <cell r="G49">
            <v>61212</v>
          </cell>
          <cell r="H49">
            <v>60401</v>
          </cell>
          <cell r="I49">
            <v>62410</v>
          </cell>
          <cell r="J49">
            <v>61812</v>
          </cell>
          <cell r="K49">
            <v>61894</v>
          </cell>
          <cell r="L49">
            <v>63085</v>
          </cell>
          <cell r="M49">
            <v>63047</v>
          </cell>
          <cell r="N49">
            <v>63425</v>
          </cell>
          <cell r="O49">
            <v>62327</v>
          </cell>
          <cell r="P49">
            <v>62737</v>
          </cell>
          <cell r="Q49">
            <v>64672</v>
          </cell>
          <cell r="R49">
            <v>65413</v>
          </cell>
          <cell r="S49">
            <v>65738</v>
          </cell>
          <cell r="T49">
            <v>65557</v>
          </cell>
          <cell r="U49">
            <v>63470</v>
          </cell>
          <cell r="V49">
            <v>60333</v>
          </cell>
          <cell r="W49">
            <v>60323</v>
          </cell>
        </row>
      </sheetData>
      <sheetData sheetId="2">
        <row r="6">
          <cell r="A6" t="str">
            <v>Austria</v>
          </cell>
          <cell r="B6" t="str">
            <v>AT</v>
          </cell>
          <cell r="C6">
            <v>781</v>
          </cell>
          <cell r="D6">
            <v>833</v>
          </cell>
          <cell r="E6">
            <v>740</v>
          </cell>
          <cell r="F6">
            <v>933</v>
          </cell>
          <cell r="G6">
            <v>917</v>
          </cell>
          <cell r="H6">
            <v>863</v>
          </cell>
          <cell r="I6">
            <v>874</v>
          </cell>
          <cell r="J6">
            <v>1094</v>
          </cell>
          <cell r="K6">
            <v>1040</v>
          </cell>
          <cell r="L6">
            <v>763</v>
          </cell>
          <cell r="M6">
            <v>783</v>
          </cell>
          <cell r="N6">
            <v>830</v>
          </cell>
          <cell r="O6">
            <v>676</v>
          </cell>
          <cell r="P6">
            <v>832</v>
          </cell>
          <cell r="Q6">
            <v>1018</v>
          </cell>
          <cell r="R6">
            <v>1018</v>
          </cell>
          <cell r="S6">
            <v>984</v>
          </cell>
          <cell r="T6">
            <v>966</v>
          </cell>
          <cell r="U6">
            <v>916</v>
          </cell>
          <cell r="V6">
            <v>875</v>
          </cell>
          <cell r="W6">
            <v>842</v>
          </cell>
        </row>
        <row r="7">
          <cell r="A7" t="str">
            <v>Belgium</v>
          </cell>
          <cell r="B7" t="str">
            <v>BE</v>
          </cell>
          <cell r="C7">
            <v>1609</v>
          </cell>
          <cell r="D7">
            <v>2210</v>
          </cell>
          <cell r="E7">
            <v>2110</v>
          </cell>
          <cell r="F7">
            <v>1935</v>
          </cell>
          <cell r="G7">
            <v>1774</v>
          </cell>
          <cell r="H7">
            <v>1490</v>
          </cell>
          <cell r="I7">
            <v>1421</v>
          </cell>
          <cell r="J7">
            <v>1621</v>
          </cell>
          <cell r="K7">
            <v>1695</v>
          </cell>
          <cell r="L7">
            <v>1563</v>
          </cell>
          <cell r="M7">
            <v>1507</v>
          </cell>
          <cell r="N7">
            <v>1825</v>
          </cell>
          <cell r="O7">
            <v>1122</v>
          </cell>
          <cell r="P7">
            <v>1346</v>
          </cell>
          <cell r="Q7">
            <v>1075</v>
          </cell>
          <cell r="R7">
            <v>1058</v>
          </cell>
          <cell r="S7">
            <v>1008</v>
          </cell>
          <cell r="T7">
            <v>1003</v>
          </cell>
          <cell r="U7">
            <v>715</v>
          </cell>
          <cell r="V7">
            <v>654</v>
          </cell>
          <cell r="W7">
            <v>612</v>
          </cell>
        </row>
        <row r="8">
          <cell r="A8" t="str">
            <v>Bulgaria</v>
          </cell>
          <cell r="B8" t="str">
            <v>BG</v>
          </cell>
          <cell r="C8">
            <v>1071</v>
          </cell>
          <cell r="D8">
            <v>758</v>
          </cell>
          <cell r="E8">
            <v>576</v>
          </cell>
          <cell r="F8">
            <v>511</v>
          </cell>
          <cell r="G8">
            <v>504</v>
          </cell>
          <cell r="H8">
            <v>515</v>
          </cell>
          <cell r="I8">
            <v>603</v>
          </cell>
          <cell r="J8">
            <v>1297</v>
          </cell>
          <cell r="K8">
            <v>1195</v>
          </cell>
          <cell r="L8">
            <v>1000</v>
          </cell>
          <cell r="M8">
            <v>843</v>
          </cell>
          <cell r="N8">
            <v>789</v>
          </cell>
          <cell r="O8">
            <v>811</v>
          </cell>
          <cell r="P8">
            <v>866</v>
          </cell>
          <cell r="Q8">
            <v>807</v>
          </cell>
          <cell r="R8">
            <v>780</v>
          </cell>
          <cell r="S8">
            <v>801</v>
          </cell>
          <cell r="T8">
            <v>818</v>
          </cell>
          <cell r="U8">
            <v>601</v>
          </cell>
          <cell r="V8">
            <v>365</v>
          </cell>
          <cell r="W8">
            <v>322</v>
          </cell>
        </row>
        <row r="9">
          <cell r="A9" t="str">
            <v>Switzerland</v>
          </cell>
          <cell r="B9" t="str">
            <v>CH</v>
          </cell>
          <cell r="C9">
            <v>750</v>
          </cell>
          <cell r="D9">
            <v>726</v>
          </cell>
          <cell r="E9">
            <v>839</v>
          </cell>
          <cell r="F9">
            <v>650</v>
          </cell>
          <cell r="G9">
            <v>782</v>
          </cell>
          <cell r="H9">
            <v>769</v>
          </cell>
          <cell r="I9">
            <v>788</v>
          </cell>
          <cell r="J9">
            <v>793</v>
          </cell>
          <cell r="K9">
            <v>762</v>
          </cell>
          <cell r="L9">
            <v>1265</v>
          </cell>
          <cell r="M9">
            <v>894</v>
          </cell>
          <cell r="N9">
            <v>947</v>
          </cell>
          <cell r="O9">
            <v>851</v>
          </cell>
          <cell r="P9">
            <v>866</v>
          </cell>
          <cell r="Q9">
            <v>872</v>
          </cell>
          <cell r="R9">
            <v>841</v>
          </cell>
          <cell r="S9">
            <v>838</v>
          </cell>
          <cell r="T9">
            <v>753</v>
          </cell>
          <cell r="U9">
            <v>758</v>
          </cell>
          <cell r="V9">
            <v>701</v>
          </cell>
          <cell r="W9">
            <v>680</v>
          </cell>
        </row>
        <row r="10">
          <cell r="A10" t="str">
            <v>Cyprus</v>
          </cell>
          <cell r="B10" t="str">
            <v>CY</v>
          </cell>
          <cell r="C10">
            <v>173</v>
          </cell>
          <cell r="D10">
            <v>305</v>
          </cell>
          <cell r="E10">
            <v>312</v>
          </cell>
          <cell r="F10">
            <v>323</v>
          </cell>
          <cell r="G10">
            <v>334</v>
          </cell>
          <cell r="H10">
            <v>345</v>
          </cell>
          <cell r="I10">
            <v>383</v>
          </cell>
          <cell r="J10">
            <v>357</v>
          </cell>
          <cell r="K10">
            <v>363</v>
          </cell>
          <cell r="L10">
            <v>372</v>
          </cell>
          <cell r="M10">
            <v>369</v>
          </cell>
          <cell r="N10">
            <v>351</v>
          </cell>
          <cell r="O10">
            <v>347</v>
          </cell>
          <cell r="P10">
            <v>357</v>
          </cell>
          <cell r="Q10">
            <v>356</v>
          </cell>
          <cell r="R10">
            <v>233</v>
          </cell>
          <cell r="S10">
            <v>189</v>
          </cell>
          <cell r="T10">
            <v>188</v>
          </cell>
          <cell r="U10">
            <v>211</v>
          </cell>
          <cell r="V10">
            <v>181</v>
          </cell>
          <cell r="W10">
            <v>153</v>
          </cell>
        </row>
        <row r="11">
          <cell r="A11" t="str">
            <v>Czech Republic</v>
          </cell>
          <cell r="B11" t="str">
            <v>CZ</v>
          </cell>
          <cell r="C11">
            <v>3082</v>
          </cell>
          <cell r="D11">
            <v>2470</v>
          </cell>
          <cell r="E11">
            <v>2591</v>
          </cell>
          <cell r="F11">
            <v>2326</v>
          </cell>
          <cell r="G11">
            <v>2053</v>
          </cell>
          <cell r="H11">
            <v>1871</v>
          </cell>
          <cell r="I11">
            <v>1371</v>
          </cell>
          <cell r="J11">
            <v>1419</v>
          </cell>
          <cell r="K11">
            <v>1690</v>
          </cell>
          <cell r="L11">
            <v>809</v>
          </cell>
          <cell r="M11">
            <v>711</v>
          </cell>
          <cell r="N11">
            <v>748</v>
          </cell>
          <cell r="O11">
            <v>673</v>
          </cell>
          <cell r="P11">
            <v>587</v>
          </cell>
          <cell r="Q11">
            <v>817</v>
          </cell>
          <cell r="R11">
            <v>551</v>
          </cell>
          <cell r="S11">
            <v>452</v>
          </cell>
          <cell r="T11">
            <v>464</v>
          </cell>
          <cell r="U11">
            <v>416</v>
          </cell>
          <cell r="V11">
            <v>426</v>
          </cell>
          <cell r="W11">
            <v>469</v>
          </cell>
        </row>
        <row r="12">
          <cell r="A12" t="str">
            <v>Germany (including  former GDR from 1991)</v>
          </cell>
          <cell r="B12" t="str">
            <v>DE</v>
          </cell>
          <cell r="C12">
            <v>7758</v>
          </cell>
          <cell r="D12">
            <v>8730</v>
          </cell>
          <cell r="E12">
            <v>8759</v>
          </cell>
          <cell r="F12">
            <v>9018</v>
          </cell>
          <cell r="G12">
            <v>8453</v>
          </cell>
          <cell r="H12">
            <v>8627</v>
          </cell>
          <cell r="I12">
            <v>7837</v>
          </cell>
          <cell r="J12">
            <v>7596</v>
          </cell>
          <cell r="K12">
            <v>7233</v>
          </cell>
          <cell r="L12">
            <v>6414</v>
          </cell>
          <cell r="M12">
            <v>5973</v>
          </cell>
          <cell r="N12">
            <v>5688</v>
          </cell>
          <cell r="O12">
            <v>5625</v>
          </cell>
          <cell r="P12">
            <v>4935</v>
          </cell>
          <cell r="Q12">
            <v>4744</v>
          </cell>
          <cell r="R12">
            <v>4483</v>
          </cell>
          <cell r="S12">
            <v>4581</v>
          </cell>
          <cell r="T12">
            <v>4081</v>
          </cell>
          <cell r="U12">
            <v>3890</v>
          </cell>
          <cell r="V12">
            <v>3207</v>
          </cell>
          <cell r="W12">
            <v>2913</v>
          </cell>
        </row>
        <row r="13">
          <cell r="A13" t="str">
            <v>Denmark</v>
          </cell>
          <cell r="B13" t="str">
            <v>DK</v>
          </cell>
          <cell r="C13">
            <v>919</v>
          </cell>
          <cell r="D13">
            <v>978</v>
          </cell>
          <cell r="E13">
            <v>964</v>
          </cell>
          <cell r="F13">
            <v>869</v>
          </cell>
          <cell r="G13">
            <v>855</v>
          </cell>
          <cell r="H13">
            <v>876</v>
          </cell>
          <cell r="I13">
            <v>878</v>
          </cell>
          <cell r="J13">
            <v>810</v>
          </cell>
          <cell r="K13">
            <v>792</v>
          </cell>
          <cell r="L13">
            <v>786</v>
          </cell>
          <cell r="M13">
            <v>750</v>
          </cell>
          <cell r="N13">
            <v>796</v>
          </cell>
          <cell r="O13">
            <v>779</v>
          </cell>
          <cell r="P13">
            <v>781</v>
          </cell>
          <cell r="Q13">
            <v>804</v>
          </cell>
          <cell r="R13">
            <v>765</v>
          </cell>
          <cell r="S13">
            <v>814</v>
          </cell>
          <cell r="T13">
            <v>748</v>
          </cell>
          <cell r="U13">
            <v>646</v>
          </cell>
          <cell r="V13">
            <v>541</v>
          </cell>
          <cell r="W13">
            <v>553</v>
          </cell>
        </row>
        <row r="14">
          <cell r="A14" t="e">
            <v>#N/A</v>
          </cell>
          <cell r="B14" t="str">
            <v>EA</v>
          </cell>
          <cell r="C14">
            <v>35274</v>
          </cell>
          <cell r="D14">
            <v>36841</v>
          </cell>
          <cell r="E14">
            <v>35420</v>
          </cell>
          <cell r="F14">
            <v>35942</v>
          </cell>
          <cell r="G14">
            <v>36484</v>
          </cell>
          <cell r="H14">
            <v>35406</v>
          </cell>
          <cell r="I14">
            <v>33760</v>
          </cell>
          <cell r="J14">
            <v>35039</v>
          </cell>
          <cell r="K14">
            <v>34537</v>
          </cell>
          <cell r="L14">
            <v>32276</v>
          </cell>
          <cell r="M14">
            <v>32929</v>
          </cell>
          <cell r="N14">
            <v>36608</v>
          </cell>
          <cell r="O14">
            <v>35008</v>
          </cell>
          <cell r="P14">
            <v>35978</v>
          </cell>
          <cell r="Q14">
            <v>34002</v>
          </cell>
          <cell r="R14">
            <v>33533</v>
          </cell>
          <cell r="S14">
            <v>32478</v>
          </cell>
          <cell r="T14">
            <v>31179</v>
          </cell>
          <cell r="U14">
            <v>29501</v>
          </cell>
          <cell r="V14">
            <v>26579</v>
          </cell>
          <cell r="W14">
            <v>25554</v>
          </cell>
        </row>
        <row r="15">
          <cell r="A15" t="e">
            <v>#N/A</v>
          </cell>
          <cell r="B15" t="str">
            <v>EA12</v>
          </cell>
          <cell r="C15">
            <v>36957</v>
          </cell>
          <cell r="D15">
            <v>38462</v>
          </cell>
          <cell r="E15">
            <v>37044</v>
          </cell>
          <cell r="F15">
            <v>37445</v>
          </cell>
          <cell r="G15">
            <v>38001</v>
          </cell>
          <cell r="H15">
            <v>37164</v>
          </cell>
          <cell r="I15">
            <v>35766</v>
          </cell>
          <cell r="J15">
            <v>37138</v>
          </cell>
          <cell r="K15">
            <v>36568</v>
          </cell>
          <cell r="L15">
            <v>34147</v>
          </cell>
          <cell r="M15">
            <v>34872</v>
          </cell>
          <cell r="N15">
            <v>36608</v>
          </cell>
          <cell r="O15">
            <v>35008</v>
          </cell>
          <cell r="P15">
            <v>35978</v>
          </cell>
          <cell r="Q15">
            <v>34002</v>
          </cell>
          <cell r="R15">
            <v>33533</v>
          </cell>
          <cell r="S15">
            <v>32478</v>
          </cell>
          <cell r="T15">
            <v>31001</v>
          </cell>
          <cell r="U15">
            <v>29113</v>
          </cell>
          <cell r="V15">
            <v>26082</v>
          </cell>
          <cell r="W15">
            <v>25155</v>
          </cell>
        </row>
        <row r="16">
          <cell r="A16" t="e">
            <v>#N/A</v>
          </cell>
          <cell r="B16" t="str">
            <v>EA13</v>
          </cell>
          <cell r="C16">
            <v>37182</v>
          </cell>
          <cell r="D16">
            <v>38667</v>
          </cell>
          <cell r="E16">
            <v>37217</v>
          </cell>
          <cell r="F16">
            <v>37616</v>
          </cell>
          <cell r="G16">
            <v>38199</v>
          </cell>
          <cell r="H16">
            <v>37343</v>
          </cell>
          <cell r="I16">
            <v>35898</v>
          </cell>
          <cell r="J16">
            <v>37285</v>
          </cell>
          <cell r="K16">
            <v>36704</v>
          </cell>
          <cell r="L16">
            <v>34329</v>
          </cell>
          <cell r="M16">
            <v>35142</v>
          </cell>
          <cell r="N16">
            <v>36822</v>
          </cell>
          <cell r="O16">
            <v>35149</v>
          </cell>
          <cell r="P16">
            <v>36168</v>
          </cell>
          <cell r="Q16">
            <v>34216</v>
          </cell>
          <cell r="R16">
            <v>33751</v>
          </cell>
          <cell r="S16">
            <v>32739</v>
          </cell>
          <cell r="T16">
            <v>31179</v>
          </cell>
          <cell r="U16">
            <v>29290</v>
          </cell>
          <cell r="V16">
            <v>26235</v>
          </cell>
          <cell r="W16">
            <v>25283</v>
          </cell>
        </row>
        <row r="17">
          <cell r="A17" t="e">
            <v>#N/A</v>
          </cell>
          <cell r="B17" t="str">
            <v>EA15</v>
          </cell>
          <cell r="C17">
            <v>37355</v>
          </cell>
          <cell r="D17">
            <v>38973</v>
          </cell>
          <cell r="E17">
            <v>37529</v>
          </cell>
          <cell r="F17">
            <v>37939</v>
          </cell>
          <cell r="G17">
            <v>38533</v>
          </cell>
          <cell r="H17">
            <v>37688</v>
          </cell>
          <cell r="I17">
            <v>36281</v>
          </cell>
          <cell r="J17">
            <v>37642</v>
          </cell>
          <cell r="K17">
            <v>37069</v>
          </cell>
          <cell r="L17">
            <v>34703</v>
          </cell>
          <cell r="M17">
            <v>35511</v>
          </cell>
          <cell r="N17">
            <v>37173</v>
          </cell>
          <cell r="O17">
            <v>35496</v>
          </cell>
          <cell r="P17">
            <v>36525</v>
          </cell>
          <cell r="Q17">
            <v>34572</v>
          </cell>
          <cell r="R17">
            <v>33984</v>
          </cell>
          <cell r="S17">
            <v>32928</v>
          </cell>
          <cell r="T17">
            <v>31368</v>
          </cell>
          <cell r="U17">
            <v>29501</v>
          </cell>
          <cell r="V17">
            <v>26447</v>
          </cell>
          <cell r="W17">
            <v>25446</v>
          </cell>
        </row>
        <row r="18">
          <cell r="A18" t="e">
            <v>#N/A</v>
          </cell>
          <cell r="B18" t="str">
            <v>EA16</v>
          </cell>
          <cell r="C18">
            <v>39064</v>
          </cell>
          <cell r="D18">
            <v>40078</v>
          </cell>
          <cell r="E18">
            <v>38425</v>
          </cell>
          <cell r="F18">
            <v>38097</v>
          </cell>
          <cell r="G18">
            <v>38856</v>
          </cell>
          <cell r="H18">
            <v>37827</v>
          </cell>
          <cell r="I18">
            <v>36405</v>
          </cell>
          <cell r="J18">
            <v>37882</v>
          </cell>
          <cell r="K18">
            <v>37344</v>
          </cell>
          <cell r="L18">
            <v>34952</v>
          </cell>
          <cell r="M18">
            <v>35730</v>
          </cell>
          <cell r="N18">
            <v>37548</v>
          </cell>
          <cell r="O18">
            <v>35916</v>
          </cell>
          <cell r="P18">
            <v>36883</v>
          </cell>
          <cell r="Q18">
            <v>34860</v>
          </cell>
          <cell r="R18">
            <v>34280</v>
          </cell>
          <cell r="S18">
            <v>33175</v>
          </cell>
          <cell r="T18">
            <v>31610</v>
          </cell>
          <cell r="U18">
            <v>29758</v>
          </cell>
          <cell r="V18">
            <v>26579</v>
          </cell>
          <cell r="W18">
            <v>25554</v>
          </cell>
        </row>
        <row r="19">
          <cell r="A19" t="e">
            <v>#N/A</v>
          </cell>
          <cell r="B19" t="str">
            <v>EA17</v>
          </cell>
          <cell r="C19">
            <v>39763</v>
          </cell>
          <cell r="D19">
            <v>40713</v>
          </cell>
          <cell r="E19">
            <v>38776</v>
          </cell>
          <cell r="F19">
            <v>38507</v>
          </cell>
          <cell r="G19">
            <v>39169</v>
          </cell>
          <cell r="H19">
            <v>38066</v>
          </cell>
          <cell r="I19">
            <v>36654</v>
          </cell>
          <cell r="J19">
            <v>38078</v>
          </cell>
          <cell r="K19">
            <v>37492</v>
          </cell>
          <cell r="L19">
            <v>35057</v>
          </cell>
          <cell r="M19">
            <v>35819</v>
          </cell>
          <cell r="N19">
            <v>37643</v>
          </cell>
          <cell r="O19">
            <v>36003</v>
          </cell>
          <cell r="P19">
            <v>36985</v>
          </cell>
          <cell r="Q19">
            <v>34960</v>
          </cell>
          <cell r="R19">
            <v>34370</v>
          </cell>
          <cell r="S19">
            <v>33261</v>
          </cell>
          <cell r="T19">
            <v>31694</v>
          </cell>
          <cell r="U19">
            <v>29824</v>
          </cell>
          <cell r="V19">
            <v>26633</v>
          </cell>
          <cell r="W19">
            <v>25615</v>
          </cell>
        </row>
        <row r="20">
          <cell r="A20" t="str">
            <v>Estonia</v>
          </cell>
          <cell r="B20" t="str">
            <v>EE</v>
          </cell>
          <cell r="C20">
            <v>699</v>
          </cell>
          <cell r="D20">
            <v>635</v>
          </cell>
          <cell r="E20">
            <v>352</v>
          </cell>
          <cell r="F20">
            <v>410</v>
          </cell>
          <cell r="G20">
            <v>312</v>
          </cell>
          <cell r="H20">
            <v>239</v>
          </cell>
          <cell r="I20">
            <v>249</v>
          </cell>
          <cell r="J20">
            <v>196</v>
          </cell>
          <cell r="K20">
            <v>148</v>
          </cell>
          <cell r="L20">
            <v>106</v>
          </cell>
          <cell r="M20">
            <v>89</v>
          </cell>
          <cell r="N20">
            <v>94</v>
          </cell>
          <cell r="O20">
            <v>87</v>
          </cell>
          <cell r="P20">
            <v>102</v>
          </cell>
          <cell r="Q20">
            <v>100</v>
          </cell>
          <cell r="R20">
            <v>90</v>
          </cell>
          <cell r="S20">
            <v>87</v>
          </cell>
          <cell r="T20">
            <v>85</v>
          </cell>
          <cell r="U20">
            <v>65</v>
          </cell>
          <cell r="V20">
            <v>54</v>
          </cell>
          <cell r="W20">
            <v>61</v>
          </cell>
        </row>
        <row r="21">
          <cell r="A21" t="e">
            <v>#N/A</v>
          </cell>
          <cell r="B21" t="str">
            <v>EEA18</v>
          </cell>
          <cell r="C21">
            <v>47945</v>
          </cell>
          <cell r="D21">
            <v>49891</v>
          </cell>
          <cell r="E21">
            <v>47560</v>
          </cell>
          <cell r="F21">
            <v>49044</v>
          </cell>
          <cell r="G21">
            <v>50136</v>
          </cell>
          <cell r="H21">
            <v>48681</v>
          </cell>
          <cell r="I21">
            <v>48125</v>
          </cell>
          <cell r="J21">
            <v>48499</v>
          </cell>
          <cell r="K21">
            <v>47656</v>
          </cell>
          <cell r="L21">
            <v>45552</v>
          </cell>
          <cell r="M21">
            <v>45897</v>
          </cell>
          <cell r="N21">
            <v>47622</v>
          </cell>
          <cell r="O21">
            <v>45631</v>
          </cell>
          <cell r="P21">
            <v>47152</v>
          </cell>
          <cell r="Q21">
            <v>45012</v>
          </cell>
          <cell r="R21">
            <v>43417</v>
          </cell>
          <cell r="S21">
            <v>42076</v>
          </cell>
          <cell r="T21">
            <v>40193</v>
          </cell>
          <cell r="U21">
            <v>37470</v>
          </cell>
          <cell r="V21">
            <v>33384</v>
          </cell>
          <cell r="W21">
            <v>32671</v>
          </cell>
        </row>
        <row r="22">
          <cell r="A22" t="str">
            <v>Greece</v>
          </cell>
          <cell r="B22" t="str">
            <v>EL</v>
          </cell>
          <cell r="C22">
            <v>1683</v>
          </cell>
          <cell r="D22">
            <v>1621</v>
          </cell>
          <cell r="E22">
            <v>1624</v>
          </cell>
          <cell r="F22">
            <v>1503</v>
          </cell>
          <cell r="G22">
            <v>1517</v>
          </cell>
          <cell r="H22">
            <v>1758</v>
          </cell>
          <cell r="I22">
            <v>2006</v>
          </cell>
          <cell r="J22">
            <v>2099</v>
          </cell>
          <cell r="K22">
            <v>2030</v>
          </cell>
          <cell r="L22">
            <v>1871</v>
          </cell>
          <cell r="M22">
            <v>1943</v>
          </cell>
          <cell r="N22">
            <v>1922</v>
          </cell>
          <cell r="O22">
            <v>1976</v>
          </cell>
          <cell r="P22">
            <v>1970</v>
          </cell>
          <cell r="Q22">
            <v>1718</v>
          </cell>
          <cell r="R22">
            <v>1798</v>
          </cell>
          <cell r="S22">
            <v>1938</v>
          </cell>
          <cell r="T22">
            <v>2094</v>
          </cell>
          <cell r="U22">
            <v>1767</v>
          </cell>
          <cell r="V22">
            <v>1433</v>
          </cell>
          <cell r="W22">
            <v>1338</v>
          </cell>
        </row>
        <row r="23">
          <cell r="A23" t="str">
            <v>Spain</v>
          </cell>
          <cell r="B23" t="str">
            <v>ES</v>
          </cell>
          <cell r="C23">
            <v>5758</v>
          </cell>
          <cell r="D23">
            <v>6014</v>
          </cell>
          <cell r="E23">
            <v>5522</v>
          </cell>
          <cell r="F23">
            <v>5712</v>
          </cell>
          <cell r="G23">
            <v>6821</v>
          </cell>
          <cell r="H23">
            <v>6471</v>
          </cell>
          <cell r="I23">
            <v>5354</v>
          </cell>
          <cell r="J23">
            <v>6334</v>
          </cell>
          <cell r="K23">
            <v>6217</v>
          </cell>
          <cell r="L23">
            <v>5226</v>
          </cell>
          <cell r="M23">
            <v>5712</v>
          </cell>
          <cell r="N23">
            <v>5958</v>
          </cell>
          <cell r="O23">
            <v>5776</v>
          </cell>
          <cell r="P23">
            <v>6095</v>
          </cell>
          <cell r="Q23">
            <v>5770</v>
          </cell>
          <cell r="R23">
            <v>5533</v>
          </cell>
          <cell r="S23">
            <v>5334</v>
          </cell>
          <cell r="T23">
            <v>5562</v>
          </cell>
          <cell r="U23">
            <v>5275</v>
          </cell>
          <cell r="V23">
            <v>4723</v>
          </cell>
          <cell r="W23">
            <v>4907</v>
          </cell>
        </row>
        <row r="24">
          <cell r="A24" t="e">
            <v>#N/A</v>
          </cell>
          <cell r="B24" t="str">
            <v>EU15</v>
          </cell>
          <cell r="C24">
            <v>46930</v>
          </cell>
          <cell r="D24">
            <v>49177</v>
          </cell>
          <cell r="E24">
            <v>46974</v>
          </cell>
          <cell r="F24">
            <v>48416</v>
          </cell>
          <cell r="G24">
            <v>49340</v>
          </cell>
          <cell r="H24">
            <v>47951</v>
          </cell>
          <cell r="I24">
            <v>47222</v>
          </cell>
          <cell r="J24">
            <v>47703</v>
          </cell>
          <cell r="K24">
            <v>46857</v>
          </cell>
          <cell r="L24">
            <v>44681</v>
          </cell>
          <cell r="M24">
            <v>45019</v>
          </cell>
          <cell r="N24">
            <v>46689</v>
          </cell>
          <cell r="O24">
            <v>44734</v>
          </cell>
          <cell r="P24">
            <v>45874</v>
          </cell>
          <cell r="Q24">
            <v>43811</v>
          </cell>
          <cell r="R24">
            <v>42304</v>
          </cell>
          <cell r="S24">
            <v>40866</v>
          </cell>
          <cell r="T24">
            <v>39207</v>
          </cell>
          <cell r="U24">
            <v>36501</v>
          </cell>
          <cell r="V24">
            <v>32496</v>
          </cell>
          <cell r="W24">
            <v>31685</v>
          </cell>
        </row>
        <row r="25">
          <cell r="A25" t="e">
            <v>#N/A</v>
          </cell>
          <cell r="B25" t="str">
            <v>EU25</v>
          </cell>
          <cell r="C25">
            <v>56295</v>
          </cell>
          <cell r="D25">
            <v>56926</v>
          </cell>
          <cell r="E25">
            <v>53379</v>
          </cell>
          <cell r="F25">
            <v>53853</v>
          </cell>
          <cell r="G25">
            <v>54438</v>
          </cell>
          <cell r="H25">
            <v>52860</v>
          </cell>
          <cell r="I25">
            <v>51909</v>
          </cell>
          <cell r="J25">
            <v>52637</v>
          </cell>
          <cell r="K25">
            <v>52325</v>
          </cell>
          <cell r="L25">
            <v>49052</v>
          </cell>
          <cell r="M25">
            <v>49094</v>
          </cell>
          <cell r="N25">
            <v>50600</v>
          </cell>
          <cell r="O25">
            <v>48487</v>
          </cell>
          <cell r="P25">
            <v>49692</v>
          </cell>
          <cell r="Q25">
            <v>47802</v>
          </cell>
          <cell r="R25">
            <v>45739</v>
          </cell>
          <cell r="S25">
            <v>44037</v>
          </cell>
          <cell r="T25">
            <v>42147</v>
          </cell>
          <cell r="U25">
            <v>39185</v>
          </cell>
          <cell r="V25">
            <v>35028</v>
          </cell>
          <cell r="W25">
            <v>34016</v>
          </cell>
        </row>
        <row r="26">
          <cell r="A26" t="str">
            <v>European Union (27 countries)</v>
          </cell>
          <cell r="B26" t="str">
            <v>EU27</v>
          </cell>
          <cell r="C26">
            <v>59505</v>
          </cell>
          <cell r="D26">
            <v>60180</v>
          </cell>
          <cell r="E26">
            <v>55274</v>
          </cell>
          <cell r="F26">
            <v>55252</v>
          </cell>
          <cell r="G26">
            <v>56713</v>
          </cell>
          <cell r="H26">
            <v>55193</v>
          </cell>
          <cell r="I26">
            <v>54680</v>
          </cell>
          <cell r="J26">
            <v>55841</v>
          </cell>
          <cell r="K26">
            <v>55166</v>
          </cell>
          <cell r="L26">
            <v>51225</v>
          </cell>
          <cell r="M26">
            <v>51337</v>
          </cell>
          <cell r="N26">
            <v>53098</v>
          </cell>
          <cell r="O26">
            <v>51034</v>
          </cell>
          <cell r="P26">
            <v>51753</v>
          </cell>
          <cell r="Q26">
            <v>49844</v>
          </cell>
          <cell r="R26">
            <v>47864</v>
          </cell>
          <cell r="S26">
            <v>46181</v>
          </cell>
          <cell r="T26">
            <v>44293</v>
          </cell>
          <cell r="U26">
            <v>40881</v>
          </cell>
          <cell r="V26">
            <v>36196</v>
          </cell>
          <cell r="W26">
            <v>35018</v>
          </cell>
        </row>
        <row r="27">
          <cell r="A27" t="str">
            <v>Finland</v>
          </cell>
          <cell r="B27" t="str">
            <v>FI</v>
          </cell>
          <cell r="C27">
            <v>1283</v>
          </cell>
          <cell r="D27">
            <v>1286</v>
          </cell>
          <cell r="E27">
            <v>1141</v>
          </cell>
          <cell r="F27">
            <v>1070</v>
          </cell>
          <cell r="G27">
            <v>1178</v>
          </cell>
          <cell r="H27">
            <v>1063</v>
          </cell>
          <cell r="I27">
            <v>1121</v>
          </cell>
          <cell r="J27">
            <v>1105</v>
          </cell>
          <cell r="K27">
            <v>1172</v>
          </cell>
          <cell r="L27">
            <v>1246</v>
          </cell>
          <cell r="M27">
            <v>1734</v>
          </cell>
          <cell r="N27">
            <v>1693</v>
          </cell>
          <cell r="O27">
            <v>1670</v>
          </cell>
          <cell r="P27">
            <v>1781</v>
          </cell>
          <cell r="Q27">
            <v>1870</v>
          </cell>
          <cell r="R27">
            <v>1776</v>
          </cell>
          <cell r="S27">
            <v>1801</v>
          </cell>
          <cell r="T27">
            <v>1662</v>
          </cell>
          <cell r="U27">
            <v>1649</v>
          </cell>
          <cell r="V27">
            <v>1354</v>
          </cell>
          <cell r="W27">
            <v>1503</v>
          </cell>
        </row>
        <row r="28">
          <cell r="A28" t="str">
            <v>France</v>
          </cell>
          <cell r="B28" t="str">
            <v>FR</v>
          </cell>
          <cell r="C28">
            <v>6553</v>
          </cell>
          <cell r="D28">
            <v>6875</v>
          </cell>
          <cell r="E28">
            <v>6722</v>
          </cell>
          <cell r="F28">
            <v>7310</v>
          </cell>
          <cell r="G28">
            <v>6805</v>
          </cell>
          <cell r="H28">
            <v>6788</v>
          </cell>
          <cell r="I28">
            <v>7294</v>
          </cell>
          <cell r="J28">
            <v>6663</v>
          </cell>
          <cell r="K28">
            <v>6243</v>
          </cell>
          <cell r="L28">
            <v>5703</v>
          </cell>
          <cell r="M28">
            <v>5446</v>
          </cell>
          <cell r="N28">
            <v>8022</v>
          </cell>
          <cell r="O28">
            <v>7125</v>
          </cell>
          <cell r="P28">
            <v>7297</v>
          </cell>
          <cell r="Q28">
            <v>6819</v>
          </cell>
          <cell r="R28">
            <v>6556</v>
          </cell>
          <cell r="S28">
            <v>7266</v>
          </cell>
          <cell r="T28">
            <v>6826</v>
          </cell>
          <cell r="U28">
            <v>6112</v>
          </cell>
          <cell r="V28">
            <v>5473</v>
          </cell>
          <cell r="W28">
            <v>5176</v>
          </cell>
        </row>
        <row r="29">
          <cell r="A29" t="str">
            <v>Croatia</v>
          </cell>
          <cell r="B29" t="str">
            <v>HR</v>
          </cell>
          <cell r="C29">
            <v>626</v>
          </cell>
          <cell r="D29">
            <v>470</v>
          </cell>
          <cell r="E29">
            <v>380</v>
          </cell>
          <cell r="F29">
            <v>351</v>
          </cell>
          <cell r="G29">
            <v>370</v>
          </cell>
          <cell r="H29">
            <v>359</v>
          </cell>
          <cell r="I29">
            <v>314</v>
          </cell>
          <cell r="J29">
            <v>423</v>
          </cell>
          <cell r="K29">
            <v>447</v>
          </cell>
          <cell r="L29">
            <v>418</v>
          </cell>
          <cell r="M29">
            <v>452</v>
          </cell>
          <cell r="N29">
            <v>471</v>
          </cell>
          <cell r="O29">
            <v>457</v>
          </cell>
          <cell r="P29">
            <v>441</v>
          </cell>
          <cell r="Q29">
            <v>428</v>
          </cell>
          <cell r="R29">
            <v>503</v>
          </cell>
          <cell r="S29">
            <v>551</v>
          </cell>
          <cell r="T29">
            <v>502</v>
          </cell>
          <cell r="U29">
            <v>524</v>
          </cell>
          <cell r="V29">
            <v>385</v>
          </cell>
          <cell r="W29">
            <v>308</v>
          </cell>
        </row>
        <row r="30">
          <cell r="A30" t="str">
            <v>Hungary</v>
          </cell>
          <cell r="B30" t="str">
            <v>HU</v>
          </cell>
          <cell r="C30">
            <v>897</v>
          </cell>
          <cell r="D30">
            <v>776</v>
          </cell>
          <cell r="E30">
            <v>565</v>
          </cell>
          <cell r="F30">
            <v>480</v>
          </cell>
          <cell r="G30">
            <v>414</v>
          </cell>
          <cell r="H30">
            <v>401</v>
          </cell>
          <cell r="I30">
            <v>455</v>
          </cell>
          <cell r="J30">
            <v>327</v>
          </cell>
          <cell r="K30">
            <v>317</v>
          </cell>
          <cell r="L30">
            <v>332</v>
          </cell>
          <cell r="M30">
            <v>267</v>
          </cell>
          <cell r="N30">
            <v>211</v>
          </cell>
          <cell r="O30">
            <v>213</v>
          </cell>
          <cell r="P30">
            <v>261</v>
          </cell>
          <cell r="Q30">
            <v>264</v>
          </cell>
          <cell r="R30">
            <v>244</v>
          </cell>
          <cell r="S30">
            <v>201</v>
          </cell>
          <cell r="T30">
            <v>204</v>
          </cell>
          <cell r="U30">
            <v>193</v>
          </cell>
          <cell r="V30">
            <v>158</v>
          </cell>
          <cell r="W30">
            <v>141</v>
          </cell>
        </row>
        <row r="31">
          <cell r="A31" t="str">
            <v>Ireland</v>
          </cell>
          <cell r="B31" t="str">
            <v>IE</v>
          </cell>
          <cell r="C31">
            <v>686</v>
          </cell>
          <cell r="D31">
            <v>694</v>
          </cell>
          <cell r="E31">
            <v>753</v>
          </cell>
          <cell r="F31">
            <v>757</v>
          </cell>
          <cell r="G31">
            <v>951</v>
          </cell>
          <cell r="H31">
            <v>952</v>
          </cell>
          <cell r="I31">
            <v>839</v>
          </cell>
          <cell r="J31">
            <v>966</v>
          </cell>
          <cell r="K31">
            <v>960</v>
          </cell>
          <cell r="L31">
            <v>1037</v>
          </cell>
          <cell r="M31">
            <v>1150</v>
          </cell>
          <cell r="N31">
            <v>1119</v>
          </cell>
          <cell r="O31">
            <v>1076</v>
          </cell>
          <cell r="P31">
            <v>1059</v>
          </cell>
          <cell r="Q31">
            <v>1046</v>
          </cell>
          <cell r="R31">
            <v>1056</v>
          </cell>
          <cell r="S31">
            <v>1089</v>
          </cell>
          <cell r="T31">
            <v>900</v>
          </cell>
          <cell r="U31">
            <v>935</v>
          </cell>
          <cell r="V31">
            <v>651</v>
          </cell>
          <cell r="W31">
            <v>611</v>
          </cell>
        </row>
        <row r="32">
          <cell r="A32" t="e">
            <v>#N/A</v>
          </cell>
          <cell r="B32" t="str">
            <v>IS</v>
          </cell>
          <cell r="C32">
            <v>88</v>
          </cell>
          <cell r="D32">
            <v>66</v>
          </cell>
          <cell r="E32">
            <v>87</v>
          </cell>
          <cell r="F32">
            <v>92</v>
          </cell>
          <cell r="G32">
            <v>86</v>
          </cell>
          <cell r="H32">
            <v>91</v>
          </cell>
          <cell r="I32">
            <v>115</v>
          </cell>
          <cell r="J32">
            <v>127</v>
          </cell>
          <cell r="K32">
            <v>111</v>
          </cell>
          <cell r="L32">
            <v>108</v>
          </cell>
          <cell r="M32">
            <v>112</v>
          </cell>
          <cell r="N32">
            <v>126</v>
          </cell>
          <cell r="O32">
            <v>132</v>
          </cell>
          <cell r="P32">
            <v>123</v>
          </cell>
          <cell r="Q32">
            <v>129</v>
          </cell>
          <cell r="R32">
            <v>122</v>
          </cell>
          <cell r="S32">
            <v>115</v>
          </cell>
          <cell r="T32">
            <v>0</v>
          </cell>
          <cell r="U32">
            <v>0</v>
          </cell>
          <cell r="V32">
            <v>0</v>
          </cell>
          <cell r="W32">
            <v>0</v>
          </cell>
        </row>
        <row r="33">
          <cell r="A33" t="str">
            <v>Italy</v>
          </cell>
          <cell r="B33" t="str">
            <v>IT</v>
          </cell>
          <cell r="C33">
            <v>8077</v>
          </cell>
          <cell r="D33">
            <v>7097</v>
          </cell>
          <cell r="E33">
            <v>6379</v>
          </cell>
          <cell r="F33">
            <v>5976</v>
          </cell>
          <cell r="G33">
            <v>6099</v>
          </cell>
          <cell r="H33">
            <v>6089</v>
          </cell>
          <cell r="I33">
            <v>5784</v>
          </cell>
          <cell r="J33">
            <v>6234</v>
          </cell>
          <cell r="K33">
            <v>6258</v>
          </cell>
          <cell r="L33">
            <v>6988</v>
          </cell>
          <cell r="M33">
            <v>6697</v>
          </cell>
          <cell r="N33">
            <v>5663</v>
          </cell>
          <cell r="O33">
            <v>6175</v>
          </cell>
          <cell r="P33">
            <v>7235</v>
          </cell>
          <cell r="Q33">
            <v>6589</v>
          </cell>
          <cell r="R33">
            <v>6430</v>
          </cell>
          <cell r="S33">
            <v>5956</v>
          </cell>
          <cell r="T33">
            <v>6200</v>
          </cell>
          <cell r="U33">
            <v>6305</v>
          </cell>
          <cell r="V33">
            <v>4325</v>
          </cell>
          <cell r="W33">
            <v>3481</v>
          </cell>
        </row>
        <row r="34">
          <cell r="A34" t="str">
            <v>Lithuania</v>
          </cell>
          <cell r="B34" t="str">
            <v>LT</v>
          </cell>
          <cell r="C34">
            <v>1197</v>
          </cell>
          <cell r="D34">
            <v>1150</v>
          </cell>
          <cell r="E34">
            <v>466</v>
          </cell>
          <cell r="F34">
            <v>415</v>
          </cell>
          <cell r="G34">
            <v>418</v>
          </cell>
          <cell r="H34">
            <v>353</v>
          </cell>
          <cell r="I34">
            <v>294</v>
          </cell>
          <cell r="J34">
            <v>293</v>
          </cell>
          <cell r="K34">
            <v>268</v>
          </cell>
          <cell r="L34">
            <v>215</v>
          </cell>
          <cell r="M34">
            <v>170</v>
          </cell>
          <cell r="N34">
            <v>152</v>
          </cell>
          <cell r="O34">
            <v>105</v>
          </cell>
          <cell r="P34">
            <v>67</v>
          </cell>
          <cell r="Q34">
            <v>79</v>
          </cell>
          <cell r="R34">
            <v>94</v>
          </cell>
          <cell r="S34">
            <v>83</v>
          </cell>
          <cell r="T34">
            <v>74</v>
          </cell>
          <cell r="U34">
            <v>59</v>
          </cell>
          <cell r="V34">
            <v>52</v>
          </cell>
          <cell r="W34">
            <v>41</v>
          </cell>
        </row>
        <row r="35">
          <cell r="A35" t="str">
            <v>Luxembourg</v>
          </cell>
          <cell r="B35" t="str">
            <v>LU</v>
          </cell>
          <cell r="C35">
            <v>272</v>
          </cell>
          <cell r="D35">
            <v>286</v>
          </cell>
          <cell r="E35">
            <v>265</v>
          </cell>
          <cell r="F35">
            <v>274</v>
          </cell>
          <cell r="G35">
            <v>244</v>
          </cell>
          <cell r="H35">
            <v>144</v>
          </cell>
          <cell r="I35">
            <v>127</v>
          </cell>
          <cell r="J35">
            <v>101</v>
          </cell>
          <cell r="K35">
            <v>81</v>
          </cell>
          <cell r="L35">
            <v>21</v>
          </cell>
          <cell r="M35">
            <v>43</v>
          </cell>
          <cell r="N35">
            <v>48</v>
          </cell>
          <cell r="O35">
            <v>40</v>
          </cell>
          <cell r="P35">
            <v>36</v>
          </cell>
          <cell r="Q35">
            <v>37</v>
          </cell>
          <cell r="R35">
            <v>27</v>
          </cell>
          <cell r="S35">
            <v>19</v>
          </cell>
          <cell r="T35">
            <v>17</v>
          </cell>
          <cell r="U35">
            <v>13</v>
          </cell>
          <cell r="V35">
            <v>8</v>
          </cell>
          <cell r="W35">
            <v>14</v>
          </cell>
        </row>
        <row r="36">
          <cell r="A36" t="str">
            <v>Latvia</v>
          </cell>
          <cell r="B36" t="str">
            <v>LV</v>
          </cell>
          <cell r="C36">
            <v>443</v>
          </cell>
          <cell r="D36">
            <v>277</v>
          </cell>
          <cell r="E36">
            <v>232</v>
          </cell>
          <cell r="F36">
            <v>281</v>
          </cell>
          <cell r="G36">
            <v>264</v>
          </cell>
          <cell r="H36">
            <v>257</v>
          </cell>
          <cell r="I36">
            <v>214</v>
          </cell>
          <cell r="J36">
            <v>270</v>
          </cell>
          <cell r="K36">
            <v>234</v>
          </cell>
          <cell r="L36">
            <v>207</v>
          </cell>
          <cell r="M36">
            <v>158</v>
          </cell>
          <cell r="N36">
            <v>113</v>
          </cell>
          <cell r="O36">
            <v>108</v>
          </cell>
          <cell r="P36">
            <v>110</v>
          </cell>
          <cell r="Q36">
            <v>106</v>
          </cell>
          <cell r="R36">
            <v>86</v>
          </cell>
          <cell r="S36">
            <v>101</v>
          </cell>
          <cell r="T36">
            <v>96</v>
          </cell>
          <cell r="U36">
            <v>79</v>
          </cell>
          <cell r="V36">
            <v>70</v>
          </cell>
          <cell r="W36">
            <v>84</v>
          </cell>
        </row>
        <row r="37">
          <cell r="A37" t="e">
            <v>#N/A</v>
          </cell>
          <cell r="B37" t="str">
            <v>MK</v>
          </cell>
          <cell r="C37">
            <v>380</v>
          </cell>
          <cell r="D37">
            <v>339</v>
          </cell>
          <cell r="E37">
            <v>331</v>
          </cell>
          <cell r="F37">
            <v>196</v>
          </cell>
          <cell r="G37">
            <v>136</v>
          </cell>
          <cell r="H37">
            <v>131</v>
          </cell>
          <cell r="I37">
            <v>258</v>
          </cell>
          <cell r="J37">
            <v>184</v>
          </cell>
          <cell r="K37">
            <v>155</v>
          </cell>
          <cell r="L37">
            <v>114</v>
          </cell>
          <cell r="M37">
            <v>186</v>
          </cell>
          <cell r="N37">
            <v>131</v>
          </cell>
          <cell r="O37">
            <v>148</v>
          </cell>
          <cell r="P37">
            <v>132</v>
          </cell>
          <cell r="Q37">
            <v>134</v>
          </cell>
          <cell r="R37">
            <v>161</v>
          </cell>
          <cell r="S37">
            <v>182</v>
          </cell>
          <cell r="T37">
            <v>199</v>
          </cell>
          <cell r="U37">
            <v>180</v>
          </cell>
          <cell r="V37">
            <v>145</v>
          </cell>
          <cell r="W37">
            <v>171</v>
          </cell>
        </row>
        <row r="38">
          <cell r="A38" t="str">
            <v>Malta</v>
          </cell>
          <cell r="B38" t="str">
            <v>MT</v>
          </cell>
          <cell r="C38">
            <v>0</v>
          </cell>
          <cell r="D38">
            <v>0</v>
          </cell>
          <cell r="E38">
            <v>0</v>
          </cell>
          <cell r="F38">
            <v>0</v>
          </cell>
          <cell r="G38">
            <v>0</v>
          </cell>
          <cell r="H38">
            <v>0</v>
          </cell>
          <cell r="I38">
            <v>0</v>
          </cell>
          <cell r="J38">
            <v>0</v>
          </cell>
          <cell r="K38">
            <v>2</v>
          </cell>
          <cell r="L38">
            <v>2</v>
          </cell>
          <cell r="M38">
            <v>0</v>
          </cell>
          <cell r="N38">
            <v>0</v>
          </cell>
          <cell r="O38">
            <v>0</v>
          </cell>
          <cell r="P38">
            <v>0</v>
          </cell>
          <cell r="Q38">
            <v>0</v>
          </cell>
          <cell r="R38">
            <v>0</v>
          </cell>
          <cell r="S38">
            <v>0</v>
          </cell>
          <cell r="T38">
            <v>0</v>
          </cell>
          <cell r="U38">
            <v>0</v>
          </cell>
          <cell r="V38">
            <v>31</v>
          </cell>
          <cell r="W38">
            <v>11</v>
          </cell>
        </row>
        <row r="39">
          <cell r="A39" t="str">
            <v>Netherlands</v>
          </cell>
          <cell r="B39" t="str">
            <v>NL</v>
          </cell>
          <cell r="C39">
            <v>691</v>
          </cell>
          <cell r="D39">
            <v>934</v>
          </cell>
          <cell r="E39">
            <v>1174</v>
          </cell>
          <cell r="F39">
            <v>1179</v>
          </cell>
          <cell r="G39">
            <v>1238</v>
          </cell>
          <cell r="H39">
            <v>1014</v>
          </cell>
          <cell r="I39">
            <v>1099</v>
          </cell>
          <cell r="J39">
            <v>1018</v>
          </cell>
          <cell r="K39">
            <v>1039</v>
          </cell>
          <cell r="L39">
            <v>788</v>
          </cell>
          <cell r="M39">
            <v>1519</v>
          </cell>
          <cell r="N39">
            <v>1505</v>
          </cell>
          <cell r="O39">
            <v>1487</v>
          </cell>
          <cell r="P39">
            <v>1581</v>
          </cell>
          <cell r="Q39">
            <v>1511</v>
          </cell>
          <cell r="R39">
            <v>2067</v>
          </cell>
          <cell r="S39">
            <v>898</v>
          </cell>
          <cell r="T39">
            <v>300</v>
          </cell>
          <cell r="U39">
            <v>305</v>
          </cell>
          <cell r="V39">
            <v>2229</v>
          </cell>
          <cell r="W39">
            <v>2750</v>
          </cell>
        </row>
        <row r="40">
          <cell r="A40" t="e">
            <v>#N/A</v>
          </cell>
          <cell r="B40" t="str">
            <v>NMS10</v>
          </cell>
          <cell r="C40">
            <v>9365</v>
          </cell>
          <cell r="D40">
            <v>7749</v>
          </cell>
          <cell r="E40">
            <v>6405</v>
          </cell>
          <cell r="F40">
            <v>5437</v>
          </cell>
          <cell r="G40">
            <v>5098</v>
          </cell>
          <cell r="H40">
            <v>4909</v>
          </cell>
          <cell r="I40">
            <v>4687</v>
          </cell>
          <cell r="J40">
            <v>4933</v>
          </cell>
          <cell r="K40">
            <v>5468</v>
          </cell>
          <cell r="L40">
            <v>4371</v>
          </cell>
          <cell r="M40">
            <v>4075</v>
          </cell>
          <cell r="N40">
            <v>3910</v>
          </cell>
          <cell r="O40">
            <v>3753</v>
          </cell>
          <cell r="P40">
            <v>3818</v>
          </cell>
          <cell r="Q40">
            <v>3990</v>
          </cell>
          <cell r="R40">
            <v>3434</v>
          </cell>
          <cell r="S40">
            <v>3171</v>
          </cell>
          <cell r="T40">
            <v>2940</v>
          </cell>
          <cell r="U40">
            <v>2684</v>
          </cell>
          <cell r="V40">
            <v>2532</v>
          </cell>
          <cell r="W40">
            <v>2331</v>
          </cell>
        </row>
        <row r="41">
          <cell r="A41" t="str">
            <v>Norway</v>
          </cell>
          <cell r="B41" t="str">
            <v>NO</v>
          </cell>
          <cell r="C41">
            <v>928</v>
          </cell>
          <cell r="D41">
            <v>649</v>
          </cell>
          <cell r="E41">
            <v>499</v>
          </cell>
          <cell r="F41">
            <v>536</v>
          </cell>
          <cell r="G41">
            <v>710</v>
          </cell>
          <cell r="H41">
            <v>639</v>
          </cell>
          <cell r="I41">
            <v>789</v>
          </cell>
          <cell r="J41">
            <v>669</v>
          </cell>
          <cell r="K41">
            <v>688</v>
          </cell>
          <cell r="L41">
            <v>764</v>
          </cell>
          <cell r="M41">
            <v>766</v>
          </cell>
          <cell r="N41">
            <v>807</v>
          </cell>
          <cell r="O41">
            <v>765</v>
          </cell>
          <cell r="P41">
            <v>1156</v>
          </cell>
          <cell r="Q41">
            <v>1072</v>
          </cell>
          <cell r="R41">
            <v>991</v>
          </cell>
          <cell r="S41">
            <v>1095</v>
          </cell>
          <cell r="T41">
            <v>987</v>
          </cell>
          <cell r="U41">
            <v>969</v>
          </cell>
          <cell r="V41">
            <v>888</v>
          </cell>
          <cell r="W41">
            <v>986</v>
          </cell>
        </row>
        <row r="42">
          <cell r="A42" t="str">
            <v>Poland</v>
          </cell>
          <cell r="B42" t="str">
            <v>PL</v>
          </cell>
          <cell r="C42">
            <v>940</v>
          </cell>
          <cell r="D42">
            <v>825</v>
          </cell>
          <cell r="E42">
            <v>818</v>
          </cell>
          <cell r="F42">
            <v>873</v>
          </cell>
          <cell r="G42">
            <v>782</v>
          </cell>
          <cell r="H42">
            <v>1126</v>
          </cell>
          <cell r="I42">
            <v>1465</v>
          </cell>
          <cell r="J42">
            <v>1685</v>
          </cell>
          <cell r="K42">
            <v>2034</v>
          </cell>
          <cell r="L42">
            <v>1899</v>
          </cell>
          <cell r="M42">
            <v>1822</v>
          </cell>
          <cell r="N42">
            <v>1652</v>
          </cell>
          <cell r="O42">
            <v>1660</v>
          </cell>
          <cell r="P42">
            <v>1786</v>
          </cell>
          <cell r="Q42">
            <v>1767</v>
          </cell>
          <cell r="R42">
            <v>1622</v>
          </cell>
          <cell r="S42">
            <v>1550</v>
          </cell>
          <cell r="T42">
            <v>1409</v>
          </cell>
          <cell r="U42">
            <v>1226</v>
          </cell>
          <cell r="V42">
            <v>1274</v>
          </cell>
          <cell r="W42">
            <v>1135</v>
          </cell>
        </row>
        <row r="43">
          <cell r="A43" t="str">
            <v>Portugal</v>
          </cell>
          <cell r="B43" t="str">
            <v>PT</v>
          </cell>
          <cell r="C43">
            <v>1804</v>
          </cell>
          <cell r="D43">
            <v>1883</v>
          </cell>
          <cell r="E43">
            <v>1854</v>
          </cell>
          <cell r="F43">
            <v>1776</v>
          </cell>
          <cell r="G43">
            <v>2004</v>
          </cell>
          <cell r="H43">
            <v>1906</v>
          </cell>
          <cell r="I43">
            <v>2011</v>
          </cell>
          <cell r="J43">
            <v>2308</v>
          </cell>
          <cell r="K43">
            <v>2600</v>
          </cell>
          <cell r="L43">
            <v>2528</v>
          </cell>
          <cell r="M43">
            <v>2365</v>
          </cell>
          <cell r="N43">
            <v>2336</v>
          </cell>
          <cell r="O43">
            <v>2259</v>
          </cell>
          <cell r="P43">
            <v>1811</v>
          </cell>
          <cell r="Q43">
            <v>1804</v>
          </cell>
          <cell r="R43">
            <v>1731</v>
          </cell>
          <cell r="S43">
            <v>1602</v>
          </cell>
          <cell r="T43">
            <v>1389</v>
          </cell>
          <cell r="U43">
            <v>1232</v>
          </cell>
          <cell r="V43">
            <v>1149</v>
          </cell>
          <cell r="W43">
            <v>1008</v>
          </cell>
        </row>
        <row r="44">
          <cell r="A44" t="str">
            <v>Romania</v>
          </cell>
          <cell r="B44" t="str">
            <v>RO</v>
          </cell>
          <cell r="C44">
            <v>2139</v>
          </cell>
          <cell r="D44">
            <v>2496</v>
          </cell>
          <cell r="E44">
            <v>1318</v>
          </cell>
          <cell r="F44">
            <v>889</v>
          </cell>
          <cell r="G44">
            <v>1771</v>
          </cell>
          <cell r="H44">
            <v>1818</v>
          </cell>
          <cell r="I44">
            <v>2167</v>
          </cell>
          <cell r="J44">
            <v>1908</v>
          </cell>
          <cell r="K44">
            <v>1646</v>
          </cell>
          <cell r="L44">
            <v>1174</v>
          </cell>
          <cell r="M44">
            <v>1400</v>
          </cell>
          <cell r="N44">
            <v>1709</v>
          </cell>
          <cell r="O44">
            <v>1736</v>
          </cell>
          <cell r="P44">
            <v>1195</v>
          </cell>
          <cell r="Q44">
            <v>1235</v>
          </cell>
          <cell r="R44">
            <v>1346</v>
          </cell>
          <cell r="S44">
            <v>1342</v>
          </cell>
          <cell r="T44">
            <v>1329</v>
          </cell>
          <cell r="U44">
            <v>1095</v>
          </cell>
          <cell r="V44">
            <v>802</v>
          </cell>
          <cell r="W44">
            <v>680</v>
          </cell>
        </row>
        <row r="45">
          <cell r="A45" t="str">
            <v>Sweden</v>
          </cell>
          <cell r="B45" t="str">
            <v>SE</v>
          </cell>
          <cell r="C45">
            <v>2161</v>
          </cell>
          <cell r="D45">
            <v>2298</v>
          </cell>
          <cell r="E45">
            <v>2876</v>
          </cell>
          <cell r="F45">
            <v>3134</v>
          </cell>
          <cell r="G45">
            <v>3254</v>
          </cell>
          <cell r="H45">
            <v>3221</v>
          </cell>
          <cell r="I45">
            <v>3366</v>
          </cell>
          <cell r="J45">
            <v>3204</v>
          </cell>
          <cell r="K45">
            <v>3319</v>
          </cell>
          <cell r="L45">
            <v>3454</v>
          </cell>
          <cell r="M45">
            <v>3073</v>
          </cell>
          <cell r="N45">
            <v>2594</v>
          </cell>
          <cell r="O45">
            <v>2490</v>
          </cell>
          <cell r="P45">
            <v>2246</v>
          </cell>
          <cell r="Q45">
            <v>2196</v>
          </cell>
          <cell r="R45">
            <v>1842</v>
          </cell>
          <cell r="S45">
            <v>1657</v>
          </cell>
          <cell r="T45">
            <v>1513</v>
          </cell>
          <cell r="U45">
            <v>1301</v>
          </cell>
          <cell r="V45">
            <v>1069</v>
          </cell>
          <cell r="W45">
            <v>1163</v>
          </cell>
        </row>
        <row r="46">
          <cell r="A46" t="str">
            <v>Slovenia</v>
          </cell>
          <cell r="B46" t="str">
            <v>SI</v>
          </cell>
          <cell r="C46">
            <v>225</v>
          </cell>
          <cell r="D46">
            <v>205</v>
          </cell>
          <cell r="E46">
            <v>174</v>
          </cell>
          <cell r="F46">
            <v>171</v>
          </cell>
          <cell r="G46">
            <v>198</v>
          </cell>
          <cell r="H46">
            <v>179</v>
          </cell>
          <cell r="I46">
            <v>132</v>
          </cell>
          <cell r="J46">
            <v>147</v>
          </cell>
          <cell r="K46">
            <v>136</v>
          </cell>
          <cell r="L46">
            <v>181</v>
          </cell>
          <cell r="M46">
            <v>270</v>
          </cell>
          <cell r="N46">
            <v>214</v>
          </cell>
          <cell r="O46">
            <v>140</v>
          </cell>
          <cell r="P46">
            <v>191</v>
          </cell>
          <cell r="Q46">
            <v>214</v>
          </cell>
          <cell r="R46">
            <v>218</v>
          </cell>
          <cell r="S46">
            <v>261</v>
          </cell>
          <cell r="T46">
            <v>179</v>
          </cell>
          <cell r="U46">
            <v>177</v>
          </cell>
          <cell r="V46">
            <v>154</v>
          </cell>
          <cell r="W46">
            <v>128</v>
          </cell>
        </row>
        <row r="47">
          <cell r="A47" t="str">
            <v>Slovakia</v>
          </cell>
          <cell r="B47" t="str">
            <v>SK</v>
          </cell>
          <cell r="C47">
            <v>1709</v>
          </cell>
          <cell r="D47">
            <v>1105</v>
          </cell>
          <cell r="E47">
            <v>896</v>
          </cell>
          <cell r="F47">
            <v>158</v>
          </cell>
          <cell r="G47">
            <v>323</v>
          </cell>
          <cell r="H47">
            <v>139</v>
          </cell>
          <cell r="I47">
            <v>123</v>
          </cell>
          <cell r="J47">
            <v>240</v>
          </cell>
          <cell r="K47">
            <v>275</v>
          </cell>
          <cell r="L47">
            <v>249</v>
          </cell>
          <cell r="M47">
            <v>219</v>
          </cell>
          <cell r="N47">
            <v>376</v>
          </cell>
          <cell r="O47">
            <v>421</v>
          </cell>
          <cell r="P47">
            <v>358</v>
          </cell>
          <cell r="Q47">
            <v>287</v>
          </cell>
          <cell r="R47">
            <v>296</v>
          </cell>
          <cell r="S47">
            <v>247</v>
          </cell>
          <cell r="T47">
            <v>242</v>
          </cell>
          <cell r="U47">
            <v>257</v>
          </cell>
          <cell r="V47">
            <v>132</v>
          </cell>
          <cell r="W47">
            <v>108</v>
          </cell>
        </row>
        <row r="48">
          <cell r="A48" t="str">
            <v>Turkey</v>
          </cell>
          <cell r="B48" t="str">
            <v>TR</v>
          </cell>
          <cell r="C48">
            <v>3545</v>
          </cell>
          <cell r="D48">
            <v>3512</v>
          </cell>
          <cell r="E48">
            <v>3740</v>
          </cell>
          <cell r="F48">
            <v>4175</v>
          </cell>
          <cell r="G48">
            <v>3816</v>
          </cell>
          <cell r="H48">
            <v>4215</v>
          </cell>
          <cell r="I48">
            <v>4415</v>
          </cell>
          <cell r="J48">
            <v>4470</v>
          </cell>
          <cell r="K48">
            <v>4293</v>
          </cell>
          <cell r="L48">
            <v>4128</v>
          </cell>
          <cell r="M48">
            <v>4863</v>
          </cell>
          <cell r="N48">
            <v>4169</v>
          </cell>
          <cell r="O48">
            <v>4693</v>
          </cell>
          <cell r="P48">
            <v>5070</v>
          </cell>
          <cell r="Q48">
            <v>4562</v>
          </cell>
          <cell r="R48">
            <v>4325</v>
          </cell>
          <cell r="S48">
            <v>3808</v>
          </cell>
          <cell r="T48">
            <v>2362</v>
          </cell>
          <cell r="U48">
            <v>1334</v>
          </cell>
          <cell r="V48">
            <v>1333</v>
          </cell>
          <cell r="W48">
            <v>1125</v>
          </cell>
        </row>
        <row r="49">
          <cell r="A49" t="str">
            <v>United Kingdom</v>
          </cell>
          <cell r="B49" t="str">
            <v>UK</v>
          </cell>
          <cell r="C49">
            <v>6893</v>
          </cell>
          <cell r="D49">
            <v>7439</v>
          </cell>
          <cell r="E49">
            <v>6090</v>
          </cell>
          <cell r="F49">
            <v>6967</v>
          </cell>
          <cell r="G49">
            <v>7229</v>
          </cell>
          <cell r="H49">
            <v>6690</v>
          </cell>
          <cell r="I49">
            <v>7213</v>
          </cell>
          <cell r="J49">
            <v>6551</v>
          </cell>
          <cell r="K49">
            <v>6177</v>
          </cell>
          <cell r="L49">
            <v>6293</v>
          </cell>
          <cell r="M49">
            <v>6324</v>
          </cell>
          <cell r="N49">
            <v>6691</v>
          </cell>
          <cell r="O49">
            <v>6456</v>
          </cell>
          <cell r="P49">
            <v>6869</v>
          </cell>
          <cell r="Q49">
            <v>6810</v>
          </cell>
          <cell r="R49">
            <v>6164</v>
          </cell>
          <cell r="S49">
            <v>5918</v>
          </cell>
          <cell r="T49">
            <v>5945</v>
          </cell>
          <cell r="U49">
            <v>5441</v>
          </cell>
          <cell r="V49">
            <v>4804</v>
          </cell>
          <cell r="W49">
            <v>4814</v>
          </cell>
        </row>
      </sheetData>
      <sheetData sheetId="3">
        <row r="6">
          <cell r="A6" t="str">
            <v>Austria</v>
          </cell>
          <cell r="B6" t="str">
            <v>AT</v>
          </cell>
          <cell r="C6">
            <v>4803</v>
          </cell>
          <cell r="D6">
            <v>5315</v>
          </cell>
          <cell r="E6">
            <v>5342</v>
          </cell>
          <cell r="F6">
            <v>5407</v>
          </cell>
          <cell r="G6">
            <v>5440</v>
          </cell>
          <cell r="H6">
            <v>5543</v>
          </cell>
          <cell r="I6">
            <v>6097</v>
          </cell>
          <cell r="J6">
            <v>5809</v>
          </cell>
          <cell r="K6">
            <v>6484</v>
          </cell>
          <cell r="L6">
            <v>6270</v>
          </cell>
          <cell r="M6">
            <v>6588</v>
          </cell>
          <cell r="N6">
            <v>7002</v>
          </cell>
          <cell r="O6">
            <v>7661</v>
          </cell>
          <cell r="P6">
            <v>8115</v>
          </cell>
          <cell r="Q6">
            <v>8311</v>
          </cell>
          <cell r="R6">
            <v>8621</v>
          </cell>
          <cell r="S6">
            <v>8229</v>
          </cell>
          <cell r="T6">
            <v>8346</v>
          </cell>
          <cell r="U6">
            <v>7886</v>
          </cell>
          <cell r="V6">
            <v>7587</v>
          </cell>
          <cell r="W6">
            <v>7887</v>
          </cell>
        </row>
        <row r="7">
          <cell r="A7" t="str">
            <v>Belgium</v>
          </cell>
          <cell r="B7" t="str">
            <v>BE</v>
          </cell>
          <cell r="C7">
            <v>7623</v>
          </cell>
          <cell r="D7">
            <v>7755</v>
          </cell>
          <cell r="E7">
            <v>8216</v>
          </cell>
          <cell r="F7">
            <v>8265</v>
          </cell>
          <cell r="G7">
            <v>8389</v>
          </cell>
          <cell r="H7">
            <v>8392</v>
          </cell>
          <cell r="I7">
            <v>8815</v>
          </cell>
          <cell r="J7">
            <v>9115</v>
          </cell>
          <cell r="K7">
            <v>9490</v>
          </cell>
          <cell r="L7">
            <v>9513</v>
          </cell>
          <cell r="M7">
            <v>9537</v>
          </cell>
          <cell r="N7">
            <v>9418</v>
          </cell>
          <cell r="O7">
            <v>9520</v>
          </cell>
          <cell r="P7">
            <v>10049</v>
          </cell>
          <cell r="Q7">
            <v>10118</v>
          </cell>
          <cell r="R7">
            <v>9781</v>
          </cell>
          <cell r="S7">
            <v>9477</v>
          </cell>
          <cell r="T7">
            <v>9269</v>
          </cell>
          <cell r="U7">
            <v>10983</v>
          </cell>
          <cell r="V7">
            <v>10694</v>
          </cell>
          <cell r="W7">
            <v>9787</v>
          </cell>
        </row>
        <row r="8">
          <cell r="A8" t="str">
            <v>Bulgaria</v>
          </cell>
          <cell r="B8" t="str">
            <v>BG</v>
          </cell>
          <cell r="C8">
            <v>2411</v>
          </cell>
          <cell r="D8">
            <v>1401</v>
          </cell>
          <cell r="E8">
            <v>1591</v>
          </cell>
          <cell r="F8">
            <v>1857</v>
          </cell>
          <cell r="G8">
            <v>1665</v>
          </cell>
          <cell r="H8">
            <v>1751</v>
          </cell>
          <cell r="I8">
            <v>1620</v>
          </cell>
          <cell r="J8">
            <v>1571</v>
          </cell>
          <cell r="K8">
            <v>1875</v>
          </cell>
          <cell r="L8">
            <v>1902</v>
          </cell>
          <cell r="M8">
            <v>1784</v>
          </cell>
          <cell r="N8">
            <v>1888</v>
          </cell>
          <cell r="O8">
            <v>1990</v>
          </cell>
          <cell r="P8">
            <v>2255</v>
          </cell>
          <cell r="Q8">
            <v>2381</v>
          </cell>
          <cell r="R8">
            <v>2578</v>
          </cell>
          <cell r="S8">
            <v>2763</v>
          </cell>
          <cell r="T8">
            <v>2618</v>
          </cell>
          <cell r="U8">
            <v>2773</v>
          </cell>
          <cell r="V8">
            <v>2694</v>
          </cell>
          <cell r="W8">
            <v>2626</v>
          </cell>
        </row>
        <row r="9">
          <cell r="A9" t="str">
            <v>Switzerland</v>
          </cell>
          <cell r="B9" t="str">
            <v>CH</v>
          </cell>
          <cell r="C9">
            <v>5936</v>
          </cell>
          <cell r="D9">
            <v>6041</v>
          </cell>
          <cell r="E9">
            <v>6236</v>
          </cell>
          <cell r="F9">
            <v>5943</v>
          </cell>
          <cell r="G9">
            <v>6126</v>
          </cell>
          <cell r="H9">
            <v>6096</v>
          </cell>
          <cell r="I9">
            <v>6164</v>
          </cell>
          <cell r="J9">
            <v>6378</v>
          </cell>
          <cell r="K9">
            <v>6488</v>
          </cell>
          <cell r="L9">
            <v>6547</v>
          </cell>
          <cell r="M9">
            <v>7145</v>
          </cell>
          <cell r="N9">
            <v>6989</v>
          </cell>
          <cell r="O9">
            <v>6809</v>
          </cell>
          <cell r="P9">
            <v>6728</v>
          </cell>
          <cell r="Q9">
            <v>6699</v>
          </cell>
          <cell r="R9">
            <v>6745</v>
          </cell>
          <cell r="S9">
            <v>6833</v>
          </cell>
          <cell r="T9">
            <v>7007</v>
          </cell>
          <cell r="U9">
            <v>7230</v>
          </cell>
          <cell r="V9">
            <v>7105</v>
          </cell>
          <cell r="W9">
            <v>7140</v>
          </cell>
        </row>
        <row r="10">
          <cell r="A10" t="str">
            <v>Cyprus</v>
          </cell>
          <cell r="B10" t="str">
            <v>CY</v>
          </cell>
          <cell r="C10">
            <v>627</v>
          </cell>
          <cell r="D10">
            <v>672</v>
          </cell>
          <cell r="E10">
            <v>710</v>
          </cell>
          <cell r="F10">
            <v>674</v>
          </cell>
          <cell r="G10">
            <v>698</v>
          </cell>
          <cell r="H10">
            <v>749</v>
          </cell>
          <cell r="I10">
            <v>754</v>
          </cell>
          <cell r="J10">
            <v>772</v>
          </cell>
          <cell r="K10">
            <v>810</v>
          </cell>
          <cell r="L10">
            <v>830</v>
          </cell>
          <cell r="M10">
            <v>848</v>
          </cell>
          <cell r="N10">
            <v>914</v>
          </cell>
          <cell r="O10">
            <v>897</v>
          </cell>
          <cell r="P10">
            <v>954</v>
          </cell>
          <cell r="Q10">
            <v>960</v>
          </cell>
          <cell r="R10">
            <v>969</v>
          </cell>
          <cell r="S10">
            <v>976</v>
          </cell>
          <cell r="T10">
            <v>1008</v>
          </cell>
          <cell r="U10">
            <v>1024</v>
          </cell>
          <cell r="V10">
            <v>1004</v>
          </cell>
          <cell r="W10">
            <v>1024</v>
          </cell>
        </row>
        <row r="11">
          <cell r="A11" t="str">
            <v>Czech Republic</v>
          </cell>
          <cell r="B11" t="str">
            <v>CZ</v>
          </cell>
          <cell r="C11">
            <v>2540</v>
          </cell>
          <cell r="D11">
            <v>2219</v>
          </cell>
          <cell r="E11">
            <v>2766</v>
          </cell>
          <cell r="F11">
            <v>2760</v>
          </cell>
          <cell r="G11">
            <v>3033</v>
          </cell>
          <cell r="H11">
            <v>2630</v>
          </cell>
          <cell r="I11">
            <v>3487</v>
          </cell>
          <cell r="J11">
            <v>3594</v>
          </cell>
          <cell r="K11">
            <v>3679</v>
          </cell>
          <cell r="L11">
            <v>4054</v>
          </cell>
          <cell r="M11">
            <v>4111</v>
          </cell>
          <cell r="N11">
            <v>4396</v>
          </cell>
          <cell r="O11">
            <v>4576</v>
          </cell>
          <cell r="P11">
            <v>5214</v>
          </cell>
          <cell r="Q11">
            <v>5526</v>
          </cell>
          <cell r="R11">
            <v>5962</v>
          </cell>
          <cell r="S11">
            <v>6077</v>
          </cell>
          <cell r="T11">
            <v>6398</v>
          </cell>
          <cell r="U11">
            <v>6370</v>
          </cell>
          <cell r="V11">
            <v>6170</v>
          </cell>
          <cell r="W11">
            <v>5800</v>
          </cell>
        </row>
        <row r="12">
          <cell r="A12" t="str">
            <v>Germany (including  former GDR from 1991)</v>
          </cell>
          <cell r="B12" t="str">
            <v>DE</v>
          </cell>
          <cell r="C12">
            <v>57711</v>
          </cell>
          <cell r="D12">
            <v>58398</v>
          </cell>
          <cell r="E12">
            <v>59524</v>
          </cell>
          <cell r="F12">
            <v>61284</v>
          </cell>
          <cell r="G12">
            <v>60780</v>
          </cell>
          <cell r="H12">
            <v>61418</v>
          </cell>
          <cell r="I12">
            <v>61924</v>
          </cell>
          <cell r="J12">
            <v>62387</v>
          </cell>
          <cell r="K12">
            <v>63574</v>
          </cell>
          <cell r="L12">
            <v>65494</v>
          </cell>
          <cell r="M12">
            <v>64336</v>
          </cell>
          <cell r="N12">
            <v>62702</v>
          </cell>
          <cell r="O12">
            <v>61861</v>
          </cell>
          <cell r="P12">
            <v>59680</v>
          </cell>
          <cell r="Q12">
            <v>60870</v>
          </cell>
          <cell r="R12">
            <v>58978</v>
          </cell>
          <cell r="S12">
            <v>58724</v>
          </cell>
          <cell r="T12">
            <v>57476</v>
          </cell>
          <cell r="U12">
            <v>57283</v>
          </cell>
          <cell r="V12">
            <v>57488</v>
          </cell>
          <cell r="W12">
            <v>57265</v>
          </cell>
        </row>
        <row r="13">
          <cell r="A13" t="str">
            <v>Denmark</v>
          </cell>
          <cell r="B13" t="str">
            <v>DK</v>
          </cell>
          <cell r="C13">
            <v>4013</v>
          </cell>
          <cell r="D13">
            <v>4174</v>
          </cell>
          <cell r="E13">
            <v>4187</v>
          </cell>
          <cell r="F13">
            <v>4267</v>
          </cell>
          <cell r="G13">
            <v>4469</v>
          </cell>
          <cell r="H13">
            <v>4526</v>
          </cell>
          <cell r="I13">
            <v>4602</v>
          </cell>
          <cell r="J13">
            <v>4660</v>
          </cell>
          <cell r="K13">
            <v>4730</v>
          </cell>
          <cell r="L13">
            <v>4788</v>
          </cell>
          <cell r="M13">
            <v>4791</v>
          </cell>
          <cell r="N13">
            <v>4816</v>
          </cell>
          <cell r="O13">
            <v>4765</v>
          </cell>
          <cell r="P13">
            <v>4945</v>
          </cell>
          <cell r="Q13">
            <v>5172</v>
          </cell>
          <cell r="R13">
            <v>5294</v>
          </cell>
          <cell r="S13">
            <v>5354</v>
          </cell>
          <cell r="T13">
            <v>5574</v>
          </cell>
          <cell r="U13">
            <v>5499</v>
          </cell>
          <cell r="V13">
            <v>5151</v>
          </cell>
          <cell r="W13">
            <v>5138</v>
          </cell>
        </row>
        <row r="14">
          <cell r="A14" t="e">
            <v>#N/A</v>
          </cell>
          <cell r="B14" t="str">
            <v>EA</v>
          </cell>
          <cell r="C14">
            <v>187687</v>
          </cell>
          <cell r="D14">
            <v>192409</v>
          </cell>
          <cell r="E14">
            <v>199556</v>
          </cell>
          <cell r="F14">
            <v>202887</v>
          </cell>
          <cell r="G14">
            <v>204706</v>
          </cell>
          <cell r="H14">
            <v>207959</v>
          </cell>
          <cell r="I14">
            <v>213040</v>
          </cell>
          <cell r="J14">
            <v>216125</v>
          </cell>
          <cell r="K14">
            <v>226039</v>
          </cell>
          <cell r="L14">
            <v>232375</v>
          </cell>
          <cell r="M14">
            <v>234610</v>
          </cell>
          <cell r="N14">
            <v>243288</v>
          </cell>
          <cell r="O14">
            <v>245168</v>
          </cell>
          <cell r="P14">
            <v>246925</v>
          </cell>
          <cell r="Q14">
            <v>252485</v>
          </cell>
          <cell r="R14">
            <v>251404</v>
          </cell>
          <cell r="S14">
            <v>253574</v>
          </cell>
          <cell r="T14">
            <v>256096</v>
          </cell>
          <cell r="U14">
            <v>252284</v>
          </cell>
          <cell r="V14">
            <v>245430</v>
          </cell>
          <cell r="W14">
            <v>242461</v>
          </cell>
        </row>
        <row r="15">
          <cell r="A15" t="e">
            <v>#N/A</v>
          </cell>
          <cell r="B15" t="str">
            <v>EA12</v>
          </cell>
          <cell r="C15">
            <v>193505</v>
          </cell>
          <cell r="D15">
            <v>198393</v>
          </cell>
          <cell r="E15">
            <v>205707</v>
          </cell>
          <cell r="F15">
            <v>209160</v>
          </cell>
          <cell r="G15">
            <v>211151</v>
          </cell>
          <cell r="H15">
            <v>214391</v>
          </cell>
          <cell r="I15">
            <v>219601</v>
          </cell>
          <cell r="J15">
            <v>222850</v>
          </cell>
          <cell r="K15">
            <v>233332</v>
          </cell>
          <cell r="L15">
            <v>239828</v>
          </cell>
          <cell r="M15">
            <v>241803</v>
          </cell>
          <cell r="N15">
            <v>243288</v>
          </cell>
          <cell r="O15">
            <v>245168</v>
          </cell>
          <cell r="P15">
            <v>246925</v>
          </cell>
          <cell r="Q15">
            <v>252485</v>
          </cell>
          <cell r="R15">
            <v>251404</v>
          </cell>
          <cell r="S15">
            <v>253574</v>
          </cell>
          <cell r="T15">
            <v>254368</v>
          </cell>
          <cell r="U15">
            <v>248934</v>
          </cell>
          <cell r="V15">
            <v>240703</v>
          </cell>
          <cell r="W15">
            <v>237376</v>
          </cell>
        </row>
        <row r="16">
          <cell r="A16" t="e">
            <v>#N/A</v>
          </cell>
          <cell r="B16" t="str">
            <v>EA13</v>
          </cell>
          <cell r="C16">
            <v>194415</v>
          </cell>
          <cell r="D16">
            <v>199236</v>
          </cell>
          <cell r="E16">
            <v>206581</v>
          </cell>
          <cell r="F16">
            <v>210218</v>
          </cell>
          <cell r="G16">
            <v>212331</v>
          </cell>
          <cell r="H16">
            <v>215704</v>
          </cell>
          <cell r="I16">
            <v>221085</v>
          </cell>
          <cell r="J16">
            <v>224402</v>
          </cell>
          <cell r="K16">
            <v>234700</v>
          </cell>
          <cell r="L16">
            <v>241130</v>
          </cell>
          <cell r="M16">
            <v>243019</v>
          </cell>
          <cell r="N16">
            <v>244557</v>
          </cell>
          <cell r="O16">
            <v>246472</v>
          </cell>
          <cell r="P16">
            <v>248245</v>
          </cell>
          <cell r="Q16">
            <v>253853</v>
          </cell>
          <cell r="R16">
            <v>252862</v>
          </cell>
          <cell r="S16">
            <v>255111</v>
          </cell>
          <cell r="T16">
            <v>256096</v>
          </cell>
          <cell r="U16">
            <v>250953</v>
          </cell>
          <cell r="V16">
            <v>242428</v>
          </cell>
          <cell r="W16">
            <v>239109</v>
          </cell>
        </row>
        <row r="17">
          <cell r="A17" t="e">
            <v>#N/A</v>
          </cell>
          <cell r="B17" t="str">
            <v>EA15</v>
          </cell>
          <cell r="C17">
            <v>195264</v>
          </cell>
          <cell r="D17">
            <v>200158</v>
          </cell>
          <cell r="E17">
            <v>207547</v>
          </cell>
          <cell r="F17">
            <v>211171</v>
          </cell>
          <cell r="G17">
            <v>213308</v>
          </cell>
          <cell r="H17">
            <v>216654</v>
          </cell>
          <cell r="I17">
            <v>221959</v>
          </cell>
          <cell r="J17">
            <v>225413</v>
          </cell>
          <cell r="K17">
            <v>235654</v>
          </cell>
          <cell r="L17">
            <v>242099</v>
          </cell>
          <cell r="M17">
            <v>244142</v>
          </cell>
          <cell r="N17">
            <v>245705</v>
          </cell>
          <cell r="O17">
            <v>247555</v>
          </cell>
          <cell r="P17">
            <v>249400</v>
          </cell>
          <cell r="Q17">
            <v>255062</v>
          </cell>
          <cell r="R17">
            <v>254029</v>
          </cell>
          <cell r="S17">
            <v>256283</v>
          </cell>
          <cell r="T17">
            <v>257308</v>
          </cell>
          <cell r="U17">
            <v>252284</v>
          </cell>
          <cell r="V17">
            <v>243677</v>
          </cell>
          <cell r="W17">
            <v>240413</v>
          </cell>
        </row>
        <row r="18">
          <cell r="A18" t="e">
            <v>#N/A</v>
          </cell>
          <cell r="B18" t="str">
            <v>EA16</v>
          </cell>
          <cell r="C18">
            <v>196610</v>
          </cell>
          <cell r="D18">
            <v>201277</v>
          </cell>
          <cell r="E18">
            <v>208720</v>
          </cell>
          <cell r="F18">
            <v>212144</v>
          </cell>
          <cell r="G18">
            <v>214454</v>
          </cell>
          <cell r="H18">
            <v>217951</v>
          </cell>
          <cell r="I18">
            <v>223163</v>
          </cell>
          <cell r="J18">
            <v>226815</v>
          </cell>
          <cell r="K18">
            <v>237071</v>
          </cell>
          <cell r="L18">
            <v>243530</v>
          </cell>
          <cell r="M18">
            <v>245518</v>
          </cell>
          <cell r="N18">
            <v>247084</v>
          </cell>
          <cell r="O18">
            <v>249288</v>
          </cell>
          <cell r="P18">
            <v>250942</v>
          </cell>
          <cell r="Q18">
            <v>256586</v>
          </cell>
          <cell r="R18">
            <v>255758</v>
          </cell>
          <cell r="S18">
            <v>258024</v>
          </cell>
          <cell r="T18">
            <v>259194</v>
          </cell>
          <cell r="U18">
            <v>254304</v>
          </cell>
          <cell r="V18">
            <v>245430</v>
          </cell>
          <cell r="W18">
            <v>242461</v>
          </cell>
        </row>
        <row r="19">
          <cell r="A19" t="e">
            <v>#N/A</v>
          </cell>
          <cell r="B19" t="str">
            <v>EA17</v>
          </cell>
          <cell r="C19">
            <v>197433</v>
          </cell>
          <cell r="D19">
            <v>202032</v>
          </cell>
          <cell r="E19">
            <v>209090</v>
          </cell>
          <cell r="F19">
            <v>212549</v>
          </cell>
          <cell r="G19">
            <v>214934</v>
          </cell>
          <cell r="H19">
            <v>218431</v>
          </cell>
          <cell r="I19">
            <v>223685</v>
          </cell>
          <cell r="J19">
            <v>227361</v>
          </cell>
          <cell r="K19">
            <v>237638</v>
          </cell>
          <cell r="L19">
            <v>244103</v>
          </cell>
          <cell r="M19">
            <v>246089</v>
          </cell>
          <cell r="N19">
            <v>247755</v>
          </cell>
          <cell r="O19">
            <v>249998</v>
          </cell>
          <cell r="P19">
            <v>251625</v>
          </cell>
          <cell r="Q19">
            <v>257291</v>
          </cell>
          <cell r="R19">
            <v>256514</v>
          </cell>
          <cell r="S19">
            <v>258819</v>
          </cell>
          <cell r="T19">
            <v>260049</v>
          </cell>
          <cell r="U19">
            <v>255113</v>
          </cell>
          <cell r="V19">
            <v>246168</v>
          </cell>
          <cell r="W19">
            <v>243241</v>
          </cell>
        </row>
        <row r="20">
          <cell r="A20" t="str">
            <v>Estonia</v>
          </cell>
          <cell r="B20" t="str">
            <v>EE</v>
          </cell>
          <cell r="C20">
            <v>823</v>
          </cell>
          <cell r="D20">
            <v>755</v>
          </cell>
          <cell r="E20">
            <v>370</v>
          </cell>
          <cell r="F20">
            <v>405</v>
          </cell>
          <cell r="G20">
            <v>480</v>
          </cell>
          <cell r="H20">
            <v>481</v>
          </cell>
          <cell r="I20">
            <v>522</v>
          </cell>
          <cell r="J20">
            <v>546</v>
          </cell>
          <cell r="K20">
            <v>567</v>
          </cell>
          <cell r="L20">
            <v>573</v>
          </cell>
          <cell r="M20">
            <v>570</v>
          </cell>
          <cell r="N20">
            <v>671</v>
          </cell>
          <cell r="O20">
            <v>709</v>
          </cell>
          <cell r="P20">
            <v>683</v>
          </cell>
          <cell r="Q20">
            <v>705</v>
          </cell>
          <cell r="R20">
            <v>756</v>
          </cell>
          <cell r="S20">
            <v>795</v>
          </cell>
          <cell r="T20">
            <v>856</v>
          </cell>
          <cell r="U20">
            <v>810</v>
          </cell>
          <cell r="V20">
            <v>739</v>
          </cell>
          <cell r="W20">
            <v>781</v>
          </cell>
        </row>
        <row r="21">
          <cell r="A21" t="e">
            <v>#N/A</v>
          </cell>
          <cell r="B21" t="str">
            <v>EEA18</v>
          </cell>
          <cell r="C21">
            <v>253725</v>
          </cell>
          <cell r="D21">
            <v>258088</v>
          </cell>
          <cell r="E21">
            <v>266751</v>
          </cell>
          <cell r="F21">
            <v>271096</v>
          </cell>
          <cell r="G21">
            <v>273789</v>
          </cell>
          <cell r="H21">
            <v>277230</v>
          </cell>
          <cell r="I21">
            <v>284535</v>
          </cell>
          <cell r="J21">
            <v>288667</v>
          </cell>
          <cell r="K21">
            <v>300016</v>
          </cell>
          <cell r="L21">
            <v>308786</v>
          </cell>
          <cell r="M21">
            <v>310667</v>
          </cell>
          <cell r="N21">
            <v>311665</v>
          </cell>
          <cell r="O21">
            <v>313728</v>
          </cell>
          <cell r="P21">
            <v>316358</v>
          </cell>
          <cell r="Q21">
            <v>324074</v>
          </cell>
          <cell r="R21">
            <v>324600</v>
          </cell>
          <cell r="S21">
            <v>327839</v>
          </cell>
          <cell r="T21">
            <v>328791</v>
          </cell>
          <cell r="U21">
            <v>321407</v>
          </cell>
          <cell r="V21">
            <v>310109</v>
          </cell>
          <cell r="W21">
            <v>306698</v>
          </cell>
        </row>
        <row r="22">
          <cell r="A22" t="str">
            <v>Greece</v>
          </cell>
          <cell r="B22" t="str">
            <v>EL</v>
          </cell>
          <cell r="C22">
            <v>5818</v>
          </cell>
          <cell r="D22">
            <v>5985</v>
          </cell>
          <cell r="E22">
            <v>6151</v>
          </cell>
          <cell r="F22">
            <v>6273</v>
          </cell>
          <cell r="G22">
            <v>6445</v>
          </cell>
          <cell r="H22">
            <v>6431</v>
          </cell>
          <cell r="I22">
            <v>6561</v>
          </cell>
          <cell r="J22">
            <v>6725</v>
          </cell>
          <cell r="K22">
            <v>7293</v>
          </cell>
          <cell r="L22">
            <v>7452</v>
          </cell>
          <cell r="M22">
            <v>7193</v>
          </cell>
          <cell r="N22">
            <v>7355</v>
          </cell>
          <cell r="O22">
            <v>7447</v>
          </cell>
          <cell r="P22">
            <v>7787</v>
          </cell>
          <cell r="Q22">
            <v>7946</v>
          </cell>
          <cell r="R22">
            <v>8056</v>
          </cell>
          <cell r="S22">
            <v>8380</v>
          </cell>
          <cell r="T22">
            <v>8604</v>
          </cell>
          <cell r="U22">
            <v>8415</v>
          </cell>
          <cell r="V22">
            <v>9105</v>
          </cell>
          <cell r="W22">
            <v>8020</v>
          </cell>
        </row>
        <row r="23">
          <cell r="A23" t="str">
            <v>Spain</v>
          </cell>
          <cell r="B23" t="str">
            <v>ES</v>
          </cell>
          <cell r="C23">
            <v>22086</v>
          </cell>
          <cell r="D23">
            <v>23159</v>
          </cell>
          <cell r="E23">
            <v>24603</v>
          </cell>
          <cell r="F23">
            <v>24345</v>
          </cell>
          <cell r="G23">
            <v>25341</v>
          </cell>
          <cell r="H23">
            <v>25824</v>
          </cell>
          <cell r="I23">
            <v>27551</v>
          </cell>
          <cell r="J23">
            <v>27702</v>
          </cell>
          <cell r="K23">
            <v>30246</v>
          </cell>
          <cell r="L23">
            <v>31699</v>
          </cell>
          <cell r="M23">
            <v>32486</v>
          </cell>
          <cell r="N23">
            <v>33846</v>
          </cell>
          <cell r="O23">
            <v>34309</v>
          </cell>
          <cell r="P23">
            <v>36052</v>
          </cell>
          <cell r="Q23">
            <v>37740</v>
          </cell>
          <cell r="R23">
            <v>38982</v>
          </cell>
          <cell r="S23">
            <v>40271</v>
          </cell>
          <cell r="T23">
            <v>41411</v>
          </cell>
          <cell r="U23">
            <v>39397</v>
          </cell>
          <cell r="V23">
            <v>36439</v>
          </cell>
          <cell r="W23">
            <v>35436</v>
          </cell>
        </row>
        <row r="24">
          <cell r="A24" t="e">
            <v>#N/A</v>
          </cell>
          <cell r="B24" t="str">
            <v>EU15</v>
          </cell>
          <cell r="C24">
            <v>249668</v>
          </cell>
          <cell r="D24">
            <v>254016</v>
          </cell>
          <cell r="E24">
            <v>262573</v>
          </cell>
          <cell r="F24">
            <v>266748</v>
          </cell>
          <cell r="G24">
            <v>269409</v>
          </cell>
          <cell r="H24">
            <v>272757</v>
          </cell>
          <cell r="I24">
            <v>279833</v>
          </cell>
          <cell r="J24">
            <v>283917</v>
          </cell>
          <cell r="K24">
            <v>295108</v>
          </cell>
          <cell r="L24">
            <v>303733</v>
          </cell>
          <cell r="M24">
            <v>305962</v>
          </cell>
          <cell r="N24">
            <v>306902</v>
          </cell>
          <cell r="O24">
            <v>308943</v>
          </cell>
          <cell r="P24">
            <v>311608</v>
          </cell>
          <cell r="Q24">
            <v>319147</v>
          </cell>
          <cell r="R24">
            <v>319567</v>
          </cell>
          <cell r="S24">
            <v>322442</v>
          </cell>
          <cell r="T24">
            <v>323733</v>
          </cell>
          <cell r="U24">
            <v>316458</v>
          </cell>
          <cell r="V24">
            <v>305287</v>
          </cell>
          <cell r="W24">
            <v>301621</v>
          </cell>
        </row>
        <row r="25">
          <cell r="A25" t="e">
            <v>#N/A</v>
          </cell>
          <cell r="B25" t="str">
            <v>EU25</v>
          </cell>
          <cell r="C25">
            <v>268888</v>
          </cell>
          <cell r="D25">
            <v>272787</v>
          </cell>
          <cell r="E25">
            <v>280787</v>
          </cell>
          <cell r="F25">
            <v>284379</v>
          </cell>
          <cell r="G25">
            <v>287808</v>
          </cell>
          <cell r="H25">
            <v>291511</v>
          </cell>
          <cell r="I25">
            <v>300607</v>
          </cell>
          <cell r="J25">
            <v>305950</v>
          </cell>
          <cell r="K25">
            <v>317843</v>
          </cell>
          <cell r="L25">
            <v>327676</v>
          </cell>
          <cell r="M25">
            <v>328652</v>
          </cell>
          <cell r="N25">
            <v>330342</v>
          </cell>
          <cell r="O25">
            <v>332884</v>
          </cell>
          <cell r="P25">
            <v>337105</v>
          </cell>
          <cell r="Q25">
            <v>346631</v>
          </cell>
          <cell r="R25">
            <v>349062</v>
          </cell>
          <cell r="S25">
            <v>353972</v>
          </cell>
          <cell r="T25">
            <v>357906</v>
          </cell>
          <cell r="U25">
            <v>351837</v>
          </cell>
          <cell r="V25">
            <v>339335</v>
          </cell>
          <cell r="W25">
            <v>336273</v>
          </cell>
        </row>
        <row r="26">
          <cell r="A26" t="str">
            <v>European Union (27 countries)</v>
          </cell>
          <cell r="B26" t="str">
            <v>EU27</v>
          </cell>
          <cell r="C26">
            <v>275433</v>
          </cell>
          <cell r="D26">
            <v>277766</v>
          </cell>
          <cell r="E26">
            <v>286045</v>
          </cell>
          <cell r="F26">
            <v>289242</v>
          </cell>
          <cell r="G26">
            <v>292565</v>
          </cell>
          <cell r="H26">
            <v>296140</v>
          </cell>
          <cell r="I26">
            <v>306094</v>
          </cell>
          <cell r="J26">
            <v>311492</v>
          </cell>
          <cell r="K26">
            <v>323449</v>
          </cell>
          <cell r="L26">
            <v>332713</v>
          </cell>
          <cell r="M26">
            <v>333671</v>
          </cell>
          <cell r="N26">
            <v>336063</v>
          </cell>
          <cell r="O26">
            <v>338831</v>
          </cell>
          <cell r="P26">
            <v>343569</v>
          </cell>
          <cell r="Q26">
            <v>353406</v>
          </cell>
          <cell r="R26">
            <v>355745</v>
          </cell>
          <cell r="S26">
            <v>361004</v>
          </cell>
          <cell r="T26">
            <v>365033</v>
          </cell>
          <cell r="U26">
            <v>359662</v>
          </cell>
          <cell r="V26">
            <v>347056</v>
          </cell>
          <cell r="W26">
            <v>343661</v>
          </cell>
        </row>
        <row r="27">
          <cell r="A27" t="str">
            <v>Finland</v>
          </cell>
          <cell r="B27" t="str">
            <v>FI</v>
          </cell>
          <cell r="C27">
            <v>4242</v>
          </cell>
          <cell r="D27">
            <v>4120</v>
          </cell>
          <cell r="E27">
            <v>4070</v>
          </cell>
          <cell r="F27">
            <v>3971</v>
          </cell>
          <cell r="G27">
            <v>4122</v>
          </cell>
          <cell r="H27">
            <v>4075</v>
          </cell>
          <cell r="I27">
            <v>4002</v>
          </cell>
          <cell r="J27">
            <v>4210</v>
          </cell>
          <cell r="K27">
            <v>4269</v>
          </cell>
          <cell r="L27">
            <v>4404</v>
          </cell>
          <cell r="M27">
            <v>4291</v>
          </cell>
          <cell r="N27">
            <v>4336</v>
          </cell>
          <cell r="O27">
            <v>4401</v>
          </cell>
          <cell r="P27">
            <v>4477</v>
          </cell>
          <cell r="Q27">
            <v>4633</v>
          </cell>
          <cell r="R27">
            <v>4659</v>
          </cell>
          <cell r="S27">
            <v>4766</v>
          </cell>
          <cell r="T27">
            <v>4954</v>
          </cell>
          <cell r="U27">
            <v>4817</v>
          </cell>
          <cell r="V27">
            <v>4558</v>
          </cell>
          <cell r="W27">
            <v>4749</v>
          </cell>
        </row>
        <row r="28">
          <cell r="A28" t="str">
            <v>France</v>
          </cell>
          <cell r="B28" t="str">
            <v>FR</v>
          </cell>
          <cell r="C28">
            <v>40840</v>
          </cell>
          <cell r="D28">
            <v>41724</v>
          </cell>
          <cell r="E28">
            <v>42971</v>
          </cell>
          <cell r="F28">
            <v>43382</v>
          </cell>
          <cell r="G28">
            <v>43866</v>
          </cell>
          <cell r="H28">
            <v>44298</v>
          </cell>
          <cell r="I28">
            <v>44464</v>
          </cell>
          <cell r="J28">
            <v>45372</v>
          </cell>
          <cell r="K28">
            <v>47690</v>
          </cell>
          <cell r="L28">
            <v>48219</v>
          </cell>
          <cell r="M28">
            <v>49347</v>
          </cell>
          <cell r="N28">
            <v>49774</v>
          </cell>
          <cell r="O28">
            <v>49679</v>
          </cell>
          <cell r="P28">
            <v>49197</v>
          </cell>
          <cell r="Q28">
            <v>49534</v>
          </cell>
          <cell r="R28">
            <v>49025</v>
          </cell>
          <cell r="S28">
            <v>49162</v>
          </cell>
          <cell r="T28">
            <v>49232</v>
          </cell>
          <cell r="U28">
            <v>47498</v>
          </cell>
          <cell r="V28">
            <v>46499</v>
          </cell>
          <cell r="W28">
            <v>46541</v>
          </cell>
        </row>
        <row r="29">
          <cell r="A29" t="str">
            <v>Croatia</v>
          </cell>
          <cell r="B29" t="str">
            <v>HR</v>
          </cell>
          <cell r="C29">
            <v>1358</v>
          </cell>
          <cell r="D29">
            <v>986</v>
          </cell>
          <cell r="E29">
            <v>949</v>
          </cell>
          <cell r="F29">
            <v>1034</v>
          </cell>
          <cell r="G29">
            <v>1120</v>
          </cell>
          <cell r="H29">
            <v>1177</v>
          </cell>
          <cell r="I29">
            <v>1235</v>
          </cell>
          <cell r="J29">
            <v>1385</v>
          </cell>
          <cell r="K29">
            <v>1446</v>
          </cell>
          <cell r="L29">
            <v>1517</v>
          </cell>
          <cell r="M29">
            <v>1512</v>
          </cell>
          <cell r="N29">
            <v>1529</v>
          </cell>
          <cell r="O29">
            <v>1625</v>
          </cell>
          <cell r="P29">
            <v>1755</v>
          </cell>
          <cell r="Q29">
            <v>1814</v>
          </cell>
          <cell r="R29">
            <v>1886</v>
          </cell>
          <cell r="S29">
            <v>2007</v>
          </cell>
          <cell r="T29">
            <v>2146</v>
          </cell>
          <cell r="U29">
            <v>2110</v>
          </cell>
          <cell r="V29">
            <v>2101</v>
          </cell>
          <cell r="W29">
            <v>2030</v>
          </cell>
        </row>
        <row r="30">
          <cell r="A30" t="str">
            <v>Hungary</v>
          </cell>
          <cell r="B30" t="str">
            <v>HU</v>
          </cell>
          <cell r="C30">
            <v>2994</v>
          </cell>
          <cell r="D30">
            <v>2605</v>
          </cell>
          <cell r="E30">
            <v>2529</v>
          </cell>
          <cell r="F30">
            <v>2513</v>
          </cell>
          <cell r="G30">
            <v>2515</v>
          </cell>
          <cell r="H30">
            <v>2572</v>
          </cell>
          <cell r="I30">
            <v>2576</v>
          </cell>
          <cell r="J30">
            <v>2704</v>
          </cell>
          <cell r="K30">
            <v>2997</v>
          </cell>
          <cell r="L30">
            <v>3181</v>
          </cell>
          <cell r="M30">
            <v>3181</v>
          </cell>
          <cell r="N30">
            <v>3316</v>
          </cell>
          <cell r="O30">
            <v>3502</v>
          </cell>
          <cell r="P30">
            <v>3653</v>
          </cell>
          <cell r="Q30">
            <v>3832</v>
          </cell>
          <cell r="R30">
            <v>4162</v>
          </cell>
          <cell r="S30">
            <v>4439</v>
          </cell>
          <cell r="T30">
            <v>4549</v>
          </cell>
          <cell r="U30">
            <v>4575</v>
          </cell>
          <cell r="V30">
            <v>4511</v>
          </cell>
          <cell r="W30">
            <v>4130</v>
          </cell>
        </row>
        <row r="31">
          <cell r="A31" t="str">
            <v>Ireland</v>
          </cell>
          <cell r="B31" t="str">
            <v>IE</v>
          </cell>
          <cell r="C31">
            <v>1988</v>
          </cell>
          <cell r="D31">
            <v>2039</v>
          </cell>
          <cell r="E31">
            <v>2143</v>
          </cell>
          <cell r="F31">
            <v>2275</v>
          </cell>
          <cell r="G31">
            <v>2307</v>
          </cell>
          <cell r="H31">
            <v>2347</v>
          </cell>
          <cell r="I31">
            <v>2649</v>
          </cell>
          <cell r="J31">
            <v>2844</v>
          </cell>
          <cell r="K31">
            <v>3303</v>
          </cell>
          <cell r="L31">
            <v>3688</v>
          </cell>
          <cell r="M31">
            <v>4016</v>
          </cell>
          <cell r="N31">
            <v>4286</v>
          </cell>
          <cell r="O31">
            <v>4396</v>
          </cell>
          <cell r="P31">
            <v>4438</v>
          </cell>
          <cell r="Q31">
            <v>4610</v>
          </cell>
          <cell r="R31">
            <v>4991</v>
          </cell>
          <cell r="S31">
            <v>5364</v>
          </cell>
          <cell r="T31">
            <v>5721</v>
          </cell>
          <cell r="U31">
            <v>5395</v>
          </cell>
          <cell r="V31">
            <v>4614</v>
          </cell>
          <cell r="W31">
            <v>4572</v>
          </cell>
        </row>
        <row r="32">
          <cell r="A32" t="e">
            <v>#N/A</v>
          </cell>
          <cell r="B32" t="str">
            <v>IS</v>
          </cell>
          <cell r="C32">
            <v>285</v>
          </cell>
          <cell r="D32">
            <v>279</v>
          </cell>
          <cell r="E32">
            <v>279</v>
          </cell>
          <cell r="F32">
            <v>276</v>
          </cell>
          <cell r="G32">
            <v>291</v>
          </cell>
          <cell r="H32">
            <v>273</v>
          </cell>
          <cell r="I32">
            <v>314</v>
          </cell>
          <cell r="J32">
            <v>291</v>
          </cell>
          <cell r="K32">
            <v>317</v>
          </cell>
          <cell r="L32">
            <v>330</v>
          </cell>
          <cell r="M32">
            <v>345</v>
          </cell>
          <cell r="N32">
            <v>329</v>
          </cell>
          <cell r="O32">
            <v>316</v>
          </cell>
          <cell r="P32">
            <v>319</v>
          </cell>
          <cell r="Q32">
            <v>345</v>
          </cell>
          <cell r="R32">
            <v>360</v>
          </cell>
          <cell r="S32">
            <v>479</v>
          </cell>
          <cell r="T32">
            <v>0</v>
          </cell>
          <cell r="U32">
            <v>0</v>
          </cell>
          <cell r="V32">
            <v>0</v>
          </cell>
          <cell r="W32">
            <v>0</v>
          </cell>
        </row>
        <row r="33">
          <cell r="A33" t="str">
            <v>Italy</v>
          </cell>
          <cell r="B33" t="str">
            <v>IT</v>
          </cell>
          <cell r="C33">
            <v>33437</v>
          </cell>
          <cell r="D33">
            <v>34316</v>
          </cell>
          <cell r="E33">
            <v>36030</v>
          </cell>
          <cell r="F33">
            <v>36748</v>
          </cell>
          <cell r="G33">
            <v>36761</v>
          </cell>
          <cell r="H33">
            <v>37665</v>
          </cell>
          <cell r="I33">
            <v>38389</v>
          </cell>
          <cell r="J33">
            <v>38974</v>
          </cell>
          <cell r="K33">
            <v>40198</v>
          </cell>
          <cell r="L33">
            <v>41332</v>
          </cell>
          <cell r="M33">
            <v>41461</v>
          </cell>
          <cell r="N33">
            <v>41836</v>
          </cell>
          <cell r="O33">
            <v>42528</v>
          </cell>
          <cell r="P33">
            <v>43134</v>
          </cell>
          <cell r="Q33">
            <v>43792</v>
          </cell>
          <cell r="R33">
            <v>43454</v>
          </cell>
          <cell r="S33">
            <v>43977</v>
          </cell>
          <cell r="T33">
            <v>44228</v>
          </cell>
          <cell r="U33">
            <v>41879</v>
          </cell>
          <cell r="V33">
            <v>39621</v>
          </cell>
          <cell r="W33">
            <v>38879</v>
          </cell>
        </row>
        <row r="34">
          <cell r="A34" t="str">
            <v>Lithuania</v>
          </cell>
          <cell r="B34" t="str">
            <v>LT</v>
          </cell>
          <cell r="C34">
            <v>1978</v>
          </cell>
          <cell r="D34">
            <v>2197</v>
          </cell>
          <cell r="E34">
            <v>1404</v>
          </cell>
          <cell r="F34">
            <v>1062</v>
          </cell>
          <cell r="G34">
            <v>844</v>
          </cell>
          <cell r="H34">
            <v>1032</v>
          </cell>
          <cell r="I34">
            <v>1125</v>
          </cell>
          <cell r="J34">
            <v>1249</v>
          </cell>
          <cell r="K34">
            <v>1309</v>
          </cell>
          <cell r="L34">
            <v>1170</v>
          </cell>
          <cell r="M34">
            <v>1048</v>
          </cell>
          <cell r="N34">
            <v>1141</v>
          </cell>
          <cell r="O34">
            <v>1178</v>
          </cell>
          <cell r="P34">
            <v>1203</v>
          </cell>
          <cell r="Q34">
            <v>1322</v>
          </cell>
          <cell r="R34">
            <v>1403</v>
          </cell>
          <cell r="S34">
            <v>1495</v>
          </cell>
          <cell r="T34">
            <v>1751</v>
          </cell>
          <cell r="U34">
            <v>1750</v>
          </cell>
          <cell r="V34">
            <v>1418</v>
          </cell>
          <cell r="W34">
            <v>1472</v>
          </cell>
        </row>
        <row r="35">
          <cell r="A35" t="str">
            <v>Luxembourg</v>
          </cell>
          <cell r="B35" t="str">
            <v>LU</v>
          </cell>
          <cell r="C35">
            <v>1007</v>
          </cell>
          <cell r="D35">
            <v>1185</v>
          </cell>
          <cell r="E35">
            <v>1277</v>
          </cell>
          <cell r="F35">
            <v>1286</v>
          </cell>
          <cell r="G35">
            <v>1339</v>
          </cell>
          <cell r="H35">
            <v>1305</v>
          </cell>
          <cell r="I35">
            <v>1352</v>
          </cell>
          <cell r="J35">
            <v>1466</v>
          </cell>
          <cell r="K35">
            <v>1553</v>
          </cell>
          <cell r="L35">
            <v>1740</v>
          </cell>
          <cell r="M35">
            <v>1925</v>
          </cell>
          <cell r="N35">
            <v>2028</v>
          </cell>
          <cell r="O35">
            <v>2123</v>
          </cell>
          <cell r="P35">
            <v>2317</v>
          </cell>
          <cell r="Q35">
            <v>2665</v>
          </cell>
          <cell r="R35">
            <v>2788</v>
          </cell>
          <cell r="S35">
            <v>2657</v>
          </cell>
          <cell r="T35">
            <v>2607</v>
          </cell>
          <cell r="U35">
            <v>2639</v>
          </cell>
          <cell r="V35">
            <v>2446</v>
          </cell>
          <cell r="W35">
            <v>2571</v>
          </cell>
        </row>
        <row r="36">
          <cell r="A36" t="str">
            <v>Latvia</v>
          </cell>
          <cell r="B36" t="str">
            <v>LV</v>
          </cell>
          <cell r="C36">
            <v>1072</v>
          </cell>
          <cell r="D36">
            <v>1012</v>
          </cell>
          <cell r="E36">
            <v>838</v>
          </cell>
          <cell r="F36">
            <v>775</v>
          </cell>
          <cell r="G36">
            <v>734</v>
          </cell>
          <cell r="H36">
            <v>700</v>
          </cell>
          <cell r="I36">
            <v>696</v>
          </cell>
          <cell r="J36">
            <v>692</v>
          </cell>
          <cell r="K36">
            <v>680</v>
          </cell>
          <cell r="L36">
            <v>669</v>
          </cell>
          <cell r="M36">
            <v>735</v>
          </cell>
          <cell r="N36">
            <v>862</v>
          </cell>
          <cell r="O36">
            <v>888</v>
          </cell>
          <cell r="P36">
            <v>947</v>
          </cell>
          <cell r="Q36">
            <v>1001</v>
          </cell>
          <cell r="R36">
            <v>1052</v>
          </cell>
          <cell r="S36">
            <v>1164</v>
          </cell>
          <cell r="T36">
            <v>1320</v>
          </cell>
          <cell r="U36">
            <v>1268</v>
          </cell>
          <cell r="V36">
            <v>1130</v>
          </cell>
          <cell r="W36">
            <v>1175</v>
          </cell>
        </row>
        <row r="37">
          <cell r="A37" t="e">
            <v>#N/A</v>
          </cell>
          <cell r="B37" t="str">
            <v>MK</v>
          </cell>
          <cell r="C37">
            <v>263</v>
          </cell>
          <cell r="D37">
            <v>267</v>
          </cell>
          <cell r="E37">
            <v>267</v>
          </cell>
          <cell r="F37">
            <v>499</v>
          </cell>
          <cell r="G37">
            <v>336</v>
          </cell>
          <cell r="H37">
            <v>329</v>
          </cell>
          <cell r="I37">
            <v>580</v>
          </cell>
          <cell r="J37">
            <v>521</v>
          </cell>
          <cell r="K37">
            <v>354</v>
          </cell>
          <cell r="L37">
            <v>397</v>
          </cell>
          <cell r="M37">
            <v>354</v>
          </cell>
          <cell r="N37">
            <v>337</v>
          </cell>
          <cell r="O37">
            <v>354</v>
          </cell>
          <cell r="P37">
            <v>339</v>
          </cell>
          <cell r="Q37">
            <v>344</v>
          </cell>
          <cell r="R37">
            <v>347</v>
          </cell>
          <cell r="S37">
            <v>345</v>
          </cell>
          <cell r="T37">
            <v>398</v>
          </cell>
          <cell r="U37">
            <v>406</v>
          </cell>
          <cell r="V37">
            <v>425</v>
          </cell>
          <cell r="W37">
            <v>450</v>
          </cell>
        </row>
        <row r="38">
          <cell r="A38" t="str">
            <v>Malta</v>
          </cell>
          <cell r="B38" t="str">
            <v>MT</v>
          </cell>
          <cell r="C38">
            <v>222</v>
          </cell>
          <cell r="D38">
            <v>250</v>
          </cell>
          <cell r="E38">
            <v>255</v>
          </cell>
          <cell r="F38">
            <v>278</v>
          </cell>
          <cell r="G38">
            <v>278</v>
          </cell>
          <cell r="H38">
            <v>200</v>
          </cell>
          <cell r="I38">
            <v>120</v>
          </cell>
          <cell r="J38">
            <v>239</v>
          </cell>
          <cell r="K38">
            <v>145</v>
          </cell>
          <cell r="L38">
            <v>138</v>
          </cell>
          <cell r="M38">
            <v>275</v>
          </cell>
          <cell r="N38">
            <v>234</v>
          </cell>
          <cell r="O38">
            <v>186</v>
          </cell>
          <cell r="P38">
            <v>201</v>
          </cell>
          <cell r="Q38">
            <v>249</v>
          </cell>
          <cell r="R38">
            <v>197</v>
          </cell>
          <cell r="S38">
            <v>196</v>
          </cell>
          <cell r="T38">
            <v>203</v>
          </cell>
          <cell r="U38">
            <v>307</v>
          </cell>
          <cell r="V38">
            <v>245</v>
          </cell>
          <cell r="W38">
            <v>279</v>
          </cell>
        </row>
        <row r="39">
          <cell r="A39" t="str">
            <v>Netherlands</v>
          </cell>
          <cell r="B39" t="str">
            <v>NL</v>
          </cell>
          <cell r="C39">
            <v>10231</v>
          </cell>
          <cell r="D39">
            <v>10424</v>
          </cell>
          <cell r="E39">
            <v>11081</v>
          </cell>
          <cell r="F39">
            <v>11463</v>
          </cell>
          <cell r="G39">
            <v>11697</v>
          </cell>
          <cell r="H39">
            <v>12249</v>
          </cell>
          <cell r="I39">
            <v>12696</v>
          </cell>
          <cell r="J39">
            <v>12990</v>
          </cell>
          <cell r="K39">
            <v>13524</v>
          </cell>
          <cell r="L39">
            <v>13983</v>
          </cell>
          <cell r="M39">
            <v>14116</v>
          </cell>
          <cell r="N39">
            <v>14168</v>
          </cell>
          <cell r="O39">
            <v>14517</v>
          </cell>
          <cell r="P39">
            <v>14611</v>
          </cell>
          <cell r="Q39">
            <v>14975</v>
          </cell>
          <cell r="R39">
            <v>15012</v>
          </cell>
          <cell r="S39">
            <v>15484</v>
          </cell>
          <cell r="T39">
            <v>15362</v>
          </cell>
          <cell r="U39">
            <v>15528</v>
          </cell>
          <cell r="V39">
            <v>14587</v>
          </cell>
          <cell r="W39">
            <v>14648</v>
          </cell>
        </row>
        <row r="40">
          <cell r="A40" t="e">
            <v>#N/A</v>
          </cell>
          <cell r="B40" t="str">
            <v>NMS10</v>
          </cell>
          <cell r="C40">
            <v>19221</v>
          </cell>
          <cell r="D40">
            <v>18772</v>
          </cell>
          <cell r="E40">
            <v>18214</v>
          </cell>
          <cell r="F40">
            <v>17632</v>
          </cell>
          <cell r="G40">
            <v>18398</v>
          </cell>
          <cell r="H40">
            <v>18754</v>
          </cell>
          <cell r="I40">
            <v>20774</v>
          </cell>
          <cell r="J40">
            <v>22033</v>
          </cell>
          <cell r="K40">
            <v>22735</v>
          </cell>
          <cell r="L40">
            <v>23944</v>
          </cell>
          <cell r="M40">
            <v>22690</v>
          </cell>
          <cell r="N40">
            <v>23440</v>
          </cell>
          <cell r="O40">
            <v>23941</v>
          </cell>
          <cell r="P40">
            <v>25497</v>
          </cell>
          <cell r="Q40">
            <v>27484</v>
          </cell>
          <cell r="R40">
            <v>29495</v>
          </cell>
          <cell r="S40">
            <v>31530</v>
          </cell>
          <cell r="T40">
            <v>34173</v>
          </cell>
          <cell r="U40">
            <v>35379</v>
          </cell>
          <cell r="V40">
            <v>34047</v>
          </cell>
          <cell r="W40">
            <v>34652</v>
          </cell>
        </row>
        <row r="41">
          <cell r="A41" t="str">
            <v>Norway</v>
          </cell>
          <cell r="B41" t="str">
            <v>NO</v>
          </cell>
          <cell r="C41">
            <v>3773</v>
          </cell>
          <cell r="D41">
            <v>3794</v>
          </cell>
          <cell r="E41">
            <v>3898</v>
          </cell>
          <cell r="F41">
            <v>4072</v>
          </cell>
          <cell r="G41">
            <v>4089</v>
          </cell>
          <cell r="H41">
            <v>4200</v>
          </cell>
          <cell r="I41">
            <v>4387</v>
          </cell>
          <cell r="J41">
            <v>4459</v>
          </cell>
          <cell r="K41">
            <v>4591</v>
          </cell>
          <cell r="L41">
            <v>4723</v>
          </cell>
          <cell r="M41">
            <v>4360</v>
          </cell>
          <cell r="N41">
            <v>4434</v>
          </cell>
          <cell r="O41">
            <v>4469</v>
          </cell>
          <cell r="P41">
            <v>4431</v>
          </cell>
          <cell r="Q41">
            <v>4582</v>
          </cell>
          <cell r="R41">
            <v>4672</v>
          </cell>
          <cell r="S41">
            <v>4919</v>
          </cell>
          <cell r="T41">
            <v>5058</v>
          </cell>
          <cell r="U41">
            <v>4948</v>
          </cell>
          <cell r="V41">
            <v>4822</v>
          </cell>
          <cell r="W41">
            <v>5077</v>
          </cell>
        </row>
        <row r="42">
          <cell r="A42" t="str">
            <v>Poland</v>
          </cell>
          <cell r="B42" t="str">
            <v>PL</v>
          </cell>
          <cell r="C42">
            <v>6709</v>
          </cell>
          <cell r="D42">
            <v>7099</v>
          </cell>
          <cell r="E42">
            <v>7293</v>
          </cell>
          <cell r="F42">
            <v>7132</v>
          </cell>
          <cell r="G42">
            <v>7488</v>
          </cell>
          <cell r="H42">
            <v>7779</v>
          </cell>
          <cell r="I42">
            <v>8805</v>
          </cell>
          <cell r="J42">
            <v>9284</v>
          </cell>
          <cell r="K42">
            <v>9764</v>
          </cell>
          <cell r="L42">
            <v>10594</v>
          </cell>
          <cell r="M42">
            <v>9329</v>
          </cell>
          <cell r="N42">
            <v>9259</v>
          </cell>
          <cell r="O42">
            <v>8967</v>
          </cell>
          <cell r="P42">
            <v>9780</v>
          </cell>
          <cell r="Q42">
            <v>10998</v>
          </cell>
          <cell r="R42">
            <v>11806</v>
          </cell>
          <cell r="S42">
            <v>13110</v>
          </cell>
          <cell r="T42">
            <v>14473</v>
          </cell>
          <cell r="U42">
            <v>15236</v>
          </cell>
          <cell r="V42">
            <v>15353</v>
          </cell>
          <cell r="W42">
            <v>16209</v>
          </cell>
        </row>
        <row r="43">
          <cell r="A43" t="str">
            <v>Portugal</v>
          </cell>
          <cell r="B43" t="str">
            <v>PT</v>
          </cell>
          <cell r="C43">
            <v>3719</v>
          </cell>
          <cell r="D43">
            <v>3972</v>
          </cell>
          <cell r="E43">
            <v>4300</v>
          </cell>
          <cell r="F43">
            <v>4461</v>
          </cell>
          <cell r="G43">
            <v>4663</v>
          </cell>
          <cell r="H43">
            <v>4843</v>
          </cell>
          <cell r="I43">
            <v>5101</v>
          </cell>
          <cell r="J43">
            <v>5256</v>
          </cell>
          <cell r="K43">
            <v>5709</v>
          </cell>
          <cell r="L43">
            <v>6034</v>
          </cell>
          <cell r="M43">
            <v>6510</v>
          </cell>
          <cell r="N43">
            <v>6539</v>
          </cell>
          <cell r="O43">
            <v>6725</v>
          </cell>
          <cell r="P43">
            <v>7070</v>
          </cell>
          <cell r="Q43">
            <v>7291</v>
          </cell>
          <cell r="R43">
            <v>7055</v>
          </cell>
          <cell r="S43">
            <v>7083</v>
          </cell>
          <cell r="T43">
            <v>7159</v>
          </cell>
          <cell r="U43">
            <v>7213</v>
          </cell>
          <cell r="V43">
            <v>7067</v>
          </cell>
          <cell r="W43">
            <v>7021</v>
          </cell>
        </row>
        <row r="44">
          <cell r="A44" t="str">
            <v>Romania</v>
          </cell>
          <cell r="B44" t="str">
            <v>RO</v>
          </cell>
          <cell r="C44">
            <v>4134</v>
          </cell>
          <cell r="D44">
            <v>3577</v>
          </cell>
          <cell r="E44">
            <v>3668</v>
          </cell>
          <cell r="F44">
            <v>3005</v>
          </cell>
          <cell r="G44">
            <v>3092</v>
          </cell>
          <cell r="H44">
            <v>2879</v>
          </cell>
          <cell r="I44">
            <v>3867</v>
          </cell>
          <cell r="J44">
            <v>3971</v>
          </cell>
          <cell r="K44">
            <v>3732</v>
          </cell>
          <cell r="L44">
            <v>3135</v>
          </cell>
          <cell r="M44">
            <v>3235</v>
          </cell>
          <cell r="N44">
            <v>3833</v>
          </cell>
          <cell r="O44">
            <v>3957</v>
          </cell>
          <cell r="P44">
            <v>4209</v>
          </cell>
          <cell r="Q44">
            <v>4394</v>
          </cell>
          <cell r="R44">
            <v>4105</v>
          </cell>
          <cell r="S44">
            <v>4269</v>
          </cell>
          <cell r="T44">
            <v>4509</v>
          </cell>
          <cell r="U44">
            <v>5052</v>
          </cell>
          <cell r="V44">
            <v>5028</v>
          </cell>
          <cell r="W44">
            <v>4762</v>
          </cell>
        </row>
        <row r="45">
          <cell r="A45" t="str">
            <v>Sweden</v>
          </cell>
          <cell r="B45" t="str">
            <v>SE</v>
          </cell>
          <cell r="C45">
            <v>7063</v>
          </cell>
          <cell r="D45">
            <v>6975</v>
          </cell>
          <cell r="E45">
            <v>7258</v>
          </cell>
          <cell r="F45">
            <v>7114</v>
          </cell>
          <cell r="G45">
            <v>7362</v>
          </cell>
          <cell r="H45">
            <v>7444</v>
          </cell>
          <cell r="I45">
            <v>7366</v>
          </cell>
          <cell r="J45">
            <v>7449</v>
          </cell>
          <cell r="K45">
            <v>7556</v>
          </cell>
          <cell r="L45">
            <v>7755</v>
          </cell>
          <cell r="M45">
            <v>7803</v>
          </cell>
          <cell r="N45">
            <v>7799</v>
          </cell>
          <cell r="O45">
            <v>7697</v>
          </cell>
          <cell r="P45">
            <v>7791</v>
          </cell>
          <cell r="Q45">
            <v>8068</v>
          </cell>
          <cell r="R45">
            <v>8194</v>
          </cell>
          <cell r="S45">
            <v>8205</v>
          </cell>
          <cell r="T45">
            <v>8315</v>
          </cell>
          <cell r="U45">
            <v>8191</v>
          </cell>
          <cell r="V45">
            <v>7922</v>
          </cell>
          <cell r="W45">
            <v>8020</v>
          </cell>
        </row>
        <row r="46">
          <cell r="A46" t="str">
            <v>Slovenia</v>
          </cell>
          <cell r="B46" t="str">
            <v>SI</v>
          </cell>
          <cell r="C46">
            <v>910</v>
          </cell>
          <cell r="D46">
            <v>843</v>
          </cell>
          <cell r="E46">
            <v>874</v>
          </cell>
          <cell r="F46">
            <v>1058</v>
          </cell>
          <cell r="G46">
            <v>1181</v>
          </cell>
          <cell r="H46">
            <v>1314</v>
          </cell>
          <cell r="I46">
            <v>1484</v>
          </cell>
          <cell r="J46">
            <v>1552</v>
          </cell>
          <cell r="K46">
            <v>1368</v>
          </cell>
          <cell r="L46">
            <v>1302</v>
          </cell>
          <cell r="M46">
            <v>1217</v>
          </cell>
          <cell r="N46">
            <v>1268</v>
          </cell>
          <cell r="O46">
            <v>1304</v>
          </cell>
          <cell r="P46">
            <v>1320</v>
          </cell>
          <cell r="Q46">
            <v>1367</v>
          </cell>
          <cell r="R46">
            <v>1458</v>
          </cell>
          <cell r="S46">
            <v>1537</v>
          </cell>
          <cell r="T46">
            <v>1728</v>
          </cell>
          <cell r="U46">
            <v>2020</v>
          </cell>
          <cell r="V46">
            <v>1725</v>
          </cell>
          <cell r="W46">
            <v>1734</v>
          </cell>
        </row>
        <row r="47">
          <cell r="A47" t="str">
            <v>Slovakia</v>
          </cell>
          <cell r="B47" t="str">
            <v>SK</v>
          </cell>
          <cell r="C47">
            <v>1346</v>
          </cell>
          <cell r="D47">
            <v>1119</v>
          </cell>
          <cell r="E47">
            <v>1173</v>
          </cell>
          <cell r="F47">
            <v>974</v>
          </cell>
          <cell r="G47">
            <v>1147</v>
          </cell>
          <cell r="H47">
            <v>1297</v>
          </cell>
          <cell r="I47">
            <v>1204</v>
          </cell>
          <cell r="J47">
            <v>1402</v>
          </cell>
          <cell r="K47">
            <v>1416</v>
          </cell>
          <cell r="L47">
            <v>1431</v>
          </cell>
          <cell r="M47">
            <v>1376</v>
          </cell>
          <cell r="N47">
            <v>1380</v>
          </cell>
          <cell r="O47">
            <v>1733</v>
          </cell>
          <cell r="P47">
            <v>1542</v>
          </cell>
          <cell r="Q47">
            <v>1525</v>
          </cell>
          <cell r="R47">
            <v>1729</v>
          </cell>
          <cell r="S47">
            <v>1741</v>
          </cell>
          <cell r="T47">
            <v>1886</v>
          </cell>
          <cell r="U47">
            <v>2020</v>
          </cell>
          <cell r="V47">
            <v>1753</v>
          </cell>
          <cell r="W47">
            <v>2048</v>
          </cell>
        </row>
        <row r="48">
          <cell r="A48" t="str">
            <v>Turkey</v>
          </cell>
          <cell r="B48" t="str">
            <v>TR</v>
          </cell>
          <cell r="C48">
            <v>9359</v>
          </cell>
          <cell r="D48">
            <v>8991</v>
          </cell>
          <cell r="E48">
            <v>9207</v>
          </cell>
          <cell r="F48">
            <v>10959</v>
          </cell>
          <cell r="G48">
            <v>10610</v>
          </cell>
          <cell r="H48">
            <v>11902</v>
          </cell>
          <cell r="I48">
            <v>12565</v>
          </cell>
          <cell r="J48">
            <v>11893</v>
          </cell>
          <cell r="K48">
            <v>11124</v>
          </cell>
          <cell r="L48">
            <v>11629</v>
          </cell>
          <cell r="M48">
            <v>12173</v>
          </cell>
          <cell r="N48">
            <v>11662</v>
          </cell>
          <cell r="O48">
            <v>12547</v>
          </cell>
          <cell r="P48">
            <v>12571</v>
          </cell>
          <cell r="Q48">
            <v>12805</v>
          </cell>
          <cell r="R48">
            <v>13341</v>
          </cell>
          <cell r="S48">
            <v>14783</v>
          </cell>
          <cell r="T48">
            <v>16846</v>
          </cell>
          <cell r="U48">
            <v>16093</v>
          </cell>
          <cell r="V48">
            <v>16113</v>
          </cell>
          <cell r="W48">
            <v>15570</v>
          </cell>
        </row>
        <row r="49">
          <cell r="A49" t="str">
            <v>United Kingdom</v>
          </cell>
          <cell r="B49" t="str">
            <v>UK</v>
          </cell>
          <cell r="C49">
            <v>45087</v>
          </cell>
          <cell r="D49">
            <v>44473</v>
          </cell>
          <cell r="E49">
            <v>45422</v>
          </cell>
          <cell r="F49">
            <v>46207</v>
          </cell>
          <cell r="G49">
            <v>46428</v>
          </cell>
          <cell r="H49">
            <v>46396</v>
          </cell>
          <cell r="I49">
            <v>48265</v>
          </cell>
          <cell r="J49">
            <v>48958</v>
          </cell>
          <cell r="K49">
            <v>49490</v>
          </cell>
          <cell r="L49">
            <v>51361</v>
          </cell>
          <cell r="M49">
            <v>51566</v>
          </cell>
          <cell r="N49">
            <v>50999</v>
          </cell>
          <cell r="O49">
            <v>51313</v>
          </cell>
          <cell r="P49">
            <v>51947</v>
          </cell>
          <cell r="Q49">
            <v>53421</v>
          </cell>
          <cell r="R49">
            <v>54675</v>
          </cell>
          <cell r="S49">
            <v>55309</v>
          </cell>
          <cell r="T49">
            <v>55477</v>
          </cell>
          <cell r="U49">
            <v>53835</v>
          </cell>
          <cell r="V49">
            <v>51511</v>
          </cell>
          <cell r="W49">
            <v>51088</v>
          </cell>
        </row>
      </sheetData>
      <sheetData sheetId="4">
        <row r="6">
          <cell r="A6" t="str">
            <v>Austria</v>
          </cell>
          <cell r="B6" t="str">
            <v>AT</v>
          </cell>
          <cell r="C6">
            <v>1705</v>
          </cell>
          <cell r="D6">
            <v>1873</v>
          </cell>
          <cell r="E6">
            <v>1728</v>
          </cell>
          <cell r="F6">
            <v>1758</v>
          </cell>
          <cell r="G6">
            <v>1646</v>
          </cell>
          <cell r="H6">
            <v>1799</v>
          </cell>
          <cell r="I6">
            <v>1996</v>
          </cell>
          <cell r="J6">
            <v>1617</v>
          </cell>
          <cell r="K6">
            <v>1694</v>
          </cell>
          <cell r="L6">
            <v>1729</v>
          </cell>
          <cell r="M6">
            <v>1718</v>
          </cell>
          <cell r="N6">
            <v>1696</v>
          </cell>
          <cell r="O6">
            <v>1644</v>
          </cell>
          <cell r="P6">
            <v>1653</v>
          </cell>
          <cell r="Q6">
            <v>1577</v>
          </cell>
          <cell r="R6">
            <v>1661</v>
          </cell>
          <cell r="S6">
            <v>1490</v>
          </cell>
          <cell r="T6">
            <v>1293</v>
          </cell>
          <cell r="U6">
            <v>1329</v>
          </cell>
          <cell r="V6">
            <v>1241</v>
          </cell>
          <cell r="W6">
            <v>1377</v>
          </cell>
        </row>
        <row r="7">
          <cell r="A7" t="str">
            <v>Belgium</v>
          </cell>
          <cell r="B7" t="str">
            <v>BE</v>
          </cell>
          <cell r="C7">
            <v>3485</v>
          </cell>
          <cell r="D7">
            <v>3708</v>
          </cell>
          <cell r="E7">
            <v>3832</v>
          </cell>
          <cell r="F7">
            <v>3572</v>
          </cell>
          <cell r="G7">
            <v>3611</v>
          </cell>
          <cell r="H7">
            <v>3763</v>
          </cell>
          <cell r="I7">
            <v>4359</v>
          </cell>
          <cell r="J7">
            <v>4208</v>
          </cell>
          <cell r="K7">
            <v>4115</v>
          </cell>
          <cell r="L7">
            <v>3841</v>
          </cell>
          <cell r="M7">
            <v>3773</v>
          </cell>
          <cell r="N7">
            <v>3750</v>
          </cell>
          <cell r="O7">
            <v>3290</v>
          </cell>
          <cell r="P7">
            <v>3676</v>
          </cell>
          <cell r="Q7">
            <v>3634</v>
          </cell>
          <cell r="R7">
            <v>3620</v>
          </cell>
          <cell r="S7">
            <v>3151</v>
          </cell>
          <cell r="T7">
            <v>2618</v>
          </cell>
          <cell r="U7">
            <v>3363</v>
          </cell>
          <cell r="V7">
            <v>2749</v>
          </cell>
          <cell r="W7">
            <v>3013</v>
          </cell>
        </row>
        <row r="8">
          <cell r="A8" t="str">
            <v>Bulgaria</v>
          </cell>
          <cell r="B8" t="str">
            <v>BG</v>
          </cell>
          <cell r="C8">
            <v>59</v>
          </cell>
          <cell r="D8">
            <v>217</v>
          </cell>
          <cell r="E8">
            <v>248</v>
          </cell>
          <cell r="F8">
            <v>394</v>
          </cell>
          <cell r="G8">
            <v>299</v>
          </cell>
          <cell r="H8">
            <v>278</v>
          </cell>
          <cell r="I8">
            <v>238</v>
          </cell>
          <cell r="J8">
            <v>8</v>
          </cell>
          <cell r="K8">
            <v>14</v>
          </cell>
          <cell r="L8">
            <v>18</v>
          </cell>
          <cell r="M8">
            <v>16</v>
          </cell>
          <cell r="N8">
            <v>17</v>
          </cell>
          <cell r="O8">
            <v>20</v>
          </cell>
          <cell r="P8">
            <v>25</v>
          </cell>
          <cell r="Q8">
            <v>28</v>
          </cell>
          <cell r="R8">
            <v>26</v>
          </cell>
          <cell r="S8">
            <v>28</v>
          </cell>
          <cell r="T8">
            <v>25</v>
          </cell>
          <cell r="U8">
            <v>23</v>
          </cell>
          <cell r="V8">
            <v>26</v>
          </cell>
          <cell r="W8">
            <v>23</v>
          </cell>
        </row>
        <row r="9">
          <cell r="A9" t="str">
            <v>Switzerland</v>
          </cell>
          <cell r="B9" t="str">
            <v>CH</v>
          </cell>
          <cell r="C9">
            <v>3327</v>
          </cell>
          <cell r="D9">
            <v>3483</v>
          </cell>
          <cell r="E9">
            <v>3475</v>
          </cell>
          <cell r="F9">
            <v>3261</v>
          </cell>
          <cell r="G9">
            <v>3085</v>
          </cell>
          <cell r="H9">
            <v>3293</v>
          </cell>
          <cell r="I9">
            <v>3350</v>
          </cell>
          <cell r="J9">
            <v>3045</v>
          </cell>
          <cell r="K9">
            <v>3266</v>
          </cell>
          <cell r="L9">
            <v>3139</v>
          </cell>
          <cell r="M9">
            <v>2890</v>
          </cell>
          <cell r="N9">
            <v>3050</v>
          </cell>
          <cell r="O9">
            <v>2930</v>
          </cell>
          <cell r="P9">
            <v>3094</v>
          </cell>
          <cell r="Q9">
            <v>3067</v>
          </cell>
          <cell r="R9">
            <v>3100</v>
          </cell>
          <cell r="S9">
            <v>2976</v>
          </cell>
          <cell r="T9">
            <v>2577</v>
          </cell>
          <cell r="U9">
            <v>2734</v>
          </cell>
          <cell r="V9">
            <v>2655</v>
          </cell>
          <cell r="W9">
            <v>2822</v>
          </cell>
        </row>
        <row r="10">
          <cell r="A10" t="str">
            <v>Cyprus</v>
          </cell>
          <cell r="B10" t="str">
            <v>CY</v>
          </cell>
          <cell r="C10">
            <v>66</v>
          </cell>
          <cell r="D10">
            <v>66</v>
          </cell>
          <cell r="E10">
            <v>78</v>
          </cell>
          <cell r="F10">
            <v>72</v>
          </cell>
          <cell r="G10">
            <v>72</v>
          </cell>
          <cell r="H10">
            <v>73</v>
          </cell>
          <cell r="I10">
            <v>75</v>
          </cell>
          <cell r="J10">
            <v>78</v>
          </cell>
          <cell r="K10">
            <v>77</v>
          </cell>
          <cell r="L10">
            <v>74</v>
          </cell>
          <cell r="M10">
            <v>83</v>
          </cell>
          <cell r="N10">
            <v>83</v>
          </cell>
          <cell r="O10">
            <v>91</v>
          </cell>
          <cell r="P10">
            <v>96</v>
          </cell>
          <cell r="Q10">
            <v>86</v>
          </cell>
          <cell r="R10">
            <v>156</v>
          </cell>
          <cell r="S10">
            <v>116</v>
          </cell>
          <cell r="T10">
            <v>107</v>
          </cell>
          <cell r="U10">
            <v>94</v>
          </cell>
          <cell r="V10">
            <v>104</v>
          </cell>
          <cell r="W10">
            <v>86</v>
          </cell>
        </row>
        <row r="11">
          <cell r="A11" t="str">
            <v>Czech Republic</v>
          </cell>
          <cell r="B11" t="str">
            <v>CZ</v>
          </cell>
          <cell r="C11">
            <v>87</v>
          </cell>
          <cell r="D11">
            <v>93</v>
          </cell>
          <cell r="E11">
            <v>99</v>
          </cell>
          <cell r="F11">
            <v>68</v>
          </cell>
          <cell r="G11">
            <v>80</v>
          </cell>
          <cell r="H11">
            <v>86</v>
          </cell>
          <cell r="I11">
            <v>57</v>
          </cell>
          <cell r="J11">
            <v>57</v>
          </cell>
          <cell r="K11">
            <v>70</v>
          </cell>
          <cell r="L11">
            <v>64</v>
          </cell>
          <cell r="M11">
            <v>76</v>
          </cell>
          <cell r="N11">
            <v>86</v>
          </cell>
          <cell r="O11">
            <v>64</v>
          </cell>
          <cell r="P11">
            <v>56</v>
          </cell>
          <cell r="Q11">
            <v>55</v>
          </cell>
          <cell r="R11">
            <v>32</v>
          </cell>
          <cell r="S11">
            <v>32</v>
          </cell>
          <cell r="T11">
            <v>25</v>
          </cell>
          <cell r="U11">
            <v>18</v>
          </cell>
          <cell r="V11">
            <v>6</v>
          </cell>
          <cell r="W11">
            <v>4</v>
          </cell>
        </row>
        <row r="12">
          <cell r="A12" t="str">
            <v>Germany (including  former GDR from 1991)</v>
          </cell>
          <cell r="B12" t="str">
            <v>DE</v>
          </cell>
          <cell r="C12">
            <v>18086</v>
          </cell>
          <cell r="D12">
            <v>21726</v>
          </cell>
          <cell r="E12">
            <v>21361</v>
          </cell>
          <cell r="F12">
            <v>23475</v>
          </cell>
          <cell r="G12">
            <v>21977</v>
          </cell>
          <cell r="H12">
            <v>22462</v>
          </cell>
          <cell r="I12">
            <v>23794</v>
          </cell>
          <cell r="J12">
            <v>24461</v>
          </cell>
          <cell r="K12">
            <v>23502</v>
          </cell>
          <cell r="L12">
            <v>19904</v>
          </cell>
          <cell r="M12">
            <v>19484</v>
          </cell>
          <cell r="N12">
            <v>22222</v>
          </cell>
          <cell r="O12">
            <v>19649</v>
          </cell>
          <cell r="P12">
            <v>19278</v>
          </cell>
          <cell r="Q12">
            <v>17363</v>
          </cell>
          <cell r="R12">
            <v>17233</v>
          </cell>
          <cell r="S12">
            <v>18186</v>
          </cell>
          <cell r="T12">
            <v>11077</v>
          </cell>
          <cell r="U12">
            <v>16333</v>
          </cell>
          <cell r="V12">
            <v>14021</v>
          </cell>
          <cell r="W12">
            <v>14122</v>
          </cell>
        </row>
        <row r="13">
          <cell r="A13" t="str">
            <v>Denmark</v>
          </cell>
          <cell r="B13" t="str">
            <v>DK</v>
          </cell>
          <cell r="C13">
            <v>1268</v>
          </cell>
          <cell r="D13">
            <v>1285</v>
          </cell>
          <cell r="E13">
            <v>1090</v>
          </cell>
          <cell r="F13">
            <v>1264</v>
          </cell>
          <cell r="G13">
            <v>1108</v>
          </cell>
          <cell r="H13">
            <v>1094</v>
          </cell>
          <cell r="I13">
            <v>1149</v>
          </cell>
          <cell r="J13">
            <v>1005</v>
          </cell>
          <cell r="K13">
            <v>961</v>
          </cell>
          <cell r="L13">
            <v>905</v>
          </cell>
          <cell r="M13">
            <v>775</v>
          </cell>
          <cell r="N13">
            <v>804</v>
          </cell>
          <cell r="O13">
            <v>744</v>
          </cell>
          <cell r="P13">
            <v>697</v>
          </cell>
          <cell r="Q13">
            <v>653</v>
          </cell>
          <cell r="R13">
            <v>624</v>
          </cell>
          <cell r="S13">
            <v>563</v>
          </cell>
          <cell r="T13">
            <v>515</v>
          </cell>
          <cell r="U13">
            <v>483</v>
          </cell>
          <cell r="V13">
            <v>457</v>
          </cell>
          <cell r="W13">
            <v>472</v>
          </cell>
        </row>
        <row r="14">
          <cell r="A14" t="e">
            <v>#N/A</v>
          </cell>
          <cell r="B14" t="str">
            <v>EA</v>
          </cell>
          <cell r="C14">
            <v>50658</v>
          </cell>
          <cell r="D14">
            <v>55907</v>
          </cell>
          <cell r="E14">
            <v>53884</v>
          </cell>
          <cell r="F14">
            <v>53928</v>
          </cell>
          <cell r="G14">
            <v>50146</v>
          </cell>
          <cell r="H14">
            <v>51593</v>
          </cell>
          <cell r="I14">
            <v>54297</v>
          </cell>
          <cell r="J14">
            <v>53140</v>
          </cell>
          <cell r="K14">
            <v>53316</v>
          </cell>
          <cell r="L14">
            <v>49329</v>
          </cell>
          <cell r="M14">
            <v>47204</v>
          </cell>
          <cell r="N14">
            <v>53950</v>
          </cell>
          <cell r="O14">
            <v>49115</v>
          </cell>
          <cell r="P14">
            <v>49829</v>
          </cell>
          <cell r="Q14">
            <v>48100</v>
          </cell>
          <cell r="R14">
            <v>47758</v>
          </cell>
          <cell r="S14">
            <v>46094</v>
          </cell>
          <cell r="T14">
            <v>36068</v>
          </cell>
          <cell r="U14">
            <v>42595</v>
          </cell>
          <cell r="V14">
            <v>38549</v>
          </cell>
          <cell r="W14">
            <v>38140</v>
          </cell>
        </row>
        <row r="15">
          <cell r="A15" t="e">
            <v>#N/A</v>
          </cell>
          <cell r="B15" t="str">
            <v>EA12</v>
          </cell>
          <cell r="C15">
            <v>52142</v>
          </cell>
          <cell r="D15">
            <v>57382</v>
          </cell>
          <cell r="E15">
            <v>55332</v>
          </cell>
          <cell r="F15">
            <v>55365</v>
          </cell>
          <cell r="G15">
            <v>51591</v>
          </cell>
          <cell r="H15">
            <v>53111</v>
          </cell>
          <cell r="I15">
            <v>56360</v>
          </cell>
          <cell r="J15">
            <v>55295</v>
          </cell>
          <cell r="K15">
            <v>55581</v>
          </cell>
          <cell r="L15">
            <v>51555</v>
          </cell>
          <cell r="M15">
            <v>49614</v>
          </cell>
          <cell r="N15">
            <v>53950</v>
          </cell>
          <cell r="O15">
            <v>49115</v>
          </cell>
          <cell r="P15">
            <v>49829</v>
          </cell>
          <cell r="Q15">
            <v>48100</v>
          </cell>
          <cell r="R15">
            <v>47758</v>
          </cell>
          <cell r="S15">
            <v>46094</v>
          </cell>
          <cell r="T15">
            <v>35782</v>
          </cell>
          <cell r="U15">
            <v>42162</v>
          </cell>
          <cell r="V15">
            <v>38113</v>
          </cell>
          <cell r="W15">
            <v>37710</v>
          </cell>
        </row>
        <row r="16">
          <cell r="A16" t="e">
            <v>#N/A</v>
          </cell>
          <cell r="B16" t="str">
            <v>EA13</v>
          </cell>
          <cell r="C16">
            <v>52519</v>
          </cell>
          <cell r="D16">
            <v>57872</v>
          </cell>
          <cell r="E16">
            <v>55733</v>
          </cell>
          <cell r="F16">
            <v>55878</v>
          </cell>
          <cell r="G16">
            <v>52120</v>
          </cell>
          <cell r="H16">
            <v>53714</v>
          </cell>
          <cell r="I16">
            <v>56839</v>
          </cell>
          <cell r="J16">
            <v>55809</v>
          </cell>
          <cell r="K16">
            <v>56058</v>
          </cell>
          <cell r="L16">
            <v>52061</v>
          </cell>
          <cell r="M16">
            <v>49998</v>
          </cell>
          <cell r="N16">
            <v>54313</v>
          </cell>
          <cell r="O16">
            <v>49548</v>
          </cell>
          <cell r="P16">
            <v>50305</v>
          </cell>
          <cell r="Q16">
            <v>48551</v>
          </cell>
          <cell r="R16">
            <v>48159</v>
          </cell>
          <cell r="S16">
            <v>46472</v>
          </cell>
          <cell r="T16">
            <v>36068</v>
          </cell>
          <cell r="U16">
            <v>42477</v>
          </cell>
          <cell r="V16">
            <v>38408</v>
          </cell>
          <cell r="W16">
            <v>38018</v>
          </cell>
        </row>
        <row r="17">
          <cell r="A17" t="e">
            <v>#N/A</v>
          </cell>
          <cell r="B17" t="str">
            <v>EA15</v>
          </cell>
          <cell r="C17">
            <v>52618</v>
          </cell>
          <cell r="D17">
            <v>57972</v>
          </cell>
          <cell r="E17">
            <v>55847</v>
          </cell>
          <cell r="F17">
            <v>55987</v>
          </cell>
          <cell r="G17">
            <v>52229</v>
          </cell>
          <cell r="H17">
            <v>53825</v>
          </cell>
          <cell r="I17">
            <v>56952</v>
          </cell>
          <cell r="J17">
            <v>55921</v>
          </cell>
          <cell r="K17">
            <v>56157</v>
          </cell>
          <cell r="L17">
            <v>52163</v>
          </cell>
          <cell r="M17">
            <v>50109</v>
          </cell>
          <cell r="N17">
            <v>54424</v>
          </cell>
          <cell r="O17">
            <v>49670</v>
          </cell>
          <cell r="P17">
            <v>50435</v>
          </cell>
          <cell r="Q17">
            <v>48673</v>
          </cell>
          <cell r="R17">
            <v>48337</v>
          </cell>
          <cell r="S17">
            <v>46612</v>
          </cell>
          <cell r="T17">
            <v>36199</v>
          </cell>
          <cell r="U17">
            <v>42595</v>
          </cell>
          <cell r="V17">
            <v>38531</v>
          </cell>
          <cell r="W17">
            <v>38126</v>
          </cell>
        </row>
        <row r="18">
          <cell r="A18" t="e">
            <v>#N/A</v>
          </cell>
          <cell r="B18" t="str">
            <v>EA16</v>
          </cell>
          <cell r="C18">
            <v>52653</v>
          </cell>
          <cell r="D18">
            <v>58006</v>
          </cell>
          <cell r="E18">
            <v>55882</v>
          </cell>
          <cell r="F18">
            <v>56020</v>
          </cell>
          <cell r="G18">
            <v>52260</v>
          </cell>
          <cell r="H18">
            <v>53851</v>
          </cell>
          <cell r="I18">
            <v>56979</v>
          </cell>
          <cell r="J18">
            <v>55946</v>
          </cell>
          <cell r="K18">
            <v>56182</v>
          </cell>
          <cell r="L18">
            <v>52186</v>
          </cell>
          <cell r="M18">
            <v>50122</v>
          </cell>
          <cell r="N18">
            <v>54437</v>
          </cell>
          <cell r="O18">
            <v>49691</v>
          </cell>
          <cell r="P18">
            <v>50445</v>
          </cell>
          <cell r="Q18">
            <v>48678</v>
          </cell>
          <cell r="R18">
            <v>48345</v>
          </cell>
          <cell r="S18">
            <v>46628</v>
          </cell>
          <cell r="T18">
            <v>36211</v>
          </cell>
          <cell r="U18">
            <v>42613</v>
          </cell>
          <cell r="V18">
            <v>38549</v>
          </cell>
          <cell r="W18">
            <v>38140</v>
          </cell>
        </row>
        <row r="19">
          <cell r="A19" t="e">
            <v>#N/A</v>
          </cell>
          <cell r="B19" t="str">
            <v>EA17</v>
          </cell>
          <cell r="C19">
            <v>52711</v>
          </cell>
          <cell r="D19">
            <v>58074</v>
          </cell>
          <cell r="E19">
            <v>55915</v>
          </cell>
          <cell r="F19">
            <v>56059</v>
          </cell>
          <cell r="G19">
            <v>52323</v>
          </cell>
          <cell r="H19">
            <v>53911</v>
          </cell>
          <cell r="I19">
            <v>57030</v>
          </cell>
          <cell r="J19">
            <v>56011</v>
          </cell>
          <cell r="K19">
            <v>56238</v>
          </cell>
          <cell r="L19">
            <v>52207</v>
          </cell>
          <cell r="M19">
            <v>50143</v>
          </cell>
          <cell r="N19">
            <v>54461</v>
          </cell>
          <cell r="O19">
            <v>49707</v>
          </cell>
          <cell r="P19">
            <v>50460</v>
          </cell>
          <cell r="Q19">
            <v>48689</v>
          </cell>
          <cell r="R19">
            <v>48355</v>
          </cell>
          <cell r="S19">
            <v>46639</v>
          </cell>
          <cell r="T19">
            <v>36219</v>
          </cell>
          <cell r="U19">
            <v>42623</v>
          </cell>
          <cell r="V19">
            <v>38557</v>
          </cell>
          <cell r="W19">
            <v>38148</v>
          </cell>
        </row>
        <row r="20">
          <cell r="A20" t="str">
            <v>Estonia</v>
          </cell>
          <cell r="B20" t="str">
            <v>EE</v>
          </cell>
          <cell r="C20">
            <v>58</v>
          </cell>
          <cell r="D20">
            <v>67</v>
          </cell>
          <cell r="E20">
            <v>32</v>
          </cell>
          <cell r="F20">
            <v>39</v>
          </cell>
          <cell r="G20">
            <v>64</v>
          </cell>
          <cell r="H20">
            <v>61</v>
          </cell>
          <cell r="I20">
            <v>51</v>
          </cell>
          <cell r="J20">
            <v>65</v>
          </cell>
          <cell r="K20">
            <v>56</v>
          </cell>
          <cell r="L20">
            <v>21</v>
          </cell>
          <cell r="M20">
            <v>21</v>
          </cell>
          <cell r="N20">
            <v>24</v>
          </cell>
          <cell r="O20">
            <v>16</v>
          </cell>
          <cell r="P20">
            <v>15</v>
          </cell>
          <cell r="Q20">
            <v>10</v>
          </cell>
          <cell r="R20">
            <v>9</v>
          </cell>
          <cell r="S20">
            <v>10</v>
          </cell>
          <cell r="T20">
            <v>8</v>
          </cell>
          <cell r="U20">
            <v>10</v>
          </cell>
          <cell r="V20">
            <v>8</v>
          </cell>
          <cell r="W20">
            <v>8</v>
          </cell>
        </row>
        <row r="21">
          <cell r="A21" t="e">
            <v>#N/A</v>
          </cell>
          <cell r="B21" t="str">
            <v>EEA18</v>
          </cell>
          <cell r="C21">
            <v>57725</v>
          </cell>
          <cell r="D21">
            <v>63364</v>
          </cell>
          <cell r="E21">
            <v>61263</v>
          </cell>
          <cell r="F21">
            <v>61454</v>
          </cell>
          <cell r="G21">
            <v>57562</v>
          </cell>
          <cell r="H21">
            <v>58735</v>
          </cell>
          <cell r="I21">
            <v>62698</v>
          </cell>
          <cell r="J21">
            <v>61186</v>
          </cell>
          <cell r="K21">
            <v>61421</v>
          </cell>
          <cell r="L21">
            <v>56779</v>
          </cell>
          <cell r="M21">
            <v>54539</v>
          </cell>
          <cell r="N21">
            <v>59179</v>
          </cell>
          <cell r="O21">
            <v>53772</v>
          </cell>
          <cell r="P21">
            <v>54444</v>
          </cell>
          <cell r="Q21">
            <v>52639</v>
          </cell>
          <cell r="R21">
            <v>51971</v>
          </cell>
          <cell r="S21">
            <v>50231</v>
          </cell>
          <cell r="T21">
            <v>39376</v>
          </cell>
          <cell r="U21">
            <v>45778</v>
          </cell>
          <cell r="V21">
            <v>41665</v>
          </cell>
          <cell r="W21">
            <v>41690</v>
          </cell>
        </row>
        <row r="22">
          <cell r="A22" t="str">
            <v>Greece</v>
          </cell>
          <cell r="B22" t="str">
            <v>EL</v>
          </cell>
          <cell r="C22">
            <v>1484</v>
          </cell>
          <cell r="D22">
            <v>1476</v>
          </cell>
          <cell r="E22">
            <v>1448</v>
          </cell>
          <cell r="F22">
            <v>1437</v>
          </cell>
          <cell r="G22">
            <v>1445</v>
          </cell>
          <cell r="H22">
            <v>1519</v>
          </cell>
          <cell r="I22">
            <v>2063</v>
          </cell>
          <cell r="J22">
            <v>2156</v>
          </cell>
          <cell r="K22">
            <v>2264</v>
          </cell>
          <cell r="L22">
            <v>2226</v>
          </cell>
          <cell r="M22">
            <v>2409</v>
          </cell>
          <cell r="N22">
            <v>2596</v>
          </cell>
          <cell r="O22">
            <v>2698</v>
          </cell>
          <cell r="P22">
            <v>3203</v>
          </cell>
          <cell r="Q22">
            <v>3050</v>
          </cell>
          <cell r="R22">
            <v>3108</v>
          </cell>
          <cell r="S22">
            <v>2958</v>
          </cell>
          <cell r="T22">
            <v>2645</v>
          </cell>
          <cell r="U22">
            <v>2555</v>
          </cell>
          <cell r="V22">
            <v>2199</v>
          </cell>
          <cell r="W22">
            <v>1966</v>
          </cell>
        </row>
        <row r="23">
          <cell r="A23" t="str">
            <v>Spain</v>
          </cell>
          <cell r="B23" t="str">
            <v>ES</v>
          </cell>
          <cell r="C23">
            <v>3566</v>
          </cell>
          <cell r="D23">
            <v>3794</v>
          </cell>
          <cell r="E23">
            <v>3651</v>
          </cell>
          <cell r="F23">
            <v>3640</v>
          </cell>
          <cell r="G23">
            <v>3888</v>
          </cell>
          <cell r="H23">
            <v>3685</v>
          </cell>
          <cell r="I23">
            <v>3982</v>
          </cell>
          <cell r="J23">
            <v>3838</v>
          </cell>
          <cell r="K23">
            <v>3840</v>
          </cell>
          <cell r="L23">
            <v>3966</v>
          </cell>
          <cell r="M23">
            <v>4048</v>
          </cell>
          <cell r="N23">
            <v>3875</v>
          </cell>
          <cell r="O23">
            <v>3846</v>
          </cell>
          <cell r="P23">
            <v>4067</v>
          </cell>
          <cell r="Q23">
            <v>4373</v>
          </cell>
          <cell r="R23">
            <v>4270</v>
          </cell>
          <cell r="S23">
            <v>3785</v>
          </cell>
          <cell r="T23">
            <v>3674</v>
          </cell>
          <cell r="U23">
            <v>3524</v>
          </cell>
          <cell r="V23">
            <v>3321</v>
          </cell>
          <cell r="W23">
            <v>3352</v>
          </cell>
        </row>
        <row r="24">
          <cell r="A24" t="e">
            <v>#N/A</v>
          </cell>
          <cell r="B24" t="str">
            <v>EU15</v>
          </cell>
          <cell r="C24">
            <v>57259</v>
          </cell>
          <cell r="D24">
            <v>62981</v>
          </cell>
          <cell r="E24">
            <v>60933</v>
          </cell>
          <cell r="F24">
            <v>61142</v>
          </cell>
          <cell r="G24">
            <v>57254</v>
          </cell>
          <cell r="H24">
            <v>58419</v>
          </cell>
          <cell r="I24">
            <v>62333</v>
          </cell>
          <cell r="J24">
            <v>60857</v>
          </cell>
          <cell r="K24">
            <v>61100</v>
          </cell>
          <cell r="L24">
            <v>56448</v>
          </cell>
          <cell r="M24">
            <v>54282</v>
          </cell>
          <cell r="N24">
            <v>58898</v>
          </cell>
          <cell r="O24">
            <v>53477</v>
          </cell>
          <cell r="P24">
            <v>54087</v>
          </cell>
          <cell r="Q24">
            <v>52353</v>
          </cell>
          <cell r="R24">
            <v>51734</v>
          </cell>
          <cell r="S24">
            <v>49989</v>
          </cell>
          <cell r="T24">
            <v>39176</v>
          </cell>
          <cell r="U24">
            <v>45612</v>
          </cell>
          <cell r="V24">
            <v>41498</v>
          </cell>
          <cell r="W24">
            <v>41495</v>
          </cell>
        </row>
        <row r="25">
          <cell r="A25" t="e">
            <v>#N/A</v>
          </cell>
          <cell r="B25" t="str">
            <v>EU25</v>
          </cell>
          <cell r="C25">
            <v>59382</v>
          </cell>
          <cell r="D25">
            <v>65143</v>
          </cell>
          <cell r="E25">
            <v>63172</v>
          </cell>
          <cell r="F25">
            <v>63190</v>
          </cell>
          <cell r="G25">
            <v>59388</v>
          </cell>
          <cell r="H25">
            <v>60274</v>
          </cell>
          <cell r="I25">
            <v>63946</v>
          </cell>
          <cell r="J25">
            <v>62641</v>
          </cell>
          <cell r="K25">
            <v>62893</v>
          </cell>
          <cell r="L25">
            <v>58264</v>
          </cell>
          <cell r="M25">
            <v>56199</v>
          </cell>
          <cell r="N25">
            <v>60892</v>
          </cell>
          <cell r="O25">
            <v>55573</v>
          </cell>
          <cell r="P25">
            <v>56258</v>
          </cell>
          <cell r="Q25">
            <v>54355</v>
          </cell>
          <cell r="R25">
            <v>53658</v>
          </cell>
          <cell r="S25">
            <v>51777</v>
          </cell>
          <cell r="T25">
            <v>40701</v>
          </cell>
          <cell r="U25">
            <v>47038</v>
          </cell>
          <cell r="V25">
            <v>42815</v>
          </cell>
          <cell r="W25">
            <v>42756</v>
          </cell>
        </row>
        <row r="26">
          <cell r="A26" t="str">
            <v>European Union (27 countries)</v>
          </cell>
          <cell r="B26" t="str">
            <v>EU27</v>
          </cell>
          <cell r="C26">
            <v>59767</v>
          </cell>
          <cell r="D26">
            <v>65666</v>
          </cell>
          <cell r="E26">
            <v>63794</v>
          </cell>
          <cell r="F26">
            <v>63865</v>
          </cell>
          <cell r="G26">
            <v>59848</v>
          </cell>
          <cell r="H26">
            <v>60851</v>
          </cell>
          <cell r="I26">
            <v>64374</v>
          </cell>
          <cell r="J26">
            <v>63069</v>
          </cell>
          <cell r="K26">
            <v>63355</v>
          </cell>
          <cell r="L26">
            <v>58703</v>
          </cell>
          <cell r="M26">
            <v>56650</v>
          </cell>
          <cell r="N26">
            <v>61265</v>
          </cell>
          <cell r="O26">
            <v>55914</v>
          </cell>
          <cell r="P26">
            <v>56720</v>
          </cell>
          <cell r="Q26">
            <v>54818</v>
          </cell>
          <cell r="R26">
            <v>54363</v>
          </cell>
          <cell r="S26">
            <v>52271</v>
          </cell>
          <cell r="T26">
            <v>41329</v>
          </cell>
          <cell r="U26">
            <v>47363</v>
          </cell>
          <cell r="V26">
            <v>43161</v>
          </cell>
          <cell r="W26">
            <v>43015</v>
          </cell>
        </row>
        <row r="27">
          <cell r="A27" t="str">
            <v>Finland</v>
          </cell>
          <cell r="B27" t="str">
            <v>FI</v>
          </cell>
          <cell r="C27">
            <v>2037</v>
          </cell>
          <cell r="D27">
            <v>2105</v>
          </cell>
          <cell r="E27">
            <v>2077</v>
          </cell>
          <cell r="F27">
            <v>1755</v>
          </cell>
          <cell r="G27">
            <v>1862</v>
          </cell>
          <cell r="H27">
            <v>1894</v>
          </cell>
          <cell r="I27">
            <v>1483</v>
          </cell>
          <cell r="J27">
            <v>1374</v>
          </cell>
          <cell r="K27">
            <v>1414</v>
          </cell>
          <cell r="L27">
            <v>1202</v>
          </cell>
          <cell r="M27">
            <v>738</v>
          </cell>
          <cell r="N27">
            <v>787</v>
          </cell>
          <cell r="O27">
            <v>769</v>
          </cell>
          <cell r="P27">
            <v>746</v>
          </cell>
          <cell r="Q27">
            <v>727</v>
          </cell>
          <cell r="R27">
            <v>696</v>
          </cell>
          <cell r="S27">
            <v>690</v>
          </cell>
          <cell r="T27">
            <v>660</v>
          </cell>
          <cell r="U27">
            <v>517</v>
          </cell>
          <cell r="V27">
            <v>511</v>
          </cell>
          <cell r="W27">
            <v>563</v>
          </cell>
        </row>
        <row r="28">
          <cell r="A28" t="str">
            <v>France</v>
          </cell>
          <cell r="B28" t="str">
            <v>FR</v>
          </cell>
          <cell r="C28">
            <v>10957</v>
          </cell>
          <cell r="D28">
            <v>11678</v>
          </cell>
          <cell r="E28">
            <v>11286</v>
          </cell>
          <cell r="F28">
            <v>10586</v>
          </cell>
          <cell r="G28">
            <v>9631</v>
          </cell>
          <cell r="H28">
            <v>9616</v>
          </cell>
          <cell r="I28">
            <v>10304</v>
          </cell>
          <cell r="J28">
            <v>9643</v>
          </cell>
          <cell r="K28">
            <v>10507</v>
          </cell>
          <cell r="L28">
            <v>10368</v>
          </cell>
          <cell r="M28">
            <v>9565</v>
          </cell>
          <cell r="N28">
            <v>10602</v>
          </cell>
          <cell r="O28">
            <v>9386</v>
          </cell>
          <cell r="P28">
            <v>9875</v>
          </cell>
          <cell r="Q28">
            <v>9860</v>
          </cell>
          <cell r="R28">
            <v>9720</v>
          </cell>
          <cell r="S28">
            <v>8887</v>
          </cell>
          <cell r="T28">
            <v>7844</v>
          </cell>
          <cell r="U28">
            <v>8520</v>
          </cell>
          <cell r="V28">
            <v>8237</v>
          </cell>
          <cell r="W28">
            <v>7756</v>
          </cell>
        </row>
        <row r="29">
          <cell r="A29" t="str">
            <v>Croatia</v>
          </cell>
          <cell r="B29" t="str">
            <v>HR</v>
          </cell>
          <cell r="C29">
            <v>299</v>
          </cell>
          <cell r="D29">
            <v>259</v>
          </cell>
          <cell r="E29">
            <v>249</v>
          </cell>
          <cell r="F29">
            <v>232</v>
          </cell>
          <cell r="G29">
            <v>251</v>
          </cell>
          <cell r="H29">
            <v>281</v>
          </cell>
          <cell r="I29">
            <v>244</v>
          </cell>
          <cell r="J29">
            <v>304</v>
          </cell>
          <cell r="K29">
            <v>286</v>
          </cell>
          <cell r="L29">
            <v>300</v>
          </cell>
          <cell r="M29">
            <v>302</v>
          </cell>
          <cell r="N29">
            <v>323</v>
          </cell>
          <cell r="O29">
            <v>361</v>
          </cell>
          <cell r="P29">
            <v>367</v>
          </cell>
          <cell r="Q29">
            <v>368</v>
          </cell>
          <cell r="R29">
            <v>340</v>
          </cell>
          <cell r="S29">
            <v>305</v>
          </cell>
          <cell r="T29">
            <v>259</v>
          </cell>
          <cell r="U29">
            <v>242</v>
          </cell>
          <cell r="V29">
            <v>248</v>
          </cell>
          <cell r="W29">
            <v>234</v>
          </cell>
        </row>
        <row r="30">
          <cell r="A30" t="str">
            <v>Hungary</v>
          </cell>
          <cell r="B30" t="str">
            <v>HU</v>
          </cell>
          <cell r="C30">
            <v>1168</v>
          </cell>
          <cell r="D30">
            <v>1072</v>
          </cell>
          <cell r="E30">
            <v>1295</v>
          </cell>
          <cell r="F30">
            <v>960</v>
          </cell>
          <cell r="G30">
            <v>935</v>
          </cell>
          <cell r="H30">
            <v>557</v>
          </cell>
          <cell r="I30">
            <v>372</v>
          </cell>
          <cell r="J30">
            <v>320</v>
          </cell>
          <cell r="K30">
            <v>322</v>
          </cell>
          <cell r="L30">
            <v>308</v>
          </cell>
          <cell r="M30">
            <v>309</v>
          </cell>
          <cell r="N30">
            <v>284</v>
          </cell>
          <cell r="O30">
            <v>276</v>
          </cell>
          <cell r="P30">
            <v>230</v>
          </cell>
          <cell r="Q30">
            <v>180</v>
          </cell>
          <cell r="R30">
            <v>188</v>
          </cell>
          <cell r="S30">
            <v>165</v>
          </cell>
          <cell r="T30">
            <v>118</v>
          </cell>
          <cell r="U30">
            <v>106</v>
          </cell>
          <cell r="V30">
            <v>107</v>
          </cell>
          <cell r="W30">
            <v>135</v>
          </cell>
        </row>
        <row r="31">
          <cell r="A31" t="str">
            <v>Ireland</v>
          </cell>
          <cell r="B31" t="str">
            <v>IE</v>
          </cell>
          <cell r="C31">
            <v>382</v>
          </cell>
          <cell r="D31">
            <v>412</v>
          </cell>
          <cell r="E31">
            <v>395</v>
          </cell>
          <cell r="F31">
            <v>410</v>
          </cell>
          <cell r="G31">
            <v>530</v>
          </cell>
          <cell r="H31">
            <v>640</v>
          </cell>
          <cell r="I31">
            <v>658</v>
          </cell>
          <cell r="J31">
            <v>710</v>
          </cell>
          <cell r="K31">
            <v>778</v>
          </cell>
          <cell r="L31">
            <v>917</v>
          </cell>
          <cell r="M31">
            <v>910</v>
          </cell>
          <cell r="N31">
            <v>1007</v>
          </cell>
          <cell r="O31">
            <v>1022</v>
          </cell>
          <cell r="P31">
            <v>1067</v>
          </cell>
          <cell r="Q31">
            <v>1088</v>
          </cell>
          <cell r="R31">
            <v>1118</v>
          </cell>
          <cell r="S31">
            <v>1218</v>
          </cell>
          <cell r="T31">
            <v>1127</v>
          </cell>
          <cell r="U31">
            <v>1240</v>
          </cell>
          <cell r="V31">
            <v>1225</v>
          </cell>
          <cell r="W31">
            <v>1259</v>
          </cell>
        </row>
        <row r="32">
          <cell r="A32" t="e">
            <v>#N/A</v>
          </cell>
          <cell r="B32" t="str">
            <v>IS</v>
          </cell>
          <cell r="C32">
            <v>15</v>
          </cell>
          <cell r="D32">
            <v>13</v>
          </cell>
          <cell r="E32">
            <v>13</v>
          </cell>
          <cell r="F32">
            <v>13</v>
          </cell>
          <cell r="G32">
            <v>12</v>
          </cell>
          <cell r="H32">
            <v>13</v>
          </cell>
          <cell r="I32">
            <v>13</v>
          </cell>
          <cell r="J32">
            <v>11</v>
          </cell>
          <cell r="K32">
            <v>13</v>
          </cell>
          <cell r="L32">
            <v>11</v>
          </cell>
          <cell r="M32">
            <v>9</v>
          </cell>
          <cell r="N32">
            <v>7</v>
          </cell>
          <cell r="O32">
            <v>7</v>
          </cell>
          <cell r="P32">
            <v>7</v>
          </cell>
          <cell r="Q32">
            <v>6</v>
          </cell>
          <cell r="R32">
            <v>6</v>
          </cell>
          <cell r="S32">
            <v>3</v>
          </cell>
          <cell r="T32">
            <v>0</v>
          </cell>
          <cell r="U32">
            <v>0</v>
          </cell>
          <cell r="V32">
            <v>0</v>
          </cell>
          <cell r="W32">
            <v>0</v>
          </cell>
        </row>
        <row r="33">
          <cell r="A33" t="str">
            <v>Italy</v>
          </cell>
          <cell r="B33" t="str">
            <v>IT</v>
          </cell>
          <cell r="C33">
            <v>9314</v>
          </cell>
          <cell r="D33">
            <v>9408</v>
          </cell>
          <cell r="E33">
            <v>8368</v>
          </cell>
          <cell r="F33">
            <v>7616</v>
          </cell>
          <cell r="G33">
            <v>5884</v>
          </cell>
          <cell r="H33">
            <v>6658</v>
          </cell>
          <cell r="I33">
            <v>6563</v>
          </cell>
          <cell r="J33">
            <v>6160</v>
          </cell>
          <cell r="K33">
            <v>6372</v>
          </cell>
          <cell r="L33">
            <v>6619</v>
          </cell>
          <cell r="M33">
            <v>6007</v>
          </cell>
          <cell r="N33">
            <v>6451</v>
          </cell>
          <cell r="O33">
            <v>5837</v>
          </cell>
          <cell r="P33">
            <v>5204</v>
          </cell>
          <cell r="Q33">
            <v>5338</v>
          </cell>
          <cell r="R33">
            <v>5324</v>
          </cell>
          <cell r="S33">
            <v>4720</v>
          </cell>
          <cell r="T33">
            <v>3928</v>
          </cell>
          <cell r="U33">
            <v>3940</v>
          </cell>
          <cell r="V33">
            <v>3789</v>
          </cell>
          <cell r="W33">
            <v>3325</v>
          </cell>
        </row>
        <row r="34">
          <cell r="A34" t="str">
            <v>Lithuania</v>
          </cell>
          <cell r="B34" t="str">
            <v>LT</v>
          </cell>
          <cell r="C34">
            <v>141</v>
          </cell>
          <cell r="D34">
            <v>145</v>
          </cell>
          <cell r="E34">
            <v>98</v>
          </cell>
          <cell r="F34">
            <v>85</v>
          </cell>
          <cell r="G34">
            <v>104</v>
          </cell>
          <cell r="H34">
            <v>72</v>
          </cell>
          <cell r="I34">
            <v>48</v>
          </cell>
          <cell r="J34">
            <v>67</v>
          </cell>
          <cell r="K34">
            <v>66</v>
          </cell>
          <cell r="L34">
            <v>66</v>
          </cell>
          <cell r="M34">
            <v>78</v>
          </cell>
          <cell r="N34">
            <v>77</v>
          </cell>
          <cell r="O34">
            <v>74</v>
          </cell>
          <cell r="P34">
            <v>72</v>
          </cell>
          <cell r="Q34">
            <v>64</v>
          </cell>
          <cell r="R34">
            <v>63</v>
          </cell>
          <cell r="S34">
            <v>55</v>
          </cell>
          <cell r="T34">
            <v>39</v>
          </cell>
          <cell r="U34">
            <v>39</v>
          </cell>
          <cell r="V34">
            <v>40</v>
          </cell>
          <cell r="W34">
            <v>40</v>
          </cell>
        </row>
        <row r="35">
          <cell r="A35" t="str">
            <v>Luxembourg</v>
          </cell>
          <cell r="B35" t="str">
            <v>LU</v>
          </cell>
          <cell r="C35">
            <v>303</v>
          </cell>
          <cell r="D35">
            <v>374</v>
          </cell>
          <cell r="E35">
            <v>335</v>
          </cell>
          <cell r="F35">
            <v>322</v>
          </cell>
          <cell r="G35">
            <v>308</v>
          </cell>
          <cell r="H35">
            <v>300</v>
          </cell>
          <cell r="I35">
            <v>328</v>
          </cell>
          <cell r="J35">
            <v>326</v>
          </cell>
          <cell r="K35">
            <v>336</v>
          </cell>
          <cell r="L35">
            <v>7</v>
          </cell>
          <cell r="M35">
            <v>227</v>
          </cell>
          <cell r="N35">
            <v>245</v>
          </cell>
          <cell r="O35">
            <v>223</v>
          </cell>
          <cell r="P35">
            <v>227</v>
          </cell>
          <cell r="Q35">
            <v>240</v>
          </cell>
          <cell r="R35">
            <v>232</v>
          </cell>
          <cell r="S35">
            <v>240</v>
          </cell>
          <cell r="T35">
            <v>227</v>
          </cell>
          <cell r="U35">
            <v>227</v>
          </cell>
          <cell r="V35">
            <v>225</v>
          </cell>
          <cell r="W35">
            <v>189</v>
          </cell>
        </row>
        <row r="36">
          <cell r="A36" t="str">
            <v>Latvia</v>
          </cell>
          <cell r="B36" t="str">
            <v>LV</v>
          </cell>
          <cell r="C36">
            <v>117</v>
          </cell>
          <cell r="D36">
            <v>136</v>
          </cell>
          <cell r="E36">
            <v>120</v>
          </cell>
          <cell r="F36">
            <v>96</v>
          </cell>
          <cell r="G36">
            <v>68</v>
          </cell>
          <cell r="H36">
            <v>34</v>
          </cell>
          <cell r="I36">
            <v>30</v>
          </cell>
          <cell r="J36">
            <v>33</v>
          </cell>
          <cell r="K36">
            <v>35</v>
          </cell>
          <cell r="L36">
            <v>34</v>
          </cell>
          <cell r="M36">
            <v>34</v>
          </cell>
          <cell r="N36">
            <v>34</v>
          </cell>
          <cell r="O36">
            <v>34</v>
          </cell>
          <cell r="P36">
            <v>33</v>
          </cell>
          <cell r="Q36">
            <v>34</v>
          </cell>
          <cell r="R36">
            <v>38</v>
          </cell>
          <cell r="S36">
            <v>39</v>
          </cell>
          <cell r="T36">
            <v>34</v>
          </cell>
          <cell r="U36">
            <v>33</v>
          </cell>
          <cell r="V36">
            <v>48</v>
          </cell>
          <cell r="W36">
            <v>53</v>
          </cell>
        </row>
        <row r="37">
          <cell r="A37" t="e">
            <v>#N/A</v>
          </cell>
          <cell r="B37" t="str">
            <v>MK</v>
          </cell>
          <cell r="C37">
            <v>128</v>
          </cell>
          <cell r="D37">
            <v>114</v>
          </cell>
          <cell r="E37">
            <v>114</v>
          </cell>
          <cell r="F37">
            <v>1</v>
          </cell>
          <cell r="G37">
            <v>59</v>
          </cell>
          <cell r="H37">
            <v>20</v>
          </cell>
          <cell r="I37">
            <v>39</v>
          </cell>
          <cell r="J37">
            <v>30</v>
          </cell>
          <cell r="K37">
            <v>29</v>
          </cell>
          <cell r="L37">
            <v>32</v>
          </cell>
          <cell r="M37">
            <v>33</v>
          </cell>
          <cell r="N37">
            <v>34</v>
          </cell>
          <cell r="O37">
            <v>35</v>
          </cell>
          <cell r="P37">
            <v>38</v>
          </cell>
          <cell r="Q37">
            <v>39</v>
          </cell>
          <cell r="R37">
            <v>40</v>
          </cell>
          <cell r="S37">
            <v>42</v>
          </cell>
          <cell r="T37">
            <v>46</v>
          </cell>
          <cell r="U37">
            <v>44</v>
          </cell>
          <cell r="V37">
            <v>45</v>
          </cell>
          <cell r="W37">
            <v>44</v>
          </cell>
        </row>
        <row r="38">
          <cell r="A38" t="str">
            <v>Malta</v>
          </cell>
          <cell r="B38" t="str">
            <v>MT</v>
          </cell>
          <cell r="C38">
            <v>33</v>
          </cell>
          <cell r="D38">
            <v>34</v>
          </cell>
          <cell r="E38">
            <v>36</v>
          </cell>
          <cell r="F38">
            <v>36</v>
          </cell>
          <cell r="G38">
            <v>36</v>
          </cell>
          <cell r="H38">
            <v>38</v>
          </cell>
          <cell r="I38">
            <v>38</v>
          </cell>
          <cell r="J38">
            <v>34</v>
          </cell>
          <cell r="K38">
            <v>23</v>
          </cell>
          <cell r="L38">
            <v>28</v>
          </cell>
          <cell r="M38">
            <v>28</v>
          </cell>
          <cell r="N38">
            <v>28</v>
          </cell>
          <cell r="O38">
            <v>31</v>
          </cell>
          <cell r="P38">
            <v>34</v>
          </cell>
          <cell r="Q38">
            <v>35</v>
          </cell>
          <cell r="R38">
            <v>23</v>
          </cell>
          <cell r="S38">
            <v>24</v>
          </cell>
          <cell r="T38">
            <v>24</v>
          </cell>
          <cell r="U38">
            <v>24</v>
          </cell>
          <cell r="V38">
            <v>19</v>
          </cell>
          <cell r="W38">
            <v>23</v>
          </cell>
        </row>
        <row r="39">
          <cell r="A39" t="str">
            <v>Netherlands</v>
          </cell>
          <cell r="B39" t="str">
            <v>NL</v>
          </cell>
          <cell r="C39">
            <v>242</v>
          </cell>
          <cell r="D39">
            <v>233</v>
          </cell>
          <cell r="E39">
            <v>216</v>
          </cell>
          <cell r="F39">
            <v>117</v>
          </cell>
          <cell r="G39">
            <v>107</v>
          </cell>
          <cell r="H39">
            <v>85</v>
          </cell>
          <cell r="I39">
            <v>89</v>
          </cell>
          <cell r="J39">
            <v>63</v>
          </cell>
          <cell r="K39">
            <v>62</v>
          </cell>
          <cell r="L39">
            <v>58</v>
          </cell>
          <cell r="M39">
            <v>58</v>
          </cell>
          <cell r="N39">
            <v>62</v>
          </cell>
          <cell r="O39">
            <v>58</v>
          </cell>
          <cell r="P39">
            <v>63</v>
          </cell>
          <cell r="Q39">
            <v>64</v>
          </cell>
          <cell r="R39">
            <v>74</v>
          </cell>
          <cell r="S39">
            <v>88</v>
          </cell>
          <cell r="T39">
            <v>58</v>
          </cell>
          <cell r="U39">
            <v>62</v>
          </cell>
          <cell r="V39">
            <v>63</v>
          </cell>
          <cell r="W39">
            <v>106</v>
          </cell>
        </row>
        <row r="40">
          <cell r="A40" t="e">
            <v>#N/A</v>
          </cell>
          <cell r="B40" t="str">
            <v>NMS10</v>
          </cell>
          <cell r="C40">
            <v>2123</v>
          </cell>
          <cell r="D40">
            <v>2162</v>
          </cell>
          <cell r="E40">
            <v>2238</v>
          </cell>
          <cell r="F40">
            <v>2048</v>
          </cell>
          <cell r="G40">
            <v>2134</v>
          </cell>
          <cell r="H40">
            <v>1855</v>
          </cell>
          <cell r="I40">
            <v>1613</v>
          </cell>
          <cell r="J40">
            <v>1784</v>
          </cell>
          <cell r="K40">
            <v>1793</v>
          </cell>
          <cell r="L40">
            <v>1816</v>
          </cell>
          <cell r="M40">
            <v>1917</v>
          </cell>
          <cell r="N40">
            <v>1995</v>
          </cell>
          <cell r="O40">
            <v>2095</v>
          </cell>
          <cell r="P40">
            <v>2170</v>
          </cell>
          <cell r="Q40">
            <v>2002</v>
          </cell>
          <cell r="R40">
            <v>1925</v>
          </cell>
          <cell r="S40">
            <v>1787</v>
          </cell>
          <cell r="T40">
            <v>1525</v>
          </cell>
          <cell r="U40">
            <v>1426</v>
          </cell>
          <cell r="V40">
            <v>1317</v>
          </cell>
          <cell r="W40">
            <v>1261</v>
          </cell>
        </row>
        <row r="41">
          <cell r="A41" t="str">
            <v>Norway</v>
          </cell>
          <cell r="B41" t="str">
            <v>NO</v>
          </cell>
          <cell r="C41">
            <v>450</v>
          </cell>
          <cell r="D41">
            <v>370</v>
          </cell>
          <cell r="E41">
            <v>317</v>
          </cell>
          <cell r="F41">
            <v>299</v>
          </cell>
          <cell r="G41">
            <v>296</v>
          </cell>
          <cell r="H41">
            <v>303</v>
          </cell>
          <cell r="I41">
            <v>352</v>
          </cell>
          <cell r="J41">
            <v>317</v>
          </cell>
          <cell r="K41">
            <v>308</v>
          </cell>
          <cell r="L41">
            <v>321</v>
          </cell>
          <cell r="M41">
            <v>248</v>
          </cell>
          <cell r="N41">
            <v>274</v>
          </cell>
          <cell r="O41">
            <v>288</v>
          </cell>
          <cell r="P41">
            <v>349</v>
          </cell>
          <cell r="Q41">
            <v>280</v>
          </cell>
          <cell r="R41">
            <v>231</v>
          </cell>
          <cell r="S41">
            <v>239</v>
          </cell>
          <cell r="T41">
            <v>200</v>
          </cell>
          <cell r="U41">
            <v>166</v>
          </cell>
          <cell r="V41">
            <v>167</v>
          </cell>
          <cell r="W41">
            <v>195</v>
          </cell>
        </row>
        <row r="42">
          <cell r="A42" t="str">
            <v>Poland</v>
          </cell>
          <cell r="B42" t="str">
            <v>PL</v>
          </cell>
          <cell r="C42">
            <v>41</v>
          </cell>
          <cell r="D42">
            <v>24</v>
          </cell>
          <cell r="E42">
            <v>44</v>
          </cell>
          <cell r="F42">
            <v>145</v>
          </cell>
          <cell r="G42">
            <v>214</v>
          </cell>
          <cell r="H42">
            <v>307</v>
          </cell>
          <cell r="I42">
            <v>435</v>
          </cell>
          <cell r="J42">
            <v>592</v>
          </cell>
          <cell r="K42">
            <v>643</v>
          </cell>
          <cell r="L42">
            <v>693</v>
          </cell>
          <cell r="M42">
            <v>890</v>
          </cell>
          <cell r="N42">
            <v>1003</v>
          </cell>
          <cell r="O42">
            <v>1055</v>
          </cell>
          <cell r="P42">
            <v>1149</v>
          </cell>
          <cell r="Q42">
            <v>1080</v>
          </cell>
          <cell r="R42">
            <v>1007</v>
          </cell>
          <cell r="S42">
            <v>952</v>
          </cell>
          <cell r="T42">
            <v>872</v>
          </cell>
          <cell r="U42">
            <v>769</v>
          </cell>
          <cell r="V42">
            <v>672</v>
          </cell>
          <cell r="W42">
            <v>590</v>
          </cell>
        </row>
        <row r="43">
          <cell r="A43" t="str">
            <v>Portugal</v>
          </cell>
          <cell r="B43" t="str">
            <v>PT</v>
          </cell>
          <cell r="C43">
            <v>581</v>
          </cell>
          <cell r="D43">
            <v>594</v>
          </cell>
          <cell r="E43">
            <v>635</v>
          </cell>
          <cell r="F43">
            <v>677</v>
          </cell>
          <cell r="G43">
            <v>704</v>
          </cell>
          <cell r="H43">
            <v>691</v>
          </cell>
          <cell r="I43">
            <v>741</v>
          </cell>
          <cell r="J43">
            <v>740</v>
          </cell>
          <cell r="K43">
            <v>698</v>
          </cell>
          <cell r="L43">
            <v>718</v>
          </cell>
          <cell r="M43">
            <v>676</v>
          </cell>
          <cell r="N43">
            <v>659</v>
          </cell>
          <cell r="O43">
            <v>693</v>
          </cell>
          <cell r="P43">
            <v>770</v>
          </cell>
          <cell r="Q43">
            <v>787</v>
          </cell>
          <cell r="R43">
            <v>701</v>
          </cell>
          <cell r="S43">
            <v>682</v>
          </cell>
          <cell r="T43">
            <v>631</v>
          </cell>
          <cell r="U43">
            <v>552</v>
          </cell>
          <cell r="V43">
            <v>531</v>
          </cell>
          <cell r="W43">
            <v>680</v>
          </cell>
        </row>
        <row r="44">
          <cell r="A44" t="str">
            <v>Romania</v>
          </cell>
          <cell r="B44" t="str">
            <v>RO</v>
          </cell>
          <cell r="C44">
            <v>326</v>
          </cell>
          <cell r="D44">
            <v>306</v>
          </cell>
          <cell r="E44">
            <v>375</v>
          </cell>
          <cell r="F44">
            <v>281</v>
          </cell>
          <cell r="G44">
            <v>162</v>
          </cell>
          <cell r="H44">
            <v>299</v>
          </cell>
          <cell r="I44">
            <v>191</v>
          </cell>
          <cell r="J44">
            <v>420</v>
          </cell>
          <cell r="K44">
            <v>448</v>
          </cell>
          <cell r="L44">
            <v>420</v>
          </cell>
          <cell r="M44">
            <v>435</v>
          </cell>
          <cell r="N44">
            <v>355</v>
          </cell>
          <cell r="O44">
            <v>321</v>
          </cell>
          <cell r="P44">
            <v>437</v>
          </cell>
          <cell r="Q44">
            <v>435</v>
          </cell>
          <cell r="R44">
            <v>678</v>
          </cell>
          <cell r="S44">
            <v>466</v>
          </cell>
          <cell r="T44">
            <v>604</v>
          </cell>
          <cell r="U44">
            <v>302</v>
          </cell>
          <cell r="V44">
            <v>319</v>
          </cell>
          <cell r="W44">
            <v>236</v>
          </cell>
        </row>
        <row r="45">
          <cell r="A45" t="str">
            <v>Sweden</v>
          </cell>
          <cell r="B45" t="str">
            <v>SE</v>
          </cell>
          <cell r="C45">
            <v>1537</v>
          </cell>
          <cell r="D45">
            <v>1697</v>
          </cell>
          <cell r="E45">
            <v>1836</v>
          </cell>
          <cell r="F45">
            <v>1700</v>
          </cell>
          <cell r="G45">
            <v>1756</v>
          </cell>
          <cell r="H45">
            <v>1422</v>
          </cell>
          <cell r="I45">
            <v>1545</v>
          </cell>
          <cell r="J45">
            <v>1397</v>
          </cell>
          <cell r="K45">
            <v>1257</v>
          </cell>
          <cell r="L45">
            <v>1053</v>
          </cell>
          <cell r="M45">
            <v>876</v>
          </cell>
          <cell r="N45">
            <v>834</v>
          </cell>
          <cell r="O45">
            <v>744</v>
          </cell>
          <cell r="P45">
            <v>706</v>
          </cell>
          <cell r="Q45">
            <v>500</v>
          </cell>
          <cell r="R45">
            <v>416</v>
          </cell>
          <cell r="S45">
            <v>248</v>
          </cell>
          <cell r="T45">
            <v>147</v>
          </cell>
          <cell r="U45">
            <v>97</v>
          </cell>
          <cell r="V45">
            <v>76</v>
          </cell>
          <cell r="W45">
            <v>70</v>
          </cell>
        </row>
        <row r="46">
          <cell r="A46" t="str">
            <v>Slovenia</v>
          </cell>
          <cell r="B46" t="str">
            <v>SI</v>
          </cell>
          <cell r="C46">
            <v>377</v>
          </cell>
          <cell r="D46">
            <v>490</v>
          </cell>
          <cell r="E46">
            <v>401</v>
          </cell>
          <cell r="F46">
            <v>513</v>
          </cell>
          <cell r="G46">
            <v>529</v>
          </cell>
          <cell r="H46">
            <v>602</v>
          </cell>
          <cell r="I46">
            <v>479</v>
          </cell>
          <cell r="J46">
            <v>514</v>
          </cell>
          <cell r="K46">
            <v>477</v>
          </cell>
          <cell r="L46">
            <v>506</v>
          </cell>
          <cell r="M46">
            <v>385</v>
          </cell>
          <cell r="N46">
            <v>364</v>
          </cell>
          <cell r="O46">
            <v>433</v>
          </cell>
          <cell r="P46">
            <v>476</v>
          </cell>
          <cell r="Q46">
            <v>451</v>
          </cell>
          <cell r="R46">
            <v>400</v>
          </cell>
          <cell r="S46">
            <v>377</v>
          </cell>
          <cell r="T46">
            <v>286</v>
          </cell>
          <cell r="U46">
            <v>316</v>
          </cell>
          <cell r="V46">
            <v>296</v>
          </cell>
          <cell r="W46">
            <v>308</v>
          </cell>
        </row>
        <row r="47">
          <cell r="A47" t="str">
            <v>Slovakia</v>
          </cell>
          <cell r="B47" t="str">
            <v>SK</v>
          </cell>
          <cell r="C47">
            <v>35</v>
          </cell>
          <cell r="D47">
            <v>34</v>
          </cell>
          <cell r="E47">
            <v>35</v>
          </cell>
          <cell r="F47">
            <v>33</v>
          </cell>
          <cell r="G47">
            <v>31</v>
          </cell>
          <cell r="H47">
            <v>25</v>
          </cell>
          <cell r="I47">
            <v>27</v>
          </cell>
          <cell r="J47">
            <v>25</v>
          </cell>
          <cell r="K47">
            <v>25</v>
          </cell>
          <cell r="L47">
            <v>23</v>
          </cell>
          <cell r="M47">
            <v>13</v>
          </cell>
          <cell r="N47">
            <v>13</v>
          </cell>
          <cell r="O47">
            <v>21</v>
          </cell>
          <cell r="P47">
            <v>10</v>
          </cell>
          <cell r="Q47">
            <v>5</v>
          </cell>
          <cell r="R47">
            <v>8</v>
          </cell>
          <cell r="S47">
            <v>16</v>
          </cell>
          <cell r="T47">
            <v>12</v>
          </cell>
          <cell r="U47">
            <v>18</v>
          </cell>
          <cell r="V47">
            <v>18</v>
          </cell>
          <cell r="W47">
            <v>13</v>
          </cell>
        </row>
        <row r="48">
          <cell r="A48" t="str">
            <v>Turkey</v>
          </cell>
          <cell r="B48" t="str">
            <v>TR</v>
          </cell>
          <cell r="C48">
            <v>3112</v>
          </cell>
          <cell r="D48">
            <v>3115</v>
          </cell>
          <cell r="E48">
            <v>3330</v>
          </cell>
          <cell r="F48">
            <v>3533</v>
          </cell>
          <cell r="G48">
            <v>3279</v>
          </cell>
          <cell r="H48">
            <v>3895</v>
          </cell>
          <cell r="I48">
            <v>3987</v>
          </cell>
          <cell r="J48">
            <v>3688</v>
          </cell>
          <cell r="K48">
            <v>3393</v>
          </cell>
          <cell r="L48">
            <v>3506</v>
          </cell>
          <cell r="M48">
            <v>3592</v>
          </cell>
          <cell r="N48">
            <v>2893</v>
          </cell>
          <cell r="O48">
            <v>2880</v>
          </cell>
          <cell r="P48">
            <v>2778</v>
          </cell>
          <cell r="Q48">
            <v>2806</v>
          </cell>
          <cell r="R48">
            <v>2884</v>
          </cell>
          <cell r="S48">
            <v>1956</v>
          </cell>
          <cell r="T48">
            <v>1745</v>
          </cell>
          <cell r="U48">
            <v>1686</v>
          </cell>
          <cell r="V48">
            <v>1616</v>
          </cell>
          <cell r="W48">
            <v>1452</v>
          </cell>
        </row>
        <row r="49">
          <cell r="A49" t="str">
            <v>United Kingdom</v>
          </cell>
          <cell r="B49" t="str">
            <v>UK</v>
          </cell>
          <cell r="C49">
            <v>2312</v>
          </cell>
          <cell r="D49">
            <v>2616</v>
          </cell>
          <cell r="E49">
            <v>2676</v>
          </cell>
          <cell r="F49">
            <v>2813</v>
          </cell>
          <cell r="G49">
            <v>2799</v>
          </cell>
          <cell r="H49">
            <v>2791</v>
          </cell>
          <cell r="I49">
            <v>3278</v>
          </cell>
          <cell r="J49">
            <v>3160</v>
          </cell>
          <cell r="K49">
            <v>3301</v>
          </cell>
          <cell r="L49">
            <v>2934</v>
          </cell>
          <cell r="M49">
            <v>3017</v>
          </cell>
          <cell r="N49">
            <v>3310</v>
          </cell>
          <cell r="O49">
            <v>2875</v>
          </cell>
          <cell r="P49">
            <v>2855</v>
          </cell>
          <cell r="Q49">
            <v>3099</v>
          </cell>
          <cell r="R49">
            <v>2936</v>
          </cell>
          <cell r="S49">
            <v>3084</v>
          </cell>
          <cell r="T49">
            <v>2731</v>
          </cell>
          <cell r="U49">
            <v>2871</v>
          </cell>
          <cell r="V49">
            <v>2853</v>
          </cell>
          <cell r="W49">
            <v>3243</v>
          </cell>
        </row>
      </sheetData>
      <sheetData sheetId="5">
        <row r="6">
          <cell r="A6" t="str">
            <v>Austria</v>
          </cell>
          <cell r="B6" t="str">
            <v>AT</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row>
        <row r="7">
          <cell r="A7" t="str">
            <v>Belgium</v>
          </cell>
          <cell r="B7" t="str">
            <v>BE</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row>
        <row r="8">
          <cell r="A8" t="str">
            <v>Bulgaria</v>
          </cell>
          <cell r="B8" t="str">
            <v>BG</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1</v>
          </cell>
          <cell r="W8">
            <v>1</v>
          </cell>
        </row>
        <row r="9">
          <cell r="A9" t="str">
            <v>Switzerland</v>
          </cell>
          <cell r="B9" t="str">
            <v>CH</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row>
        <row r="10">
          <cell r="A10" t="str">
            <v>Cyprus</v>
          </cell>
          <cell r="B10" t="str">
            <v>CY</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row>
        <row r="11">
          <cell r="A11" t="str">
            <v>Czech Republic</v>
          </cell>
          <cell r="B11" t="str">
            <v>CZ</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row>
        <row r="12">
          <cell r="A12" t="str">
            <v>Germany (including  former GDR from 1991)</v>
          </cell>
          <cell r="B12" t="str">
            <v>DE</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row>
        <row r="13">
          <cell r="A13" t="str">
            <v>Denmark</v>
          </cell>
          <cell r="B13" t="str">
            <v>DK</v>
          </cell>
          <cell r="C13">
            <v>257</v>
          </cell>
          <cell r="D13">
            <v>261</v>
          </cell>
          <cell r="E13">
            <v>266</v>
          </cell>
          <cell r="F13">
            <v>214</v>
          </cell>
          <cell r="G13">
            <v>210</v>
          </cell>
          <cell r="H13">
            <v>197</v>
          </cell>
          <cell r="I13">
            <v>214</v>
          </cell>
          <cell r="J13">
            <v>214</v>
          </cell>
          <cell r="K13">
            <v>220</v>
          </cell>
          <cell r="L13">
            <v>221</v>
          </cell>
          <cell r="M13">
            <v>224</v>
          </cell>
          <cell r="N13">
            <v>213</v>
          </cell>
          <cell r="O13">
            <v>212</v>
          </cell>
          <cell r="P13">
            <v>202</v>
          </cell>
          <cell r="Q13">
            <v>176</v>
          </cell>
          <cell r="R13">
            <v>178</v>
          </cell>
          <cell r="S13">
            <v>177</v>
          </cell>
          <cell r="T13">
            <v>164</v>
          </cell>
          <cell r="U13">
            <v>150</v>
          </cell>
          <cell r="V13">
            <v>144</v>
          </cell>
          <cell r="W13">
            <v>143</v>
          </cell>
        </row>
        <row r="14">
          <cell r="A14" t="e">
            <v>#N/A</v>
          </cell>
          <cell r="B14" t="str">
            <v>EA</v>
          </cell>
          <cell r="C14">
            <v>633</v>
          </cell>
          <cell r="D14">
            <v>668</v>
          </cell>
          <cell r="E14">
            <v>626</v>
          </cell>
          <cell r="F14">
            <v>681</v>
          </cell>
          <cell r="G14">
            <v>664</v>
          </cell>
          <cell r="H14">
            <v>662</v>
          </cell>
          <cell r="I14">
            <v>639</v>
          </cell>
          <cell r="J14">
            <v>650</v>
          </cell>
          <cell r="K14">
            <v>646</v>
          </cell>
          <cell r="L14">
            <v>724</v>
          </cell>
          <cell r="M14">
            <v>672</v>
          </cell>
          <cell r="N14">
            <v>753</v>
          </cell>
          <cell r="O14">
            <v>728</v>
          </cell>
          <cell r="P14">
            <v>726</v>
          </cell>
          <cell r="Q14">
            <v>761</v>
          </cell>
          <cell r="R14">
            <v>744</v>
          </cell>
          <cell r="S14">
            <v>689</v>
          </cell>
          <cell r="T14">
            <v>679</v>
          </cell>
          <cell r="U14">
            <v>969</v>
          </cell>
          <cell r="V14">
            <v>685</v>
          </cell>
          <cell r="W14">
            <v>628</v>
          </cell>
        </row>
        <row r="15">
          <cell r="A15" t="e">
            <v>#N/A</v>
          </cell>
          <cell r="B15" t="str">
            <v>EA12</v>
          </cell>
          <cell r="C15">
            <v>633</v>
          </cell>
          <cell r="D15">
            <v>668</v>
          </cell>
          <cell r="E15">
            <v>626</v>
          </cell>
          <cell r="F15">
            <v>681</v>
          </cell>
          <cell r="G15">
            <v>664</v>
          </cell>
          <cell r="H15">
            <v>662</v>
          </cell>
          <cell r="I15">
            <v>639</v>
          </cell>
          <cell r="J15">
            <v>650</v>
          </cell>
          <cell r="K15">
            <v>646</v>
          </cell>
          <cell r="L15">
            <v>724</v>
          </cell>
          <cell r="M15">
            <v>672</v>
          </cell>
          <cell r="N15">
            <v>753</v>
          </cell>
          <cell r="O15">
            <v>728</v>
          </cell>
          <cell r="P15">
            <v>726</v>
          </cell>
          <cell r="Q15">
            <v>761</v>
          </cell>
          <cell r="R15">
            <v>744</v>
          </cell>
          <cell r="S15">
            <v>689</v>
          </cell>
          <cell r="T15">
            <v>679</v>
          </cell>
          <cell r="U15">
            <v>969</v>
          </cell>
          <cell r="V15">
            <v>685</v>
          </cell>
          <cell r="W15">
            <v>628</v>
          </cell>
        </row>
        <row r="16">
          <cell r="A16" t="e">
            <v>#N/A</v>
          </cell>
          <cell r="B16" t="str">
            <v>EA13</v>
          </cell>
          <cell r="C16">
            <v>633</v>
          </cell>
          <cell r="D16">
            <v>668</v>
          </cell>
          <cell r="E16">
            <v>626</v>
          </cell>
          <cell r="F16">
            <v>681</v>
          </cell>
          <cell r="G16">
            <v>664</v>
          </cell>
          <cell r="H16">
            <v>662</v>
          </cell>
          <cell r="I16">
            <v>639</v>
          </cell>
          <cell r="J16">
            <v>650</v>
          </cell>
          <cell r="K16">
            <v>646</v>
          </cell>
          <cell r="L16">
            <v>724</v>
          </cell>
          <cell r="M16">
            <v>672</v>
          </cell>
          <cell r="N16">
            <v>753</v>
          </cell>
          <cell r="O16">
            <v>728</v>
          </cell>
          <cell r="P16">
            <v>726</v>
          </cell>
          <cell r="Q16">
            <v>761</v>
          </cell>
          <cell r="R16">
            <v>744</v>
          </cell>
          <cell r="S16">
            <v>689</v>
          </cell>
          <cell r="T16">
            <v>679</v>
          </cell>
          <cell r="U16">
            <v>969</v>
          </cell>
          <cell r="V16">
            <v>685</v>
          </cell>
          <cell r="W16">
            <v>628</v>
          </cell>
        </row>
        <row r="17">
          <cell r="A17" t="e">
            <v>#N/A</v>
          </cell>
          <cell r="B17" t="str">
            <v>EA15</v>
          </cell>
          <cell r="C17">
            <v>633</v>
          </cell>
          <cell r="D17">
            <v>668</v>
          </cell>
          <cell r="E17">
            <v>626</v>
          </cell>
          <cell r="F17">
            <v>681</v>
          </cell>
          <cell r="G17">
            <v>664</v>
          </cell>
          <cell r="H17">
            <v>662</v>
          </cell>
          <cell r="I17">
            <v>639</v>
          </cell>
          <cell r="J17">
            <v>650</v>
          </cell>
          <cell r="K17">
            <v>646</v>
          </cell>
          <cell r="L17">
            <v>724</v>
          </cell>
          <cell r="M17">
            <v>672</v>
          </cell>
          <cell r="N17">
            <v>753</v>
          </cell>
          <cell r="O17">
            <v>728</v>
          </cell>
          <cell r="P17">
            <v>726</v>
          </cell>
          <cell r="Q17">
            <v>761</v>
          </cell>
          <cell r="R17">
            <v>744</v>
          </cell>
          <cell r="S17">
            <v>689</v>
          </cell>
          <cell r="T17">
            <v>679</v>
          </cell>
          <cell r="U17">
            <v>969</v>
          </cell>
          <cell r="V17">
            <v>685</v>
          </cell>
          <cell r="W17">
            <v>628</v>
          </cell>
        </row>
        <row r="18">
          <cell r="A18" t="e">
            <v>#N/A</v>
          </cell>
          <cell r="B18" t="str">
            <v>EA16</v>
          </cell>
          <cell r="C18">
            <v>633</v>
          </cell>
          <cell r="D18">
            <v>668</v>
          </cell>
          <cell r="E18">
            <v>626</v>
          </cell>
          <cell r="F18">
            <v>681</v>
          </cell>
          <cell r="G18">
            <v>664</v>
          </cell>
          <cell r="H18">
            <v>662</v>
          </cell>
          <cell r="I18">
            <v>639</v>
          </cell>
          <cell r="J18">
            <v>650</v>
          </cell>
          <cell r="K18">
            <v>646</v>
          </cell>
          <cell r="L18">
            <v>724</v>
          </cell>
          <cell r="M18">
            <v>672</v>
          </cell>
          <cell r="N18">
            <v>753</v>
          </cell>
          <cell r="O18">
            <v>728</v>
          </cell>
          <cell r="P18">
            <v>726</v>
          </cell>
          <cell r="Q18">
            <v>761</v>
          </cell>
          <cell r="R18">
            <v>744</v>
          </cell>
          <cell r="S18">
            <v>689</v>
          </cell>
          <cell r="T18">
            <v>679</v>
          </cell>
          <cell r="U18">
            <v>969</v>
          </cell>
          <cell r="V18">
            <v>685</v>
          </cell>
          <cell r="W18">
            <v>628</v>
          </cell>
        </row>
        <row r="19">
          <cell r="A19" t="e">
            <v>#N/A</v>
          </cell>
          <cell r="B19" t="str">
            <v>EA17</v>
          </cell>
          <cell r="C19">
            <v>633</v>
          </cell>
          <cell r="D19">
            <v>668</v>
          </cell>
          <cell r="E19">
            <v>626</v>
          </cell>
          <cell r="F19">
            <v>681</v>
          </cell>
          <cell r="G19">
            <v>664</v>
          </cell>
          <cell r="H19">
            <v>662</v>
          </cell>
          <cell r="I19">
            <v>639</v>
          </cell>
          <cell r="J19">
            <v>650</v>
          </cell>
          <cell r="K19">
            <v>646</v>
          </cell>
          <cell r="L19">
            <v>724</v>
          </cell>
          <cell r="M19">
            <v>672</v>
          </cell>
          <cell r="N19">
            <v>753</v>
          </cell>
          <cell r="O19">
            <v>728</v>
          </cell>
          <cell r="P19">
            <v>726</v>
          </cell>
          <cell r="Q19">
            <v>761</v>
          </cell>
          <cell r="R19">
            <v>744</v>
          </cell>
          <cell r="S19">
            <v>689</v>
          </cell>
          <cell r="T19">
            <v>679</v>
          </cell>
          <cell r="U19">
            <v>969</v>
          </cell>
          <cell r="V19">
            <v>685</v>
          </cell>
          <cell r="W19">
            <v>628</v>
          </cell>
        </row>
        <row r="20">
          <cell r="A20" t="str">
            <v>Estonia</v>
          </cell>
          <cell r="B20" t="str">
            <v>EE</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row>
        <row r="21">
          <cell r="A21" t="e">
            <v>#N/A</v>
          </cell>
          <cell r="B21" t="str">
            <v>EEA18</v>
          </cell>
          <cell r="C21">
            <v>1173</v>
          </cell>
          <cell r="D21">
            <v>1209</v>
          </cell>
          <cell r="E21">
            <v>1182</v>
          </cell>
          <cell r="F21">
            <v>1192</v>
          </cell>
          <cell r="G21">
            <v>1183</v>
          </cell>
          <cell r="H21">
            <v>1168</v>
          </cell>
          <cell r="I21">
            <v>1182</v>
          </cell>
          <cell r="J21">
            <v>1185</v>
          </cell>
          <cell r="K21">
            <v>1168</v>
          </cell>
          <cell r="L21">
            <v>1246</v>
          </cell>
          <cell r="M21">
            <v>1622</v>
          </cell>
          <cell r="N21">
            <v>1670</v>
          </cell>
          <cell r="O21">
            <v>1679</v>
          </cell>
          <cell r="P21">
            <v>1665</v>
          </cell>
          <cell r="Q21">
            <v>1657</v>
          </cell>
          <cell r="R21">
            <v>1633</v>
          </cell>
          <cell r="S21">
            <v>1505</v>
          </cell>
          <cell r="T21">
            <v>1279</v>
          </cell>
          <cell r="U21">
            <v>1545</v>
          </cell>
          <cell r="V21">
            <v>1310</v>
          </cell>
          <cell r="W21">
            <v>1272</v>
          </cell>
        </row>
        <row r="22">
          <cell r="A22" t="str">
            <v>Greece</v>
          </cell>
          <cell r="B22" t="str">
            <v>EL</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row>
        <row r="23">
          <cell r="A23" t="str">
            <v>Spain</v>
          </cell>
          <cell r="B23" t="str">
            <v>ES</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row>
        <row r="24">
          <cell r="A24" t="e">
            <v>#N/A</v>
          </cell>
          <cell r="B24" t="str">
            <v>EU15</v>
          </cell>
          <cell r="C24">
            <v>950</v>
          </cell>
          <cell r="D24">
            <v>987</v>
          </cell>
          <cell r="E24">
            <v>943</v>
          </cell>
          <cell r="F24">
            <v>942</v>
          </cell>
          <cell r="G24">
            <v>930</v>
          </cell>
          <cell r="H24">
            <v>919</v>
          </cell>
          <cell r="I24">
            <v>907</v>
          </cell>
          <cell r="J24">
            <v>918</v>
          </cell>
          <cell r="K24">
            <v>916</v>
          </cell>
          <cell r="L24">
            <v>996</v>
          </cell>
          <cell r="M24">
            <v>945</v>
          </cell>
          <cell r="N24">
            <v>1001</v>
          </cell>
          <cell r="O24">
            <v>971</v>
          </cell>
          <cell r="P24">
            <v>958</v>
          </cell>
          <cell r="Q24">
            <v>969</v>
          </cell>
          <cell r="R24">
            <v>970</v>
          </cell>
          <cell r="S24">
            <v>910</v>
          </cell>
          <cell r="T24">
            <v>880</v>
          </cell>
          <cell r="U24">
            <v>1156</v>
          </cell>
          <cell r="V24">
            <v>864</v>
          </cell>
          <cell r="W24">
            <v>808</v>
          </cell>
        </row>
        <row r="25">
          <cell r="A25" t="e">
            <v>#N/A</v>
          </cell>
          <cell r="B25" t="str">
            <v>EU25</v>
          </cell>
          <cell r="C25">
            <v>992</v>
          </cell>
          <cell r="D25">
            <v>1029</v>
          </cell>
          <cell r="E25">
            <v>985</v>
          </cell>
          <cell r="F25">
            <v>984</v>
          </cell>
          <cell r="G25">
            <v>978</v>
          </cell>
          <cell r="H25">
            <v>961</v>
          </cell>
          <cell r="I25">
            <v>949</v>
          </cell>
          <cell r="J25">
            <v>942</v>
          </cell>
          <cell r="K25">
            <v>931</v>
          </cell>
          <cell r="L25">
            <v>1023</v>
          </cell>
          <cell r="M25">
            <v>973</v>
          </cell>
          <cell r="N25">
            <v>1033</v>
          </cell>
          <cell r="O25">
            <v>995</v>
          </cell>
          <cell r="P25">
            <v>1000</v>
          </cell>
          <cell r="Q25">
            <v>1004</v>
          </cell>
          <cell r="R25">
            <v>999</v>
          </cell>
          <cell r="S25">
            <v>934</v>
          </cell>
          <cell r="T25">
            <v>895</v>
          </cell>
          <cell r="U25">
            <v>1168</v>
          </cell>
          <cell r="V25">
            <v>874</v>
          </cell>
          <cell r="W25">
            <v>823</v>
          </cell>
        </row>
        <row r="26">
          <cell r="A26" t="str">
            <v>European Union (27 countries)</v>
          </cell>
          <cell r="B26" t="str">
            <v>EU27</v>
          </cell>
          <cell r="C26">
            <v>992</v>
          </cell>
          <cell r="D26">
            <v>1029</v>
          </cell>
          <cell r="E26">
            <v>985</v>
          </cell>
          <cell r="F26">
            <v>984</v>
          </cell>
          <cell r="G26">
            <v>978</v>
          </cell>
          <cell r="H26">
            <v>961</v>
          </cell>
          <cell r="I26">
            <v>949</v>
          </cell>
          <cell r="J26">
            <v>942</v>
          </cell>
          <cell r="K26">
            <v>931</v>
          </cell>
          <cell r="L26">
            <v>1023</v>
          </cell>
          <cell r="M26">
            <v>973</v>
          </cell>
          <cell r="N26">
            <v>1033</v>
          </cell>
          <cell r="O26">
            <v>995</v>
          </cell>
          <cell r="P26">
            <v>1000</v>
          </cell>
          <cell r="Q26">
            <v>1004</v>
          </cell>
          <cell r="R26">
            <v>999</v>
          </cell>
          <cell r="S26">
            <v>934</v>
          </cell>
          <cell r="T26">
            <v>898</v>
          </cell>
          <cell r="U26">
            <v>1168</v>
          </cell>
          <cell r="V26">
            <v>875</v>
          </cell>
          <cell r="W26">
            <v>824</v>
          </cell>
        </row>
        <row r="27">
          <cell r="A27" t="str">
            <v>Finland</v>
          </cell>
          <cell r="B27" t="str">
            <v>FI</v>
          </cell>
          <cell r="C27">
            <v>0</v>
          </cell>
          <cell r="D27">
            <v>0</v>
          </cell>
          <cell r="E27">
            <v>0</v>
          </cell>
          <cell r="F27">
            <v>0</v>
          </cell>
          <cell r="G27">
            <v>0</v>
          </cell>
          <cell r="H27">
            <v>0</v>
          </cell>
          <cell r="I27">
            <v>0</v>
          </cell>
          <cell r="J27">
            <v>0</v>
          </cell>
          <cell r="K27">
            <v>0</v>
          </cell>
          <cell r="L27">
            <v>48</v>
          </cell>
          <cell r="M27">
            <v>45</v>
          </cell>
          <cell r="N27">
            <v>43</v>
          </cell>
          <cell r="O27">
            <v>44</v>
          </cell>
          <cell r="P27">
            <v>44</v>
          </cell>
          <cell r="Q27">
            <v>40</v>
          </cell>
          <cell r="R27">
            <v>38</v>
          </cell>
          <cell r="S27">
            <v>40</v>
          </cell>
          <cell r="T27">
            <v>39</v>
          </cell>
          <cell r="U27">
            <v>38</v>
          </cell>
          <cell r="V27">
            <v>37</v>
          </cell>
          <cell r="W27">
            <v>37</v>
          </cell>
        </row>
        <row r="28">
          <cell r="A28" t="str">
            <v>France</v>
          </cell>
          <cell r="B28" t="str">
            <v>FR</v>
          </cell>
          <cell r="C28">
            <v>432</v>
          </cell>
          <cell r="D28">
            <v>455</v>
          </cell>
          <cell r="E28">
            <v>419</v>
          </cell>
          <cell r="F28">
            <v>470</v>
          </cell>
          <cell r="G28">
            <v>440</v>
          </cell>
          <cell r="H28">
            <v>432</v>
          </cell>
          <cell r="I28">
            <v>419</v>
          </cell>
          <cell r="J28">
            <v>420</v>
          </cell>
          <cell r="K28">
            <v>426</v>
          </cell>
          <cell r="L28">
            <v>443</v>
          </cell>
          <cell r="M28">
            <v>422</v>
          </cell>
          <cell r="N28">
            <v>453</v>
          </cell>
          <cell r="O28">
            <v>448</v>
          </cell>
          <cell r="P28">
            <v>454</v>
          </cell>
          <cell r="Q28">
            <v>412</v>
          </cell>
          <cell r="R28">
            <v>400</v>
          </cell>
          <cell r="S28">
            <v>360</v>
          </cell>
          <cell r="T28">
            <v>328</v>
          </cell>
          <cell r="U28">
            <v>303</v>
          </cell>
          <cell r="V28">
            <v>301</v>
          </cell>
          <cell r="W28">
            <v>294</v>
          </cell>
        </row>
        <row r="29">
          <cell r="A29" t="str">
            <v>Croatia</v>
          </cell>
          <cell r="B29" t="str">
            <v>HR</v>
          </cell>
          <cell r="C29">
            <v>0</v>
          </cell>
          <cell r="D29">
            <v>0</v>
          </cell>
          <cell r="E29">
            <v>0</v>
          </cell>
          <cell r="F29">
            <v>0</v>
          </cell>
          <cell r="G29">
            <v>0</v>
          </cell>
          <cell r="H29">
            <v>0</v>
          </cell>
          <cell r="I29">
            <v>0</v>
          </cell>
          <cell r="J29">
            <v>0</v>
          </cell>
          <cell r="K29">
            <v>0</v>
          </cell>
          <cell r="L29">
            <v>34</v>
          </cell>
          <cell r="M29">
            <v>45</v>
          </cell>
          <cell r="N29">
            <v>52</v>
          </cell>
          <cell r="O29">
            <v>52</v>
          </cell>
          <cell r="P29">
            <v>52</v>
          </cell>
          <cell r="Q29">
            <v>50</v>
          </cell>
          <cell r="R29">
            <v>50</v>
          </cell>
          <cell r="S29">
            <v>51</v>
          </cell>
          <cell r="T29">
            <v>51</v>
          </cell>
          <cell r="U29">
            <v>52</v>
          </cell>
          <cell r="V29">
            <v>53</v>
          </cell>
          <cell r="W29">
            <v>51</v>
          </cell>
        </row>
        <row r="30">
          <cell r="A30" t="str">
            <v>Hungary</v>
          </cell>
          <cell r="B30" t="str">
            <v>HU</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row>
        <row r="31">
          <cell r="A31" t="str">
            <v>Ireland</v>
          </cell>
          <cell r="B31" t="str">
            <v>IE</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row>
        <row r="32">
          <cell r="A32" t="e">
            <v>#N/A</v>
          </cell>
          <cell r="B32" t="str">
            <v>IS</v>
          </cell>
          <cell r="C32">
            <v>209</v>
          </cell>
          <cell r="D32">
            <v>219</v>
          </cell>
          <cell r="E32">
            <v>235</v>
          </cell>
          <cell r="F32">
            <v>246</v>
          </cell>
          <cell r="G32">
            <v>249</v>
          </cell>
          <cell r="H32">
            <v>245</v>
          </cell>
          <cell r="I32">
            <v>270</v>
          </cell>
          <cell r="J32">
            <v>262</v>
          </cell>
          <cell r="K32">
            <v>248</v>
          </cell>
          <cell r="L32">
            <v>244</v>
          </cell>
          <cell r="M32">
            <v>230</v>
          </cell>
          <cell r="N32">
            <v>204</v>
          </cell>
          <cell r="O32">
            <v>225</v>
          </cell>
          <cell r="P32">
            <v>237</v>
          </cell>
          <cell r="Q32">
            <v>229</v>
          </cell>
          <cell r="R32">
            <v>224</v>
          </cell>
          <cell r="S32">
            <v>181</v>
          </cell>
          <cell r="T32">
            <v>0</v>
          </cell>
          <cell r="U32">
            <v>0</v>
          </cell>
          <cell r="V32">
            <v>0</v>
          </cell>
          <cell r="W32">
            <v>0</v>
          </cell>
        </row>
        <row r="33">
          <cell r="A33" t="str">
            <v>Italy</v>
          </cell>
          <cell r="B33" t="str">
            <v>IT</v>
          </cell>
          <cell r="C33">
            <v>200</v>
          </cell>
          <cell r="D33">
            <v>214</v>
          </cell>
          <cell r="E33">
            <v>207</v>
          </cell>
          <cell r="F33">
            <v>211</v>
          </cell>
          <cell r="G33">
            <v>225</v>
          </cell>
          <cell r="H33">
            <v>230</v>
          </cell>
          <cell r="I33">
            <v>220</v>
          </cell>
          <cell r="J33">
            <v>230</v>
          </cell>
          <cell r="K33">
            <v>220</v>
          </cell>
          <cell r="L33">
            <v>234</v>
          </cell>
          <cell r="M33">
            <v>205</v>
          </cell>
          <cell r="N33">
            <v>257</v>
          </cell>
          <cell r="O33">
            <v>236</v>
          </cell>
          <cell r="P33">
            <v>229</v>
          </cell>
          <cell r="Q33">
            <v>253</v>
          </cell>
          <cell r="R33">
            <v>252</v>
          </cell>
          <cell r="S33">
            <v>243</v>
          </cell>
          <cell r="T33">
            <v>233</v>
          </cell>
          <cell r="U33">
            <v>223</v>
          </cell>
          <cell r="V33">
            <v>225</v>
          </cell>
          <cell r="W33">
            <v>186</v>
          </cell>
        </row>
        <row r="34">
          <cell r="A34" t="str">
            <v>Lithuania</v>
          </cell>
          <cell r="B34" t="str">
            <v>LT</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1</v>
          </cell>
          <cell r="S34">
            <v>3</v>
          </cell>
          <cell r="T34">
            <v>2</v>
          </cell>
          <cell r="U34">
            <v>2</v>
          </cell>
          <cell r="V34">
            <v>2</v>
          </cell>
          <cell r="W34">
            <v>2</v>
          </cell>
        </row>
        <row r="35">
          <cell r="A35" t="str">
            <v>Luxembourg</v>
          </cell>
          <cell r="B35" t="str">
            <v>LU</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row>
        <row r="36">
          <cell r="A36" t="str">
            <v>Latvia</v>
          </cell>
          <cell r="B36" t="str">
            <v>LV</v>
          </cell>
          <cell r="C36">
            <v>42</v>
          </cell>
          <cell r="D36">
            <v>42</v>
          </cell>
          <cell r="E36">
            <v>42</v>
          </cell>
          <cell r="F36">
            <v>42</v>
          </cell>
          <cell r="G36">
            <v>48</v>
          </cell>
          <cell r="H36">
            <v>42</v>
          </cell>
          <cell r="I36">
            <v>42</v>
          </cell>
          <cell r="J36">
            <v>23</v>
          </cell>
          <cell r="K36">
            <v>15</v>
          </cell>
          <cell r="L36">
            <v>27</v>
          </cell>
          <cell r="M36">
            <v>28</v>
          </cell>
          <cell r="N36">
            <v>32</v>
          </cell>
          <cell r="O36">
            <v>24</v>
          </cell>
          <cell r="P36">
            <v>34</v>
          </cell>
          <cell r="Q36">
            <v>30</v>
          </cell>
          <cell r="R36">
            <v>25</v>
          </cell>
          <cell r="S36">
            <v>18</v>
          </cell>
          <cell r="T36">
            <v>12</v>
          </cell>
          <cell r="U36">
            <v>10</v>
          </cell>
          <cell r="V36">
            <v>8</v>
          </cell>
          <cell r="W36">
            <v>10</v>
          </cell>
        </row>
        <row r="37">
          <cell r="A37" t="e">
            <v>#N/A</v>
          </cell>
          <cell r="B37" t="str">
            <v>MK</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row>
        <row r="38">
          <cell r="A38" t="str">
            <v>Malta</v>
          </cell>
          <cell r="B38" t="str">
            <v>MT</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row>
        <row r="39">
          <cell r="A39" t="str">
            <v>Netherlands</v>
          </cell>
          <cell r="B39" t="str">
            <v>NL</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340</v>
          </cell>
          <cell r="V39">
            <v>51</v>
          </cell>
          <cell r="W39">
            <v>0</v>
          </cell>
        </row>
        <row r="40">
          <cell r="A40" t="e">
            <v>#N/A</v>
          </cell>
          <cell r="B40" t="str">
            <v>NMS10</v>
          </cell>
          <cell r="C40">
            <v>42</v>
          </cell>
          <cell r="D40">
            <v>42</v>
          </cell>
          <cell r="E40">
            <v>42</v>
          </cell>
          <cell r="F40">
            <v>42</v>
          </cell>
          <cell r="G40">
            <v>48</v>
          </cell>
          <cell r="H40">
            <v>42</v>
          </cell>
          <cell r="I40">
            <v>42</v>
          </cell>
          <cell r="J40">
            <v>23</v>
          </cell>
          <cell r="K40">
            <v>15</v>
          </cell>
          <cell r="L40">
            <v>27</v>
          </cell>
          <cell r="M40">
            <v>28</v>
          </cell>
          <cell r="N40">
            <v>32</v>
          </cell>
          <cell r="O40">
            <v>24</v>
          </cell>
          <cell r="P40">
            <v>41</v>
          </cell>
          <cell r="Q40">
            <v>35</v>
          </cell>
          <cell r="R40">
            <v>29</v>
          </cell>
          <cell r="S40">
            <v>24</v>
          </cell>
          <cell r="T40">
            <v>14</v>
          </cell>
          <cell r="U40">
            <v>12</v>
          </cell>
          <cell r="V40">
            <v>10</v>
          </cell>
          <cell r="W40">
            <v>15</v>
          </cell>
        </row>
        <row r="41">
          <cell r="A41" t="str">
            <v>Norway</v>
          </cell>
          <cell r="B41" t="str">
            <v>NO</v>
          </cell>
          <cell r="C41">
            <v>15</v>
          </cell>
          <cell r="D41">
            <v>3</v>
          </cell>
          <cell r="E41">
            <v>4</v>
          </cell>
          <cell r="F41">
            <v>4</v>
          </cell>
          <cell r="G41">
            <v>4</v>
          </cell>
          <cell r="H41">
            <v>4</v>
          </cell>
          <cell r="I41">
            <v>4</v>
          </cell>
          <cell r="J41">
            <v>4</v>
          </cell>
          <cell r="K41">
            <v>4</v>
          </cell>
          <cell r="L41">
            <v>5</v>
          </cell>
          <cell r="M41">
            <v>447</v>
          </cell>
          <cell r="N41">
            <v>464</v>
          </cell>
          <cell r="O41">
            <v>483</v>
          </cell>
          <cell r="P41">
            <v>469</v>
          </cell>
          <cell r="Q41">
            <v>459</v>
          </cell>
          <cell r="R41">
            <v>439</v>
          </cell>
          <cell r="S41">
            <v>415</v>
          </cell>
          <cell r="T41">
            <v>399</v>
          </cell>
          <cell r="U41">
            <v>389</v>
          </cell>
          <cell r="V41">
            <v>447</v>
          </cell>
          <cell r="W41">
            <v>464</v>
          </cell>
        </row>
        <row r="42">
          <cell r="A42" t="str">
            <v>Poland</v>
          </cell>
          <cell r="B42" t="str">
            <v>PL</v>
          </cell>
          <cell r="C42">
            <v>0</v>
          </cell>
          <cell r="D42">
            <v>0</v>
          </cell>
          <cell r="E42">
            <v>0</v>
          </cell>
          <cell r="F42">
            <v>0</v>
          </cell>
          <cell r="G42">
            <v>0</v>
          </cell>
          <cell r="H42">
            <v>0</v>
          </cell>
          <cell r="I42">
            <v>0</v>
          </cell>
          <cell r="J42">
            <v>0</v>
          </cell>
          <cell r="K42">
            <v>0</v>
          </cell>
          <cell r="L42">
            <v>0</v>
          </cell>
          <cell r="M42">
            <v>0</v>
          </cell>
          <cell r="N42">
            <v>0</v>
          </cell>
          <cell r="O42">
            <v>0</v>
          </cell>
          <cell r="P42">
            <v>7</v>
          </cell>
          <cell r="Q42">
            <v>5</v>
          </cell>
          <cell r="R42">
            <v>3</v>
          </cell>
          <cell r="S42">
            <v>3</v>
          </cell>
          <cell r="T42">
            <v>0</v>
          </cell>
          <cell r="U42">
            <v>0</v>
          </cell>
          <cell r="V42">
            <v>0</v>
          </cell>
          <cell r="W42">
            <v>3</v>
          </cell>
        </row>
        <row r="43">
          <cell r="A43" t="str">
            <v>Portugal</v>
          </cell>
          <cell r="B43" t="str">
            <v>PT</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57</v>
          </cell>
          <cell r="R43">
            <v>55</v>
          </cell>
          <cell r="S43">
            <v>46</v>
          </cell>
          <cell r="T43">
            <v>79</v>
          </cell>
          <cell r="U43">
            <v>65</v>
          </cell>
          <cell r="V43">
            <v>71</v>
          </cell>
          <cell r="W43">
            <v>111</v>
          </cell>
        </row>
        <row r="44">
          <cell r="A44" t="str">
            <v>Romania</v>
          </cell>
          <cell r="B44" t="str">
            <v>RO</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3</v>
          </cell>
          <cell r="U44">
            <v>0</v>
          </cell>
          <cell r="V44">
            <v>0</v>
          </cell>
          <cell r="W44">
            <v>0</v>
          </cell>
        </row>
        <row r="45">
          <cell r="A45" t="str">
            <v>Sweden</v>
          </cell>
          <cell r="B45" t="str">
            <v>SE</v>
          </cell>
          <cell r="C45">
            <v>60</v>
          </cell>
          <cell r="D45">
            <v>57</v>
          </cell>
          <cell r="E45">
            <v>51</v>
          </cell>
          <cell r="F45">
            <v>47</v>
          </cell>
          <cell r="G45">
            <v>56</v>
          </cell>
          <cell r="H45">
            <v>59</v>
          </cell>
          <cell r="I45">
            <v>54</v>
          </cell>
          <cell r="J45">
            <v>54</v>
          </cell>
          <cell r="K45">
            <v>50</v>
          </cell>
          <cell r="L45">
            <v>51</v>
          </cell>
          <cell r="M45">
            <v>50</v>
          </cell>
          <cell r="N45">
            <v>36</v>
          </cell>
          <cell r="O45">
            <v>32</v>
          </cell>
          <cell r="P45">
            <v>30</v>
          </cell>
          <cell r="Q45">
            <v>32</v>
          </cell>
          <cell r="R45">
            <v>48</v>
          </cell>
          <cell r="S45">
            <v>44</v>
          </cell>
          <cell r="T45">
            <v>38</v>
          </cell>
          <cell r="U45">
            <v>38</v>
          </cell>
          <cell r="V45">
            <v>35</v>
          </cell>
          <cell r="W45">
            <v>37</v>
          </cell>
        </row>
        <row r="46">
          <cell r="A46" t="str">
            <v>Slovenia</v>
          </cell>
          <cell r="B46" t="str">
            <v>SI</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row>
        <row r="47">
          <cell r="A47" t="str">
            <v>Slovakia</v>
          </cell>
          <cell r="B47" t="str">
            <v>SK</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row>
        <row r="48">
          <cell r="A48" t="str">
            <v>Turkey</v>
          </cell>
          <cell r="B48" t="str">
            <v>TR</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row>
        <row r="49">
          <cell r="A49" t="str">
            <v>United Kingdom</v>
          </cell>
          <cell r="B49" t="str">
            <v>UK</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row>
      </sheetData>
      <sheetData sheetId="6">
        <row r="6">
          <cell r="A6" t="str">
            <v>Austria</v>
          </cell>
          <cell r="B6" t="str">
            <v>AT</v>
          </cell>
          <cell r="C6">
            <v>370</v>
          </cell>
          <cell r="D6">
            <v>356</v>
          </cell>
          <cell r="E6">
            <v>344</v>
          </cell>
          <cell r="F6">
            <v>314</v>
          </cell>
          <cell r="G6">
            <v>296</v>
          </cell>
          <cell r="H6">
            <v>304</v>
          </cell>
          <cell r="I6">
            <v>309</v>
          </cell>
          <cell r="J6">
            <v>311</v>
          </cell>
          <cell r="K6">
            <v>314</v>
          </cell>
          <cell r="L6">
            <v>319</v>
          </cell>
          <cell r="M6">
            <v>309</v>
          </cell>
          <cell r="N6">
            <v>307</v>
          </cell>
          <cell r="O6">
            <v>296</v>
          </cell>
          <cell r="P6">
            <v>302</v>
          </cell>
          <cell r="Q6">
            <v>299</v>
          </cell>
          <cell r="R6">
            <v>272</v>
          </cell>
          <cell r="S6">
            <v>260</v>
          </cell>
          <cell r="T6">
            <v>253</v>
          </cell>
          <cell r="U6">
            <v>252</v>
          </cell>
          <cell r="V6">
            <v>239</v>
          </cell>
          <cell r="W6">
            <v>249</v>
          </cell>
        </row>
        <row r="7">
          <cell r="A7" t="str">
            <v>Belgium</v>
          </cell>
          <cell r="B7" t="str">
            <v>BE</v>
          </cell>
          <cell r="C7">
            <v>488</v>
          </cell>
          <cell r="D7">
            <v>545</v>
          </cell>
          <cell r="E7">
            <v>712</v>
          </cell>
          <cell r="F7">
            <v>781</v>
          </cell>
          <cell r="G7">
            <v>984</v>
          </cell>
          <cell r="H7">
            <v>1102</v>
          </cell>
          <cell r="I7">
            <v>1233</v>
          </cell>
          <cell r="J7">
            <v>1050</v>
          </cell>
          <cell r="K7">
            <v>935</v>
          </cell>
          <cell r="L7">
            <v>860</v>
          </cell>
          <cell r="M7">
            <v>665</v>
          </cell>
          <cell r="N7">
            <v>699</v>
          </cell>
          <cell r="O7">
            <v>584</v>
          </cell>
          <cell r="P7">
            <v>805</v>
          </cell>
          <cell r="Q7">
            <v>621</v>
          </cell>
          <cell r="R7">
            <v>784</v>
          </cell>
          <cell r="S7">
            <v>623</v>
          </cell>
          <cell r="T7">
            <v>625</v>
          </cell>
          <cell r="U7">
            <v>535</v>
          </cell>
          <cell r="V7">
            <v>431</v>
          </cell>
          <cell r="W7">
            <v>436</v>
          </cell>
        </row>
        <row r="8">
          <cell r="A8" t="str">
            <v>Bulgaria</v>
          </cell>
          <cell r="B8" t="str">
            <v>BG</v>
          </cell>
          <cell r="C8">
            <v>486</v>
          </cell>
          <cell r="D8">
            <v>362</v>
          </cell>
          <cell r="E8">
            <v>299</v>
          </cell>
          <cell r="F8">
            <v>273</v>
          </cell>
          <cell r="G8">
            <v>324</v>
          </cell>
          <cell r="H8">
            <v>273</v>
          </cell>
          <cell r="I8">
            <v>282</v>
          </cell>
          <cell r="J8">
            <v>274</v>
          </cell>
          <cell r="K8">
            <v>266</v>
          </cell>
          <cell r="L8">
            <v>271</v>
          </cell>
          <cell r="M8">
            <v>268</v>
          </cell>
          <cell r="N8">
            <v>242</v>
          </cell>
          <cell r="O8">
            <v>244</v>
          </cell>
          <cell r="P8">
            <v>245</v>
          </cell>
          <cell r="Q8">
            <v>233</v>
          </cell>
          <cell r="R8">
            <v>249</v>
          </cell>
          <cell r="S8">
            <v>241</v>
          </cell>
          <cell r="T8">
            <v>206</v>
          </cell>
          <cell r="U8">
            <v>120</v>
          </cell>
          <cell r="V8">
            <v>128</v>
          </cell>
          <cell r="W8">
            <v>124</v>
          </cell>
        </row>
        <row r="9">
          <cell r="A9" t="str">
            <v>Switzerland</v>
          </cell>
          <cell r="B9" t="str">
            <v>CH</v>
          </cell>
          <cell r="C9">
            <v>106</v>
          </cell>
          <cell r="D9">
            <v>109</v>
          </cell>
          <cell r="E9">
            <v>107</v>
          </cell>
          <cell r="F9">
            <v>116</v>
          </cell>
          <cell r="G9">
            <v>140</v>
          </cell>
          <cell r="H9">
            <v>141</v>
          </cell>
          <cell r="I9">
            <v>142</v>
          </cell>
          <cell r="J9">
            <v>137</v>
          </cell>
          <cell r="K9">
            <v>153</v>
          </cell>
          <cell r="L9">
            <v>135</v>
          </cell>
          <cell r="M9">
            <v>0</v>
          </cell>
          <cell r="N9">
            <v>0</v>
          </cell>
          <cell r="O9">
            <v>0</v>
          </cell>
          <cell r="P9">
            <v>0</v>
          </cell>
          <cell r="Q9">
            <v>0</v>
          </cell>
          <cell r="R9">
            <v>0</v>
          </cell>
          <cell r="S9">
            <v>0</v>
          </cell>
          <cell r="T9">
            <v>0</v>
          </cell>
          <cell r="U9">
            <v>0</v>
          </cell>
          <cell r="V9">
            <v>0</v>
          </cell>
          <cell r="W9">
            <v>0</v>
          </cell>
        </row>
        <row r="10">
          <cell r="A10" t="str">
            <v>Cyprus</v>
          </cell>
          <cell r="B10" t="str">
            <v>CY</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27</v>
          </cell>
          <cell r="S10">
            <v>28</v>
          </cell>
          <cell r="T10">
            <v>28</v>
          </cell>
          <cell r="U10">
            <v>26</v>
          </cell>
          <cell r="V10">
            <v>24</v>
          </cell>
          <cell r="W10">
            <v>23</v>
          </cell>
        </row>
        <row r="11">
          <cell r="A11" t="str">
            <v>Czech Republic</v>
          </cell>
          <cell r="B11" t="str">
            <v>CZ</v>
          </cell>
          <cell r="C11">
            <v>522</v>
          </cell>
          <cell r="D11">
            <v>627</v>
          </cell>
          <cell r="E11">
            <v>587</v>
          </cell>
          <cell r="F11">
            <v>610</v>
          </cell>
          <cell r="G11">
            <v>639</v>
          </cell>
          <cell r="H11">
            <v>808</v>
          </cell>
          <cell r="I11">
            <v>436</v>
          </cell>
          <cell r="J11">
            <v>318</v>
          </cell>
          <cell r="K11">
            <v>321</v>
          </cell>
          <cell r="L11">
            <v>408</v>
          </cell>
          <cell r="M11">
            <v>424</v>
          </cell>
          <cell r="N11">
            <v>394</v>
          </cell>
          <cell r="O11">
            <v>352</v>
          </cell>
          <cell r="P11">
            <v>335</v>
          </cell>
          <cell r="Q11">
            <v>348</v>
          </cell>
          <cell r="R11">
            <v>347</v>
          </cell>
          <cell r="S11">
            <v>335</v>
          </cell>
          <cell r="T11">
            <v>324</v>
          </cell>
          <cell r="U11">
            <v>337</v>
          </cell>
          <cell r="V11">
            <v>332</v>
          </cell>
          <cell r="W11">
            <v>329</v>
          </cell>
        </row>
        <row r="12">
          <cell r="A12" t="str">
            <v>Germany (including  former GDR from 1991)</v>
          </cell>
          <cell r="B12" t="str">
            <v>DE</v>
          </cell>
          <cell r="C12">
            <v>2199</v>
          </cell>
          <cell r="D12">
            <v>2147</v>
          </cell>
          <cell r="E12">
            <v>2167</v>
          </cell>
          <cell r="F12">
            <v>1699</v>
          </cell>
          <cell r="G12">
            <v>1730</v>
          </cell>
          <cell r="H12">
            <v>1679</v>
          </cell>
          <cell r="I12">
            <v>1704</v>
          </cell>
          <cell r="J12">
            <v>1709</v>
          </cell>
          <cell r="K12">
            <v>1767</v>
          </cell>
          <cell r="L12">
            <v>0</v>
          </cell>
          <cell r="M12">
            <v>0</v>
          </cell>
          <cell r="N12">
            <v>0</v>
          </cell>
          <cell r="O12">
            <v>0</v>
          </cell>
          <cell r="P12">
            <v>0</v>
          </cell>
          <cell r="Q12">
            <v>0</v>
          </cell>
          <cell r="R12">
            <v>0</v>
          </cell>
          <cell r="S12">
            <v>0</v>
          </cell>
          <cell r="T12">
            <v>0</v>
          </cell>
          <cell r="U12">
            <v>0</v>
          </cell>
          <cell r="V12">
            <v>0</v>
          </cell>
          <cell r="W12">
            <v>0</v>
          </cell>
        </row>
        <row r="13">
          <cell r="A13" t="str">
            <v>Denmark</v>
          </cell>
          <cell r="B13" t="str">
            <v>DK</v>
          </cell>
          <cell r="C13">
            <v>353</v>
          </cell>
          <cell r="D13">
            <v>366</v>
          </cell>
          <cell r="E13">
            <v>374</v>
          </cell>
          <cell r="F13">
            <v>366</v>
          </cell>
          <cell r="G13">
            <v>363</v>
          </cell>
          <cell r="H13">
            <v>381</v>
          </cell>
          <cell r="I13">
            <v>414</v>
          </cell>
          <cell r="J13">
            <v>412</v>
          </cell>
          <cell r="K13">
            <v>398</v>
          </cell>
          <cell r="L13">
            <v>404</v>
          </cell>
          <cell r="M13">
            <v>390</v>
          </cell>
          <cell r="N13">
            <v>380</v>
          </cell>
          <cell r="O13">
            <v>377</v>
          </cell>
          <cell r="P13">
            <v>360</v>
          </cell>
          <cell r="Q13">
            <v>341</v>
          </cell>
          <cell r="R13">
            <v>329</v>
          </cell>
          <cell r="S13">
            <v>346</v>
          </cell>
          <cell r="T13">
            <v>327</v>
          </cell>
          <cell r="U13">
            <v>355</v>
          </cell>
          <cell r="V13">
            <v>373</v>
          </cell>
          <cell r="W13">
            <v>375</v>
          </cell>
        </row>
        <row r="14">
          <cell r="A14" t="e">
            <v>#N/A</v>
          </cell>
          <cell r="B14" t="str">
            <v>EA</v>
          </cell>
          <cell r="C14">
            <v>11667</v>
          </cell>
          <cell r="D14">
            <v>11343</v>
          </cell>
          <cell r="E14">
            <v>11774</v>
          </cell>
          <cell r="F14">
            <v>11685</v>
          </cell>
          <cell r="G14">
            <v>11857</v>
          </cell>
          <cell r="H14">
            <v>12068</v>
          </cell>
          <cell r="I14">
            <v>12315</v>
          </cell>
          <cell r="J14">
            <v>11959</v>
          </cell>
          <cell r="K14">
            <v>11933</v>
          </cell>
          <cell r="L14">
            <v>10330</v>
          </cell>
          <cell r="M14">
            <v>10619</v>
          </cell>
          <cell r="N14">
            <v>11183</v>
          </cell>
          <cell r="O14">
            <v>10928</v>
          </cell>
          <cell r="P14">
            <v>11380</v>
          </cell>
          <cell r="Q14">
            <v>11373</v>
          </cell>
          <cell r="R14">
            <v>11479</v>
          </cell>
          <cell r="S14">
            <v>10805</v>
          </cell>
          <cell r="T14">
            <v>10629</v>
          </cell>
          <cell r="U14">
            <v>10581</v>
          </cell>
          <cell r="V14">
            <v>10022</v>
          </cell>
          <cell r="W14">
            <v>9549</v>
          </cell>
        </row>
        <row r="15">
          <cell r="A15" t="e">
            <v>#N/A</v>
          </cell>
          <cell r="B15" t="str">
            <v>EA12</v>
          </cell>
          <cell r="C15">
            <v>12553</v>
          </cell>
          <cell r="D15">
            <v>12320</v>
          </cell>
          <cell r="E15">
            <v>12683</v>
          </cell>
          <cell r="F15">
            <v>12568</v>
          </cell>
          <cell r="G15">
            <v>12746</v>
          </cell>
          <cell r="H15">
            <v>12893</v>
          </cell>
          <cell r="I15">
            <v>13157</v>
          </cell>
          <cell r="J15">
            <v>12799</v>
          </cell>
          <cell r="K15">
            <v>12773</v>
          </cell>
          <cell r="L15">
            <v>11170</v>
          </cell>
          <cell r="M15">
            <v>11459</v>
          </cell>
          <cell r="N15">
            <v>11183</v>
          </cell>
          <cell r="O15">
            <v>10928</v>
          </cell>
          <cell r="P15">
            <v>11380</v>
          </cell>
          <cell r="Q15">
            <v>11373</v>
          </cell>
          <cell r="R15">
            <v>11479</v>
          </cell>
          <cell r="S15">
            <v>10805</v>
          </cell>
          <cell r="T15">
            <v>10556</v>
          </cell>
          <cell r="U15">
            <v>10478</v>
          </cell>
          <cell r="V15">
            <v>9855</v>
          </cell>
          <cell r="W15">
            <v>9380</v>
          </cell>
        </row>
        <row r="16">
          <cell r="A16" t="e">
            <v>#N/A</v>
          </cell>
          <cell r="B16" t="str">
            <v>EA13</v>
          </cell>
          <cell r="C16">
            <v>12553</v>
          </cell>
          <cell r="D16">
            <v>12320</v>
          </cell>
          <cell r="E16">
            <v>12683</v>
          </cell>
          <cell r="F16">
            <v>12568</v>
          </cell>
          <cell r="G16">
            <v>12746</v>
          </cell>
          <cell r="H16">
            <v>12893</v>
          </cell>
          <cell r="I16">
            <v>13157</v>
          </cell>
          <cell r="J16">
            <v>12799</v>
          </cell>
          <cell r="K16">
            <v>12773</v>
          </cell>
          <cell r="L16">
            <v>11170</v>
          </cell>
          <cell r="M16">
            <v>11537</v>
          </cell>
          <cell r="N16">
            <v>11261</v>
          </cell>
          <cell r="O16">
            <v>11006</v>
          </cell>
          <cell r="P16">
            <v>11457</v>
          </cell>
          <cell r="Q16">
            <v>11446</v>
          </cell>
          <cell r="R16">
            <v>11552</v>
          </cell>
          <cell r="S16">
            <v>10878</v>
          </cell>
          <cell r="T16">
            <v>10629</v>
          </cell>
          <cell r="U16">
            <v>10555</v>
          </cell>
          <cell r="V16">
            <v>9932</v>
          </cell>
          <cell r="W16">
            <v>9457</v>
          </cell>
        </row>
        <row r="17">
          <cell r="A17" t="e">
            <v>#N/A</v>
          </cell>
          <cell r="B17" t="str">
            <v>EA15</v>
          </cell>
          <cell r="C17">
            <v>12553</v>
          </cell>
          <cell r="D17">
            <v>12320</v>
          </cell>
          <cell r="E17">
            <v>12683</v>
          </cell>
          <cell r="F17">
            <v>12568</v>
          </cell>
          <cell r="G17">
            <v>12746</v>
          </cell>
          <cell r="H17">
            <v>12893</v>
          </cell>
          <cell r="I17">
            <v>13157</v>
          </cell>
          <cell r="J17">
            <v>12799</v>
          </cell>
          <cell r="K17">
            <v>12773</v>
          </cell>
          <cell r="L17">
            <v>11170</v>
          </cell>
          <cell r="M17">
            <v>11537</v>
          </cell>
          <cell r="N17">
            <v>11261</v>
          </cell>
          <cell r="O17">
            <v>11006</v>
          </cell>
          <cell r="P17">
            <v>11457</v>
          </cell>
          <cell r="Q17">
            <v>11446</v>
          </cell>
          <cell r="R17">
            <v>11580</v>
          </cell>
          <cell r="S17">
            <v>10907</v>
          </cell>
          <cell r="T17">
            <v>10658</v>
          </cell>
          <cell r="U17">
            <v>10581</v>
          </cell>
          <cell r="V17">
            <v>9957</v>
          </cell>
          <cell r="W17">
            <v>9480</v>
          </cell>
        </row>
        <row r="18">
          <cell r="A18" t="e">
            <v>#N/A</v>
          </cell>
          <cell r="B18" t="str">
            <v>EA16</v>
          </cell>
          <cell r="C18">
            <v>12874</v>
          </cell>
          <cell r="D18">
            <v>12515</v>
          </cell>
          <cell r="E18">
            <v>12820</v>
          </cell>
          <cell r="F18">
            <v>12734</v>
          </cell>
          <cell r="G18">
            <v>12868</v>
          </cell>
          <cell r="H18">
            <v>13009</v>
          </cell>
          <cell r="I18">
            <v>13269</v>
          </cell>
          <cell r="J18">
            <v>12909</v>
          </cell>
          <cell r="K18">
            <v>12871</v>
          </cell>
          <cell r="L18">
            <v>11266</v>
          </cell>
          <cell r="M18">
            <v>11623</v>
          </cell>
          <cell r="N18">
            <v>11339</v>
          </cell>
          <cell r="O18">
            <v>11070</v>
          </cell>
          <cell r="P18">
            <v>11530</v>
          </cell>
          <cell r="Q18">
            <v>11528</v>
          </cell>
          <cell r="R18">
            <v>11663</v>
          </cell>
          <cell r="S18">
            <v>10979</v>
          </cell>
          <cell r="T18">
            <v>10727</v>
          </cell>
          <cell r="U18">
            <v>10653</v>
          </cell>
          <cell r="V18">
            <v>10022</v>
          </cell>
          <cell r="W18">
            <v>9549</v>
          </cell>
        </row>
        <row r="19">
          <cell r="A19" t="e">
            <v>#N/A</v>
          </cell>
          <cell r="B19" t="str">
            <v>EA17</v>
          </cell>
          <cell r="C19">
            <v>13060</v>
          </cell>
          <cell r="D19">
            <v>12687</v>
          </cell>
          <cell r="E19">
            <v>12955</v>
          </cell>
          <cell r="F19">
            <v>12846</v>
          </cell>
          <cell r="G19">
            <v>12930</v>
          </cell>
          <cell r="H19">
            <v>13061</v>
          </cell>
          <cell r="I19">
            <v>13330</v>
          </cell>
          <cell r="J19">
            <v>12957</v>
          </cell>
          <cell r="K19">
            <v>12921</v>
          </cell>
          <cell r="L19">
            <v>11289</v>
          </cell>
          <cell r="M19">
            <v>11652</v>
          </cell>
          <cell r="N19">
            <v>11409</v>
          </cell>
          <cell r="O19">
            <v>11148</v>
          </cell>
          <cell r="P19">
            <v>11613</v>
          </cell>
          <cell r="Q19">
            <v>11602</v>
          </cell>
          <cell r="R19">
            <v>11734</v>
          </cell>
          <cell r="S19">
            <v>11040</v>
          </cell>
          <cell r="T19">
            <v>10791</v>
          </cell>
          <cell r="U19">
            <v>10721</v>
          </cell>
          <cell r="V19">
            <v>10086</v>
          </cell>
          <cell r="W19">
            <v>9614</v>
          </cell>
        </row>
        <row r="20">
          <cell r="A20" t="str">
            <v>Estonia</v>
          </cell>
          <cell r="B20" t="str">
            <v>EE</v>
          </cell>
          <cell r="C20">
            <v>186</v>
          </cell>
          <cell r="D20">
            <v>172</v>
          </cell>
          <cell r="E20">
            <v>135</v>
          </cell>
          <cell r="F20">
            <v>113</v>
          </cell>
          <cell r="G20">
            <v>62</v>
          </cell>
          <cell r="H20">
            <v>52</v>
          </cell>
          <cell r="I20">
            <v>61</v>
          </cell>
          <cell r="J20">
            <v>48</v>
          </cell>
          <cell r="K20">
            <v>49</v>
          </cell>
          <cell r="L20">
            <v>23</v>
          </cell>
          <cell r="M20">
            <v>29</v>
          </cell>
          <cell r="N20">
            <v>70</v>
          </cell>
          <cell r="O20">
            <v>78</v>
          </cell>
          <cell r="P20">
            <v>84</v>
          </cell>
          <cell r="Q20">
            <v>74</v>
          </cell>
          <cell r="R20">
            <v>71</v>
          </cell>
          <cell r="S20">
            <v>61</v>
          </cell>
          <cell r="T20">
            <v>64</v>
          </cell>
          <cell r="U20">
            <v>67</v>
          </cell>
          <cell r="V20">
            <v>64</v>
          </cell>
          <cell r="W20">
            <v>65</v>
          </cell>
        </row>
        <row r="21">
          <cell r="A21" t="e">
            <v>#N/A</v>
          </cell>
          <cell r="B21" t="str">
            <v>EEA18</v>
          </cell>
          <cell r="C21">
            <v>14439</v>
          </cell>
          <cell r="D21">
            <v>14426</v>
          </cell>
          <cell r="E21">
            <v>14773</v>
          </cell>
          <cell r="F21">
            <v>14587</v>
          </cell>
          <cell r="G21">
            <v>14792</v>
          </cell>
          <cell r="H21">
            <v>14920</v>
          </cell>
          <cell r="I21">
            <v>15368</v>
          </cell>
          <cell r="J21">
            <v>14942</v>
          </cell>
          <cell r="K21">
            <v>15038</v>
          </cell>
          <cell r="L21">
            <v>13216</v>
          </cell>
          <cell r="M21">
            <v>12839</v>
          </cell>
          <cell r="N21">
            <v>12619</v>
          </cell>
          <cell r="O21">
            <v>12322</v>
          </cell>
          <cell r="P21">
            <v>12566</v>
          </cell>
          <cell r="Q21">
            <v>12456</v>
          </cell>
          <cell r="R21">
            <v>12565</v>
          </cell>
          <cell r="S21">
            <v>11831</v>
          </cell>
          <cell r="T21">
            <v>11515</v>
          </cell>
          <cell r="U21">
            <v>11463</v>
          </cell>
          <cell r="V21">
            <v>10816</v>
          </cell>
          <cell r="W21">
            <v>10382</v>
          </cell>
        </row>
        <row r="22">
          <cell r="A22" t="str">
            <v>Greece</v>
          </cell>
          <cell r="B22" t="str">
            <v>EL</v>
          </cell>
          <cell r="C22">
            <v>887</v>
          </cell>
          <cell r="D22">
            <v>977</v>
          </cell>
          <cell r="E22">
            <v>909</v>
          </cell>
          <cell r="F22">
            <v>883</v>
          </cell>
          <cell r="G22">
            <v>889</v>
          </cell>
          <cell r="H22">
            <v>825</v>
          </cell>
          <cell r="I22">
            <v>841</v>
          </cell>
          <cell r="J22">
            <v>840</v>
          </cell>
          <cell r="K22">
            <v>840</v>
          </cell>
          <cell r="L22">
            <v>840</v>
          </cell>
          <cell r="M22">
            <v>840</v>
          </cell>
          <cell r="N22">
            <v>852</v>
          </cell>
          <cell r="O22">
            <v>935</v>
          </cell>
          <cell r="P22">
            <v>1000</v>
          </cell>
          <cell r="Q22">
            <v>854</v>
          </cell>
          <cell r="R22">
            <v>874</v>
          </cell>
          <cell r="S22">
            <v>919</v>
          </cell>
          <cell r="T22">
            <v>829</v>
          </cell>
          <cell r="U22">
            <v>802</v>
          </cell>
          <cell r="V22">
            <v>634</v>
          </cell>
          <cell r="W22">
            <v>546</v>
          </cell>
        </row>
        <row r="23">
          <cell r="A23" t="str">
            <v>Spain</v>
          </cell>
          <cell r="B23" t="str">
            <v>ES</v>
          </cell>
          <cell r="C23">
            <v>1350</v>
          </cell>
          <cell r="D23">
            <v>1482</v>
          </cell>
          <cell r="E23">
            <v>1599</v>
          </cell>
          <cell r="F23">
            <v>1654</v>
          </cell>
          <cell r="G23">
            <v>1727</v>
          </cell>
          <cell r="H23">
            <v>1762</v>
          </cell>
          <cell r="I23">
            <v>1748</v>
          </cell>
          <cell r="J23">
            <v>1716</v>
          </cell>
          <cell r="K23">
            <v>1542</v>
          </cell>
          <cell r="L23">
            <v>1723</v>
          </cell>
          <cell r="M23">
            <v>2025</v>
          </cell>
          <cell r="N23">
            <v>1890</v>
          </cell>
          <cell r="O23">
            <v>1858</v>
          </cell>
          <cell r="P23">
            <v>2049</v>
          </cell>
          <cell r="Q23">
            <v>2302</v>
          </cell>
          <cell r="R23">
            <v>2241</v>
          </cell>
          <cell r="S23">
            <v>1932</v>
          </cell>
          <cell r="T23">
            <v>2067</v>
          </cell>
          <cell r="U23">
            <v>1834</v>
          </cell>
          <cell r="V23">
            <v>1722</v>
          </cell>
          <cell r="W23">
            <v>1666</v>
          </cell>
        </row>
        <row r="24">
          <cell r="A24" t="e">
            <v>#N/A</v>
          </cell>
          <cell r="B24" t="str">
            <v>EU15</v>
          </cell>
          <cell r="C24">
            <v>14003</v>
          </cell>
          <cell r="D24">
            <v>13832</v>
          </cell>
          <cell r="E24">
            <v>14209</v>
          </cell>
          <cell r="F24">
            <v>14045</v>
          </cell>
          <cell r="G24">
            <v>14221</v>
          </cell>
          <cell r="H24">
            <v>14359</v>
          </cell>
          <cell r="I24">
            <v>14745</v>
          </cell>
          <cell r="J24">
            <v>14314</v>
          </cell>
          <cell r="K24">
            <v>14393</v>
          </cell>
          <cell r="L24">
            <v>12591</v>
          </cell>
          <cell r="M24">
            <v>12695</v>
          </cell>
          <cell r="N24">
            <v>12460</v>
          </cell>
          <cell r="O24">
            <v>12176</v>
          </cell>
          <cell r="P24">
            <v>12401</v>
          </cell>
          <cell r="Q24">
            <v>12293</v>
          </cell>
          <cell r="R24">
            <v>12403</v>
          </cell>
          <cell r="S24">
            <v>11671</v>
          </cell>
          <cell r="T24">
            <v>11361</v>
          </cell>
          <cell r="U24">
            <v>11311</v>
          </cell>
          <cell r="V24">
            <v>10671</v>
          </cell>
          <cell r="W24">
            <v>10236</v>
          </cell>
        </row>
        <row r="25">
          <cell r="A25" t="e">
            <v>#N/A</v>
          </cell>
          <cell r="B25" t="str">
            <v>EU25</v>
          </cell>
          <cell r="C25">
            <v>17613</v>
          </cell>
          <cell r="D25">
            <v>17099</v>
          </cell>
          <cell r="E25">
            <v>17266</v>
          </cell>
          <cell r="F25">
            <v>17714</v>
          </cell>
          <cell r="G25">
            <v>18007</v>
          </cell>
          <cell r="H25">
            <v>18125</v>
          </cell>
          <cell r="I25">
            <v>18278</v>
          </cell>
          <cell r="J25">
            <v>18113</v>
          </cell>
          <cell r="K25">
            <v>17919</v>
          </cell>
          <cell r="L25">
            <v>16197</v>
          </cell>
          <cell r="M25">
            <v>16615</v>
          </cell>
          <cell r="N25">
            <v>16140</v>
          </cell>
          <cell r="O25">
            <v>15778</v>
          </cell>
          <cell r="P25">
            <v>16065</v>
          </cell>
          <cell r="Q25">
            <v>16002</v>
          </cell>
          <cell r="R25">
            <v>16205</v>
          </cell>
          <cell r="S25">
            <v>14655</v>
          </cell>
          <cell r="T25">
            <v>14166</v>
          </cell>
          <cell r="U25">
            <v>14151</v>
          </cell>
          <cell r="V25">
            <v>13403</v>
          </cell>
          <cell r="W25">
            <v>13018</v>
          </cell>
        </row>
        <row r="26">
          <cell r="A26" t="str">
            <v>European Union (27 countries)</v>
          </cell>
          <cell r="B26" t="str">
            <v>EU27</v>
          </cell>
          <cell r="C26">
            <v>19231</v>
          </cell>
          <cell r="D26">
            <v>18306</v>
          </cell>
          <cell r="E26">
            <v>18450</v>
          </cell>
          <cell r="F26">
            <v>18669</v>
          </cell>
          <cell r="G26">
            <v>18795</v>
          </cell>
          <cell r="H26">
            <v>18913</v>
          </cell>
          <cell r="I26">
            <v>19029</v>
          </cell>
          <cell r="J26">
            <v>18916</v>
          </cell>
          <cell r="K26">
            <v>18659</v>
          </cell>
          <cell r="L26">
            <v>16727</v>
          </cell>
          <cell r="M26">
            <v>17142</v>
          </cell>
          <cell r="N26">
            <v>16557</v>
          </cell>
          <cell r="O26">
            <v>16175</v>
          </cell>
          <cell r="P26">
            <v>16437</v>
          </cell>
          <cell r="Q26">
            <v>16366</v>
          </cell>
          <cell r="R26">
            <v>16569</v>
          </cell>
          <cell r="S26">
            <v>15056</v>
          </cell>
          <cell r="T26">
            <v>14498</v>
          </cell>
          <cell r="U26">
            <v>14433</v>
          </cell>
          <cell r="V26">
            <v>13763</v>
          </cell>
          <cell r="W26">
            <v>13370</v>
          </cell>
        </row>
        <row r="27">
          <cell r="A27" t="str">
            <v>Finland</v>
          </cell>
          <cell r="B27" t="str">
            <v>FI</v>
          </cell>
          <cell r="C27">
            <v>669</v>
          </cell>
          <cell r="D27">
            <v>566</v>
          </cell>
          <cell r="E27">
            <v>581</v>
          </cell>
          <cell r="F27">
            <v>600</v>
          </cell>
          <cell r="G27">
            <v>507</v>
          </cell>
          <cell r="H27">
            <v>518</v>
          </cell>
          <cell r="I27">
            <v>530</v>
          </cell>
          <cell r="J27">
            <v>519</v>
          </cell>
          <cell r="K27">
            <v>531</v>
          </cell>
          <cell r="L27">
            <v>475</v>
          </cell>
          <cell r="M27">
            <v>617</v>
          </cell>
          <cell r="N27">
            <v>628</v>
          </cell>
          <cell r="O27">
            <v>616</v>
          </cell>
          <cell r="P27">
            <v>615</v>
          </cell>
          <cell r="Q27">
            <v>601</v>
          </cell>
          <cell r="R27">
            <v>589</v>
          </cell>
          <cell r="S27">
            <v>528</v>
          </cell>
          <cell r="T27">
            <v>538</v>
          </cell>
          <cell r="U27">
            <v>577</v>
          </cell>
          <cell r="V27">
            <v>559</v>
          </cell>
          <cell r="W27">
            <v>562</v>
          </cell>
        </row>
        <row r="28">
          <cell r="A28" t="str">
            <v>France</v>
          </cell>
          <cell r="B28" t="str">
            <v>FR</v>
          </cell>
          <cell r="C28">
            <v>3109</v>
          </cell>
          <cell r="D28">
            <v>3046</v>
          </cell>
          <cell r="E28">
            <v>3118</v>
          </cell>
          <cell r="F28">
            <v>3168</v>
          </cell>
          <cell r="G28">
            <v>3121</v>
          </cell>
          <cell r="H28">
            <v>3144</v>
          </cell>
          <cell r="I28">
            <v>3248</v>
          </cell>
          <cell r="J28">
            <v>3222</v>
          </cell>
          <cell r="K28">
            <v>3276</v>
          </cell>
          <cell r="L28">
            <v>3229</v>
          </cell>
          <cell r="M28">
            <v>3232</v>
          </cell>
          <cell r="N28">
            <v>3223</v>
          </cell>
          <cell r="O28">
            <v>3097</v>
          </cell>
          <cell r="P28">
            <v>3055</v>
          </cell>
          <cell r="Q28">
            <v>3129</v>
          </cell>
          <cell r="R28">
            <v>3158</v>
          </cell>
          <cell r="S28">
            <v>3112</v>
          </cell>
          <cell r="T28">
            <v>2965</v>
          </cell>
          <cell r="U28">
            <v>3285</v>
          </cell>
          <cell r="V28">
            <v>3097</v>
          </cell>
          <cell r="W28">
            <v>2976</v>
          </cell>
        </row>
        <row r="29">
          <cell r="A29" t="str">
            <v>Croatia</v>
          </cell>
          <cell r="B29" t="str">
            <v>HR</v>
          </cell>
          <cell r="C29">
            <v>403</v>
          </cell>
          <cell r="D29">
            <v>224</v>
          </cell>
          <cell r="E29">
            <v>187</v>
          </cell>
          <cell r="F29">
            <v>194</v>
          </cell>
          <cell r="G29">
            <v>201</v>
          </cell>
          <cell r="H29">
            <v>179</v>
          </cell>
          <cell r="I29">
            <v>156</v>
          </cell>
          <cell r="J29">
            <v>179</v>
          </cell>
          <cell r="K29">
            <v>200</v>
          </cell>
          <cell r="L29">
            <v>231</v>
          </cell>
          <cell r="M29">
            <v>226</v>
          </cell>
          <cell r="N29">
            <v>195</v>
          </cell>
          <cell r="O29">
            <v>175</v>
          </cell>
          <cell r="P29">
            <v>181</v>
          </cell>
          <cell r="Q29">
            <v>165</v>
          </cell>
          <cell r="R29">
            <v>167</v>
          </cell>
          <cell r="S29">
            <v>171</v>
          </cell>
          <cell r="T29">
            <v>172</v>
          </cell>
          <cell r="U29">
            <v>186</v>
          </cell>
          <cell r="V29">
            <v>174</v>
          </cell>
          <cell r="W29">
            <v>168</v>
          </cell>
        </row>
        <row r="30">
          <cell r="A30" t="str">
            <v>Hungary</v>
          </cell>
          <cell r="B30" t="str">
            <v>HU</v>
          </cell>
          <cell r="C30">
            <v>669</v>
          </cell>
          <cell r="D30">
            <v>520</v>
          </cell>
          <cell r="E30">
            <v>403</v>
          </cell>
          <cell r="F30">
            <v>367</v>
          </cell>
          <cell r="G30">
            <v>374</v>
          </cell>
          <cell r="H30">
            <v>333</v>
          </cell>
          <cell r="I30">
            <v>347</v>
          </cell>
          <cell r="J30">
            <v>345</v>
          </cell>
          <cell r="K30">
            <v>363</v>
          </cell>
          <cell r="L30">
            <v>356</v>
          </cell>
          <cell r="M30">
            <v>335</v>
          </cell>
          <cell r="N30">
            <v>281</v>
          </cell>
          <cell r="O30">
            <v>294</v>
          </cell>
          <cell r="P30">
            <v>275</v>
          </cell>
          <cell r="Q30">
            <v>250</v>
          </cell>
          <cell r="R30">
            <v>230</v>
          </cell>
          <cell r="S30">
            <v>249</v>
          </cell>
          <cell r="T30">
            <v>240</v>
          </cell>
          <cell r="U30">
            <v>256</v>
          </cell>
          <cell r="V30">
            <v>226</v>
          </cell>
          <cell r="W30">
            <v>276</v>
          </cell>
        </row>
        <row r="31">
          <cell r="A31" t="str">
            <v>Ireland</v>
          </cell>
          <cell r="B31" t="str">
            <v>IE</v>
          </cell>
          <cell r="C31">
            <v>212</v>
          </cell>
          <cell r="D31">
            <v>220</v>
          </cell>
          <cell r="E31">
            <v>223</v>
          </cell>
          <cell r="F31">
            <v>224</v>
          </cell>
          <cell r="G31">
            <v>254</v>
          </cell>
          <cell r="H31">
            <v>292</v>
          </cell>
          <cell r="I31">
            <v>235</v>
          </cell>
          <cell r="J31">
            <v>243</v>
          </cell>
          <cell r="K31">
            <v>241</v>
          </cell>
          <cell r="L31">
            <v>254</v>
          </cell>
          <cell r="M31">
            <v>264</v>
          </cell>
          <cell r="N31">
            <v>267</v>
          </cell>
          <cell r="O31">
            <v>268</v>
          </cell>
          <cell r="P31">
            <v>269</v>
          </cell>
          <cell r="Q31">
            <v>257</v>
          </cell>
          <cell r="R31">
            <v>276</v>
          </cell>
          <cell r="S31">
            <v>265</v>
          </cell>
          <cell r="T31">
            <v>248</v>
          </cell>
          <cell r="U31">
            <v>255</v>
          </cell>
          <cell r="V31">
            <v>220</v>
          </cell>
          <cell r="W31">
            <v>225</v>
          </cell>
        </row>
        <row r="32">
          <cell r="A32" t="e">
            <v>#N/A</v>
          </cell>
          <cell r="B32" t="str">
            <v>IS</v>
          </cell>
          <cell r="C32">
            <v>5</v>
          </cell>
          <cell r="D32">
            <v>5</v>
          </cell>
          <cell r="E32">
            <v>5</v>
          </cell>
          <cell r="F32">
            <v>5</v>
          </cell>
          <cell r="G32">
            <v>5</v>
          </cell>
          <cell r="H32">
            <v>5</v>
          </cell>
          <cell r="I32">
            <v>6</v>
          </cell>
          <cell r="J32">
            <v>6</v>
          </cell>
          <cell r="K32">
            <v>6</v>
          </cell>
          <cell r="L32">
            <v>6</v>
          </cell>
          <cell r="M32">
            <v>6</v>
          </cell>
          <cell r="N32">
            <v>6</v>
          </cell>
          <cell r="O32">
            <v>5</v>
          </cell>
          <cell r="P32">
            <v>5</v>
          </cell>
          <cell r="Q32">
            <v>5</v>
          </cell>
          <cell r="R32">
            <v>5</v>
          </cell>
          <cell r="S32">
            <v>5</v>
          </cell>
          <cell r="T32">
            <v>0</v>
          </cell>
          <cell r="U32">
            <v>0</v>
          </cell>
          <cell r="V32">
            <v>0</v>
          </cell>
          <cell r="W32">
            <v>0</v>
          </cell>
        </row>
        <row r="33">
          <cell r="A33" t="str">
            <v>Italy</v>
          </cell>
          <cell r="B33" t="str">
            <v>IT</v>
          </cell>
          <cell r="C33">
            <v>2522</v>
          </cell>
          <cell r="D33">
            <v>2258</v>
          </cell>
          <cell r="E33">
            <v>2327</v>
          </cell>
          <cell r="F33">
            <v>2538</v>
          </cell>
          <cell r="G33">
            <v>2531</v>
          </cell>
          <cell r="H33">
            <v>2560</v>
          </cell>
          <cell r="I33">
            <v>2574</v>
          </cell>
          <cell r="J33">
            <v>2467</v>
          </cell>
          <cell r="K33">
            <v>2458</v>
          </cell>
          <cell r="L33">
            <v>2374</v>
          </cell>
          <cell r="M33">
            <v>2342</v>
          </cell>
          <cell r="N33">
            <v>2381</v>
          </cell>
          <cell r="O33">
            <v>2386</v>
          </cell>
          <cell r="P33">
            <v>2398</v>
          </cell>
          <cell r="Q33">
            <v>2357</v>
          </cell>
          <cell r="R33">
            <v>2359</v>
          </cell>
          <cell r="S33">
            <v>2341</v>
          </cell>
          <cell r="T33">
            <v>2217</v>
          </cell>
          <cell r="U33">
            <v>2157</v>
          </cell>
          <cell r="V33">
            <v>2176</v>
          </cell>
          <cell r="W33">
            <v>2080</v>
          </cell>
        </row>
        <row r="34">
          <cell r="A34" t="str">
            <v>Lithuania</v>
          </cell>
          <cell r="B34" t="str">
            <v>LT</v>
          </cell>
          <cell r="C34">
            <v>384</v>
          </cell>
          <cell r="D34">
            <v>272</v>
          </cell>
          <cell r="E34">
            <v>198</v>
          </cell>
          <cell r="F34">
            <v>182</v>
          </cell>
          <cell r="G34">
            <v>133</v>
          </cell>
          <cell r="H34">
            <v>114</v>
          </cell>
          <cell r="I34">
            <v>119</v>
          </cell>
          <cell r="J34">
            <v>91</v>
          </cell>
          <cell r="K34">
            <v>80</v>
          </cell>
          <cell r="L34">
            <v>55</v>
          </cell>
          <cell r="M34">
            <v>41</v>
          </cell>
          <cell r="N34">
            <v>34</v>
          </cell>
          <cell r="O34">
            <v>37</v>
          </cell>
          <cell r="P34">
            <v>38</v>
          </cell>
          <cell r="Q34">
            <v>41</v>
          </cell>
          <cell r="R34">
            <v>42</v>
          </cell>
          <cell r="S34">
            <v>39</v>
          </cell>
          <cell r="T34">
            <v>41</v>
          </cell>
          <cell r="U34">
            <v>42</v>
          </cell>
          <cell r="V34">
            <v>39</v>
          </cell>
          <cell r="W34">
            <v>43</v>
          </cell>
        </row>
        <row r="35">
          <cell r="A35" t="str">
            <v>Luxembourg</v>
          </cell>
          <cell r="B35" t="str">
            <v>LU</v>
          </cell>
          <cell r="C35">
            <v>5</v>
          </cell>
          <cell r="D35">
            <v>6</v>
          </cell>
          <cell r="E35">
            <v>6</v>
          </cell>
          <cell r="F35">
            <v>5</v>
          </cell>
          <cell r="G35">
            <v>6</v>
          </cell>
          <cell r="H35">
            <v>5</v>
          </cell>
          <cell r="I35">
            <v>6</v>
          </cell>
          <cell r="J35">
            <v>7</v>
          </cell>
          <cell r="K35">
            <v>7</v>
          </cell>
          <cell r="L35">
            <v>0</v>
          </cell>
          <cell r="M35">
            <v>14</v>
          </cell>
          <cell r="N35">
            <v>16</v>
          </cell>
          <cell r="O35">
            <v>16</v>
          </cell>
          <cell r="P35">
            <v>17</v>
          </cell>
          <cell r="Q35">
            <v>16</v>
          </cell>
          <cell r="R35">
            <v>17</v>
          </cell>
          <cell r="S35">
            <v>17</v>
          </cell>
          <cell r="T35">
            <v>18</v>
          </cell>
          <cell r="U35">
            <v>17</v>
          </cell>
          <cell r="V35">
            <v>20</v>
          </cell>
          <cell r="W35">
            <v>21</v>
          </cell>
        </row>
        <row r="36">
          <cell r="A36" t="str">
            <v>Latvia</v>
          </cell>
          <cell r="B36" t="str">
            <v>LV</v>
          </cell>
          <cell r="C36">
            <v>164</v>
          </cell>
          <cell r="D36">
            <v>183</v>
          </cell>
          <cell r="E36">
            <v>123</v>
          </cell>
          <cell r="F36">
            <v>115</v>
          </cell>
          <cell r="G36">
            <v>88</v>
          </cell>
          <cell r="H36">
            <v>65</v>
          </cell>
          <cell r="I36">
            <v>70</v>
          </cell>
          <cell r="J36">
            <v>72</v>
          </cell>
          <cell r="K36">
            <v>68</v>
          </cell>
          <cell r="L36">
            <v>61</v>
          </cell>
          <cell r="M36">
            <v>61</v>
          </cell>
          <cell r="N36">
            <v>62</v>
          </cell>
          <cell r="O36">
            <v>62</v>
          </cell>
          <cell r="P36">
            <v>67</v>
          </cell>
          <cell r="Q36">
            <v>73</v>
          </cell>
          <cell r="R36">
            <v>79</v>
          </cell>
          <cell r="S36">
            <v>91</v>
          </cell>
          <cell r="T36">
            <v>97</v>
          </cell>
          <cell r="U36">
            <v>89</v>
          </cell>
          <cell r="V36">
            <v>92</v>
          </cell>
          <cell r="W36">
            <v>97</v>
          </cell>
        </row>
        <row r="37">
          <cell r="A37" t="e">
            <v>#N/A</v>
          </cell>
          <cell r="B37" t="str">
            <v>MK</v>
          </cell>
          <cell r="C37">
            <v>45</v>
          </cell>
          <cell r="D37">
            <v>45</v>
          </cell>
          <cell r="E37">
            <v>45</v>
          </cell>
          <cell r="F37">
            <v>45</v>
          </cell>
          <cell r="G37">
            <v>118</v>
          </cell>
          <cell r="H37">
            <v>125</v>
          </cell>
          <cell r="I37">
            <v>91</v>
          </cell>
          <cell r="J37">
            <v>64</v>
          </cell>
          <cell r="K37">
            <v>45</v>
          </cell>
          <cell r="L37">
            <v>32</v>
          </cell>
          <cell r="M37">
            <v>41</v>
          </cell>
          <cell r="N37">
            <v>33</v>
          </cell>
          <cell r="O37">
            <v>19</v>
          </cell>
          <cell r="P37">
            <v>15</v>
          </cell>
          <cell r="Q37">
            <v>48</v>
          </cell>
          <cell r="R37">
            <v>24</v>
          </cell>
          <cell r="S37">
            <v>19</v>
          </cell>
          <cell r="T37">
            <v>12</v>
          </cell>
          <cell r="U37">
            <v>12</v>
          </cell>
          <cell r="V37">
            <v>9</v>
          </cell>
          <cell r="W37">
            <v>16</v>
          </cell>
        </row>
        <row r="38">
          <cell r="A38" t="str">
            <v>Malta</v>
          </cell>
          <cell r="B38" t="str">
            <v>MT</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1</v>
          </cell>
          <cell r="W38">
            <v>0</v>
          </cell>
        </row>
        <row r="39">
          <cell r="A39" t="str">
            <v>Netherlands</v>
          </cell>
          <cell r="B39" t="str">
            <v>NL</v>
          </cell>
          <cell r="C39">
            <v>306</v>
          </cell>
          <cell r="D39">
            <v>280</v>
          </cell>
          <cell r="E39">
            <v>259</v>
          </cell>
          <cell r="F39">
            <v>267</v>
          </cell>
          <cell r="G39">
            <v>258</v>
          </cell>
          <cell r="H39">
            <v>264</v>
          </cell>
          <cell r="I39">
            <v>294</v>
          </cell>
          <cell r="J39">
            <v>229</v>
          </cell>
          <cell r="K39">
            <v>315</v>
          </cell>
          <cell r="L39">
            <v>514</v>
          </cell>
          <cell r="M39">
            <v>501</v>
          </cell>
          <cell r="N39">
            <v>486</v>
          </cell>
          <cell r="O39">
            <v>475</v>
          </cell>
          <cell r="P39">
            <v>495</v>
          </cell>
          <cell r="Q39">
            <v>493</v>
          </cell>
          <cell r="R39">
            <v>484</v>
          </cell>
          <cell r="S39">
            <v>496</v>
          </cell>
          <cell r="T39">
            <v>494</v>
          </cell>
          <cell r="U39">
            <v>492</v>
          </cell>
          <cell r="V39">
            <v>497</v>
          </cell>
          <cell r="W39">
            <v>366</v>
          </cell>
        </row>
        <row r="40">
          <cell r="A40" t="e">
            <v>#N/A</v>
          </cell>
          <cell r="B40" t="str">
            <v>NMS10</v>
          </cell>
          <cell r="C40">
            <v>3610</v>
          </cell>
          <cell r="D40">
            <v>3268</v>
          </cell>
          <cell r="E40">
            <v>3056</v>
          </cell>
          <cell r="F40">
            <v>3669</v>
          </cell>
          <cell r="G40">
            <v>3785</v>
          </cell>
          <cell r="H40">
            <v>3766</v>
          </cell>
          <cell r="I40">
            <v>3533</v>
          </cell>
          <cell r="J40">
            <v>3799</v>
          </cell>
          <cell r="K40">
            <v>3526</v>
          </cell>
          <cell r="L40">
            <v>3606</v>
          </cell>
          <cell r="M40">
            <v>3920</v>
          </cell>
          <cell r="N40">
            <v>3680</v>
          </cell>
          <cell r="O40">
            <v>3602</v>
          </cell>
          <cell r="P40">
            <v>3665</v>
          </cell>
          <cell r="Q40">
            <v>3709</v>
          </cell>
          <cell r="R40">
            <v>3802</v>
          </cell>
          <cell r="S40">
            <v>2985</v>
          </cell>
          <cell r="T40">
            <v>2805</v>
          </cell>
          <cell r="U40">
            <v>2840</v>
          </cell>
          <cell r="V40">
            <v>2732</v>
          </cell>
          <cell r="W40">
            <v>2782</v>
          </cell>
        </row>
        <row r="41">
          <cell r="A41" t="str">
            <v>Norway</v>
          </cell>
          <cell r="B41" t="str">
            <v>NO</v>
          </cell>
          <cell r="C41">
            <v>431</v>
          </cell>
          <cell r="D41">
            <v>589</v>
          </cell>
          <cell r="E41">
            <v>558</v>
          </cell>
          <cell r="F41">
            <v>537</v>
          </cell>
          <cell r="G41">
            <v>566</v>
          </cell>
          <cell r="H41">
            <v>556</v>
          </cell>
          <cell r="I41">
            <v>617</v>
          </cell>
          <cell r="J41">
            <v>622</v>
          </cell>
          <cell r="K41">
            <v>639</v>
          </cell>
          <cell r="L41">
            <v>619</v>
          </cell>
          <cell r="M41">
            <v>137</v>
          </cell>
          <cell r="N41">
            <v>153</v>
          </cell>
          <cell r="O41">
            <v>141</v>
          </cell>
          <cell r="P41">
            <v>160</v>
          </cell>
          <cell r="Q41">
            <v>158</v>
          </cell>
          <cell r="R41">
            <v>157</v>
          </cell>
          <cell r="S41">
            <v>155</v>
          </cell>
          <cell r="T41">
            <v>154</v>
          </cell>
          <cell r="U41">
            <v>151</v>
          </cell>
          <cell r="V41">
            <v>145</v>
          </cell>
          <cell r="W41">
            <v>146</v>
          </cell>
        </row>
        <row r="42">
          <cell r="A42" t="str">
            <v>Poland</v>
          </cell>
          <cell r="B42" t="str">
            <v>PL</v>
          </cell>
          <cell r="C42">
            <v>1365</v>
          </cell>
          <cell r="D42">
            <v>1298</v>
          </cell>
          <cell r="E42">
            <v>1473</v>
          </cell>
          <cell r="F42">
            <v>2114</v>
          </cell>
          <cell r="G42">
            <v>2367</v>
          </cell>
          <cell r="H42">
            <v>2278</v>
          </cell>
          <cell r="I42">
            <v>2388</v>
          </cell>
          <cell r="J42">
            <v>2815</v>
          </cell>
          <cell r="K42">
            <v>2545</v>
          </cell>
          <cell r="L42">
            <v>2607</v>
          </cell>
          <cell r="M42">
            <v>2866</v>
          </cell>
          <cell r="N42">
            <v>2683</v>
          </cell>
          <cell r="O42">
            <v>2637</v>
          </cell>
          <cell r="P42">
            <v>2717</v>
          </cell>
          <cell r="Q42">
            <v>2767</v>
          </cell>
          <cell r="R42">
            <v>2850</v>
          </cell>
          <cell r="S42">
            <v>2037</v>
          </cell>
          <cell r="T42">
            <v>1869</v>
          </cell>
          <cell r="U42">
            <v>1874</v>
          </cell>
          <cell r="V42">
            <v>1813</v>
          </cell>
          <cell r="W42">
            <v>1805</v>
          </cell>
        </row>
        <row r="43">
          <cell r="A43" t="str">
            <v>Portugal</v>
          </cell>
          <cell r="B43" t="str">
            <v>PT</v>
          </cell>
          <cell r="C43">
            <v>436</v>
          </cell>
          <cell r="D43">
            <v>439</v>
          </cell>
          <cell r="E43">
            <v>438</v>
          </cell>
          <cell r="F43">
            <v>435</v>
          </cell>
          <cell r="G43">
            <v>442</v>
          </cell>
          <cell r="H43">
            <v>438</v>
          </cell>
          <cell r="I43">
            <v>434</v>
          </cell>
          <cell r="J43">
            <v>485</v>
          </cell>
          <cell r="K43">
            <v>546</v>
          </cell>
          <cell r="L43">
            <v>582</v>
          </cell>
          <cell r="M43">
            <v>651</v>
          </cell>
          <cell r="N43">
            <v>435</v>
          </cell>
          <cell r="O43">
            <v>396</v>
          </cell>
          <cell r="P43">
            <v>374</v>
          </cell>
          <cell r="Q43">
            <v>443</v>
          </cell>
          <cell r="R43">
            <v>425</v>
          </cell>
          <cell r="S43">
            <v>312</v>
          </cell>
          <cell r="T43">
            <v>300</v>
          </cell>
          <cell r="U43">
            <v>270</v>
          </cell>
          <cell r="V43">
            <v>260</v>
          </cell>
          <cell r="W43">
            <v>254</v>
          </cell>
        </row>
        <row r="44">
          <cell r="A44" t="str">
            <v>Romania</v>
          </cell>
          <cell r="B44" t="str">
            <v>RO</v>
          </cell>
          <cell r="C44">
            <v>1131</v>
          </cell>
          <cell r="D44">
            <v>844</v>
          </cell>
          <cell r="E44">
            <v>886</v>
          </cell>
          <cell r="F44">
            <v>682</v>
          </cell>
          <cell r="G44">
            <v>464</v>
          </cell>
          <cell r="H44">
            <v>515</v>
          </cell>
          <cell r="I44">
            <v>469</v>
          </cell>
          <cell r="J44">
            <v>529</v>
          </cell>
          <cell r="K44">
            <v>475</v>
          </cell>
          <cell r="L44">
            <v>259</v>
          </cell>
          <cell r="M44">
            <v>260</v>
          </cell>
          <cell r="N44">
            <v>174</v>
          </cell>
          <cell r="O44">
            <v>154</v>
          </cell>
          <cell r="P44">
            <v>127</v>
          </cell>
          <cell r="Q44">
            <v>131</v>
          </cell>
          <cell r="R44">
            <v>115</v>
          </cell>
          <cell r="S44">
            <v>160</v>
          </cell>
          <cell r="T44">
            <v>126</v>
          </cell>
          <cell r="U44">
            <v>161</v>
          </cell>
          <cell r="V44">
            <v>233</v>
          </cell>
          <cell r="W44">
            <v>227</v>
          </cell>
        </row>
        <row r="45">
          <cell r="A45" t="str">
            <v>Sweden</v>
          </cell>
          <cell r="B45" t="str">
            <v>SE</v>
          </cell>
          <cell r="C45">
            <v>317</v>
          </cell>
          <cell r="D45">
            <v>348</v>
          </cell>
          <cell r="E45">
            <v>355</v>
          </cell>
          <cell r="F45">
            <v>315</v>
          </cell>
          <cell r="G45">
            <v>312</v>
          </cell>
          <cell r="H45">
            <v>316</v>
          </cell>
          <cell r="I45">
            <v>337</v>
          </cell>
          <cell r="J45">
            <v>338</v>
          </cell>
          <cell r="K45">
            <v>427</v>
          </cell>
          <cell r="L45">
            <v>316</v>
          </cell>
          <cell r="M45">
            <v>255</v>
          </cell>
          <cell r="N45">
            <v>283</v>
          </cell>
          <cell r="O45">
            <v>346</v>
          </cell>
          <cell r="P45">
            <v>355</v>
          </cell>
          <cell r="Q45">
            <v>319</v>
          </cell>
          <cell r="R45">
            <v>253</v>
          </cell>
          <cell r="S45">
            <v>232</v>
          </cell>
          <cell r="T45">
            <v>200</v>
          </cell>
          <cell r="U45">
            <v>194</v>
          </cell>
          <cell r="V45">
            <v>177</v>
          </cell>
          <cell r="W45">
            <v>189</v>
          </cell>
        </row>
        <row r="46">
          <cell r="A46" t="str">
            <v>Slovenia</v>
          </cell>
          <cell r="B46" t="str">
            <v>SI</v>
          </cell>
          <cell r="C46">
            <v>0</v>
          </cell>
          <cell r="D46">
            <v>0</v>
          </cell>
          <cell r="E46">
            <v>0</v>
          </cell>
          <cell r="F46">
            <v>0</v>
          </cell>
          <cell r="G46">
            <v>0</v>
          </cell>
          <cell r="H46">
            <v>0</v>
          </cell>
          <cell r="I46">
            <v>0</v>
          </cell>
          <cell r="J46">
            <v>0</v>
          </cell>
          <cell r="K46">
            <v>0</v>
          </cell>
          <cell r="L46">
            <v>0</v>
          </cell>
          <cell r="M46">
            <v>77</v>
          </cell>
          <cell r="N46">
            <v>77</v>
          </cell>
          <cell r="O46">
            <v>77</v>
          </cell>
          <cell r="P46">
            <v>77</v>
          </cell>
          <cell r="Q46">
            <v>73</v>
          </cell>
          <cell r="R46">
            <v>73</v>
          </cell>
          <cell r="S46">
            <v>73</v>
          </cell>
          <cell r="T46">
            <v>73</v>
          </cell>
          <cell r="U46">
            <v>76</v>
          </cell>
          <cell r="V46">
            <v>76</v>
          </cell>
          <cell r="W46">
            <v>76</v>
          </cell>
        </row>
        <row r="47">
          <cell r="A47" t="str">
            <v>Slovakia</v>
          </cell>
          <cell r="B47" t="str">
            <v>SK</v>
          </cell>
          <cell r="C47">
            <v>321</v>
          </cell>
          <cell r="D47">
            <v>194</v>
          </cell>
          <cell r="E47">
            <v>137</v>
          </cell>
          <cell r="F47">
            <v>166</v>
          </cell>
          <cell r="G47">
            <v>122</v>
          </cell>
          <cell r="H47">
            <v>116</v>
          </cell>
          <cell r="I47">
            <v>112</v>
          </cell>
          <cell r="J47">
            <v>109</v>
          </cell>
          <cell r="K47">
            <v>98</v>
          </cell>
          <cell r="L47">
            <v>96</v>
          </cell>
          <cell r="M47">
            <v>86</v>
          </cell>
          <cell r="N47">
            <v>78</v>
          </cell>
          <cell r="O47">
            <v>64</v>
          </cell>
          <cell r="P47">
            <v>72</v>
          </cell>
          <cell r="Q47">
            <v>82</v>
          </cell>
          <cell r="R47">
            <v>83</v>
          </cell>
          <cell r="S47">
            <v>72</v>
          </cell>
          <cell r="T47">
            <v>69</v>
          </cell>
          <cell r="U47">
            <v>72</v>
          </cell>
          <cell r="V47">
            <v>65</v>
          </cell>
          <cell r="W47">
            <v>69</v>
          </cell>
        </row>
        <row r="48">
          <cell r="A48" t="str">
            <v>Turkey</v>
          </cell>
          <cell r="B48" t="str">
            <v>TR</v>
          </cell>
          <cell r="C48">
            <v>1903</v>
          </cell>
          <cell r="D48">
            <v>1882</v>
          </cell>
          <cell r="E48">
            <v>1923</v>
          </cell>
          <cell r="F48">
            <v>2325</v>
          </cell>
          <cell r="G48">
            <v>2336</v>
          </cell>
          <cell r="H48">
            <v>2518</v>
          </cell>
          <cell r="I48">
            <v>2625</v>
          </cell>
          <cell r="J48">
            <v>2605</v>
          </cell>
          <cell r="K48">
            <v>2580</v>
          </cell>
          <cell r="L48">
            <v>2653</v>
          </cell>
          <cell r="M48">
            <v>2653</v>
          </cell>
          <cell r="N48">
            <v>2644</v>
          </cell>
          <cell r="O48">
            <v>2887</v>
          </cell>
          <cell r="P48">
            <v>2604</v>
          </cell>
          <cell r="Q48">
            <v>2928</v>
          </cell>
          <cell r="R48">
            <v>2954</v>
          </cell>
          <cell r="S48">
            <v>3157</v>
          </cell>
          <cell r="T48">
            <v>3457</v>
          </cell>
          <cell r="U48">
            <v>4532</v>
          </cell>
          <cell r="V48">
            <v>4292</v>
          </cell>
          <cell r="W48">
            <v>4455</v>
          </cell>
        </row>
        <row r="49">
          <cell r="A49" t="str">
            <v>United Kingdom</v>
          </cell>
          <cell r="B49" t="str">
            <v>UK</v>
          </cell>
          <cell r="C49">
            <v>780</v>
          </cell>
          <cell r="D49">
            <v>797</v>
          </cell>
          <cell r="E49">
            <v>798</v>
          </cell>
          <cell r="F49">
            <v>796</v>
          </cell>
          <cell r="G49">
            <v>800</v>
          </cell>
          <cell r="H49">
            <v>768</v>
          </cell>
          <cell r="I49">
            <v>838</v>
          </cell>
          <cell r="J49">
            <v>764</v>
          </cell>
          <cell r="K49">
            <v>795</v>
          </cell>
          <cell r="L49">
            <v>701</v>
          </cell>
          <cell r="M49">
            <v>591</v>
          </cell>
          <cell r="N49">
            <v>615</v>
          </cell>
          <cell r="O49">
            <v>525</v>
          </cell>
          <cell r="P49">
            <v>305</v>
          </cell>
          <cell r="Q49">
            <v>260</v>
          </cell>
          <cell r="R49">
            <v>342</v>
          </cell>
          <cell r="S49">
            <v>287</v>
          </cell>
          <cell r="T49">
            <v>278</v>
          </cell>
          <cell r="U49">
            <v>284</v>
          </cell>
          <cell r="V49">
            <v>266</v>
          </cell>
          <cell r="W49">
            <v>292</v>
          </cell>
        </row>
      </sheetData>
      <sheetData sheetId="7">
        <row r="6">
          <cell r="A6" t="str">
            <v>Austria</v>
          </cell>
          <cell r="B6" t="str">
            <v>AT</v>
          </cell>
          <cell r="C6">
            <v>391</v>
          </cell>
          <cell r="D6">
            <v>400</v>
          </cell>
          <cell r="E6">
            <v>405</v>
          </cell>
          <cell r="F6">
            <v>409</v>
          </cell>
          <cell r="G6">
            <v>362</v>
          </cell>
          <cell r="H6">
            <v>411</v>
          </cell>
          <cell r="I6">
            <v>566</v>
          </cell>
          <cell r="J6">
            <v>665</v>
          </cell>
          <cell r="K6">
            <v>594</v>
          </cell>
          <cell r="L6">
            <v>667</v>
          </cell>
          <cell r="M6">
            <v>434</v>
          </cell>
          <cell r="N6">
            <v>566</v>
          </cell>
          <cell r="O6">
            <v>598</v>
          </cell>
          <cell r="P6">
            <v>728</v>
          </cell>
          <cell r="Q6">
            <v>578</v>
          </cell>
          <cell r="R6">
            <v>522</v>
          </cell>
          <cell r="S6">
            <v>564</v>
          </cell>
          <cell r="T6">
            <v>379</v>
          </cell>
          <cell r="U6">
            <v>520</v>
          </cell>
          <cell r="V6">
            <v>343</v>
          </cell>
          <cell r="W6">
            <v>292</v>
          </cell>
        </row>
        <row r="7">
          <cell r="A7" t="str">
            <v>Belgium</v>
          </cell>
          <cell r="B7" t="str">
            <v>BE</v>
          </cell>
          <cell r="C7">
            <v>1156</v>
          </cell>
          <cell r="D7">
            <v>1295</v>
          </cell>
          <cell r="E7">
            <v>1325</v>
          </cell>
          <cell r="F7">
            <v>1180</v>
          </cell>
          <cell r="G7">
            <v>1145</v>
          </cell>
          <cell r="H7">
            <v>1210</v>
          </cell>
          <cell r="I7">
            <v>1413</v>
          </cell>
          <cell r="J7">
            <v>1329</v>
          </cell>
          <cell r="K7">
            <v>1273</v>
          </cell>
          <cell r="L7">
            <v>1184</v>
          </cell>
          <cell r="M7">
            <v>830</v>
          </cell>
          <cell r="N7">
            <v>869</v>
          </cell>
          <cell r="O7">
            <v>1138</v>
          </cell>
          <cell r="P7">
            <v>1359</v>
          </cell>
          <cell r="Q7">
            <v>1245</v>
          </cell>
          <cell r="R7">
            <v>1269</v>
          </cell>
          <cell r="S7">
            <v>1094</v>
          </cell>
          <cell r="T7">
            <v>931</v>
          </cell>
          <cell r="U7">
            <v>1157</v>
          </cell>
          <cell r="V7">
            <v>950</v>
          </cell>
          <cell r="W7">
            <v>1087</v>
          </cell>
        </row>
        <row r="8">
          <cell r="A8" t="str">
            <v>Bulgaria</v>
          </cell>
          <cell r="B8" t="str">
            <v>BG</v>
          </cell>
          <cell r="C8">
            <v>2</v>
          </cell>
          <cell r="D8">
            <v>0</v>
          </cell>
          <cell r="E8">
            <v>39</v>
          </cell>
          <cell r="F8">
            <v>48</v>
          </cell>
          <cell r="G8">
            <v>45</v>
          </cell>
          <cell r="H8">
            <v>19</v>
          </cell>
          <cell r="I8">
            <v>44</v>
          </cell>
          <cell r="J8">
            <v>0</v>
          </cell>
          <cell r="K8">
            <v>32</v>
          </cell>
          <cell r="L8">
            <v>120</v>
          </cell>
          <cell r="M8">
            <v>94</v>
          </cell>
          <cell r="N8">
            <v>171</v>
          </cell>
          <cell r="O8">
            <v>107</v>
          </cell>
          <cell r="P8">
            <v>63</v>
          </cell>
          <cell r="Q8">
            <v>37</v>
          </cell>
          <cell r="R8">
            <v>34</v>
          </cell>
          <cell r="S8">
            <v>65</v>
          </cell>
          <cell r="T8">
            <v>48</v>
          </cell>
          <cell r="U8">
            <v>61</v>
          </cell>
          <cell r="V8">
            <v>65</v>
          </cell>
          <cell r="W8">
            <v>46</v>
          </cell>
        </row>
        <row r="9">
          <cell r="A9" t="str">
            <v>Switzerland</v>
          </cell>
          <cell r="B9" t="str">
            <v>CH</v>
          </cell>
          <cell r="C9">
            <v>1844</v>
          </cell>
          <cell r="D9">
            <v>2040</v>
          </cell>
          <cell r="E9">
            <v>1935</v>
          </cell>
          <cell r="F9">
            <v>1968</v>
          </cell>
          <cell r="G9">
            <v>1566</v>
          </cell>
          <cell r="H9">
            <v>1581</v>
          </cell>
          <cell r="I9">
            <v>1690</v>
          </cell>
          <cell r="J9">
            <v>1548</v>
          </cell>
          <cell r="K9">
            <v>1713</v>
          </cell>
          <cell r="L9">
            <v>1415</v>
          </cell>
          <cell r="M9">
            <v>1238</v>
          </cell>
          <cell r="N9">
            <v>1294</v>
          </cell>
          <cell r="O9">
            <v>1235</v>
          </cell>
          <cell r="P9">
            <v>1277</v>
          </cell>
          <cell r="Q9">
            <v>1229</v>
          </cell>
          <cell r="R9">
            <v>1235</v>
          </cell>
          <cell r="S9">
            <v>1149</v>
          </cell>
          <cell r="T9">
            <v>999</v>
          </cell>
          <cell r="U9">
            <v>1057</v>
          </cell>
          <cell r="V9">
            <v>1015</v>
          </cell>
          <cell r="W9">
            <v>1091</v>
          </cell>
        </row>
        <row r="10">
          <cell r="A10" t="str">
            <v>Cyprus</v>
          </cell>
          <cell r="B10" t="str">
            <v>CY</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21</v>
          </cell>
          <cell r="T10">
            <v>20</v>
          </cell>
          <cell r="U10">
            <v>22</v>
          </cell>
          <cell r="V10">
            <v>21</v>
          </cell>
          <cell r="W10">
            <v>25</v>
          </cell>
        </row>
        <row r="11">
          <cell r="A11" t="str">
            <v>Czech Republic</v>
          </cell>
          <cell r="B11" t="str">
            <v>CZ</v>
          </cell>
          <cell r="C11">
            <v>51</v>
          </cell>
          <cell r="D11">
            <v>51</v>
          </cell>
          <cell r="E11">
            <v>51</v>
          </cell>
          <cell r="F11">
            <v>51</v>
          </cell>
          <cell r="G11">
            <v>51</v>
          </cell>
          <cell r="H11">
            <v>69</v>
          </cell>
          <cell r="I11">
            <v>77</v>
          </cell>
          <cell r="J11">
            <v>30</v>
          </cell>
          <cell r="K11">
            <v>31</v>
          </cell>
          <cell r="L11">
            <v>7</v>
          </cell>
          <cell r="M11">
            <v>6</v>
          </cell>
          <cell r="N11">
            <v>3</v>
          </cell>
          <cell r="O11">
            <v>13</v>
          </cell>
          <cell r="P11">
            <v>12</v>
          </cell>
          <cell r="Q11">
            <v>16</v>
          </cell>
          <cell r="R11">
            <v>12</v>
          </cell>
          <cell r="S11">
            <v>15</v>
          </cell>
          <cell r="T11">
            <v>15</v>
          </cell>
          <cell r="U11">
            <v>16</v>
          </cell>
          <cell r="V11">
            <v>12</v>
          </cell>
          <cell r="W11">
            <v>11</v>
          </cell>
        </row>
        <row r="12">
          <cell r="A12" t="str">
            <v>Germany (including  former GDR from 1991)</v>
          </cell>
          <cell r="B12" t="str">
            <v>DE</v>
          </cell>
          <cell r="C12">
            <v>10528</v>
          </cell>
          <cell r="D12">
            <v>12022</v>
          </cell>
          <cell r="E12">
            <v>12113</v>
          </cell>
          <cell r="F12">
            <v>11485</v>
          </cell>
          <cell r="G12">
            <v>11039</v>
          </cell>
          <cell r="H12">
            <v>10007</v>
          </cell>
          <cell r="I12">
            <v>12338</v>
          </cell>
          <cell r="J12">
            <v>9858</v>
          </cell>
          <cell r="K12">
            <v>9333</v>
          </cell>
          <cell r="L12">
            <v>9882</v>
          </cell>
          <cell r="M12">
            <v>8818</v>
          </cell>
          <cell r="N12">
            <v>10125</v>
          </cell>
          <cell r="O12">
            <v>9077</v>
          </cell>
          <cell r="P12">
            <v>8929</v>
          </cell>
          <cell r="Q12">
            <v>8194</v>
          </cell>
          <cell r="R12">
            <v>8094</v>
          </cell>
          <cell r="S12">
            <v>8464</v>
          </cell>
          <cell r="T12">
            <v>6171</v>
          </cell>
          <cell r="U12">
            <v>8820</v>
          </cell>
          <cell r="V12">
            <v>7955</v>
          </cell>
          <cell r="W12">
            <v>8158</v>
          </cell>
        </row>
        <row r="13">
          <cell r="A13" t="str">
            <v>Denmark</v>
          </cell>
          <cell r="B13" t="str">
            <v>DK</v>
          </cell>
          <cell r="C13">
            <v>323</v>
          </cell>
          <cell r="D13">
            <v>283</v>
          </cell>
          <cell r="E13">
            <v>240</v>
          </cell>
          <cell r="F13">
            <v>237</v>
          </cell>
          <cell r="G13">
            <v>197</v>
          </cell>
          <cell r="H13">
            <v>181</v>
          </cell>
          <cell r="I13">
            <v>183</v>
          </cell>
          <cell r="J13">
            <v>170</v>
          </cell>
          <cell r="K13">
            <v>145</v>
          </cell>
          <cell r="L13">
            <v>153</v>
          </cell>
          <cell r="M13">
            <v>130</v>
          </cell>
          <cell r="N13">
            <v>120</v>
          </cell>
          <cell r="O13">
            <v>112</v>
          </cell>
          <cell r="P13">
            <v>112</v>
          </cell>
          <cell r="Q13">
            <v>115</v>
          </cell>
          <cell r="R13">
            <v>101</v>
          </cell>
          <cell r="S13">
            <v>86</v>
          </cell>
          <cell r="T13">
            <v>76</v>
          </cell>
          <cell r="U13">
            <v>79</v>
          </cell>
          <cell r="V13">
            <v>76</v>
          </cell>
          <cell r="W13">
            <v>70</v>
          </cell>
        </row>
        <row r="14">
          <cell r="A14" t="e">
            <v>#N/A</v>
          </cell>
          <cell r="B14" t="str">
            <v>EA</v>
          </cell>
          <cell r="C14">
            <v>20164</v>
          </cell>
          <cell r="D14">
            <v>22944</v>
          </cell>
          <cell r="E14">
            <v>22923</v>
          </cell>
          <cell r="F14">
            <v>21921</v>
          </cell>
          <cell r="G14">
            <v>21093</v>
          </cell>
          <cell r="H14">
            <v>19769</v>
          </cell>
          <cell r="I14">
            <v>23135</v>
          </cell>
          <cell r="J14">
            <v>20294</v>
          </cell>
          <cell r="K14">
            <v>19948</v>
          </cell>
          <cell r="L14">
            <v>20646</v>
          </cell>
          <cell r="M14">
            <v>18636</v>
          </cell>
          <cell r="N14">
            <v>21230</v>
          </cell>
          <cell r="O14">
            <v>20030</v>
          </cell>
          <cell r="P14">
            <v>20549</v>
          </cell>
          <cell r="Q14">
            <v>19676</v>
          </cell>
          <cell r="R14">
            <v>19695</v>
          </cell>
          <cell r="S14">
            <v>18732</v>
          </cell>
          <cell r="T14">
            <v>15779</v>
          </cell>
          <cell r="U14">
            <v>19081</v>
          </cell>
          <cell r="V14">
            <v>17527</v>
          </cell>
          <cell r="W14">
            <v>17440</v>
          </cell>
        </row>
        <row r="15">
          <cell r="A15" t="e">
            <v>#N/A</v>
          </cell>
          <cell r="B15" t="str">
            <v>EA12</v>
          </cell>
          <cell r="C15">
            <v>20324</v>
          </cell>
          <cell r="D15">
            <v>23152</v>
          </cell>
          <cell r="E15">
            <v>23120</v>
          </cell>
          <cell r="F15">
            <v>22108</v>
          </cell>
          <cell r="G15">
            <v>21288</v>
          </cell>
          <cell r="H15">
            <v>19980</v>
          </cell>
          <cell r="I15">
            <v>23391</v>
          </cell>
          <cell r="J15">
            <v>20540</v>
          </cell>
          <cell r="K15">
            <v>20197</v>
          </cell>
          <cell r="L15">
            <v>20887</v>
          </cell>
          <cell r="M15">
            <v>18882</v>
          </cell>
          <cell r="N15">
            <v>21230</v>
          </cell>
          <cell r="O15">
            <v>20030</v>
          </cell>
          <cell r="P15">
            <v>20549</v>
          </cell>
          <cell r="Q15">
            <v>19676</v>
          </cell>
          <cell r="R15">
            <v>19695</v>
          </cell>
          <cell r="S15">
            <v>18732</v>
          </cell>
          <cell r="T15">
            <v>15662</v>
          </cell>
          <cell r="U15">
            <v>18860</v>
          </cell>
          <cell r="V15">
            <v>17297</v>
          </cell>
          <cell r="W15">
            <v>17186</v>
          </cell>
        </row>
        <row r="16">
          <cell r="A16" t="e">
            <v>#N/A</v>
          </cell>
          <cell r="B16" t="str">
            <v>EA13</v>
          </cell>
          <cell r="C16">
            <v>20324</v>
          </cell>
          <cell r="D16">
            <v>23152</v>
          </cell>
          <cell r="E16">
            <v>23120</v>
          </cell>
          <cell r="F16">
            <v>22141</v>
          </cell>
          <cell r="G16">
            <v>21295</v>
          </cell>
          <cell r="H16">
            <v>19989</v>
          </cell>
          <cell r="I16">
            <v>23731</v>
          </cell>
          <cell r="J16">
            <v>20833</v>
          </cell>
          <cell r="K16">
            <v>20536</v>
          </cell>
          <cell r="L16">
            <v>21247</v>
          </cell>
          <cell r="M16">
            <v>19128</v>
          </cell>
          <cell r="N16">
            <v>21596</v>
          </cell>
          <cell r="O16">
            <v>20328</v>
          </cell>
          <cell r="P16">
            <v>20775</v>
          </cell>
          <cell r="Q16">
            <v>19900</v>
          </cell>
          <cell r="R16">
            <v>19908</v>
          </cell>
          <cell r="S16">
            <v>18913</v>
          </cell>
          <cell r="T16">
            <v>15779</v>
          </cell>
          <cell r="U16">
            <v>19059</v>
          </cell>
          <cell r="V16">
            <v>17484</v>
          </cell>
          <cell r="W16">
            <v>17356</v>
          </cell>
        </row>
        <row r="17">
          <cell r="A17" t="e">
            <v>#N/A</v>
          </cell>
          <cell r="B17" t="str">
            <v>EA15</v>
          </cell>
          <cell r="C17">
            <v>20324</v>
          </cell>
          <cell r="D17">
            <v>23152</v>
          </cell>
          <cell r="E17">
            <v>23120</v>
          </cell>
          <cell r="F17">
            <v>22141</v>
          </cell>
          <cell r="G17">
            <v>21295</v>
          </cell>
          <cell r="H17">
            <v>19989</v>
          </cell>
          <cell r="I17">
            <v>23731</v>
          </cell>
          <cell r="J17">
            <v>20833</v>
          </cell>
          <cell r="K17">
            <v>20536</v>
          </cell>
          <cell r="L17">
            <v>21247</v>
          </cell>
          <cell r="M17">
            <v>19128</v>
          </cell>
          <cell r="N17">
            <v>21596</v>
          </cell>
          <cell r="O17">
            <v>20328</v>
          </cell>
          <cell r="P17">
            <v>20775</v>
          </cell>
          <cell r="Q17">
            <v>19900</v>
          </cell>
          <cell r="R17">
            <v>19908</v>
          </cell>
          <cell r="S17">
            <v>18934</v>
          </cell>
          <cell r="T17">
            <v>15800</v>
          </cell>
          <cell r="U17">
            <v>19081</v>
          </cell>
          <cell r="V17">
            <v>17506</v>
          </cell>
          <cell r="W17">
            <v>17382</v>
          </cell>
        </row>
        <row r="18">
          <cell r="A18" t="e">
            <v>#N/A</v>
          </cell>
          <cell r="B18" t="str">
            <v>EA16</v>
          </cell>
          <cell r="C18">
            <v>20562</v>
          </cell>
          <cell r="D18">
            <v>23302</v>
          </cell>
          <cell r="E18">
            <v>23230</v>
          </cell>
          <cell r="F18">
            <v>22183</v>
          </cell>
          <cell r="G18">
            <v>21358</v>
          </cell>
          <cell r="H18">
            <v>20022</v>
          </cell>
          <cell r="I18">
            <v>23764</v>
          </cell>
          <cell r="J18">
            <v>20900</v>
          </cell>
          <cell r="K18">
            <v>20567</v>
          </cell>
          <cell r="L18">
            <v>21262</v>
          </cell>
          <cell r="M18">
            <v>19141</v>
          </cell>
          <cell r="N18">
            <v>21663</v>
          </cell>
          <cell r="O18">
            <v>20396</v>
          </cell>
          <cell r="P18">
            <v>20826</v>
          </cell>
          <cell r="Q18">
            <v>19972</v>
          </cell>
          <cell r="R18">
            <v>19957</v>
          </cell>
          <cell r="S18">
            <v>18977</v>
          </cell>
          <cell r="T18">
            <v>15810</v>
          </cell>
          <cell r="U18">
            <v>19087</v>
          </cell>
          <cell r="V18">
            <v>17527</v>
          </cell>
          <cell r="W18">
            <v>17440</v>
          </cell>
        </row>
        <row r="19">
          <cell r="A19" t="e">
            <v>#N/A</v>
          </cell>
          <cell r="B19" t="str">
            <v>EA17</v>
          </cell>
          <cell r="C19">
            <v>20606</v>
          </cell>
          <cell r="D19">
            <v>23346</v>
          </cell>
          <cell r="E19">
            <v>23261</v>
          </cell>
          <cell r="F19">
            <v>22206</v>
          </cell>
          <cell r="G19">
            <v>21379</v>
          </cell>
          <cell r="H19">
            <v>20051</v>
          </cell>
          <cell r="I19">
            <v>23797</v>
          </cell>
          <cell r="J19">
            <v>20933</v>
          </cell>
          <cell r="K19">
            <v>20605</v>
          </cell>
          <cell r="L19">
            <v>21302</v>
          </cell>
          <cell r="M19">
            <v>19194</v>
          </cell>
          <cell r="N19">
            <v>21726</v>
          </cell>
          <cell r="O19">
            <v>20437</v>
          </cell>
          <cell r="P19">
            <v>20865</v>
          </cell>
          <cell r="Q19">
            <v>20011</v>
          </cell>
          <cell r="R19">
            <v>20002</v>
          </cell>
          <cell r="S19">
            <v>19008</v>
          </cell>
          <cell r="T19">
            <v>15838</v>
          </cell>
          <cell r="U19">
            <v>19123</v>
          </cell>
          <cell r="V19">
            <v>17562</v>
          </cell>
          <cell r="W19">
            <v>17469</v>
          </cell>
        </row>
        <row r="20">
          <cell r="A20" t="str">
            <v>Estonia</v>
          </cell>
          <cell r="B20" t="str">
            <v>EE</v>
          </cell>
          <cell r="C20">
            <v>44</v>
          </cell>
          <cell r="D20">
            <v>44</v>
          </cell>
          <cell r="E20">
            <v>31</v>
          </cell>
          <cell r="F20">
            <v>23</v>
          </cell>
          <cell r="G20">
            <v>20</v>
          </cell>
          <cell r="H20">
            <v>29</v>
          </cell>
          <cell r="I20">
            <v>32</v>
          </cell>
          <cell r="J20">
            <v>33</v>
          </cell>
          <cell r="K20">
            <v>38</v>
          </cell>
          <cell r="L20">
            <v>40</v>
          </cell>
          <cell r="M20">
            <v>53</v>
          </cell>
          <cell r="N20">
            <v>64</v>
          </cell>
          <cell r="O20">
            <v>41</v>
          </cell>
          <cell r="P20">
            <v>39</v>
          </cell>
          <cell r="Q20">
            <v>40</v>
          </cell>
          <cell r="R20">
            <v>45</v>
          </cell>
          <cell r="S20">
            <v>31</v>
          </cell>
          <cell r="T20">
            <v>28</v>
          </cell>
          <cell r="U20">
            <v>36</v>
          </cell>
          <cell r="V20">
            <v>35</v>
          </cell>
          <cell r="W20">
            <v>29</v>
          </cell>
        </row>
        <row r="21">
          <cell r="A21" t="e">
            <v>#N/A</v>
          </cell>
          <cell r="B21" t="str">
            <v>EEA18</v>
          </cell>
          <cell r="C21">
            <v>25443</v>
          </cell>
          <cell r="D21">
            <v>27878</v>
          </cell>
          <cell r="E21">
            <v>27770</v>
          </cell>
          <cell r="F21">
            <v>26801</v>
          </cell>
          <cell r="G21">
            <v>25836</v>
          </cell>
          <cell r="H21">
            <v>24551</v>
          </cell>
          <cell r="I21">
            <v>27996</v>
          </cell>
          <cell r="J21">
            <v>24484</v>
          </cell>
          <cell r="K21">
            <v>23799</v>
          </cell>
          <cell r="L21">
            <v>24388</v>
          </cell>
          <cell r="M21">
            <v>21704</v>
          </cell>
          <cell r="N21">
            <v>24430</v>
          </cell>
          <cell r="O21">
            <v>22641</v>
          </cell>
          <cell r="P21">
            <v>22718</v>
          </cell>
          <cell r="Q21">
            <v>21710</v>
          </cell>
          <cell r="R21">
            <v>21497</v>
          </cell>
          <cell r="S21">
            <v>20228</v>
          </cell>
          <cell r="T21">
            <v>17191</v>
          </cell>
          <cell r="U21">
            <v>20301</v>
          </cell>
          <cell r="V21">
            <v>18842</v>
          </cell>
          <cell r="W21">
            <v>18751</v>
          </cell>
        </row>
        <row r="22">
          <cell r="A22" t="str">
            <v>Greece</v>
          </cell>
          <cell r="B22" t="str">
            <v>EL</v>
          </cell>
          <cell r="C22">
            <v>160</v>
          </cell>
          <cell r="D22">
            <v>209</v>
          </cell>
          <cell r="E22">
            <v>197</v>
          </cell>
          <cell r="F22">
            <v>188</v>
          </cell>
          <cell r="G22">
            <v>194</v>
          </cell>
          <cell r="H22">
            <v>211</v>
          </cell>
          <cell r="I22">
            <v>255</v>
          </cell>
          <cell r="J22">
            <v>246</v>
          </cell>
          <cell r="K22">
            <v>249</v>
          </cell>
          <cell r="L22">
            <v>240</v>
          </cell>
          <cell r="M22">
            <v>245</v>
          </cell>
          <cell r="N22">
            <v>317</v>
          </cell>
          <cell r="O22">
            <v>318</v>
          </cell>
          <cell r="P22">
            <v>343</v>
          </cell>
          <cell r="Q22">
            <v>365</v>
          </cell>
          <cell r="R22">
            <v>442</v>
          </cell>
          <cell r="S22">
            <v>451</v>
          </cell>
          <cell r="T22">
            <v>409</v>
          </cell>
          <cell r="U22">
            <v>390</v>
          </cell>
          <cell r="V22">
            <v>293</v>
          </cell>
          <cell r="W22">
            <v>255</v>
          </cell>
        </row>
        <row r="23">
          <cell r="A23" t="str">
            <v>Spain</v>
          </cell>
          <cell r="B23" t="str">
            <v>ES</v>
          </cell>
          <cell r="C23">
            <v>1046</v>
          </cell>
          <cell r="D23">
            <v>1181</v>
          </cell>
          <cell r="E23">
            <v>1261</v>
          </cell>
          <cell r="F23">
            <v>1103</v>
          </cell>
          <cell r="G23">
            <v>1250</v>
          </cell>
          <cell r="H23">
            <v>1454</v>
          </cell>
          <cell r="I23">
            <v>1380</v>
          </cell>
          <cell r="J23">
            <v>1399</v>
          </cell>
          <cell r="K23">
            <v>1368</v>
          </cell>
          <cell r="L23">
            <v>1451</v>
          </cell>
          <cell r="M23">
            <v>1689</v>
          </cell>
          <cell r="N23">
            <v>1841</v>
          </cell>
          <cell r="O23">
            <v>1807</v>
          </cell>
          <cell r="P23">
            <v>1962</v>
          </cell>
          <cell r="Q23">
            <v>2125</v>
          </cell>
          <cell r="R23">
            <v>2132</v>
          </cell>
          <cell r="S23">
            <v>1630</v>
          </cell>
          <cell r="T23">
            <v>1523</v>
          </cell>
          <cell r="U23">
            <v>1459</v>
          </cell>
          <cell r="V23">
            <v>1424</v>
          </cell>
          <cell r="W23">
            <v>1412</v>
          </cell>
        </row>
        <row r="24">
          <cell r="A24" t="e">
            <v>#N/A</v>
          </cell>
          <cell r="B24" t="str">
            <v>EU15</v>
          </cell>
          <cell r="C24">
            <v>25098</v>
          </cell>
          <cell r="D24">
            <v>27602</v>
          </cell>
          <cell r="E24">
            <v>27492</v>
          </cell>
          <cell r="F24">
            <v>26521</v>
          </cell>
          <cell r="G24">
            <v>25528</v>
          </cell>
          <cell r="H24">
            <v>24255</v>
          </cell>
          <cell r="I24">
            <v>27601</v>
          </cell>
          <cell r="J24">
            <v>24168</v>
          </cell>
          <cell r="K24">
            <v>23501</v>
          </cell>
          <cell r="L24">
            <v>24067</v>
          </cell>
          <cell r="M24">
            <v>21466</v>
          </cell>
          <cell r="N24">
            <v>24108</v>
          </cell>
          <cell r="O24">
            <v>22236</v>
          </cell>
          <cell r="P24">
            <v>22393</v>
          </cell>
          <cell r="Q24">
            <v>21445</v>
          </cell>
          <cell r="R24">
            <v>21279</v>
          </cell>
          <cell r="S24">
            <v>19994</v>
          </cell>
          <cell r="T24">
            <v>16967</v>
          </cell>
          <cell r="U24">
            <v>20091</v>
          </cell>
          <cell r="V24">
            <v>18603</v>
          </cell>
          <cell r="W24">
            <v>18511</v>
          </cell>
        </row>
        <row r="25">
          <cell r="A25" t="e">
            <v>#N/A</v>
          </cell>
          <cell r="B25" t="str">
            <v>EU25</v>
          </cell>
          <cell r="C25">
            <v>26305</v>
          </cell>
          <cell r="D25">
            <v>28686</v>
          </cell>
          <cell r="E25">
            <v>28098</v>
          </cell>
          <cell r="F25">
            <v>27154</v>
          </cell>
          <cell r="G25">
            <v>26078</v>
          </cell>
          <cell r="H25">
            <v>24745</v>
          </cell>
          <cell r="I25">
            <v>28419</v>
          </cell>
          <cell r="J25">
            <v>24982</v>
          </cell>
          <cell r="K25">
            <v>24273</v>
          </cell>
          <cell r="L25">
            <v>24885</v>
          </cell>
          <cell r="M25">
            <v>22303</v>
          </cell>
          <cell r="N25">
            <v>25240</v>
          </cell>
          <cell r="O25">
            <v>23313</v>
          </cell>
          <cell r="P25">
            <v>23410</v>
          </cell>
          <cell r="Q25">
            <v>22397</v>
          </cell>
          <cell r="R25">
            <v>22108</v>
          </cell>
          <cell r="S25">
            <v>21053</v>
          </cell>
          <cell r="T25">
            <v>17892</v>
          </cell>
          <cell r="U25">
            <v>21083</v>
          </cell>
          <cell r="V25">
            <v>19544</v>
          </cell>
          <cell r="W25">
            <v>19612</v>
          </cell>
        </row>
        <row r="26">
          <cell r="A26" t="str">
            <v>European Union (27 countries)</v>
          </cell>
          <cell r="B26" t="str">
            <v>EU27</v>
          </cell>
          <cell r="C26">
            <v>26307</v>
          </cell>
          <cell r="D26">
            <v>28686</v>
          </cell>
          <cell r="E26">
            <v>28149</v>
          </cell>
          <cell r="F26">
            <v>27230</v>
          </cell>
          <cell r="G26">
            <v>26132</v>
          </cell>
          <cell r="H26">
            <v>24770</v>
          </cell>
          <cell r="I26">
            <v>28486</v>
          </cell>
          <cell r="J26">
            <v>25069</v>
          </cell>
          <cell r="K26">
            <v>24399</v>
          </cell>
          <cell r="L26">
            <v>25032</v>
          </cell>
          <cell r="M26">
            <v>22490</v>
          </cell>
          <cell r="N26">
            <v>25528</v>
          </cell>
          <cell r="O26">
            <v>23635</v>
          </cell>
          <cell r="P26">
            <v>23647</v>
          </cell>
          <cell r="Q26">
            <v>22644</v>
          </cell>
          <cell r="R26">
            <v>22388</v>
          </cell>
          <cell r="S26">
            <v>21266</v>
          </cell>
          <cell r="T26">
            <v>18162</v>
          </cell>
          <cell r="U26">
            <v>21231</v>
          </cell>
          <cell r="V26">
            <v>19673</v>
          </cell>
          <cell r="W26">
            <v>19732</v>
          </cell>
        </row>
        <row r="27">
          <cell r="A27" t="str">
            <v>Finland</v>
          </cell>
          <cell r="B27" t="str">
            <v>FI</v>
          </cell>
          <cell r="C27">
            <v>0</v>
          </cell>
          <cell r="D27">
            <v>0</v>
          </cell>
          <cell r="E27">
            <v>0</v>
          </cell>
          <cell r="F27">
            <v>0</v>
          </cell>
          <cell r="G27">
            <v>0</v>
          </cell>
          <cell r="H27">
            <v>0</v>
          </cell>
          <cell r="I27">
            <v>370</v>
          </cell>
          <cell r="J27">
            <v>369</v>
          </cell>
          <cell r="K27">
            <v>373</v>
          </cell>
          <cell r="L27">
            <v>361</v>
          </cell>
          <cell r="M27">
            <v>329</v>
          </cell>
          <cell r="N27">
            <v>345</v>
          </cell>
          <cell r="O27">
            <v>341</v>
          </cell>
          <cell r="P27">
            <v>336</v>
          </cell>
          <cell r="Q27">
            <v>328</v>
          </cell>
          <cell r="R27">
            <v>312</v>
          </cell>
          <cell r="S27">
            <v>310</v>
          </cell>
          <cell r="T27">
            <v>299</v>
          </cell>
          <cell r="U27">
            <v>246</v>
          </cell>
          <cell r="V27">
            <v>273</v>
          </cell>
          <cell r="W27">
            <v>302</v>
          </cell>
        </row>
        <row r="28">
          <cell r="A28" t="str">
            <v>France</v>
          </cell>
          <cell r="B28" t="str">
            <v>FR</v>
          </cell>
          <cell r="C28">
            <v>5097</v>
          </cell>
          <cell r="D28">
            <v>5459</v>
          </cell>
          <cell r="E28">
            <v>5384</v>
          </cell>
          <cell r="F28">
            <v>5073</v>
          </cell>
          <cell r="G28">
            <v>4702</v>
          </cell>
          <cell r="H28">
            <v>4803</v>
          </cell>
          <cell r="I28">
            <v>5126</v>
          </cell>
          <cell r="J28">
            <v>4763</v>
          </cell>
          <cell r="K28">
            <v>5073</v>
          </cell>
          <cell r="L28">
            <v>4930</v>
          </cell>
          <cell r="M28">
            <v>4306</v>
          </cell>
          <cell r="N28">
            <v>4555</v>
          </cell>
          <cell r="O28">
            <v>4119</v>
          </cell>
          <cell r="P28">
            <v>4317</v>
          </cell>
          <cell r="Q28">
            <v>4346</v>
          </cell>
          <cell r="R28">
            <v>4058</v>
          </cell>
          <cell r="S28">
            <v>3683</v>
          </cell>
          <cell r="T28">
            <v>3344</v>
          </cell>
          <cell r="U28">
            <v>3985</v>
          </cell>
          <cell r="V28">
            <v>3861</v>
          </cell>
          <cell r="W28">
            <v>3717</v>
          </cell>
        </row>
        <row r="29">
          <cell r="A29" t="str">
            <v>Croatia</v>
          </cell>
          <cell r="B29" t="str">
            <v>HR</v>
          </cell>
          <cell r="C29">
            <v>99</v>
          </cell>
          <cell r="D29">
            <v>92</v>
          </cell>
          <cell r="E29">
            <v>61</v>
          </cell>
          <cell r="F29">
            <v>72</v>
          </cell>
          <cell r="G29">
            <v>103</v>
          </cell>
          <cell r="H29">
            <v>105</v>
          </cell>
          <cell r="I29">
            <v>92</v>
          </cell>
          <cell r="J29">
            <v>122</v>
          </cell>
          <cell r="K29">
            <v>117</v>
          </cell>
          <cell r="L29">
            <v>126</v>
          </cell>
          <cell r="M29">
            <v>129</v>
          </cell>
          <cell r="N29">
            <v>144</v>
          </cell>
          <cell r="O29">
            <v>161</v>
          </cell>
          <cell r="P29">
            <v>163</v>
          </cell>
          <cell r="Q29">
            <v>161</v>
          </cell>
          <cell r="R29">
            <v>148</v>
          </cell>
          <cell r="S29">
            <v>130</v>
          </cell>
          <cell r="T29">
            <v>108</v>
          </cell>
          <cell r="U29">
            <v>103</v>
          </cell>
          <cell r="V29">
            <v>99</v>
          </cell>
          <cell r="W29">
            <v>97</v>
          </cell>
        </row>
        <row r="30">
          <cell r="A30" t="str">
            <v>Hungary</v>
          </cell>
          <cell r="B30" t="str">
            <v>HU</v>
          </cell>
          <cell r="C30">
            <v>285</v>
          </cell>
          <cell r="D30">
            <v>146</v>
          </cell>
          <cell r="E30">
            <v>101</v>
          </cell>
          <cell r="F30">
            <v>165</v>
          </cell>
          <cell r="G30">
            <v>161</v>
          </cell>
          <cell r="H30">
            <v>173</v>
          </cell>
          <cell r="I30">
            <v>162</v>
          </cell>
          <cell r="J30">
            <v>157</v>
          </cell>
          <cell r="K30">
            <v>70</v>
          </cell>
          <cell r="L30">
            <v>68</v>
          </cell>
          <cell r="M30">
            <v>69</v>
          </cell>
          <cell r="N30">
            <v>69</v>
          </cell>
          <cell r="O30">
            <v>57</v>
          </cell>
          <cell r="P30">
            <v>53</v>
          </cell>
          <cell r="Q30">
            <v>33</v>
          </cell>
          <cell r="R30">
            <v>35</v>
          </cell>
          <cell r="S30">
            <v>31</v>
          </cell>
          <cell r="T30">
            <v>24</v>
          </cell>
          <cell r="U30">
            <v>19</v>
          </cell>
          <cell r="V30">
            <v>19</v>
          </cell>
          <cell r="W30">
            <v>21</v>
          </cell>
        </row>
        <row r="31">
          <cell r="A31" t="str">
            <v>Ireland</v>
          </cell>
          <cell r="B31" t="str">
            <v>IE</v>
          </cell>
          <cell r="C31">
            <v>627</v>
          </cell>
          <cell r="D31">
            <v>632</v>
          </cell>
          <cell r="E31">
            <v>624</v>
          </cell>
          <cell r="F31">
            <v>609</v>
          </cell>
          <cell r="G31">
            <v>664</v>
          </cell>
          <cell r="H31">
            <v>587</v>
          </cell>
          <cell r="I31">
            <v>590</v>
          </cell>
          <cell r="J31">
            <v>592</v>
          </cell>
          <cell r="K31">
            <v>570</v>
          </cell>
          <cell r="L31">
            <v>601</v>
          </cell>
          <cell r="M31">
            <v>580</v>
          </cell>
          <cell r="N31">
            <v>587</v>
          </cell>
          <cell r="O31">
            <v>588</v>
          </cell>
          <cell r="P31">
            <v>586</v>
          </cell>
          <cell r="Q31">
            <v>563</v>
          </cell>
          <cell r="R31">
            <v>578</v>
          </cell>
          <cell r="S31">
            <v>562</v>
          </cell>
          <cell r="T31">
            <v>569</v>
          </cell>
          <cell r="U31">
            <v>557</v>
          </cell>
          <cell r="V31">
            <v>479</v>
          </cell>
          <cell r="W31">
            <v>444</v>
          </cell>
        </row>
        <row r="32">
          <cell r="A32" t="e">
            <v>#N/A</v>
          </cell>
          <cell r="B32" t="str">
            <v>IS</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row>
        <row r="33">
          <cell r="A33" t="str">
            <v>Italy</v>
          </cell>
          <cell r="B33" t="str">
            <v>IT</v>
          </cell>
          <cell r="C33">
            <v>522</v>
          </cell>
          <cell r="D33">
            <v>507</v>
          </cell>
          <cell r="E33">
            <v>465</v>
          </cell>
          <cell r="F33">
            <v>498</v>
          </cell>
          <cell r="G33">
            <v>495</v>
          </cell>
          <cell r="H33">
            <v>526</v>
          </cell>
          <cell r="I33">
            <v>518</v>
          </cell>
          <cell r="J33">
            <v>487</v>
          </cell>
          <cell r="K33">
            <v>420</v>
          </cell>
          <cell r="L33">
            <v>926</v>
          </cell>
          <cell r="M33">
            <v>962</v>
          </cell>
          <cell r="N33">
            <v>895</v>
          </cell>
          <cell r="O33">
            <v>941</v>
          </cell>
          <cell r="P33">
            <v>1045</v>
          </cell>
          <cell r="Q33">
            <v>1036</v>
          </cell>
          <cell r="R33">
            <v>1051</v>
          </cell>
          <cell r="S33">
            <v>1048</v>
          </cell>
          <cell r="T33">
            <v>991</v>
          </cell>
          <cell r="U33">
            <v>1050</v>
          </cell>
          <cell r="V33">
            <v>836</v>
          </cell>
          <cell r="W33">
            <v>829</v>
          </cell>
        </row>
        <row r="34">
          <cell r="A34" t="str">
            <v>Lithuania</v>
          </cell>
          <cell r="B34" t="str">
            <v>LT</v>
          </cell>
          <cell r="C34">
            <v>365</v>
          </cell>
          <cell r="D34">
            <v>387</v>
          </cell>
          <cell r="E34">
            <v>116</v>
          </cell>
          <cell r="F34">
            <v>89</v>
          </cell>
          <cell r="G34">
            <v>112</v>
          </cell>
          <cell r="H34">
            <v>99</v>
          </cell>
          <cell r="I34">
            <v>72</v>
          </cell>
          <cell r="J34">
            <v>46</v>
          </cell>
          <cell r="K34">
            <v>38</v>
          </cell>
          <cell r="L34">
            <v>33</v>
          </cell>
          <cell r="M34">
            <v>18</v>
          </cell>
          <cell r="N34">
            <v>11</v>
          </cell>
          <cell r="O34">
            <v>12</v>
          </cell>
          <cell r="P34">
            <v>10</v>
          </cell>
          <cell r="Q34">
            <v>7</v>
          </cell>
          <cell r="R34">
            <v>7</v>
          </cell>
          <cell r="S34">
            <v>6</v>
          </cell>
          <cell r="T34">
            <v>6</v>
          </cell>
          <cell r="U34">
            <v>7</v>
          </cell>
          <cell r="V34">
            <v>3</v>
          </cell>
          <cell r="W34">
            <v>5</v>
          </cell>
        </row>
        <row r="35">
          <cell r="A35" t="str">
            <v>Luxembourg</v>
          </cell>
          <cell r="B35" t="str">
            <v>LU</v>
          </cell>
          <cell r="C35">
            <v>0</v>
          </cell>
          <cell r="D35">
            <v>0</v>
          </cell>
          <cell r="E35">
            <v>0</v>
          </cell>
          <cell r="F35">
            <v>0</v>
          </cell>
          <cell r="G35">
            <v>0</v>
          </cell>
          <cell r="H35">
            <v>0</v>
          </cell>
          <cell r="I35">
            <v>0</v>
          </cell>
          <cell r="J35">
            <v>0</v>
          </cell>
          <cell r="K35">
            <v>0</v>
          </cell>
          <cell r="L35">
            <v>0</v>
          </cell>
          <cell r="M35">
            <v>62</v>
          </cell>
          <cell r="N35">
            <v>77</v>
          </cell>
          <cell r="O35">
            <v>71</v>
          </cell>
          <cell r="P35">
            <v>64</v>
          </cell>
          <cell r="Q35">
            <v>63</v>
          </cell>
          <cell r="R35">
            <v>58</v>
          </cell>
          <cell r="S35">
            <v>35</v>
          </cell>
          <cell r="T35">
            <v>33</v>
          </cell>
          <cell r="U35">
            <v>25</v>
          </cell>
          <cell r="V35">
            <v>26</v>
          </cell>
          <cell r="W35">
            <v>60</v>
          </cell>
        </row>
        <row r="36">
          <cell r="A36" t="str">
            <v>Latvia</v>
          </cell>
          <cell r="B36" t="str">
            <v>LV</v>
          </cell>
          <cell r="C36">
            <v>225</v>
          </cell>
          <cell r="D36">
            <v>306</v>
          </cell>
          <cell r="E36">
            <v>197</v>
          </cell>
          <cell r="F36">
            <v>231</v>
          </cell>
          <cell r="G36">
            <v>104</v>
          </cell>
          <cell r="H36">
            <v>59</v>
          </cell>
          <cell r="I36">
            <v>59</v>
          </cell>
          <cell r="J36">
            <v>44</v>
          </cell>
          <cell r="K36">
            <v>40</v>
          </cell>
          <cell r="L36">
            <v>49</v>
          </cell>
          <cell r="M36">
            <v>40</v>
          </cell>
          <cell r="N36">
            <v>47</v>
          </cell>
          <cell r="O36">
            <v>46</v>
          </cell>
          <cell r="P36">
            <v>54</v>
          </cell>
          <cell r="Q36">
            <v>55</v>
          </cell>
          <cell r="R36">
            <v>45</v>
          </cell>
          <cell r="S36">
            <v>55</v>
          </cell>
          <cell r="T36">
            <v>46</v>
          </cell>
          <cell r="U36">
            <v>39</v>
          </cell>
          <cell r="V36">
            <v>38</v>
          </cell>
          <cell r="W36">
            <v>36</v>
          </cell>
        </row>
        <row r="37">
          <cell r="A37" t="e">
            <v>#N/A</v>
          </cell>
          <cell r="B37" t="str">
            <v>MK</v>
          </cell>
          <cell r="C37">
            <v>0</v>
          </cell>
          <cell r="D37">
            <v>0</v>
          </cell>
          <cell r="E37">
            <v>0</v>
          </cell>
          <cell r="F37">
            <v>0</v>
          </cell>
          <cell r="G37">
            <v>0</v>
          </cell>
          <cell r="H37">
            <v>0</v>
          </cell>
          <cell r="I37">
            <v>0</v>
          </cell>
          <cell r="J37">
            <v>0</v>
          </cell>
          <cell r="K37">
            <v>62</v>
          </cell>
          <cell r="L37">
            <v>131</v>
          </cell>
          <cell r="M37">
            <v>40</v>
          </cell>
          <cell r="N37">
            <v>29</v>
          </cell>
          <cell r="O37">
            <v>92</v>
          </cell>
          <cell r="P37">
            <v>132</v>
          </cell>
          <cell r="Q37">
            <v>99</v>
          </cell>
          <cell r="R37">
            <v>117</v>
          </cell>
          <cell r="S37">
            <v>94</v>
          </cell>
          <cell r="T37">
            <v>88</v>
          </cell>
          <cell r="U37">
            <v>71</v>
          </cell>
          <cell r="V37">
            <v>84</v>
          </cell>
          <cell r="W37">
            <v>59</v>
          </cell>
        </row>
        <row r="38">
          <cell r="A38" t="str">
            <v>Malta</v>
          </cell>
          <cell r="B38" t="str">
            <v>MT</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row>
        <row r="39">
          <cell r="A39" t="str">
            <v>Netherlands</v>
          </cell>
          <cell r="B39" t="str">
            <v>NL</v>
          </cell>
          <cell r="C39">
            <v>631</v>
          </cell>
          <cell r="D39">
            <v>1265</v>
          </cell>
          <cell r="E39">
            <v>1128</v>
          </cell>
          <cell r="F39">
            <v>1343</v>
          </cell>
          <cell r="G39">
            <v>1227</v>
          </cell>
          <cell r="H39">
            <v>491</v>
          </cell>
          <cell r="I39">
            <v>564</v>
          </cell>
          <cell r="J39">
            <v>516</v>
          </cell>
          <cell r="K39">
            <v>583</v>
          </cell>
          <cell r="L39">
            <v>334</v>
          </cell>
          <cell r="M39">
            <v>288</v>
          </cell>
          <cell r="N39">
            <v>331</v>
          </cell>
          <cell r="O39">
            <v>297</v>
          </cell>
          <cell r="P39">
            <v>306</v>
          </cell>
          <cell r="Q39">
            <v>305</v>
          </cell>
          <cell r="R39">
            <v>385</v>
          </cell>
          <cell r="S39">
            <v>340</v>
          </cell>
          <cell r="T39">
            <v>510</v>
          </cell>
          <cell r="U39">
            <v>265</v>
          </cell>
          <cell r="V39">
            <v>417</v>
          </cell>
          <cell r="W39">
            <v>389</v>
          </cell>
        </row>
        <row r="40">
          <cell r="A40" t="e">
            <v>#N/A</v>
          </cell>
          <cell r="B40" t="str">
            <v>NMS10</v>
          </cell>
          <cell r="C40">
            <v>1206</v>
          </cell>
          <cell r="D40">
            <v>1084</v>
          </cell>
          <cell r="E40">
            <v>606</v>
          </cell>
          <cell r="F40">
            <v>633</v>
          </cell>
          <cell r="G40">
            <v>550</v>
          </cell>
          <cell r="H40">
            <v>490</v>
          </cell>
          <cell r="I40">
            <v>818</v>
          </cell>
          <cell r="J40">
            <v>814</v>
          </cell>
          <cell r="K40">
            <v>772</v>
          </cell>
          <cell r="L40">
            <v>818</v>
          </cell>
          <cell r="M40">
            <v>838</v>
          </cell>
          <cell r="N40">
            <v>1132</v>
          </cell>
          <cell r="O40">
            <v>1077</v>
          </cell>
          <cell r="P40">
            <v>1016</v>
          </cell>
          <cell r="Q40">
            <v>952</v>
          </cell>
          <cell r="R40">
            <v>829</v>
          </cell>
          <cell r="S40">
            <v>1059</v>
          </cell>
          <cell r="T40">
            <v>926</v>
          </cell>
          <cell r="U40">
            <v>992</v>
          </cell>
          <cell r="V40">
            <v>942</v>
          </cell>
          <cell r="W40">
            <v>1102</v>
          </cell>
        </row>
        <row r="41">
          <cell r="A41" t="str">
            <v>Norway</v>
          </cell>
          <cell r="B41" t="str">
            <v>NO</v>
          </cell>
          <cell r="C41">
            <v>344</v>
          </cell>
          <cell r="D41">
            <v>276</v>
          </cell>
          <cell r="E41">
            <v>278</v>
          </cell>
          <cell r="F41">
            <v>280</v>
          </cell>
          <cell r="G41">
            <v>308</v>
          </cell>
          <cell r="H41">
            <v>295</v>
          </cell>
          <cell r="I41">
            <v>395</v>
          </cell>
          <cell r="J41">
            <v>315</v>
          </cell>
          <cell r="K41">
            <v>298</v>
          </cell>
          <cell r="L41">
            <v>321</v>
          </cell>
          <cell r="M41">
            <v>238</v>
          </cell>
          <cell r="N41">
            <v>322</v>
          </cell>
          <cell r="O41">
            <v>405</v>
          </cell>
          <cell r="P41">
            <v>325</v>
          </cell>
          <cell r="Q41">
            <v>265</v>
          </cell>
          <cell r="R41">
            <v>218</v>
          </cell>
          <cell r="S41">
            <v>234</v>
          </cell>
          <cell r="T41">
            <v>224</v>
          </cell>
          <cell r="U41">
            <v>210</v>
          </cell>
          <cell r="V41">
            <v>239</v>
          </cell>
          <cell r="W41">
            <v>241</v>
          </cell>
        </row>
        <row r="42">
          <cell r="A42" t="str">
            <v>Poland</v>
          </cell>
          <cell r="B42" t="str">
            <v>PL</v>
          </cell>
          <cell r="C42">
            <v>0</v>
          </cell>
          <cell r="D42">
            <v>0</v>
          </cell>
          <cell r="E42">
            <v>0</v>
          </cell>
          <cell r="F42">
            <v>0</v>
          </cell>
          <cell r="G42">
            <v>32</v>
          </cell>
          <cell r="H42">
            <v>19</v>
          </cell>
          <cell r="I42">
            <v>42</v>
          </cell>
          <cell r="J42">
            <v>145</v>
          </cell>
          <cell r="K42">
            <v>185</v>
          </cell>
          <cell r="L42">
            <v>246</v>
          </cell>
          <cell r="M42">
            <v>392</v>
          </cell>
          <cell r="N42">
            <v>506</v>
          </cell>
          <cell r="O42">
            <v>542</v>
          </cell>
          <cell r="P42">
            <v>571</v>
          </cell>
          <cell r="Q42">
            <v>506</v>
          </cell>
          <cell r="R42">
            <v>423</v>
          </cell>
          <cell r="S42">
            <v>677</v>
          </cell>
          <cell r="T42">
            <v>660</v>
          </cell>
          <cell r="U42">
            <v>649</v>
          </cell>
          <cell r="V42">
            <v>605</v>
          </cell>
          <cell r="W42">
            <v>746</v>
          </cell>
        </row>
        <row r="43">
          <cell r="A43" t="str">
            <v>Portugal</v>
          </cell>
          <cell r="B43" t="str">
            <v>PT</v>
          </cell>
          <cell r="C43">
            <v>167</v>
          </cell>
          <cell r="D43">
            <v>182</v>
          </cell>
          <cell r="E43">
            <v>219</v>
          </cell>
          <cell r="F43">
            <v>220</v>
          </cell>
          <cell r="G43">
            <v>210</v>
          </cell>
          <cell r="H43">
            <v>281</v>
          </cell>
          <cell r="I43">
            <v>271</v>
          </cell>
          <cell r="J43">
            <v>316</v>
          </cell>
          <cell r="K43">
            <v>361</v>
          </cell>
          <cell r="L43">
            <v>310</v>
          </cell>
          <cell r="M43">
            <v>338</v>
          </cell>
          <cell r="N43">
            <v>722</v>
          </cell>
          <cell r="O43">
            <v>735</v>
          </cell>
          <cell r="P43">
            <v>573</v>
          </cell>
          <cell r="Q43">
            <v>527</v>
          </cell>
          <cell r="R43">
            <v>795</v>
          </cell>
          <cell r="S43">
            <v>552</v>
          </cell>
          <cell r="T43">
            <v>503</v>
          </cell>
          <cell r="U43">
            <v>385</v>
          </cell>
          <cell r="V43">
            <v>440</v>
          </cell>
          <cell r="W43">
            <v>242</v>
          </cell>
        </row>
        <row r="44">
          <cell r="A44" t="str">
            <v>Romania</v>
          </cell>
          <cell r="B44" t="str">
            <v>RO</v>
          </cell>
          <cell r="C44">
            <v>0</v>
          </cell>
          <cell r="D44">
            <v>0</v>
          </cell>
          <cell r="E44">
            <v>13</v>
          </cell>
          <cell r="F44">
            <v>28</v>
          </cell>
          <cell r="G44">
            <v>9</v>
          </cell>
          <cell r="H44">
            <v>5</v>
          </cell>
          <cell r="I44">
            <v>23</v>
          </cell>
          <cell r="J44">
            <v>87</v>
          </cell>
          <cell r="K44">
            <v>94</v>
          </cell>
          <cell r="L44">
            <v>27</v>
          </cell>
          <cell r="M44">
            <v>93</v>
          </cell>
          <cell r="N44">
            <v>116</v>
          </cell>
          <cell r="O44">
            <v>215</v>
          </cell>
          <cell r="P44">
            <v>174</v>
          </cell>
          <cell r="Q44">
            <v>210</v>
          </cell>
          <cell r="R44">
            <v>246</v>
          </cell>
          <cell r="S44">
            <v>148</v>
          </cell>
          <cell r="T44">
            <v>222</v>
          </cell>
          <cell r="U44">
            <v>87</v>
          </cell>
          <cell r="V44">
            <v>63</v>
          </cell>
          <cell r="W44">
            <v>74</v>
          </cell>
        </row>
        <row r="45">
          <cell r="A45" t="str">
            <v>Sweden</v>
          </cell>
          <cell r="B45" t="str">
            <v>SE</v>
          </cell>
          <cell r="C45">
            <v>1353</v>
          </cell>
          <cell r="D45">
            <v>1065</v>
          </cell>
          <cell r="E45">
            <v>989</v>
          </cell>
          <cell r="F45">
            <v>944</v>
          </cell>
          <cell r="G45">
            <v>1034</v>
          </cell>
          <cell r="H45">
            <v>1326</v>
          </cell>
          <cell r="I45">
            <v>1444</v>
          </cell>
          <cell r="J45">
            <v>1269</v>
          </cell>
          <cell r="K45">
            <v>1213</v>
          </cell>
          <cell r="L45">
            <v>1382</v>
          </cell>
          <cell r="M45">
            <v>1048</v>
          </cell>
          <cell r="N45">
            <v>1070</v>
          </cell>
          <cell r="O45">
            <v>1032</v>
          </cell>
          <cell r="P45">
            <v>1057</v>
          </cell>
          <cell r="Q45">
            <v>795</v>
          </cell>
          <cell r="R45">
            <v>617</v>
          </cell>
          <cell r="S45">
            <v>352</v>
          </cell>
          <cell r="T45">
            <v>391</v>
          </cell>
          <cell r="U45">
            <v>338</v>
          </cell>
          <cell r="V45">
            <v>545</v>
          </cell>
          <cell r="W45">
            <v>605</v>
          </cell>
        </row>
        <row r="46">
          <cell r="A46" t="str">
            <v>Slovenia</v>
          </cell>
          <cell r="B46" t="str">
            <v>SI</v>
          </cell>
          <cell r="C46">
            <v>0</v>
          </cell>
          <cell r="D46">
            <v>0</v>
          </cell>
          <cell r="E46">
            <v>0</v>
          </cell>
          <cell r="F46">
            <v>32</v>
          </cell>
          <cell r="G46">
            <v>8</v>
          </cell>
          <cell r="H46">
            <v>9</v>
          </cell>
          <cell r="I46">
            <v>341</v>
          </cell>
          <cell r="J46">
            <v>292</v>
          </cell>
          <cell r="K46">
            <v>340</v>
          </cell>
          <cell r="L46">
            <v>360</v>
          </cell>
          <cell r="M46">
            <v>247</v>
          </cell>
          <cell r="N46">
            <v>366</v>
          </cell>
          <cell r="O46">
            <v>299</v>
          </cell>
          <cell r="P46">
            <v>226</v>
          </cell>
          <cell r="Q46">
            <v>224</v>
          </cell>
          <cell r="R46">
            <v>213</v>
          </cell>
          <cell r="S46">
            <v>180</v>
          </cell>
          <cell r="T46">
            <v>117</v>
          </cell>
          <cell r="U46">
            <v>198</v>
          </cell>
          <cell r="V46">
            <v>187</v>
          </cell>
          <cell r="W46">
            <v>170</v>
          </cell>
        </row>
        <row r="47">
          <cell r="A47" t="str">
            <v>Slovakia</v>
          </cell>
          <cell r="B47" t="str">
            <v>SK</v>
          </cell>
          <cell r="C47">
            <v>237</v>
          </cell>
          <cell r="D47">
            <v>150</v>
          </cell>
          <cell r="E47">
            <v>110</v>
          </cell>
          <cell r="F47">
            <v>42</v>
          </cell>
          <cell r="G47">
            <v>63</v>
          </cell>
          <cell r="H47">
            <v>33</v>
          </cell>
          <cell r="I47">
            <v>33</v>
          </cell>
          <cell r="J47">
            <v>67</v>
          </cell>
          <cell r="K47">
            <v>31</v>
          </cell>
          <cell r="L47">
            <v>15</v>
          </cell>
          <cell r="M47">
            <v>13</v>
          </cell>
          <cell r="N47">
            <v>66</v>
          </cell>
          <cell r="O47">
            <v>67</v>
          </cell>
          <cell r="P47">
            <v>51</v>
          </cell>
          <cell r="Q47">
            <v>71</v>
          </cell>
          <cell r="R47">
            <v>49</v>
          </cell>
          <cell r="S47">
            <v>43</v>
          </cell>
          <cell r="T47">
            <v>10</v>
          </cell>
          <cell r="U47">
            <v>6</v>
          </cell>
          <cell r="V47">
            <v>22</v>
          </cell>
          <cell r="W47">
            <v>58</v>
          </cell>
        </row>
        <row r="48">
          <cell r="A48" t="str">
            <v>Turkey</v>
          </cell>
          <cell r="B48" t="str">
            <v>TR</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row>
        <row r="49">
          <cell r="A49" t="str">
            <v>United Kingdom</v>
          </cell>
          <cell r="B49" t="str">
            <v>UK</v>
          </cell>
          <cell r="C49">
            <v>3098</v>
          </cell>
          <cell r="D49">
            <v>3102</v>
          </cell>
          <cell r="E49">
            <v>3143</v>
          </cell>
          <cell r="F49">
            <v>3231</v>
          </cell>
          <cell r="G49">
            <v>3010</v>
          </cell>
          <cell r="H49">
            <v>2768</v>
          </cell>
          <cell r="I49">
            <v>2584</v>
          </cell>
          <cell r="J49">
            <v>2188</v>
          </cell>
          <cell r="K49">
            <v>1947</v>
          </cell>
          <cell r="L49">
            <v>1646</v>
          </cell>
          <cell r="M49">
            <v>1406</v>
          </cell>
          <cell r="N49">
            <v>1688</v>
          </cell>
          <cell r="O49">
            <v>1062</v>
          </cell>
          <cell r="P49">
            <v>676</v>
          </cell>
          <cell r="Q49">
            <v>859</v>
          </cell>
          <cell r="R49">
            <v>866</v>
          </cell>
          <cell r="S49">
            <v>824</v>
          </cell>
          <cell r="T49">
            <v>837</v>
          </cell>
          <cell r="U49">
            <v>814</v>
          </cell>
          <cell r="V49">
            <v>685</v>
          </cell>
          <cell r="W49">
            <v>650</v>
          </cell>
        </row>
      </sheetData>
      <sheetData sheetId="8">
        <row r="6">
          <cell r="A6" t="str">
            <v>Austria</v>
          </cell>
          <cell r="B6" t="str">
            <v>AT</v>
          </cell>
          <cell r="C6">
            <v>2465</v>
          </cell>
          <cell r="D6">
            <v>2629</v>
          </cell>
          <cell r="E6">
            <v>2477</v>
          </cell>
          <cell r="F6">
            <v>2481</v>
          </cell>
          <cell r="G6">
            <v>2304</v>
          </cell>
          <cell r="H6">
            <v>2514</v>
          </cell>
          <cell r="I6">
            <v>2871</v>
          </cell>
          <cell r="J6">
            <v>2593</v>
          </cell>
          <cell r="K6">
            <v>2601</v>
          </cell>
          <cell r="L6">
            <v>2715</v>
          </cell>
          <cell r="M6">
            <v>2462</v>
          </cell>
          <cell r="N6">
            <v>2569</v>
          </cell>
          <cell r="O6">
            <v>2538</v>
          </cell>
          <cell r="P6">
            <v>2683</v>
          </cell>
          <cell r="Q6">
            <v>2454</v>
          </cell>
          <cell r="R6">
            <v>2455</v>
          </cell>
          <cell r="S6">
            <v>2313</v>
          </cell>
          <cell r="T6">
            <v>1925</v>
          </cell>
          <cell r="U6">
            <v>2101</v>
          </cell>
          <cell r="V6">
            <v>1823</v>
          </cell>
          <cell r="W6">
            <v>1918</v>
          </cell>
        </row>
        <row r="7">
          <cell r="A7" t="str">
            <v>Belgium</v>
          </cell>
          <cell r="B7" t="str">
            <v>BE</v>
          </cell>
          <cell r="C7">
            <v>5130</v>
          </cell>
          <cell r="D7">
            <v>5549</v>
          </cell>
          <cell r="E7">
            <v>5870</v>
          </cell>
          <cell r="F7">
            <v>5534</v>
          </cell>
          <cell r="G7">
            <v>5740</v>
          </cell>
          <cell r="H7">
            <v>6075</v>
          </cell>
          <cell r="I7">
            <v>7005</v>
          </cell>
          <cell r="J7">
            <v>6587</v>
          </cell>
          <cell r="K7">
            <v>6331</v>
          </cell>
          <cell r="L7">
            <v>5890</v>
          </cell>
          <cell r="M7">
            <v>5269</v>
          </cell>
          <cell r="N7">
            <v>5319</v>
          </cell>
          <cell r="O7">
            <v>5012</v>
          </cell>
          <cell r="P7">
            <v>6218</v>
          </cell>
          <cell r="Q7">
            <v>5569</v>
          </cell>
          <cell r="R7">
            <v>5684</v>
          </cell>
          <cell r="S7">
            <v>4872</v>
          </cell>
          <cell r="T7">
            <v>4179</v>
          </cell>
          <cell r="U7">
            <v>5060</v>
          </cell>
          <cell r="V7">
            <v>4176</v>
          </cell>
          <cell r="W7">
            <v>4536</v>
          </cell>
        </row>
        <row r="8">
          <cell r="A8" t="str">
            <v>Bulgaria</v>
          </cell>
          <cell r="B8" t="str">
            <v>BG</v>
          </cell>
          <cell r="C8">
            <v>1501</v>
          </cell>
          <cell r="D8">
            <v>926</v>
          </cell>
          <cell r="E8">
            <v>640</v>
          </cell>
          <cell r="F8">
            <v>773</v>
          </cell>
          <cell r="G8">
            <v>912</v>
          </cell>
          <cell r="H8">
            <v>635</v>
          </cell>
          <cell r="I8">
            <v>602</v>
          </cell>
          <cell r="J8">
            <v>298</v>
          </cell>
          <cell r="K8">
            <v>369</v>
          </cell>
          <cell r="L8">
            <v>410</v>
          </cell>
          <cell r="M8">
            <v>377</v>
          </cell>
          <cell r="N8">
            <v>431</v>
          </cell>
          <cell r="O8">
            <v>370</v>
          </cell>
          <cell r="P8">
            <v>333</v>
          </cell>
          <cell r="Q8">
            <v>298</v>
          </cell>
          <cell r="R8">
            <v>308</v>
          </cell>
          <cell r="S8">
            <v>335</v>
          </cell>
          <cell r="T8">
            <v>279</v>
          </cell>
          <cell r="U8">
            <v>204</v>
          </cell>
          <cell r="V8">
            <v>220</v>
          </cell>
          <cell r="W8">
            <v>194</v>
          </cell>
        </row>
        <row r="9">
          <cell r="A9" t="str">
            <v>Switzerland</v>
          </cell>
          <cell r="B9" t="str">
            <v>CH</v>
          </cell>
          <cell r="C9">
            <v>5371</v>
          </cell>
          <cell r="D9">
            <v>5731</v>
          </cell>
          <cell r="E9">
            <v>5601</v>
          </cell>
          <cell r="F9">
            <v>5440</v>
          </cell>
          <cell r="G9">
            <v>4890</v>
          </cell>
          <cell r="H9">
            <v>5106</v>
          </cell>
          <cell r="I9">
            <v>5284</v>
          </cell>
          <cell r="J9">
            <v>4843</v>
          </cell>
          <cell r="K9">
            <v>5263</v>
          </cell>
          <cell r="L9">
            <v>4800</v>
          </cell>
          <cell r="M9">
            <v>4251</v>
          </cell>
          <cell r="N9">
            <v>4469</v>
          </cell>
          <cell r="O9">
            <v>4304</v>
          </cell>
          <cell r="P9">
            <v>4537</v>
          </cell>
          <cell r="Q9">
            <v>4476</v>
          </cell>
          <cell r="R9">
            <v>4502</v>
          </cell>
          <cell r="S9">
            <v>4289</v>
          </cell>
          <cell r="T9">
            <v>3719</v>
          </cell>
          <cell r="U9">
            <v>3959</v>
          </cell>
          <cell r="V9">
            <v>3809</v>
          </cell>
          <cell r="W9">
            <v>4057</v>
          </cell>
        </row>
        <row r="10">
          <cell r="A10" t="str">
            <v>Cyprus</v>
          </cell>
          <cell r="B10" t="str">
            <v>CY</v>
          </cell>
          <cell r="C10">
            <v>66</v>
          </cell>
          <cell r="D10">
            <v>66</v>
          </cell>
          <cell r="E10">
            <v>78</v>
          </cell>
          <cell r="F10">
            <v>72</v>
          </cell>
          <cell r="G10">
            <v>72</v>
          </cell>
          <cell r="H10">
            <v>73</v>
          </cell>
          <cell r="I10">
            <v>75</v>
          </cell>
          <cell r="J10">
            <v>78</v>
          </cell>
          <cell r="K10">
            <v>77</v>
          </cell>
          <cell r="L10">
            <v>74</v>
          </cell>
          <cell r="M10">
            <v>83</v>
          </cell>
          <cell r="N10">
            <v>83</v>
          </cell>
          <cell r="O10">
            <v>91</v>
          </cell>
          <cell r="P10">
            <v>96</v>
          </cell>
          <cell r="Q10">
            <v>86</v>
          </cell>
          <cell r="R10">
            <v>184</v>
          </cell>
          <cell r="S10">
            <v>229</v>
          </cell>
          <cell r="T10">
            <v>222</v>
          </cell>
          <cell r="U10">
            <v>214</v>
          </cell>
          <cell r="V10">
            <v>216</v>
          </cell>
          <cell r="W10">
            <v>199</v>
          </cell>
        </row>
        <row r="11">
          <cell r="A11" t="str">
            <v>Czech Republic</v>
          </cell>
          <cell r="B11" t="str">
            <v>CZ</v>
          </cell>
          <cell r="C11">
            <v>1256</v>
          </cell>
          <cell r="D11">
            <v>1230</v>
          </cell>
          <cell r="E11">
            <v>966</v>
          </cell>
          <cell r="F11">
            <v>990</v>
          </cell>
          <cell r="G11">
            <v>889</v>
          </cell>
          <cell r="H11">
            <v>991</v>
          </cell>
          <cell r="I11">
            <v>614</v>
          </cell>
          <cell r="J11">
            <v>471</v>
          </cell>
          <cell r="K11">
            <v>507</v>
          </cell>
          <cell r="L11">
            <v>521</v>
          </cell>
          <cell r="M11">
            <v>564</v>
          </cell>
          <cell r="N11">
            <v>615</v>
          </cell>
          <cell r="O11">
            <v>548</v>
          </cell>
          <cell r="P11">
            <v>532</v>
          </cell>
          <cell r="Q11">
            <v>440</v>
          </cell>
          <cell r="R11">
            <v>413</v>
          </cell>
          <cell r="S11">
            <v>413</v>
          </cell>
          <cell r="T11">
            <v>388</v>
          </cell>
          <cell r="U11">
            <v>397</v>
          </cell>
          <cell r="V11">
            <v>368</v>
          </cell>
          <cell r="W11">
            <v>362</v>
          </cell>
        </row>
        <row r="12">
          <cell r="A12" t="str">
            <v>Germany (including  former GDR from 1991)</v>
          </cell>
          <cell r="B12" t="str">
            <v>DE</v>
          </cell>
          <cell r="C12">
            <v>31027</v>
          </cell>
          <cell r="D12">
            <v>36322</v>
          </cell>
          <cell r="E12">
            <v>35921</v>
          </cell>
          <cell r="F12">
            <v>36835</v>
          </cell>
          <cell r="G12">
            <v>34908</v>
          </cell>
          <cell r="H12">
            <v>34508</v>
          </cell>
          <cell r="I12">
            <v>38009</v>
          </cell>
          <cell r="J12">
            <v>36194</v>
          </cell>
          <cell r="K12">
            <v>34719</v>
          </cell>
          <cell r="L12">
            <v>29910</v>
          </cell>
          <cell r="M12">
            <v>28413</v>
          </cell>
          <cell r="N12">
            <v>32458</v>
          </cell>
          <cell r="O12">
            <v>28859</v>
          </cell>
          <cell r="P12">
            <v>28314</v>
          </cell>
          <cell r="Q12">
            <v>25669</v>
          </cell>
          <cell r="R12">
            <v>25412</v>
          </cell>
          <cell r="S12">
            <v>26714</v>
          </cell>
          <cell r="T12">
            <v>17278</v>
          </cell>
          <cell r="U12">
            <v>25158</v>
          </cell>
          <cell r="V12">
            <v>21976</v>
          </cell>
          <cell r="W12">
            <v>22280</v>
          </cell>
        </row>
        <row r="13">
          <cell r="A13" t="str">
            <v>Denmark</v>
          </cell>
          <cell r="B13" t="str">
            <v>DK</v>
          </cell>
          <cell r="C13">
            <v>2201</v>
          </cell>
          <cell r="D13">
            <v>2195</v>
          </cell>
          <cell r="E13">
            <v>1970</v>
          </cell>
          <cell r="F13">
            <v>2081</v>
          </cell>
          <cell r="G13">
            <v>1878</v>
          </cell>
          <cell r="H13">
            <v>1854</v>
          </cell>
          <cell r="I13">
            <v>1960</v>
          </cell>
          <cell r="J13">
            <v>1801</v>
          </cell>
          <cell r="K13">
            <v>1723</v>
          </cell>
          <cell r="L13">
            <v>1682</v>
          </cell>
          <cell r="M13">
            <v>1519</v>
          </cell>
          <cell r="N13">
            <v>1516</v>
          </cell>
          <cell r="O13">
            <v>1445</v>
          </cell>
          <cell r="P13">
            <v>1372</v>
          </cell>
          <cell r="Q13">
            <v>1286</v>
          </cell>
          <cell r="R13">
            <v>1232</v>
          </cell>
          <cell r="S13">
            <v>1171</v>
          </cell>
          <cell r="T13">
            <v>1082</v>
          </cell>
          <cell r="U13">
            <v>1066</v>
          </cell>
          <cell r="V13">
            <v>1050</v>
          </cell>
          <cell r="W13">
            <v>1060</v>
          </cell>
        </row>
        <row r="14">
          <cell r="A14" t="e">
            <v>#N/A</v>
          </cell>
          <cell r="B14" t="str">
            <v>EA</v>
          </cell>
          <cell r="C14">
            <v>83485</v>
          </cell>
          <cell r="D14">
            <v>91559</v>
          </cell>
          <cell r="E14">
            <v>89775</v>
          </cell>
          <cell r="F14">
            <v>88707</v>
          </cell>
          <cell r="G14">
            <v>84279</v>
          </cell>
          <cell r="H14">
            <v>84820</v>
          </cell>
          <cell r="I14">
            <v>91130</v>
          </cell>
          <cell r="J14">
            <v>86613</v>
          </cell>
          <cell r="K14">
            <v>86303</v>
          </cell>
          <cell r="L14">
            <v>81843</v>
          </cell>
          <cell r="M14">
            <v>77672</v>
          </cell>
          <cell r="N14">
            <v>87659</v>
          </cell>
          <cell r="O14">
            <v>81602</v>
          </cell>
          <cell r="P14">
            <v>83688</v>
          </cell>
          <cell r="Q14">
            <v>80836</v>
          </cell>
          <cell r="R14">
            <v>80504</v>
          </cell>
          <cell r="S14">
            <v>77098</v>
          </cell>
          <cell r="T14">
            <v>63892</v>
          </cell>
          <cell r="U14">
            <v>73969</v>
          </cell>
          <cell r="V14">
            <v>67491</v>
          </cell>
          <cell r="W14">
            <v>66446</v>
          </cell>
        </row>
        <row r="15">
          <cell r="A15" t="e">
            <v>#N/A</v>
          </cell>
          <cell r="B15" t="str">
            <v>EA12</v>
          </cell>
          <cell r="C15">
            <v>86067</v>
          </cell>
          <cell r="D15">
            <v>94225</v>
          </cell>
          <cell r="E15">
            <v>92328</v>
          </cell>
          <cell r="F15">
            <v>91214</v>
          </cell>
          <cell r="G15">
            <v>86807</v>
          </cell>
          <cell r="H15">
            <v>87375</v>
          </cell>
          <cell r="I15">
            <v>94290</v>
          </cell>
          <cell r="J15">
            <v>89855</v>
          </cell>
          <cell r="K15">
            <v>89657</v>
          </cell>
          <cell r="L15">
            <v>85150</v>
          </cell>
          <cell r="M15">
            <v>81167</v>
          </cell>
          <cell r="N15">
            <v>87659</v>
          </cell>
          <cell r="O15">
            <v>81602</v>
          </cell>
          <cell r="P15">
            <v>83688</v>
          </cell>
          <cell r="Q15">
            <v>80836</v>
          </cell>
          <cell r="R15">
            <v>80504</v>
          </cell>
          <cell r="S15">
            <v>77098</v>
          </cell>
          <cell r="T15">
            <v>63384</v>
          </cell>
          <cell r="U15">
            <v>73117</v>
          </cell>
          <cell r="V15">
            <v>66567</v>
          </cell>
          <cell r="W15">
            <v>65500</v>
          </cell>
        </row>
        <row r="16">
          <cell r="A16" t="e">
            <v>#N/A</v>
          </cell>
          <cell r="B16" t="str">
            <v>EA13</v>
          </cell>
          <cell r="C16">
            <v>86443</v>
          </cell>
          <cell r="D16">
            <v>94715</v>
          </cell>
          <cell r="E16">
            <v>92732</v>
          </cell>
          <cell r="F16">
            <v>91762</v>
          </cell>
          <cell r="G16">
            <v>87345</v>
          </cell>
          <cell r="H16">
            <v>87988</v>
          </cell>
          <cell r="I16">
            <v>95111</v>
          </cell>
          <cell r="J16">
            <v>90663</v>
          </cell>
          <cell r="K16">
            <v>90475</v>
          </cell>
          <cell r="L16">
            <v>86017</v>
          </cell>
          <cell r="M16">
            <v>81919</v>
          </cell>
          <cell r="N16">
            <v>88507</v>
          </cell>
          <cell r="O16">
            <v>82440</v>
          </cell>
          <cell r="P16">
            <v>84490</v>
          </cell>
          <cell r="Q16">
            <v>81607</v>
          </cell>
          <cell r="R16">
            <v>81213</v>
          </cell>
          <cell r="S16">
            <v>77748</v>
          </cell>
          <cell r="T16">
            <v>63892</v>
          </cell>
          <cell r="U16">
            <v>73731</v>
          </cell>
          <cell r="V16">
            <v>67151</v>
          </cell>
          <cell r="W16">
            <v>66083</v>
          </cell>
        </row>
        <row r="17">
          <cell r="A17" t="e">
            <v>#N/A</v>
          </cell>
          <cell r="B17" t="str">
            <v>EA15</v>
          </cell>
          <cell r="C17">
            <v>86542</v>
          </cell>
          <cell r="D17">
            <v>94815</v>
          </cell>
          <cell r="E17">
            <v>92846</v>
          </cell>
          <cell r="F17">
            <v>91870</v>
          </cell>
          <cell r="G17">
            <v>87453</v>
          </cell>
          <cell r="H17">
            <v>88100</v>
          </cell>
          <cell r="I17">
            <v>95237</v>
          </cell>
          <cell r="J17">
            <v>90785</v>
          </cell>
          <cell r="K17">
            <v>90584</v>
          </cell>
          <cell r="L17">
            <v>86130</v>
          </cell>
          <cell r="M17">
            <v>82033</v>
          </cell>
          <cell r="N17">
            <v>88621</v>
          </cell>
          <cell r="O17">
            <v>82565</v>
          </cell>
          <cell r="P17">
            <v>84623</v>
          </cell>
          <cell r="Q17">
            <v>81731</v>
          </cell>
          <cell r="R17">
            <v>81419</v>
          </cell>
          <cell r="S17">
            <v>78002</v>
          </cell>
          <cell r="T17">
            <v>64138</v>
          </cell>
          <cell r="U17">
            <v>73969</v>
          </cell>
          <cell r="V17">
            <v>67387</v>
          </cell>
          <cell r="W17">
            <v>66305</v>
          </cell>
        </row>
        <row r="18">
          <cell r="A18" t="e">
            <v>#N/A</v>
          </cell>
          <cell r="B18" t="str">
            <v>EA16</v>
          </cell>
          <cell r="C18">
            <v>87141</v>
          </cell>
          <cell r="D18">
            <v>95198</v>
          </cell>
          <cell r="E18">
            <v>93133</v>
          </cell>
          <cell r="F18">
            <v>92112</v>
          </cell>
          <cell r="G18">
            <v>87669</v>
          </cell>
          <cell r="H18">
            <v>88275</v>
          </cell>
          <cell r="I18">
            <v>95410</v>
          </cell>
          <cell r="J18">
            <v>90987</v>
          </cell>
          <cell r="K18">
            <v>90738</v>
          </cell>
          <cell r="L18">
            <v>86264</v>
          </cell>
          <cell r="M18">
            <v>82145</v>
          </cell>
          <cell r="N18">
            <v>88779</v>
          </cell>
          <cell r="O18">
            <v>82717</v>
          </cell>
          <cell r="P18">
            <v>84757</v>
          </cell>
          <cell r="Q18">
            <v>81890</v>
          </cell>
          <cell r="R18">
            <v>81559</v>
          </cell>
          <cell r="S18">
            <v>78133</v>
          </cell>
          <cell r="T18">
            <v>64229</v>
          </cell>
          <cell r="U18">
            <v>74065</v>
          </cell>
          <cell r="V18">
            <v>67491</v>
          </cell>
          <cell r="W18">
            <v>66446</v>
          </cell>
        </row>
        <row r="19">
          <cell r="A19" t="e">
            <v>#N/A</v>
          </cell>
          <cell r="B19" t="str">
            <v>EA17</v>
          </cell>
          <cell r="C19">
            <v>87557</v>
          </cell>
          <cell r="D19">
            <v>95482</v>
          </cell>
          <cell r="E19">
            <v>93332</v>
          </cell>
          <cell r="F19">
            <v>92286</v>
          </cell>
          <cell r="G19">
            <v>87848</v>
          </cell>
          <cell r="H19">
            <v>88417</v>
          </cell>
          <cell r="I19">
            <v>95555</v>
          </cell>
          <cell r="J19">
            <v>91133</v>
          </cell>
          <cell r="K19">
            <v>90882</v>
          </cell>
          <cell r="L19">
            <v>86348</v>
          </cell>
          <cell r="M19">
            <v>82248</v>
          </cell>
          <cell r="N19">
            <v>88936</v>
          </cell>
          <cell r="O19">
            <v>82853</v>
          </cell>
          <cell r="P19">
            <v>84894</v>
          </cell>
          <cell r="Q19">
            <v>82014</v>
          </cell>
          <cell r="R19">
            <v>81684</v>
          </cell>
          <cell r="S19">
            <v>78236</v>
          </cell>
          <cell r="T19">
            <v>64330</v>
          </cell>
          <cell r="U19">
            <v>74178</v>
          </cell>
          <cell r="V19">
            <v>67598</v>
          </cell>
          <cell r="W19">
            <v>66549</v>
          </cell>
        </row>
        <row r="20">
          <cell r="A20" t="str">
            <v>Estonia</v>
          </cell>
          <cell r="B20" t="str">
            <v>EE</v>
          </cell>
          <cell r="C20">
            <v>416</v>
          </cell>
          <cell r="D20">
            <v>284</v>
          </cell>
          <cell r="E20">
            <v>199</v>
          </cell>
          <cell r="F20">
            <v>175</v>
          </cell>
          <cell r="G20">
            <v>179</v>
          </cell>
          <cell r="H20">
            <v>142</v>
          </cell>
          <cell r="I20">
            <v>145</v>
          </cell>
          <cell r="J20">
            <v>146</v>
          </cell>
          <cell r="K20">
            <v>143</v>
          </cell>
          <cell r="L20">
            <v>84</v>
          </cell>
          <cell r="M20">
            <v>103</v>
          </cell>
          <cell r="N20">
            <v>158</v>
          </cell>
          <cell r="O20">
            <v>135</v>
          </cell>
          <cell r="P20">
            <v>137</v>
          </cell>
          <cell r="Q20">
            <v>124</v>
          </cell>
          <cell r="R20">
            <v>125</v>
          </cell>
          <cell r="S20">
            <v>103</v>
          </cell>
          <cell r="T20">
            <v>101</v>
          </cell>
          <cell r="U20">
            <v>113</v>
          </cell>
          <cell r="V20">
            <v>107</v>
          </cell>
          <cell r="W20">
            <v>103</v>
          </cell>
        </row>
        <row r="21">
          <cell r="A21" t="e">
            <v>#N/A</v>
          </cell>
          <cell r="B21" t="str">
            <v>EEA18</v>
          </cell>
          <cell r="C21">
            <v>99927</v>
          </cell>
          <cell r="D21">
            <v>108593</v>
          </cell>
          <cell r="E21">
            <v>106551</v>
          </cell>
          <cell r="F21">
            <v>105250</v>
          </cell>
          <cell r="G21">
            <v>100839</v>
          </cell>
          <cell r="H21">
            <v>101100</v>
          </cell>
          <cell r="I21">
            <v>108221</v>
          </cell>
          <cell r="J21">
            <v>102561</v>
          </cell>
          <cell r="K21">
            <v>102078</v>
          </cell>
          <cell r="L21">
            <v>96597</v>
          </cell>
          <cell r="M21">
            <v>91433</v>
          </cell>
          <cell r="N21">
            <v>98587</v>
          </cell>
          <cell r="O21">
            <v>91380</v>
          </cell>
          <cell r="P21">
            <v>92778</v>
          </cell>
          <cell r="Q21">
            <v>89746</v>
          </cell>
          <cell r="R21">
            <v>89037</v>
          </cell>
          <cell r="S21">
            <v>85003</v>
          </cell>
          <cell r="T21">
            <v>70437</v>
          </cell>
          <cell r="U21">
            <v>80007</v>
          </cell>
          <cell r="V21">
            <v>73559</v>
          </cell>
          <cell r="W21">
            <v>73020</v>
          </cell>
        </row>
        <row r="22">
          <cell r="A22" t="str">
            <v>Greece</v>
          </cell>
          <cell r="B22" t="str">
            <v>EL</v>
          </cell>
          <cell r="C22">
            <v>2581</v>
          </cell>
          <cell r="D22">
            <v>2666</v>
          </cell>
          <cell r="E22">
            <v>2553</v>
          </cell>
          <cell r="F22">
            <v>2507</v>
          </cell>
          <cell r="G22">
            <v>2528</v>
          </cell>
          <cell r="H22">
            <v>2555</v>
          </cell>
          <cell r="I22">
            <v>3160</v>
          </cell>
          <cell r="J22">
            <v>3242</v>
          </cell>
          <cell r="K22">
            <v>3354</v>
          </cell>
          <cell r="L22">
            <v>3307</v>
          </cell>
          <cell r="M22">
            <v>3495</v>
          </cell>
          <cell r="N22">
            <v>3765</v>
          </cell>
          <cell r="O22">
            <v>3951</v>
          </cell>
          <cell r="P22">
            <v>4547</v>
          </cell>
          <cell r="Q22">
            <v>4269</v>
          </cell>
          <cell r="R22">
            <v>4424</v>
          </cell>
          <cell r="S22">
            <v>4328</v>
          </cell>
          <cell r="T22">
            <v>3884</v>
          </cell>
          <cell r="U22">
            <v>3748</v>
          </cell>
          <cell r="V22">
            <v>3126</v>
          </cell>
          <cell r="W22">
            <v>2767</v>
          </cell>
        </row>
        <row r="23">
          <cell r="A23" t="str">
            <v>Spain</v>
          </cell>
          <cell r="B23" t="str">
            <v>ES</v>
          </cell>
          <cell r="C23">
            <v>5962</v>
          </cell>
          <cell r="D23">
            <v>6457</v>
          </cell>
          <cell r="E23">
            <v>6511</v>
          </cell>
          <cell r="F23">
            <v>6397</v>
          </cell>
          <cell r="G23">
            <v>6864</v>
          </cell>
          <cell r="H23">
            <v>6901</v>
          </cell>
          <cell r="I23">
            <v>7110</v>
          </cell>
          <cell r="J23">
            <v>6953</v>
          </cell>
          <cell r="K23">
            <v>6750</v>
          </cell>
          <cell r="L23">
            <v>7141</v>
          </cell>
          <cell r="M23">
            <v>7761</v>
          </cell>
          <cell r="N23">
            <v>7605</v>
          </cell>
          <cell r="O23">
            <v>7511</v>
          </cell>
          <cell r="P23">
            <v>8078</v>
          </cell>
          <cell r="Q23">
            <v>8800</v>
          </cell>
          <cell r="R23">
            <v>8643</v>
          </cell>
          <cell r="S23">
            <v>7348</v>
          </cell>
          <cell r="T23">
            <v>7263</v>
          </cell>
          <cell r="U23">
            <v>6818</v>
          </cell>
          <cell r="V23">
            <v>6466</v>
          </cell>
          <cell r="W23">
            <v>6430</v>
          </cell>
        </row>
        <row r="24">
          <cell r="A24" t="e">
            <v>#N/A</v>
          </cell>
          <cell r="B24" t="str">
            <v>EU15</v>
          </cell>
          <cell r="C24">
            <v>98457</v>
          </cell>
          <cell r="D24">
            <v>107117</v>
          </cell>
          <cell r="E24">
            <v>105141</v>
          </cell>
          <cell r="F24">
            <v>103866</v>
          </cell>
          <cell r="G24">
            <v>99399</v>
          </cell>
          <cell r="H24">
            <v>99678</v>
          </cell>
          <cell r="I24">
            <v>106563</v>
          </cell>
          <cell r="J24">
            <v>101023</v>
          </cell>
          <cell r="K24">
            <v>100561</v>
          </cell>
          <cell r="L24">
            <v>95070</v>
          </cell>
          <cell r="M24">
            <v>90117</v>
          </cell>
          <cell r="N24">
            <v>97157</v>
          </cell>
          <cell r="O24">
            <v>89808</v>
          </cell>
          <cell r="P24">
            <v>91170</v>
          </cell>
          <cell r="Q24">
            <v>88238</v>
          </cell>
          <cell r="R24">
            <v>87662</v>
          </cell>
          <cell r="S24">
            <v>83674</v>
          </cell>
          <cell r="T24">
            <v>69393</v>
          </cell>
          <cell r="U24">
            <v>79050</v>
          </cell>
          <cell r="V24">
            <v>72478</v>
          </cell>
          <cell r="W24">
            <v>71890</v>
          </cell>
        </row>
        <row r="25">
          <cell r="A25" t="e">
            <v>#N/A</v>
          </cell>
          <cell r="B25" t="str">
            <v>EU25</v>
          </cell>
          <cell r="C25">
            <v>106251</v>
          </cell>
          <cell r="D25">
            <v>114195</v>
          </cell>
          <cell r="E25">
            <v>111421</v>
          </cell>
          <cell r="F25">
            <v>110526</v>
          </cell>
          <cell r="G25">
            <v>106176</v>
          </cell>
          <cell r="H25">
            <v>105998</v>
          </cell>
          <cell r="I25">
            <v>112749</v>
          </cell>
          <cell r="J25">
            <v>107590</v>
          </cell>
          <cell r="K25">
            <v>106832</v>
          </cell>
          <cell r="L25">
            <v>101452</v>
          </cell>
          <cell r="M25">
            <v>96981</v>
          </cell>
          <cell r="N25">
            <v>104195</v>
          </cell>
          <cell r="O25">
            <v>96771</v>
          </cell>
          <cell r="P25">
            <v>98224</v>
          </cell>
          <cell r="Q25">
            <v>94983</v>
          </cell>
          <cell r="R25">
            <v>94295</v>
          </cell>
          <cell r="S25">
            <v>89650</v>
          </cell>
          <cell r="T25">
            <v>74787</v>
          </cell>
          <cell r="U25">
            <v>84447</v>
          </cell>
          <cell r="V25">
            <v>77593</v>
          </cell>
          <cell r="W25">
            <v>77168</v>
          </cell>
        </row>
        <row r="26">
          <cell r="A26" t="str">
            <v>European Union (27 countries)</v>
          </cell>
          <cell r="B26" t="str">
            <v>EU27</v>
          </cell>
          <cell r="C26">
            <v>109636</v>
          </cell>
          <cell r="D26">
            <v>116697</v>
          </cell>
          <cell r="E26">
            <v>113370</v>
          </cell>
          <cell r="F26">
            <v>112376</v>
          </cell>
          <cell r="G26">
            <v>107851</v>
          </cell>
          <cell r="H26">
            <v>107592</v>
          </cell>
          <cell r="I26">
            <v>114117</v>
          </cell>
          <cell r="J26">
            <v>109199</v>
          </cell>
          <cell r="K26">
            <v>108442</v>
          </cell>
          <cell r="L26">
            <v>102601</v>
          </cell>
          <cell r="M26">
            <v>98202</v>
          </cell>
          <cell r="N26">
            <v>105378</v>
          </cell>
          <cell r="O26">
            <v>97912</v>
          </cell>
          <cell r="P26">
            <v>99413</v>
          </cell>
          <cell r="Q26">
            <v>96251</v>
          </cell>
          <cell r="R26">
            <v>96029</v>
          </cell>
          <cell r="S26">
            <v>90942</v>
          </cell>
          <cell r="T26">
            <v>76325</v>
          </cell>
          <cell r="U26">
            <v>85469</v>
          </cell>
          <cell r="V26">
            <v>78517</v>
          </cell>
          <cell r="W26">
            <v>77988</v>
          </cell>
        </row>
        <row r="27">
          <cell r="A27" t="str">
            <v>Finland</v>
          </cell>
          <cell r="B27" t="str">
            <v>FI</v>
          </cell>
          <cell r="C27">
            <v>2706</v>
          </cell>
          <cell r="D27">
            <v>2671</v>
          </cell>
          <cell r="E27">
            <v>2658</v>
          </cell>
          <cell r="F27">
            <v>2355</v>
          </cell>
          <cell r="G27">
            <v>2369</v>
          </cell>
          <cell r="H27">
            <v>2412</v>
          </cell>
          <cell r="I27">
            <v>2383</v>
          </cell>
          <cell r="J27">
            <v>2262</v>
          </cell>
          <cell r="K27">
            <v>2318</v>
          </cell>
          <cell r="L27">
            <v>2087</v>
          </cell>
          <cell r="M27">
            <v>1951</v>
          </cell>
          <cell r="N27">
            <v>2026</v>
          </cell>
          <cell r="O27">
            <v>1994</v>
          </cell>
          <cell r="P27">
            <v>1965</v>
          </cell>
          <cell r="Q27">
            <v>1922</v>
          </cell>
          <cell r="R27">
            <v>1860</v>
          </cell>
          <cell r="S27">
            <v>1795</v>
          </cell>
          <cell r="T27">
            <v>1768</v>
          </cell>
          <cell r="U27">
            <v>1604</v>
          </cell>
          <cell r="V27">
            <v>1567</v>
          </cell>
          <cell r="W27">
            <v>1667</v>
          </cell>
        </row>
        <row r="28">
          <cell r="A28" t="str">
            <v>France</v>
          </cell>
          <cell r="B28" t="str">
            <v>FR</v>
          </cell>
          <cell r="C28">
            <v>19596</v>
          </cell>
          <cell r="D28">
            <v>20700</v>
          </cell>
          <cell r="E28">
            <v>20257</v>
          </cell>
          <cell r="F28">
            <v>19330</v>
          </cell>
          <cell r="G28">
            <v>17925</v>
          </cell>
          <cell r="H28">
            <v>18024</v>
          </cell>
          <cell r="I28">
            <v>19117</v>
          </cell>
          <cell r="J28">
            <v>18067</v>
          </cell>
          <cell r="K28">
            <v>19296</v>
          </cell>
          <cell r="L28">
            <v>19005</v>
          </cell>
          <cell r="M28">
            <v>17561</v>
          </cell>
          <cell r="N28">
            <v>18952</v>
          </cell>
          <cell r="O28">
            <v>17410</v>
          </cell>
          <cell r="P28">
            <v>18070</v>
          </cell>
          <cell r="Q28">
            <v>18125</v>
          </cell>
          <cell r="R28">
            <v>17681</v>
          </cell>
          <cell r="S28">
            <v>16388</v>
          </cell>
          <cell r="T28">
            <v>14803</v>
          </cell>
          <cell r="U28">
            <v>16408</v>
          </cell>
          <cell r="V28">
            <v>15753</v>
          </cell>
          <cell r="W28">
            <v>15006</v>
          </cell>
        </row>
        <row r="29">
          <cell r="A29" t="str">
            <v>Croatia</v>
          </cell>
          <cell r="B29" t="str">
            <v>HR</v>
          </cell>
          <cell r="C29">
            <v>801</v>
          </cell>
          <cell r="D29">
            <v>581</v>
          </cell>
          <cell r="E29">
            <v>502</v>
          </cell>
          <cell r="F29">
            <v>501</v>
          </cell>
          <cell r="G29">
            <v>559</v>
          </cell>
          <cell r="H29">
            <v>570</v>
          </cell>
          <cell r="I29">
            <v>495</v>
          </cell>
          <cell r="J29">
            <v>610</v>
          </cell>
          <cell r="K29">
            <v>606</v>
          </cell>
          <cell r="L29">
            <v>690</v>
          </cell>
          <cell r="M29">
            <v>701</v>
          </cell>
          <cell r="N29">
            <v>713</v>
          </cell>
          <cell r="O29">
            <v>749</v>
          </cell>
          <cell r="P29">
            <v>763</v>
          </cell>
          <cell r="Q29">
            <v>744</v>
          </cell>
          <cell r="R29">
            <v>704</v>
          </cell>
          <cell r="S29">
            <v>657</v>
          </cell>
          <cell r="T29">
            <v>590</v>
          </cell>
          <cell r="U29">
            <v>583</v>
          </cell>
          <cell r="V29">
            <v>574</v>
          </cell>
          <cell r="W29">
            <v>550</v>
          </cell>
        </row>
        <row r="30">
          <cell r="A30" t="str">
            <v>Hungary</v>
          </cell>
          <cell r="B30" t="str">
            <v>HU</v>
          </cell>
          <cell r="C30">
            <v>2204</v>
          </cell>
          <cell r="D30">
            <v>1797</v>
          </cell>
          <cell r="E30">
            <v>1899</v>
          </cell>
          <cell r="F30">
            <v>1498</v>
          </cell>
          <cell r="G30">
            <v>1578</v>
          </cell>
          <cell r="H30">
            <v>1188</v>
          </cell>
          <cell r="I30">
            <v>989</v>
          </cell>
          <cell r="J30">
            <v>848</v>
          </cell>
          <cell r="K30">
            <v>775</v>
          </cell>
          <cell r="L30">
            <v>747</v>
          </cell>
          <cell r="M30">
            <v>728</v>
          </cell>
          <cell r="N30">
            <v>641</v>
          </cell>
          <cell r="O30">
            <v>631</v>
          </cell>
          <cell r="P30">
            <v>558</v>
          </cell>
          <cell r="Q30">
            <v>463</v>
          </cell>
          <cell r="R30">
            <v>453</v>
          </cell>
          <cell r="S30">
            <v>445</v>
          </cell>
          <cell r="T30">
            <v>381</v>
          </cell>
          <cell r="U30">
            <v>381</v>
          </cell>
          <cell r="V30">
            <v>351</v>
          </cell>
          <cell r="W30">
            <v>432</v>
          </cell>
        </row>
        <row r="31">
          <cell r="A31" t="str">
            <v>Ireland</v>
          </cell>
          <cell r="B31" t="str">
            <v>IE</v>
          </cell>
          <cell r="C31">
            <v>1221</v>
          </cell>
          <cell r="D31">
            <v>1264</v>
          </cell>
          <cell r="E31">
            <v>1242</v>
          </cell>
          <cell r="F31">
            <v>1243</v>
          </cell>
          <cell r="G31">
            <v>1448</v>
          </cell>
          <cell r="H31">
            <v>1518</v>
          </cell>
          <cell r="I31">
            <v>1483</v>
          </cell>
          <cell r="J31">
            <v>1544</v>
          </cell>
          <cell r="K31">
            <v>1590</v>
          </cell>
          <cell r="L31">
            <v>1773</v>
          </cell>
          <cell r="M31">
            <v>1753</v>
          </cell>
          <cell r="N31">
            <v>1860</v>
          </cell>
          <cell r="O31">
            <v>1878</v>
          </cell>
          <cell r="P31">
            <v>1922</v>
          </cell>
          <cell r="Q31">
            <v>1908</v>
          </cell>
          <cell r="R31">
            <v>1972</v>
          </cell>
          <cell r="S31">
            <v>2045</v>
          </cell>
          <cell r="T31">
            <v>1945</v>
          </cell>
          <cell r="U31">
            <v>2052</v>
          </cell>
          <cell r="V31">
            <v>1927</v>
          </cell>
          <cell r="W31">
            <v>1928</v>
          </cell>
        </row>
        <row r="32">
          <cell r="A32" t="e">
            <v>#N/A</v>
          </cell>
          <cell r="B32" t="str">
            <v>IS</v>
          </cell>
          <cell r="C32">
            <v>229</v>
          </cell>
          <cell r="D32">
            <v>237</v>
          </cell>
          <cell r="E32">
            <v>253</v>
          </cell>
          <cell r="F32">
            <v>264</v>
          </cell>
          <cell r="G32">
            <v>266</v>
          </cell>
          <cell r="H32">
            <v>263</v>
          </cell>
          <cell r="I32">
            <v>289</v>
          </cell>
          <cell r="J32">
            <v>279</v>
          </cell>
          <cell r="K32">
            <v>268</v>
          </cell>
          <cell r="L32">
            <v>262</v>
          </cell>
          <cell r="M32">
            <v>245</v>
          </cell>
          <cell r="N32">
            <v>217</v>
          </cell>
          <cell r="O32">
            <v>237</v>
          </cell>
          <cell r="P32">
            <v>250</v>
          </cell>
          <cell r="Q32">
            <v>240</v>
          </cell>
          <cell r="R32">
            <v>235</v>
          </cell>
          <cell r="S32">
            <v>197</v>
          </cell>
          <cell r="T32">
            <v>0</v>
          </cell>
          <cell r="U32">
            <v>0</v>
          </cell>
          <cell r="V32">
            <v>0</v>
          </cell>
          <cell r="W32">
            <v>0</v>
          </cell>
        </row>
        <row r="33">
          <cell r="A33" t="str">
            <v>Italy</v>
          </cell>
          <cell r="B33" t="str">
            <v>IT</v>
          </cell>
          <cell r="C33">
            <v>12706</v>
          </cell>
          <cell r="D33">
            <v>12593</v>
          </cell>
          <cell r="E33">
            <v>11589</v>
          </cell>
          <cell r="F33">
            <v>11132</v>
          </cell>
          <cell r="G33">
            <v>9446</v>
          </cell>
          <cell r="H33">
            <v>10307</v>
          </cell>
          <cell r="I33">
            <v>10133</v>
          </cell>
          <cell r="J33">
            <v>9603</v>
          </cell>
          <cell r="K33">
            <v>9767</v>
          </cell>
          <cell r="L33">
            <v>10434</v>
          </cell>
          <cell r="M33">
            <v>9681</v>
          </cell>
          <cell r="N33">
            <v>10062</v>
          </cell>
          <cell r="O33">
            <v>9481</v>
          </cell>
          <cell r="P33">
            <v>9000</v>
          </cell>
          <cell r="Q33">
            <v>9125</v>
          </cell>
          <cell r="R33">
            <v>9148</v>
          </cell>
          <cell r="S33">
            <v>8488</v>
          </cell>
          <cell r="T33">
            <v>7486</v>
          </cell>
          <cell r="U33">
            <v>7469</v>
          </cell>
          <cell r="V33">
            <v>7138</v>
          </cell>
          <cell r="W33">
            <v>6551</v>
          </cell>
        </row>
        <row r="34">
          <cell r="A34" t="str">
            <v>Lithuania</v>
          </cell>
          <cell r="B34" t="str">
            <v>LT</v>
          </cell>
          <cell r="C34">
            <v>889</v>
          </cell>
          <cell r="D34">
            <v>805</v>
          </cell>
          <cell r="E34">
            <v>412</v>
          </cell>
          <cell r="F34">
            <v>357</v>
          </cell>
          <cell r="G34">
            <v>349</v>
          </cell>
          <cell r="H34">
            <v>285</v>
          </cell>
          <cell r="I34">
            <v>238</v>
          </cell>
          <cell r="J34">
            <v>204</v>
          </cell>
          <cell r="K34">
            <v>184</v>
          </cell>
          <cell r="L34">
            <v>154</v>
          </cell>
          <cell r="M34">
            <v>136</v>
          </cell>
          <cell r="N34">
            <v>121</v>
          </cell>
          <cell r="O34">
            <v>123</v>
          </cell>
          <cell r="P34">
            <v>120</v>
          </cell>
          <cell r="Q34">
            <v>112</v>
          </cell>
          <cell r="R34">
            <v>117</v>
          </cell>
          <cell r="S34">
            <v>107</v>
          </cell>
          <cell r="T34">
            <v>88</v>
          </cell>
          <cell r="U34">
            <v>94</v>
          </cell>
          <cell r="V34">
            <v>88</v>
          </cell>
          <cell r="W34">
            <v>95</v>
          </cell>
        </row>
        <row r="35">
          <cell r="A35" t="str">
            <v>Luxembourg</v>
          </cell>
          <cell r="B35" t="str">
            <v>LU</v>
          </cell>
          <cell r="C35">
            <v>308</v>
          </cell>
          <cell r="D35">
            <v>380</v>
          </cell>
          <cell r="E35">
            <v>356</v>
          </cell>
          <cell r="F35">
            <v>342</v>
          </cell>
          <cell r="G35">
            <v>326</v>
          </cell>
          <cell r="H35">
            <v>311</v>
          </cell>
          <cell r="I35">
            <v>346</v>
          </cell>
          <cell r="J35">
            <v>348</v>
          </cell>
          <cell r="K35">
            <v>366</v>
          </cell>
          <cell r="L35">
            <v>373</v>
          </cell>
          <cell r="M35">
            <v>309</v>
          </cell>
          <cell r="N35">
            <v>347</v>
          </cell>
          <cell r="O35">
            <v>315</v>
          </cell>
          <cell r="P35">
            <v>310</v>
          </cell>
          <cell r="Q35">
            <v>320</v>
          </cell>
          <cell r="R35">
            <v>308</v>
          </cell>
          <cell r="S35">
            <v>292</v>
          </cell>
          <cell r="T35">
            <v>278</v>
          </cell>
          <cell r="U35">
            <v>270</v>
          </cell>
          <cell r="V35">
            <v>274</v>
          </cell>
          <cell r="W35">
            <v>270</v>
          </cell>
        </row>
        <row r="36">
          <cell r="A36" t="str">
            <v>Latvia</v>
          </cell>
          <cell r="B36" t="str">
            <v>LV</v>
          </cell>
          <cell r="C36">
            <v>548</v>
          </cell>
          <cell r="D36">
            <v>667</v>
          </cell>
          <cell r="E36">
            <v>482</v>
          </cell>
          <cell r="F36">
            <v>484</v>
          </cell>
          <cell r="G36">
            <v>308</v>
          </cell>
          <cell r="H36">
            <v>200</v>
          </cell>
          <cell r="I36">
            <v>201</v>
          </cell>
          <cell r="J36">
            <v>172</v>
          </cell>
          <cell r="K36">
            <v>158</v>
          </cell>
          <cell r="L36">
            <v>171</v>
          </cell>
          <cell r="M36">
            <v>164</v>
          </cell>
          <cell r="N36">
            <v>176</v>
          </cell>
          <cell r="O36">
            <v>167</v>
          </cell>
          <cell r="P36">
            <v>189</v>
          </cell>
          <cell r="Q36">
            <v>193</v>
          </cell>
          <cell r="R36">
            <v>187</v>
          </cell>
          <cell r="S36">
            <v>204</v>
          </cell>
          <cell r="T36">
            <v>190</v>
          </cell>
          <cell r="U36">
            <v>171</v>
          </cell>
          <cell r="V36">
            <v>186</v>
          </cell>
          <cell r="W36">
            <v>196</v>
          </cell>
        </row>
        <row r="37">
          <cell r="A37" t="e">
            <v>#N/A</v>
          </cell>
          <cell r="B37" t="str">
            <v>MK</v>
          </cell>
          <cell r="C37">
            <v>173</v>
          </cell>
          <cell r="D37">
            <v>159</v>
          </cell>
          <cell r="E37">
            <v>159</v>
          </cell>
          <cell r="F37">
            <v>46</v>
          </cell>
          <cell r="G37">
            <v>177</v>
          </cell>
          <cell r="H37">
            <v>146</v>
          </cell>
          <cell r="I37">
            <v>131</v>
          </cell>
          <cell r="J37">
            <v>93</v>
          </cell>
          <cell r="K37">
            <v>137</v>
          </cell>
          <cell r="L37">
            <v>196</v>
          </cell>
          <cell r="M37">
            <v>114</v>
          </cell>
          <cell r="N37">
            <v>96</v>
          </cell>
          <cell r="O37">
            <v>146</v>
          </cell>
          <cell r="P37">
            <v>185</v>
          </cell>
          <cell r="Q37">
            <v>186</v>
          </cell>
          <cell r="R37">
            <v>181</v>
          </cell>
          <cell r="S37">
            <v>156</v>
          </cell>
          <cell r="T37">
            <v>146</v>
          </cell>
          <cell r="U37">
            <v>127</v>
          </cell>
          <cell r="V37">
            <v>138</v>
          </cell>
          <cell r="W37">
            <v>136</v>
          </cell>
        </row>
        <row r="38">
          <cell r="A38" t="str">
            <v>Malta</v>
          </cell>
          <cell r="B38" t="str">
            <v>MT</v>
          </cell>
          <cell r="C38">
            <v>33</v>
          </cell>
          <cell r="D38">
            <v>34</v>
          </cell>
          <cell r="E38">
            <v>36</v>
          </cell>
          <cell r="F38">
            <v>36</v>
          </cell>
          <cell r="G38">
            <v>36</v>
          </cell>
          <cell r="H38">
            <v>38</v>
          </cell>
          <cell r="I38">
            <v>52</v>
          </cell>
          <cell r="J38">
            <v>45</v>
          </cell>
          <cell r="K38">
            <v>33</v>
          </cell>
          <cell r="L38">
            <v>38</v>
          </cell>
          <cell r="M38">
            <v>31</v>
          </cell>
          <cell r="N38">
            <v>31</v>
          </cell>
          <cell r="O38">
            <v>34</v>
          </cell>
          <cell r="P38">
            <v>37</v>
          </cell>
          <cell r="Q38">
            <v>38</v>
          </cell>
          <cell r="R38">
            <v>23</v>
          </cell>
          <cell r="S38">
            <v>24</v>
          </cell>
          <cell r="T38">
            <v>24</v>
          </cell>
          <cell r="U38">
            <v>24</v>
          </cell>
          <cell r="V38">
            <v>20</v>
          </cell>
          <cell r="W38">
            <v>23</v>
          </cell>
        </row>
        <row r="39">
          <cell r="A39" t="str">
            <v>Netherlands</v>
          </cell>
          <cell r="B39" t="str">
            <v>NL</v>
          </cell>
          <cell r="C39">
            <v>1179</v>
          </cell>
          <cell r="D39">
            <v>1778</v>
          </cell>
          <cell r="E39">
            <v>1603</v>
          </cell>
          <cell r="F39">
            <v>1727</v>
          </cell>
          <cell r="G39">
            <v>1592</v>
          </cell>
          <cell r="H39">
            <v>840</v>
          </cell>
          <cell r="I39">
            <v>947</v>
          </cell>
          <cell r="J39">
            <v>808</v>
          </cell>
          <cell r="K39">
            <v>959</v>
          </cell>
          <cell r="L39">
            <v>906</v>
          </cell>
          <cell r="M39">
            <v>848</v>
          </cell>
          <cell r="N39">
            <v>878</v>
          </cell>
          <cell r="O39">
            <v>830</v>
          </cell>
          <cell r="P39">
            <v>864</v>
          </cell>
          <cell r="Q39">
            <v>862</v>
          </cell>
          <cell r="R39">
            <v>942</v>
          </cell>
          <cell r="S39">
            <v>924</v>
          </cell>
          <cell r="T39">
            <v>1062</v>
          </cell>
          <cell r="U39">
            <v>1158</v>
          </cell>
          <cell r="V39">
            <v>1039</v>
          </cell>
          <cell r="W39">
            <v>860</v>
          </cell>
        </row>
        <row r="40">
          <cell r="A40" t="e">
            <v>#N/A</v>
          </cell>
          <cell r="B40" t="str">
            <v>NMS10</v>
          </cell>
          <cell r="C40">
            <v>7794</v>
          </cell>
          <cell r="D40">
            <v>7078</v>
          </cell>
          <cell r="E40">
            <v>6280</v>
          </cell>
          <cell r="F40">
            <v>6660</v>
          </cell>
          <cell r="G40">
            <v>6777</v>
          </cell>
          <cell r="H40">
            <v>6320</v>
          </cell>
          <cell r="I40">
            <v>6186</v>
          </cell>
          <cell r="J40">
            <v>6568</v>
          </cell>
          <cell r="K40">
            <v>6271</v>
          </cell>
          <cell r="L40">
            <v>6382</v>
          </cell>
          <cell r="M40">
            <v>6863</v>
          </cell>
          <cell r="N40">
            <v>7038</v>
          </cell>
          <cell r="O40">
            <v>6963</v>
          </cell>
          <cell r="P40">
            <v>7054</v>
          </cell>
          <cell r="Q40">
            <v>6745</v>
          </cell>
          <cell r="R40">
            <v>6633</v>
          </cell>
          <cell r="S40">
            <v>5976</v>
          </cell>
          <cell r="T40">
            <v>5394</v>
          </cell>
          <cell r="U40">
            <v>5397</v>
          </cell>
          <cell r="V40">
            <v>5116</v>
          </cell>
          <cell r="W40">
            <v>5278</v>
          </cell>
        </row>
        <row r="41">
          <cell r="A41" t="str">
            <v>Norway</v>
          </cell>
          <cell r="B41" t="str">
            <v>NO</v>
          </cell>
          <cell r="C41">
            <v>1241</v>
          </cell>
          <cell r="D41">
            <v>1239</v>
          </cell>
          <cell r="E41">
            <v>1157</v>
          </cell>
          <cell r="F41">
            <v>1120</v>
          </cell>
          <cell r="G41">
            <v>1174</v>
          </cell>
          <cell r="H41">
            <v>1159</v>
          </cell>
          <cell r="I41">
            <v>1368</v>
          </cell>
          <cell r="J41">
            <v>1259</v>
          </cell>
          <cell r="K41">
            <v>1249</v>
          </cell>
          <cell r="L41">
            <v>1265</v>
          </cell>
          <cell r="M41">
            <v>1070</v>
          </cell>
          <cell r="N41">
            <v>1213</v>
          </cell>
          <cell r="O41">
            <v>1334</v>
          </cell>
          <cell r="P41">
            <v>1358</v>
          </cell>
          <cell r="Q41">
            <v>1268</v>
          </cell>
          <cell r="R41">
            <v>1140</v>
          </cell>
          <cell r="S41">
            <v>1132</v>
          </cell>
          <cell r="T41">
            <v>1044</v>
          </cell>
          <cell r="U41">
            <v>956</v>
          </cell>
          <cell r="V41">
            <v>1082</v>
          </cell>
          <cell r="W41">
            <v>1130</v>
          </cell>
        </row>
        <row r="42">
          <cell r="A42" t="str">
            <v>Poland</v>
          </cell>
          <cell r="B42" t="str">
            <v>PL</v>
          </cell>
          <cell r="C42">
            <v>1406</v>
          </cell>
          <cell r="D42">
            <v>1322</v>
          </cell>
          <cell r="E42">
            <v>1517</v>
          </cell>
          <cell r="F42">
            <v>2259</v>
          </cell>
          <cell r="G42">
            <v>2613</v>
          </cell>
          <cell r="H42">
            <v>2614</v>
          </cell>
          <cell r="I42">
            <v>2879</v>
          </cell>
          <cell r="J42">
            <v>3594</v>
          </cell>
          <cell r="K42">
            <v>3422</v>
          </cell>
          <cell r="L42">
            <v>3592</v>
          </cell>
          <cell r="M42">
            <v>4191</v>
          </cell>
          <cell r="N42">
            <v>4207</v>
          </cell>
          <cell r="O42">
            <v>4243</v>
          </cell>
          <cell r="P42">
            <v>4449</v>
          </cell>
          <cell r="Q42">
            <v>4358</v>
          </cell>
          <cell r="R42">
            <v>4283</v>
          </cell>
          <cell r="S42">
            <v>3668</v>
          </cell>
          <cell r="T42">
            <v>3401</v>
          </cell>
          <cell r="U42">
            <v>3293</v>
          </cell>
          <cell r="V42">
            <v>3092</v>
          </cell>
          <cell r="W42">
            <v>3145</v>
          </cell>
        </row>
        <row r="43">
          <cell r="A43" t="str">
            <v>Portugal</v>
          </cell>
          <cell r="B43" t="str">
            <v>PT</v>
          </cell>
          <cell r="C43">
            <v>1184</v>
          </cell>
          <cell r="D43">
            <v>1215</v>
          </cell>
          <cell r="E43">
            <v>1292</v>
          </cell>
          <cell r="F43">
            <v>1331</v>
          </cell>
          <cell r="G43">
            <v>1356</v>
          </cell>
          <cell r="H43">
            <v>1410</v>
          </cell>
          <cell r="I43">
            <v>1726</v>
          </cell>
          <cell r="J43">
            <v>1652</v>
          </cell>
          <cell r="K43">
            <v>1605</v>
          </cell>
          <cell r="L43">
            <v>1610</v>
          </cell>
          <cell r="M43">
            <v>1664</v>
          </cell>
          <cell r="N43">
            <v>1817</v>
          </cell>
          <cell r="O43">
            <v>1824</v>
          </cell>
          <cell r="P43">
            <v>1717</v>
          </cell>
          <cell r="Q43">
            <v>1814</v>
          </cell>
          <cell r="R43">
            <v>1976</v>
          </cell>
          <cell r="S43">
            <v>1592</v>
          </cell>
          <cell r="T43">
            <v>1514</v>
          </cell>
          <cell r="U43">
            <v>1272</v>
          </cell>
          <cell r="V43">
            <v>1302</v>
          </cell>
          <cell r="W43">
            <v>1287</v>
          </cell>
        </row>
        <row r="44">
          <cell r="A44" t="str">
            <v>Romania</v>
          </cell>
          <cell r="B44" t="str">
            <v>RO</v>
          </cell>
          <cell r="C44">
            <v>1883</v>
          </cell>
          <cell r="D44">
            <v>1575</v>
          </cell>
          <cell r="E44">
            <v>1310</v>
          </cell>
          <cell r="F44">
            <v>1076</v>
          </cell>
          <cell r="G44">
            <v>763</v>
          </cell>
          <cell r="H44">
            <v>960</v>
          </cell>
          <cell r="I44">
            <v>766</v>
          </cell>
          <cell r="J44">
            <v>1310</v>
          </cell>
          <cell r="K44">
            <v>1241</v>
          </cell>
          <cell r="L44">
            <v>739</v>
          </cell>
          <cell r="M44">
            <v>844</v>
          </cell>
          <cell r="N44">
            <v>751</v>
          </cell>
          <cell r="O44">
            <v>771</v>
          </cell>
          <cell r="P44">
            <v>856</v>
          </cell>
          <cell r="Q44">
            <v>970</v>
          </cell>
          <cell r="R44">
            <v>1425</v>
          </cell>
          <cell r="S44">
            <v>958</v>
          </cell>
          <cell r="T44">
            <v>1259</v>
          </cell>
          <cell r="U44">
            <v>817</v>
          </cell>
          <cell r="V44">
            <v>703</v>
          </cell>
          <cell r="W44">
            <v>626</v>
          </cell>
        </row>
        <row r="45">
          <cell r="A45" t="str">
            <v>Sweden</v>
          </cell>
          <cell r="B45" t="str">
            <v>SE</v>
          </cell>
          <cell r="C45">
            <v>3266</v>
          </cell>
          <cell r="D45">
            <v>3168</v>
          </cell>
          <cell r="E45">
            <v>3231</v>
          </cell>
          <cell r="F45">
            <v>3011</v>
          </cell>
          <cell r="G45">
            <v>3159</v>
          </cell>
          <cell r="H45">
            <v>3134</v>
          </cell>
          <cell r="I45">
            <v>3381</v>
          </cell>
          <cell r="J45">
            <v>3064</v>
          </cell>
          <cell r="K45">
            <v>2954</v>
          </cell>
          <cell r="L45">
            <v>2807</v>
          </cell>
          <cell r="M45">
            <v>2274</v>
          </cell>
          <cell r="N45">
            <v>2247</v>
          </cell>
          <cell r="O45">
            <v>2203</v>
          </cell>
          <cell r="P45">
            <v>2190</v>
          </cell>
          <cell r="Q45">
            <v>1675</v>
          </cell>
          <cell r="R45">
            <v>1353</v>
          </cell>
          <cell r="S45">
            <v>893</v>
          </cell>
          <cell r="T45">
            <v>792</v>
          </cell>
          <cell r="U45">
            <v>673</v>
          </cell>
          <cell r="V45">
            <v>842</v>
          </cell>
          <cell r="W45">
            <v>909</v>
          </cell>
        </row>
        <row r="46">
          <cell r="A46" t="str">
            <v>Slovenia</v>
          </cell>
          <cell r="B46" t="str">
            <v>SI</v>
          </cell>
          <cell r="C46">
            <v>377</v>
          </cell>
          <cell r="D46">
            <v>490</v>
          </cell>
          <cell r="E46">
            <v>404</v>
          </cell>
          <cell r="F46">
            <v>548</v>
          </cell>
          <cell r="G46">
            <v>538</v>
          </cell>
          <cell r="H46">
            <v>613</v>
          </cell>
          <cell r="I46">
            <v>821</v>
          </cell>
          <cell r="J46">
            <v>808</v>
          </cell>
          <cell r="K46">
            <v>818</v>
          </cell>
          <cell r="L46">
            <v>867</v>
          </cell>
          <cell r="M46">
            <v>752</v>
          </cell>
          <cell r="N46">
            <v>849</v>
          </cell>
          <cell r="O46">
            <v>838</v>
          </cell>
          <cell r="P46">
            <v>803</v>
          </cell>
          <cell r="Q46">
            <v>771</v>
          </cell>
          <cell r="R46">
            <v>708</v>
          </cell>
          <cell r="S46">
            <v>650</v>
          </cell>
          <cell r="T46">
            <v>508</v>
          </cell>
          <cell r="U46">
            <v>615</v>
          </cell>
          <cell r="V46">
            <v>584</v>
          </cell>
          <cell r="W46">
            <v>583</v>
          </cell>
        </row>
        <row r="47">
          <cell r="A47" t="str">
            <v>Slovakia</v>
          </cell>
          <cell r="B47" t="str">
            <v>SK</v>
          </cell>
          <cell r="C47">
            <v>598</v>
          </cell>
          <cell r="D47">
            <v>383</v>
          </cell>
          <cell r="E47">
            <v>287</v>
          </cell>
          <cell r="F47">
            <v>241</v>
          </cell>
          <cell r="G47">
            <v>216</v>
          </cell>
          <cell r="H47">
            <v>175</v>
          </cell>
          <cell r="I47">
            <v>173</v>
          </cell>
          <cell r="J47">
            <v>201</v>
          </cell>
          <cell r="K47">
            <v>154</v>
          </cell>
          <cell r="L47">
            <v>134</v>
          </cell>
          <cell r="M47">
            <v>112</v>
          </cell>
          <cell r="N47">
            <v>158</v>
          </cell>
          <cell r="O47">
            <v>152</v>
          </cell>
          <cell r="P47">
            <v>134</v>
          </cell>
          <cell r="Q47">
            <v>159</v>
          </cell>
          <cell r="R47">
            <v>140</v>
          </cell>
          <cell r="S47">
            <v>132</v>
          </cell>
          <cell r="T47">
            <v>91</v>
          </cell>
          <cell r="U47">
            <v>96</v>
          </cell>
          <cell r="V47">
            <v>105</v>
          </cell>
          <cell r="W47">
            <v>141</v>
          </cell>
        </row>
        <row r="48">
          <cell r="A48" t="str">
            <v>Turkey</v>
          </cell>
          <cell r="B48" t="str">
            <v>TR</v>
          </cell>
          <cell r="C48">
            <v>5015</v>
          </cell>
          <cell r="D48">
            <v>4998</v>
          </cell>
          <cell r="E48">
            <v>5253</v>
          </cell>
          <cell r="F48">
            <v>5857</v>
          </cell>
          <cell r="G48">
            <v>5615</v>
          </cell>
          <cell r="H48">
            <v>6413</v>
          </cell>
          <cell r="I48">
            <v>6612</v>
          </cell>
          <cell r="J48">
            <v>6293</v>
          </cell>
          <cell r="K48">
            <v>5973</v>
          </cell>
          <cell r="L48">
            <v>6158</v>
          </cell>
          <cell r="M48">
            <v>6245</v>
          </cell>
          <cell r="N48">
            <v>5537</v>
          </cell>
          <cell r="O48">
            <v>5767</v>
          </cell>
          <cell r="P48">
            <v>5381</v>
          </cell>
          <cell r="Q48">
            <v>5734</v>
          </cell>
          <cell r="R48">
            <v>5837</v>
          </cell>
          <cell r="S48">
            <v>5113</v>
          </cell>
          <cell r="T48">
            <v>5203</v>
          </cell>
          <cell r="U48">
            <v>6218</v>
          </cell>
          <cell r="V48">
            <v>5908</v>
          </cell>
          <cell r="W48">
            <v>5907</v>
          </cell>
        </row>
        <row r="49">
          <cell r="A49" t="str">
            <v>United Kingdom</v>
          </cell>
          <cell r="B49" t="str">
            <v>UK</v>
          </cell>
          <cell r="C49">
            <v>6923</v>
          </cell>
          <cell r="D49">
            <v>7529</v>
          </cell>
          <cell r="E49">
            <v>7612</v>
          </cell>
          <cell r="F49">
            <v>7559</v>
          </cell>
          <cell r="G49">
            <v>7555</v>
          </cell>
          <cell r="H49">
            <v>7316</v>
          </cell>
          <cell r="I49">
            <v>6932</v>
          </cell>
          <cell r="J49">
            <v>6303</v>
          </cell>
          <cell r="K49">
            <v>6227</v>
          </cell>
          <cell r="L49">
            <v>5431</v>
          </cell>
          <cell r="M49">
            <v>5157</v>
          </cell>
          <cell r="N49">
            <v>5736</v>
          </cell>
          <cell r="O49">
            <v>4558</v>
          </cell>
          <cell r="P49">
            <v>3920</v>
          </cell>
          <cell r="Q49">
            <v>4442</v>
          </cell>
          <cell r="R49">
            <v>4574</v>
          </cell>
          <cell r="S49">
            <v>4511</v>
          </cell>
          <cell r="T49">
            <v>4135</v>
          </cell>
          <cell r="U49">
            <v>4195</v>
          </cell>
          <cell r="V49">
            <v>4018</v>
          </cell>
          <cell r="W49">
            <v>4421</v>
          </cell>
        </row>
      </sheetData>
      <sheetData sheetId="9">
        <row r="6">
          <cell r="A6" t="str">
            <v>Austria</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il_Data_downloaded_Anne"/>
      <sheetName val="101700_3000"/>
      <sheetName val="101800_3000"/>
      <sheetName val="101900_3000"/>
      <sheetName val="102010_3000"/>
      <sheetName val="102020_3000"/>
      <sheetName val="102030_3000"/>
      <sheetName val="102035_3000"/>
      <sheetName val="102000_3000"/>
      <sheetName val="102200_30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7">
          <cell r="A7" t="str">
            <v>Austria</v>
          </cell>
          <cell r="B7" t="str">
            <v>AT</v>
          </cell>
          <cell r="C7">
            <v>0</v>
          </cell>
          <cell r="D7">
            <v>0</v>
          </cell>
          <cell r="E7">
            <v>0</v>
          </cell>
          <cell r="F7">
            <v>0</v>
          </cell>
          <cell r="G7">
            <v>0</v>
          </cell>
          <cell r="H7">
            <v>0</v>
          </cell>
          <cell r="I7">
            <v>0</v>
          </cell>
          <cell r="J7">
            <v>0</v>
          </cell>
          <cell r="K7">
            <v>0</v>
          </cell>
          <cell r="L7">
            <v>0</v>
          </cell>
          <cell r="M7">
            <v>0</v>
          </cell>
          <cell r="N7">
            <v>-1</v>
          </cell>
          <cell r="O7">
            <v>1</v>
          </cell>
          <cell r="P7">
            <v>38</v>
          </cell>
          <cell r="Q7">
            <v>39</v>
          </cell>
          <cell r="R7">
            <v>29</v>
          </cell>
          <cell r="S7">
            <v>25</v>
          </cell>
          <cell r="T7">
            <v>6</v>
          </cell>
          <cell r="U7">
            <v>-18</v>
          </cell>
          <cell r="V7">
            <v>-16</v>
          </cell>
          <cell r="W7">
            <v>58</v>
          </cell>
        </row>
        <row r="8">
          <cell r="A8" t="str">
            <v>Belgium</v>
          </cell>
          <cell r="B8" t="str">
            <v>BE</v>
          </cell>
          <cell r="C8">
            <v>-234</v>
          </cell>
          <cell r="D8">
            <v>-43</v>
          </cell>
          <cell r="E8">
            <v>22</v>
          </cell>
          <cell r="F8">
            <v>-16</v>
          </cell>
          <cell r="G8">
            <v>16</v>
          </cell>
          <cell r="H8">
            <v>0</v>
          </cell>
          <cell r="I8">
            <v>-20</v>
          </cell>
          <cell r="J8">
            <v>-19</v>
          </cell>
          <cell r="K8">
            <v>136</v>
          </cell>
          <cell r="L8">
            <v>282</v>
          </cell>
          <cell r="M8">
            <v>48</v>
          </cell>
          <cell r="N8">
            <v>-126</v>
          </cell>
          <cell r="O8">
            <v>-288</v>
          </cell>
          <cell r="P8">
            <v>-34</v>
          </cell>
          <cell r="Q8">
            <v>-58</v>
          </cell>
          <cell r="R8">
            <v>-139</v>
          </cell>
          <cell r="S8">
            <v>-299</v>
          </cell>
          <cell r="T8">
            <v>-399</v>
          </cell>
          <cell r="U8">
            <v>-397</v>
          </cell>
          <cell r="V8">
            <v>175</v>
          </cell>
          <cell r="W8">
            <v>245</v>
          </cell>
        </row>
        <row r="9">
          <cell r="A9" t="str">
            <v>Bulgaria</v>
          </cell>
          <cell r="B9" t="str">
            <v>BG</v>
          </cell>
          <cell r="C9">
            <v>-343</v>
          </cell>
          <cell r="D9">
            <v>94</v>
          </cell>
          <cell r="E9">
            <v>-246</v>
          </cell>
          <cell r="F9">
            <v>73</v>
          </cell>
          <cell r="G9">
            <v>-77</v>
          </cell>
          <cell r="H9">
            <v>205</v>
          </cell>
          <cell r="I9">
            <v>15</v>
          </cell>
          <cell r="J9">
            <v>-13</v>
          </cell>
          <cell r="K9">
            <v>40</v>
          </cell>
          <cell r="L9">
            <v>-11</v>
          </cell>
          <cell r="M9">
            <v>-2</v>
          </cell>
          <cell r="N9">
            <v>-62</v>
          </cell>
          <cell r="O9">
            <v>81</v>
          </cell>
          <cell r="P9">
            <v>66</v>
          </cell>
          <cell r="Q9">
            <v>-33</v>
          </cell>
          <cell r="R9">
            <v>95</v>
          </cell>
          <cell r="S9">
            <v>156</v>
          </cell>
          <cell r="T9">
            <v>22</v>
          </cell>
          <cell r="U9">
            <v>119</v>
          </cell>
          <cell r="V9">
            <v>97</v>
          </cell>
          <cell r="W9">
            <v>5</v>
          </cell>
        </row>
        <row r="10">
          <cell r="A10" t="str">
            <v>Switzerland</v>
          </cell>
          <cell r="B10" t="str">
            <v>CH</v>
          </cell>
          <cell r="C10">
            <v>320</v>
          </cell>
          <cell r="D10">
            <v>-186</v>
          </cell>
          <cell r="E10">
            <v>-200</v>
          </cell>
          <cell r="F10">
            <v>-94</v>
          </cell>
          <cell r="G10">
            <v>320</v>
          </cell>
          <cell r="H10">
            <v>-629</v>
          </cell>
          <cell r="I10">
            <v>-638</v>
          </cell>
          <cell r="J10">
            <v>318</v>
          </cell>
          <cell r="K10">
            <v>-179</v>
          </cell>
          <cell r="L10">
            <v>-476</v>
          </cell>
          <cell r="M10">
            <v>-629</v>
          </cell>
          <cell r="N10">
            <v>364</v>
          </cell>
          <cell r="O10">
            <v>-66</v>
          </cell>
          <cell r="P10">
            <v>-587</v>
          </cell>
          <cell r="Q10">
            <v>-645</v>
          </cell>
          <cell r="R10">
            <v>-458</v>
          </cell>
          <cell r="S10">
            <v>-92</v>
          </cell>
          <cell r="T10">
            <v>-704</v>
          </cell>
          <cell r="U10">
            <v>-435</v>
          </cell>
          <cell r="V10">
            <v>317</v>
          </cell>
          <cell r="W10">
            <v>-1066</v>
          </cell>
        </row>
        <row r="11">
          <cell r="A11" t="str">
            <v>Cyprus</v>
          </cell>
          <cell r="B11" t="str">
            <v>CY</v>
          </cell>
          <cell r="C11">
            <v>80</v>
          </cell>
          <cell r="D11">
            <v>-42</v>
          </cell>
          <cell r="E11">
            <v>8</v>
          </cell>
          <cell r="F11">
            <v>49</v>
          </cell>
          <cell r="G11">
            <v>216</v>
          </cell>
          <cell r="H11">
            <v>-13</v>
          </cell>
          <cell r="I11">
            <v>83</v>
          </cell>
          <cell r="J11">
            <v>-5</v>
          </cell>
          <cell r="K11">
            <v>9</v>
          </cell>
          <cell r="L11">
            <v>-74</v>
          </cell>
          <cell r="M11">
            <v>11</v>
          </cell>
          <cell r="N11">
            <v>18</v>
          </cell>
          <cell r="O11">
            <v>-1</v>
          </cell>
          <cell r="P11">
            <v>-10</v>
          </cell>
          <cell r="Q11">
            <v>-105</v>
          </cell>
          <cell r="R11">
            <v>-107</v>
          </cell>
          <cell r="S11">
            <v>-45</v>
          </cell>
          <cell r="T11">
            <v>-14</v>
          </cell>
          <cell r="U11">
            <v>30</v>
          </cell>
          <cell r="V11">
            <v>-6</v>
          </cell>
          <cell r="W11">
            <v>-44</v>
          </cell>
        </row>
        <row r="12">
          <cell r="A12" t="str">
            <v>Czech Republic</v>
          </cell>
          <cell r="B12" t="str">
            <v>CZ</v>
          </cell>
          <cell r="C12">
            <v>-188</v>
          </cell>
          <cell r="D12">
            <v>-111</v>
          </cell>
          <cell r="E12">
            <v>-72</v>
          </cell>
          <cell r="F12">
            <v>-81</v>
          </cell>
          <cell r="G12">
            <v>-318</v>
          </cell>
          <cell r="H12">
            <v>-475</v>
          </cell>
          <cell r="I12">
            <v>-411</v>
          </cell>
          <cell r="J12">
            <v>-500</v>
          </cell>
          <cell r="K12">
            <v>-378</v>
          </cell>
          <cell r="L12">
            <v>-19</v>
          </cell>
          <cell r="M12">
            <v>-178</v>
          </cell>
          <cell r="N12">
            <v>-108</v>
          </cell>
          <cell r="O12">
            <v>176</v>
          </cell>
          <cell r="P12">
            <v>-173</v>
          </cell>
          <cell r="Q12">
            <v>-313</v>
          </cell>
          <cell r="R12">
            <v>-62</v>
          </cell>
          <cell r="S12">
            <v>-40</v>
          </cell>
          <cell r="T12">
            <v>-6</v>
          </cell>
          <cell r="U12">
            <v>-31</v>
          </cell>
          <cell r="V12">
            <v>-61</v>
          </cell>
          <cell r="W12">
            <v>-59</v>
          </cell>
        </row>
        <row r="13">
          <cell r="A13" t="str">
            <v>Germany (including  former GDR from 1991)</v>
          </cell>
          <cell r="B13" t="str">
            <v>DE</v>
          </cell>
          <cell r="C13">
            <v>-778</v>
          </cell>
          <cell r="D13">
            <v>-2696</v>
          </cell>
          <cell r="E13">
            <v>-2435</v>
          </cell>
          <cell r="F13">
            <v>-3134</v>
          </cell>
          <cell r="G13">
            <v>-2296</v>
          </cell>
          <cell r="H13">
            <v>-1707</v>
          </cell>
          <cell r="I13">
            <v>-1106</v>
          </cell>
          <cell r="J13">
            <v>241</v>
          </cell>
          <cell r="K13">
            <v>490</v>
          </cell>
          <cell r="L13">
            <v>-44</v>
          </cell>
          <cell r="M13">
            <v>-502</v>
          </cell>
          <cell r="N13">
            <v>465</v>
          </cell>
          <cell r="O13">
            <v>-248</v>
          </cell>
          <cell r="P13">
            <v>186</v>
          </cell>
          <cell r="Q13">
            <v>-477</v>
          </cell>
          <cell r="R13">
            <v>-475</v>
          </cell>
          <cell r="S13">
            <v>-673</v>
          </cell>
          <cell r="T13">
            <v>-634</v>
          </cell>
          <cell r="U13">
            <v>19</v>
          </cell>
          <cell r="V13">
            <v>-1008</v>
          </cell>
          <cell r="W13">
            <v>-431</v>
          </cell>
        </row>
        <row r="14">
          <cell r="A14" t="str">
            <v>Denmark</v>
          </cell>
          <cell r="B14" t="str">
            <v>DK</v>
          </cell>
          <cell r="C14">
            <v>10</v>
          </cell>
          <cell r="D14">
            <v>-102</v>
          </cell>
          <cell r="E14">
            <v>-28</v>
          </cell>
          <cell r="F14">
            <v>-72</v>
          </cell>
          <cell r="G14">
            <v>17</v>
          </cell>
          <cell r="H14">
            <v>-129</v>
          </cell>
          <cell r="I14">
            <v>-109</v>
          </cell>
          <cell r="J14">
            <v>-92</v>
          </cell>
          <cell r="K14">
            <v>215</v>
          </cell>
          <cell r="L14">
            <v>-10</v>
          </cell>
          <cell r="M14">
            <v>-25</v>
          </cell>
          <cell r="N14">
            <v>35</v>
          </cell>
          <cell r="O14">
            <v>6</v>
          </cell>
          <cell r="P14">
            <v>-15</v>
          </cell>
          <cell r="Q14">
            <v>-20</v>
          </cell>
          <cell r="R14">
            <v>-256</v>
          </cell>
          <cell r="S14">
            <v>-110</v>
          </cell>
          <cell r="T14">
            <v>-183</v>
          </cell>
          <cell r="U14">
            <v>-805</v>
          </cell>
          <cell r="V14">
            <v>361</v>
          </cell>
          <cell r="W14">
            <v>-866</v>
          </cell>
        </row>
        <row r="15">
          <cell r="A15" t="e">
            <v>#N/A</v>
          </cell>
          <cell r="B15" t="str">
            <v>EA</v>
          </cell>
          <cell r="C15">
            <v>2236</v>
          </cell>
          <cell r="D15">
            <v>-1926</v>
          </cell>
          <cell r="E15">
            <v>-7961</v>
          </cell>
          <cell r="F15">
            <v>-2078</v>
          </cell>
          <cell r="G15">
            <v>-6072</v>
          </cell>
          <cell r="H15">
            <v>-5768</v>
          </cell>
          <cell r="I15">
            <v>-2068</v>
          </cell>
          <cell r="J15">
            <v>-1830</v>
          </cell>
          <cell r="K15">
            <v>-1452</v>
          </cell>
          <cell r="L15">
            <v>-2901</v>
          </cell>
          <cell r="M15">
            <v>-5856</v>
          </cell>
          <cell r="N15">
            <v>-396</v>
          </cell>
          <cell r="O15">
            <v>-426</v>
          </cell>
          <cell r="P15">
            <v>-1145</v>
          </cell>
          <cell r="Q15">
            <v>-1891</v>
          </cell>
          <cell r="R15">
            <v>-2987</v>
          </cell>
          <cell r="S15">
            <v>-4739</v>
          </cell>
          <cell r="T15">
            <v>2054</v>
          </cell>
          <cell r="U15">
            <v>4662</v>
          </cell>
          <cell r="V15">
            <v>-256</v>
          </cell>
          <cell r="W15">
            <v>-1938</v>
          </cell>
        </row>
        <row r="16">
          <cell r="A16" t="e">
            <v>#N/A</v>
          </cell>
          <cell r="B16" t="str">
            <v>EA12</v>
          </cell>
          <cell r="C16">
            <v>2008</v>
          </cell>
          <cell r="D16">
            <v>-2047</v>
          </cell>
          <cell r="E16">
            <v>-7864</v>
          </cell>
          <cell r="F16">
            <v>-2169</v>
          </cell>
          <cell r="G16">
            <v>-5877</v>
          </cell>
          <cell r="H16">
            <v>-5954</v>
          </cell>
          <cell r="I16">
            <v>-2338</v>
          </cell>
          <cell r="J16">
            <v>-2160</v>
          </cell>
          <cell r="K16">
            <v>-1848</v>
          </cell>
          <cell r="L16">
            <v>-3205</v>
          </cell>
          <cell r="M16">
            <v>-6147</v>
          </cell>
          <cell r="N16">
            <v>-396</v>
          </cell>
          <cell r="O16">
            <v>-426</v>
          </cell>
          <cell r="P16">
            <v>-1145</v>
          </cell>
          <cell r="Q16">
            <v>-1891</v>
          </cell>
          <cell r="R16">
            <v>-2987</v>
          </cell>
          <cell r="S16">
            <v>-4739</v>
          </cell>
          <cell r="T16">
            <v>2055</v>
          </cell>
          <cell r="U16">
            <v>4633</v>
          </cell>
          <cell r="V16">
            <v>-226</v>
          </cell>
          <cell r="W16">
            <v>-1864</v>
          </cell>
        </row>
        <row r="17">
          <cell r="A17" t="e">
            <v>#N/A</v>
          </cell>
          <cell r="B17" t="str">
            <v>EA13</v>
          </cell>
          <cell r="C17">
            <v>2008</v>
          </cell>
          <cell r="D17">
            <v>-2047</v>
          </cell>
          <cell r="E17">
            <v>-7877</v>
          </cell>
          <cell r="F17">
            <v>-2165</v>
          </cell>
          <cell r="G17">
            <v>-5877</v>
          </cell>
          <cell r="H17">
            <v>-5950</v>
          </cell>
          <cell r="I17">
            <v>-2365</v>
          </cell>
          <cell r="J17">
            <v>-2161</v>
          </cell>
          <cell r="K17">
            <v>-1847</v>
          </cell>
          <cell r="L17">
            <v>-3110</v>
          </cell>
          <cell r="M17">
            <v>-6147</v>
          </cell>
          <cell r="N17">
            <v>-396</v>
          </cell>
          <cell r="O17">
            <v>-426</v>
          </cell>
          <cell r="P17">
            <v>-1143</v>
          </cell>
          <cell r="Q17">
            <v>-1906</v>
          </cell>
          <cell r="R17">
            <v>-2988</v>
          </cell>
          <cell r="S17">
            <v>-4739</v>
          </cell>
          <cell r="T17">
            <v>2054</v>
          </cell>
          <cell r="U17">
            <v>4632</v>
          </cell>
          <cell r="V17">
            <v>-227</v>
          </cell>
          <cell r="W17">
            <v>-1866</v>
          </cell>
        </row>
        <row r="18">
          <cell r="A18" t="e">
            <v>#N/A</v>
          </cell>
          <cell r="B18" t="str">
            <v>EA15</v>
          </cell>
          <cell r="C18">
            <v>2088</v>
          </cell>
          <cell r="D18">
            <v>-2090</v>
          </cell>
          <cell r="E18">
            <v>-7870</v>
          </cell>
          <cell r="F18">
            <v>-2115</v>
          </cell>
          <cell r="G18">
            <v>-5661</v>
          </cell>
          <cell r="H18">
            <v>-6046</v>
          </cell>
          <cell r="I18">
            <v>-2342</v>
          </cell>
          <cell r="J18">
            <v>-2186</v>
          </cell>
          <cell r="K18">
            <v>-1913</v>
          </cell>
          <cell r="L18">
            <v>-3292</v>
          </cell>
          <cell r="M18">
            <v>-6136</v>
          </cell>
          <cell r="N18">
            <v>-377</v>
          </cell>
          <cell r="O18">
            <v>-427</v>
          </cell>
          <cell r="P18">
            <v>-1154</v>
          </cell>
          <cell r="Q18">
            <v>-2012</v>
          </cell>
          <cell r="R18">
            <v>-3095</v>
          </cell>
          <cell r="S18">
            <v>-4785</v>
          </cell>
          <cell r="T18">
            <v>2041</v>
          </cell>
          <cell r="U18">
            <v>4662</v>
          </cell>
          <cell r="V18">
            <v>-217</v>
          </cell>
          <cell r="W18">
            <v>-1900</v>
          </cell>
        </row>
        <row r="19">
          <cell r="A19" t="e">
            <v>#N/A</v>
          </cell>
          <cell r="B19" t="str">
            <v>EA16</v>
          </cell>
          <cell r="C19">
            <v>1360</v>
          </cell>
          <cell r="D19">
            <v>-2236</v>
          </cell>
          <cell r="E19">
            <v>-7886</v>
          </cell>
          <cell r="F19">
            <v>-1897</v>
          </cell>
          <cell r="G19">
            <v>-5445</v>
          </cell>
          <cell r="H19">
            <v>-5815</v>
          </cell>
          <cell r="I19">
            <v>-2110</v>
          </cell>
          <cell r="J19">
            <v>-1955</v>
          </cell>
          <cell r="K19">
            <v>-1628</v>
          </cell>
          <cell r="L19">
            <v>-3043</v>
          </cell>
          <cell r="M19">
            <v>-5877</v>
          </cell>
          <cell r="N19">
            <v>-522</v>
          </cell>
          <cell r="O19">
            <v>-608</v>
          </cell>
          <cell r="P19">
            <v>-1329</v>
          </cell>
          <cell r="Q19">
            <v>-2103</v>
          </cell>
          <cell r="R19">
            <v>-3080</v>
          </cell>
          <cell r="S19">
            <v>-4839</v>
          </cell>
          <cell r="T19">
            <v>1999</v>
          </cell>
          <cell r="U19">
            <v>4598</v>
          </cell>
          <cell r="V19">
            <v>-256</v>
          </cell>
          <cell r="W19">
            <v>-1938</v>
          </cell>
        </row>
        <row r="20">
          <cell r="A20" t="e">
            <v>#N/A</v>
          </cell>
          <cell r="B20" t="str">
            <v>EA17</v>
          </cell>
          <cell r="C20">
            <v>1360</v>
          </cell>
          <cell r="D20">
            <v>-2236</v>
          </cell>
          <cell r="E20">
            <v>-7886</v>
          </cell>
          <cell r="F20">
            <v>-1894</v>
          </cell>
          <cell r="G20">
            <v>-5446</v>
          </cell>
          <cell r="H20">
            <v>-5819</v>
          </cell>
          <cell r="I20">
            <v>-2110</v>
          </cell>
          <cell r="J20">
            <v>-1928</v>
          </cell>
          <cell r="K20">
            <v>-1642</v>
          </cell>
          <cell r="L20">
            <v>-3054</v>
          </cell>
          <cell r="M20">
            <v>-5925</v>
          </cell>
          <cell r="N20">
            <v>-540</v>
          </cell>
          <cell r="O20">
            <v>-655</v>
          </cell>
          <cell r="P20">
            <v>-1314</v>
          </cell>
          <cell r="Q20">
            <v>-2095</v>
          </cell>
          <cell r="R20">
            <v>-3080</v>
          </cell>
          <cell r="S20">
            <v>-4845</v>
          </cell>
          <cell r="T20">
            <v>1998</v>
          </cell>
          <cell r="U20">
            <v>4599</v>
          </cell>
          <cell r="V20">
            <v>-256</v>
          </cell>
          <cell r="W20">
            <v>-1928</v>
          </cell>
        </row>
        <row r="21">
          <cell r="A21" t="str">
            <v>Estonia</v>
          </cell>
          <cell r="B21" t="str">
            <v>EE</v>
          </cell>
          <cell r="C21">
            <v>0</v>
          </cell>
          <cell r="D21">
            <v>0</v>
          </cell>
          <cell r="E21">
            <v>0</v>
          </cell>
          <cell r="F21">
            <v>2</v>
          </cell>
          <cell r="G21">
            <v>-1</v>
          </cell>
          <cell r="H21">
            <v>-4</v>
          </cell>
          <cell r="I21">
            <v>0</v>
          </cell>
          <cell r="J21">
            <v>27</v>
          </cell>
          <cell r="K21">
            <v>-14</v>
          </cell>
          <cell r="L21">
            <v>-11</v>
          </cell>
          <cell r="M21">
            <v>-48</v>
          </cell>
          <cell r="N21">
            <v>-18</v>
          </cell>
          <cell r="O21">
            <v>-48</v>
          </cell>
          <cell r="P21">
            <v>15</v>
          </cell>
          <cell r="Q21">
            <v>9</v>
          </cell>
          <cell r="R21">
            <v>0</v>
          </cell>
          <cell r="S21">
            <v>-7</v>
          </cell>
          <cell r="T21">
            <v>-1</v>
          </cell>
          <cell r="U21">
            <v>1</v>
          </cell>
          <cell r="V21">
            <v>0</v>
          </cell>
          <cell r="W21">
            <v>10</v>
          </cell>
        </row>
        <row r="22">
          <cell r="A22" t="e">
            <v>#N/A</v>
          </cell>
          <cell r="B22" t="str">
            <v>EEA18</v>
          </cell>
          <cell r="C22">
            <v>11</v>
          </cell>
          <cell r="D22">
            <v>-2273</v>
          </cell>
          <cell r="E22">
            <v>-7451</v>
          </cell>
          <cell r="F22">
            <v>-2989</v>
          </cell>
          <cell r="G22">
            <v>-6543</v>
          </cell>
          <cell r="H22">
            <v>-6679</v>
          </cell>
          <cell r="I22">
            <v>-6425</v>
          </cell>
          <cell r="J22">
            <v>-5803</v>
          </cell>
          <cell r="K22">
            <v>-3408</v>
          </cell>
          <cell r="L22">
            <v>-5147</v>
          </cell>
          <cell r="M22">
            <v>-6280</v>
          </cell>
          <cell r="N22">
            <v>-2797</v>
          </cell>
          <cell r="O22">
            <v>-1958</v>
          </cell>
          <cell r="P22">
            <v>-1402</v>
          </cell>
          <cell r="Q22">
            <v>-2054</v>
          </cell>
          <cell r="R22">
            <v>-2989</v>
          </cell>
          <cell r="S22">
            <v>-4273</v>
          </cell>
          <cell r="T22">
            <v>774</v>
          </cell>
          <cell r="U22">
            <v>6707</v>
          </cell>
          <cell r="V22">
            <v>2332</v>
          </cell>
          <cell r="W22">
            <v>1656</v>
          </cell>
        </row>
        <row r="23">
          <cell r="A23" t="str">
            <v>Greece</v>
          </cell>
          <cell r="B23" t="str">
            <v>EL</v>
          </cell>
          <cell r="C23">
            <v>-229</v>
          </cell>
          <cell r="D23">
            <v>-122</v>
          </cell>
          <cell r="E23">
            <v>97</v>
          </cell>
          <cell r="F23">
            <v>-91</v>
          </cell>
          <cell r="G23">
            <v>195</v>
          </cell>
          <cell r="H23">
            <v>-186</v>
          </cell>
          <cell r="I23">
            <v>-270</v>
          </cell>
          <cell r="J23">
            <v>-330</v>
          </cell>
          <cell r="K23">
            <v>-396</v>
          </cell>
          <cell r="L23">
            <v>-304</v>
          </cell>
          <cell r="M23">
            <v>-292</v>
          </cell>
          <cell r="N23">
            <v>-203</v>
          </cell>
          <cell r="O23">
            <v>-115</v>
          </cell>
          <cell r="P23">
            <v>-484</v>
          </cell>
          <cell r="Q23">
            <v>-63</v>
          </cell>
          <cell r="R23">
            <v>-112</v>
          </cell>
          <cell r="S23">
            <v>-743</v>
          </cell>
          <cell r="T23">
            <v>-1865</v>
          </cell>
          <cell r="U23">
            <v>-473</v>
          </cell>
          <cell r="V23">
            <v>-414</v>
          </cell>
          <cell r="W23">
            <v>-492</v>
          </cell>
        </row>
        <row r="24">
          <cell r="A24" t="str">
            <v>Spain</v>
          </cell>
          <cell r="B24" t="str">
            <v>ES</v>
          </cell>
          <cell r="C24">
            <v>-38</v>
          </cell>
          <cell r="D24">
            <v>39</v>
          </cell>
          <cell r="E24">
            <v>-240</v>
          </cell>
          <cell r="F24">
            <v>937</v>
          </cell>
          <cell r="G24">
            <v>316</v>
          </cell>
          <cell r="H24">
            <v>237</v>
          </cell>
          <cell r="I24">
            <v>-1030</v>
          </cell>
          <cell r="J24">
            <v>258</v>
          </cell>
          <cell r="K24">
            <v>453</v>
          </cell>
          <cell r="L24">
            <v>727</v>
          </cell>
          <cell r="M24">
            <v>22</v>
          </cell>
          <cell r="N24">
            <v>124</v>
          </cell>
          <cell r="O24">
            <v>-271</v>
          </cell>
          <cell r="P24">
            <v>-344</v>
          </cell>
          <cell r="Q24">
            <v>-447</v>
          </cell>
          <cell r="R24">
            <v>-808</v>
          </cell>
          <cell r="S24">
            <v>-48</v>
          </cell>
          <cell r="T24">
            <v>-137</v>
          </cell>
          <cell r="U24">
            <v>321</v>
          </cell>
          <cell r="V24">
            <v>45</v>
          </cell>
          <cell r="W24">
            <v>-811</v>
          </cell>
        </row>
        <row r="25">
          <cell r="A25" t="e">
            <v>#N/A</v>
          </cell>
          <cell r="B25" t="str">
            <v>EU15</v>
          </cell>
          <cell r="C25">
            <v>132</v>
          </cell>
          <cell r="D25">
            <v>-3171</v>
          </cell>
          <cell r="E25">
            <v>-7496</v>
          </cell>
          <cell r="F25">
            <v>-3359</v>
          </cell>
          <cell r="G25">
            <v>-5768</v>
          </cell>
          <cell r="H25">
            <v>-6185</v>
          </cell>
          <cell r="I25">
            <v>-5351</v>
          </cell>
          <cell r="J25">
            <v>-5151</v>
          </cell>
          <cell r="K25">
            <v>-2647</v>
          </cell>
          <cell r="L25">
            <v>-4851</v>
          </cell>
          <cell r="M25">
            <v>-6801</v>
          </cell>
          <cell r="N25">
            <v>-1805</v>
          </cell>
          <cell r="O25">
            <v>-1652</v>
          </cell>
          <cell r="P25">
            <v>-2185</v>
          </cell>
          <cell r="Q25">
            <v>-3099</v>
          </cell>
          <cell r="R25">
            <v>-4259</v>
          </cell>
          <cell r="S25">
            <v>-6023</v>
          </cell>
          <cell r="T25">
            <v>73</v>
          </cell>
          <cell r="U25">
            <v>3722</v>
          </cell>
          <cell r="V25">
            <v>457</v>
          </cell>
          <cell r="W25">
            <v>-2216</v>
          </cell>
        </row>
        <row r="26">
          <cell r="A26" t="e">
            <v>#N/A</v>
          </cell>
          <cell r="B26" t="str">
            <v>EU25</v>
          </cell>
          <cell r="C26">
            <v>-1087</v>
          </cell>
          <cell r="D26">
            <v>-4000</v>
          </cell>
          <cell r="E26">
            <v>-8217</v>
          </cell>
          <cell r="F26">
            <v>-3126</v>
          </cell>
          <cell r="G26">
            <v>-6490</v>
          </cell>
          <cell r="H26">
            <v>-6642</v>
          </cell>
          <cell r="I26">
            <v>-5540</v>
          </cell>
          <cell r="J26">
            <v>-5737</v>
          </cell>
          <cell r="K26">
            <v>-3432</v>
          </cell>
          <cell r="L26">
            <v>-5492</v>
          </cell>
          <cell r="M26">
            <v>-7577</v>
          </cell>
          <cell r="N26">
            <v>-1434</v>
          </cell>
          <cell r="O26">
            <v>-1441</v>
          </cell>
          <cell r="P26">
            <v>-2256</v>
          </cell>
          <cell r="Q26">
            <v>-3278</v>
          </cell>
          <cell r="R26">
            <v>-4648</v>
          </cell>
          <cell r="S26">
            <v>-6234</v>
          </cell>
          <cell r="T26">
            <v>-188</v>
          </cell>
          <cell r="U26">
            <v>3778</v>
          </cell>
          <cell r="V26">
            <v>3</v>
          </cell>
          <cell r="W26">
            <v>-2813</v>
          </cell>
        </row>
        <row r="27">
          <cell r="A27" t="str">
            <v>European Union (27 countries)</v>
          </cell>
          <cell r="B27" t="str">
            <v>EU27</v>
          </cell>
          <cell r="C27">
            <v>-822</v>
          </cell>
          <cell r="D27">
            <v>-3650</v>
          </cell>
          <cell r="E27">
            <v>-8498</v>
          </cell>
          <cell r="F27">
            <v>-1528</v>
          </cell>
          <cell r="G27">
            <v>-5846</v>
          </cell>
          <cell r="H27">
            <v>-5060</v>
          </cell>
          <cell r="I27">
            <v>-5310</v>
          </cell>
          <cell r="J27">
            <v>-6194</v>
          </cell>
          <cell r="K27">
            <v>-2842</v>
          </cell>
          <cell r="L27">
            <v>-4836</v>
          </cell>
          <cell r="M27">
            <v>-7356</v>
          </cell>
          <cell r="N27">
            <v>-985</v>
          </cell>
          <cell r="O27">
            <v>-1326</v>
          </cell>
          <cell r="P27">
            <v>-1938</v>
          </cell>
          <cell r="Q27">
            <v>-3821</v>
          </cell>
          <cell r="R27">
            <v>-5188</v>
          </cell>
          <cell r="S27">
            <v>-5740</v>
          </cell>
          <cell r="T27">
            <v>129</v>
          </cell>
          <cell r="U27">
            <v>4081</v>
          </cell>
          <cell r="V27">
            <v>89</v>
          </cell>
          <cell r="W27">
            <v>-2264</v>
          </cell>
        </row>
        <row r="28">
          <cell r="A28" t="str">
            <v>Finland</v>
          </cell>
          <cell r="B28" t="str">
            <v>FI</v>
          </cell>
          <cell r="C28">
            <v>-828</v>
          </cell>
          <cell r="D28">
            <v>-269</v>
          </cell>
          <cell r="E28">
            <v>-1315</v>
          </cell>
          <cell r="F28">
            <v>-453</v>
          </cell>
          <cell r="G28">
            <v>-437</v>
          </cell>
          <cell r="H28">
            <v>-1175</v>
          </cell>
          <cell r="I28">
            <v>35</v>
          </cell>
          <cell r="J28">
            <v>570</v>
          </cell>
          <cell r="K28">
            <v>589</v>
          </cell>
          <cell r="L28">
            <v>231</v>
          </cell>
          <cell r="M28">
            <v>-425</v>
          </cell>
          <cell r="N28">
            <v>-774</v>
          </cell>
          <cell r="O28">
            <v>33</v>
          </cell>
          <cell r="P28">
            <v>305</v>
          </cell>
          <cell r="Q28">
            <v>576</v>
          </cell>
          <cell r="R28">
            <v>277</v>
          </cell>
          <cell r="S28">
            <v>399</v>
          </cell>
          <cell r="T28">
            <v>-14</v>
          </cell>
          <cell r="U28">
            <v>399</v>
          </cell>
          <cell r="V28">
            <v>250</v>
          </cell>
          <cell r="W28">
            <v>-196</v>
          </cell>
        </row>
        <row r="29">
          <cell r="A29" t="str">
            <v>France</v>
          </cell>
          <cell r="B29" t="str">
            <v>FR</v>
          </cell>
          <cell r="C29">
            <v>3006</v>
          </cell>
          <cell r="D29">
            <v>874</v>
          </cell>
          <cell r="E29">
            <v>-2769</v>
          </cell>
          <cell r="F29">
            <v>625</v>
          </cell>
          <cell r="G29">
            <v>-3720</v>
          </cell>
          <cell r="H29">
            <v>-3373</v>
          </cell>
          <cell r="I29">
            <v>-433</v>
          </cell>
          <cell r="J29">
            <v>-3256</v>
          </cell>
          <cell r="K29">
            <v>-3554</v>
          </cell>
          <cell r="L29">
            <v>-3490</v>
          </cell>
          <cell r="M29">
            <v>-4962</v>
          </cell>
          <cell r="N29">
            <v>-597</v>
          </cell>
          <cell r="O29">
            <v>493</v>
          </cell>
          <cell r="P29">
            <v>-927</v>
          </cell>
          <cell r="Q29">
            <v>-139</v>
          </cell>
          <cell r="R29">
            <v>-312</v>
          </cell>
          <cell r="S29">
            <v>-138</v>
          </cell>
          <cell r="T29">
            <v>191</v>
          </cell>
          <cell r="U29">
            <v>-76</v>
          </cell>
          <cell r="V29">
            <v>616</v>
          </cell>
          <cell r="W29">
            <v>-220</v>
          </cell>
        </row>
        <row r="30">
          <cell r="A30" t="str">
            <v>Croatia</v>
          </cell>
          <cell r="B30" t="str">
            <v>HR</v>
          </cell>
          <cell r="C30">
            <v>-8</v>
          </cell>
          <cell r="D30">
            <v>-11</v>
          </cell>
          <cell r="E30">
            <v>-8</v>
          </cell>
          <cell r="F30">
            <v>-6</v>
          </cell>
          <cell r="G30">
            <v>-6</v>
          </cell>
          <cell r="H30">
            <v>-7</v>
          </cell>
          <cell r="I30">
            <v>-6</v>
          </cell>
          <cell r="J30">
            <v>-10</v>
          </cell>
          <cell r="K30">
            <v>-9</v>
          </cell>
          <cell r="L30">
            <v>0</v>
          </cell>
          <cell r="M30">
            <v>0</v>
          </cell>
          <cell r="N30">
            <v>0</v>
          </cell>
          <cell r="O30">
            <v>0</v>
          </cell>
          <cell r="P30">
            <v>-5</v>
          </cell>
          <cell r="Q30">
            <v>-7</v>
          </cell>
          <cell r="R30">
            <v>-2</v>
          </cell>
          <cell r="S30">
            <v>-2</v>
          </cell>
          <cell r="T30">
            <v>0</v>
          </cell>
          <cell r="U30">
            <v>-1</v>
          </cell>
          <cell r="V30">
            <v>4</v>
          </cell>
          <cell r="W30">
            <v>-2</v>
          </cell>
        </row>
        <row r="31">
          <cell r="A31" t="str">
            <v>Hungary</v>
          </cell>
          <cell r="B31" t="str">
            <v>HU</v>
          </cell>
          <cell r="C31">
            <v>-215</v>
          </cell>
          <cell r="D31">
            <v>-341</v>
          </cell>
          <cell r="E31">
            <v>-306</v>
          </cell>
          <cell r="F31">
            <v>413</v>
          </cell>
          <cell r="G31">
            <v>-203</v>
          </cell>
          <cell r="H31">
            <v>34</v>
          </cell>
          <cell r="I31">
            <v>107</v>
          </cell>
          <cell r="J31">
            <v>219</v>
          </cell>
          <cell r="K31">
            <v>-34</v>
          </cell>
          <cell r="L31">
            <v>-1</v>
          </cell>
          <cell r="M31">
            <v>13</v>
          </cell>
          <cell r="N31">
            <v>-4</v>
          </cell>
          <cell r="O31">
            <v>-116</v>
          </cell>
          <cell r="P31">
            <v>-41</v>
          </cell>
          <cell r="Q31">
            <v>0</v>
          </cell>
          <cell r="R31">
            <v>-2</v>
          </cell>
          <cell r="S31">
            <v>-7</v>
          </cell>
          <cell r="T31">
            <v>-10</v>
          </cell>
          <cell r="U31">
            <v>-39</v>
          </cell>
          <cell r="V31">
            <v>-54</v>
          </cell>
          <cell r="W31">
            <v>-27</v>
          </cell>
        </row>
        <row r="32">
          <cell r="A32" t="str">
            <v>Ireland</v>
          </cell>
          <cell r="B32" t="str">
            <v>IE</v>
          </cell>
          <cell r="C32">
            <v>297</v>
          </cell>
          <cell r="D32">
            <v>26</v>
          </cell>
          <cell r="E32">
            <v>-147</v>
          </cell>
          <cell r="F32">
            <v>-31</v>
          </cell>
          <cell r="G32">
            <v>-31</v>
          </cell>
          <cell r="H32">
            <v>-43</v>
          </cell>
          <cell r="I32">
            <v>72</v>
          </cell>
          <cell r="J32">
            <v>-13</v>
          </cell>
          <cell r="K32">
            <v>-96</v>
          </cell>
          <cell r="L32">
            <v>-62</v>
          </cell>
          <cell r="M32">
            <v>-300</v>
          </cell>
          <cell r="N32">
            <v>-276</v>
          </cell>
          <cell r="O32">
            <v>-108</v>
          </cell>
          <cell r="P32">
            <v>-172</v>
          </cell>
          <cell r="Q32">
            <v>-196</v>
          </cell>
          <cell r="R32">
            <v>-1012</v>
          </cell>
          <cell r="S32">
            <v>-1222</v>
          </cell>
          <cell r="T32">
            <v>-682</v>
          </cell>
          <cell r="U32">
            <v>-855</v>
          </cell>
          <cell r="V32">
            <v>-112</v>
          </cell>
          <cell r="W32">
            <v>-56</v>
          </cell>
        </row>
        <row r="33">
          <cell r="A33" t="e">
            <v>#N/A</v>
          </cell>
          <cell r="B33" t="str">
            <v>IS</v>
          </cell>
          <cell r="C33">
            <v>29</v>
          </cell>
          <cell r="D33">
            <v>-32</v>
          </cell>
          <cell r="E33">
            <v>-27</v>
          </cell>
          <cell r="F33">
            <v>10</v>
          </cell>
          <cell r="G33">
            <v>-10</v>
          </cell>
          <cell r="H33">
            <v>-3</v>
          </cell>
          <cell r="I33">
            <v>0</v>
          </cell>
          <cell r="J33">
            <v>0</v>
          </cell>
          <cell r="K33">
            <v>0</v>
          </cell>
          <cell r="L33">
            <v>0</v>
          </cell>
          <cell r="M33">
            <v>0</v>
          </cell>
          <cell r="N33">
            <v>0</v>
          </cell>
          <cell r="O33">
            <v>-1</v>
          </cell>
          <cell r="P33">
            <v>0</v>
          </cell>
          <cell r="Q33">
            <v>0</v>
          </cell>
          <cell r="R33">
            <v>0</v>
          </cell>
          <cell r="S33">
            <v>7</v>
          </cell>
          <cell r="T33">
            <v>0</v>
          </cell>
          <cell r="U33">
            <v>0</v>
          </cell>
          <cell r="V33">
            <v>0</v>
          </cell>
          <cell r="W33">
            <v>0</v>
          </cell>
        </row>
        <row r="34">
          <cell r="A34" t="str">
            <v>Italy</v>
          </cell>
          <cell r="B34" t="str">
            <v>IT</v>
          </cell>
          <cell r="C34">
            <v>210</v>
          </cell>
          <cell r="D34">
            <v>-13</v>
          </cell>
          <cell r="E34">
            <v>-962</v>
          </cell>
          <cell r="F34">
            <v>184</v>
          </cell>
          <cell r="G34">
            <v>150</v>
          </cell>
          <cell r="H34">
            <v>311</v>
          </cell>
          <cell r="I34">
            <v>376</v>
          </cell>
          <cell r="J34">
            <v>287</v>
          </cell>
          <cell r="K34">
            <v>233</v>
          </cell>
          <cell r="L34">
            <v>-659</v>
          </cell>
          <cell r="M34">
            <v>394</v>
          </cell>
          <cell r="N34">
            <v>946</v>
          </cell>
          <cell r="O34">
            <v>-131</v>
          </cell>
          <cell r="P34">
            <v>172</v>
          </cell>
          <cell r="Q34">
            <v>-1293</v>
          </cell>
          <cell r="R34">
            <v>-585</v>
          </cell>
          <cell r="S34">
            <v>-2053</v>
          </cell>
          <cell r="T34">
            <v>-1439</v>
          </cell>
          <cell r="U34">
            <v>-1222</v>
          </cell>
          <cell r="V34">
            <v>285</v>
          </cell>
          <cell r="W34">
            <v>-1051</v>
          </cell>
        </row>
        <row r="35">
          <cell r="A35" t="str">
            <v>Lithuania</v>
          </cell>
          <cell r="B35" t="str">
            <v>LT</v>
          </cell>
          <cell r="C35">
            <v>0</v>
          </cell>
          <cell r="D35">
            <v>3</v>
          </cell>
          <cell r="E35">
            <v>-64</v>
          </cell>
          <cell r="F35">
            <v>1</v>
          </cell>
          <cell r="G35">
            <v>29</v>
          </cell>
          <cell r="H35">
            <v>-12</v>
          </cell>
          <cell r="I35">
            <v>30</v>
          </cell>
          <cell r="J35">
            <v>14</v>
          </cell>
          <cell r="K35">
            <v>-14</v>
          </cell>
          <cell r="L35">
            <v>-17</v>
          </cell>
          <cell r="M35">
            <v>-152</v>
          </cell>
          <cell r="N35">
            <v>0</v>
          </cell>
          <cell r="O35">
            <v>-2</v>
          </cell>
          <cell r="P35">
            <v>1</v>
          </cell>
          <cell r="Q35">
            <v>1</v>
          </cell>
          <cell r="R35">
            <v>-1</v>
          </cell>
          <cell r="S35">
            <v>-5</v>
          </cell>
          <cell r="T35">
            <v>-47</v>
          </cell>
          <cell r="U35">
            <v>-18</v>
          </cell>
          <cell r="V35">
            <v>-16</v>
          </cell>
          <cell r="W35">
            <v>-12</v>
          </cell>
        </row>
        <row r="36">
          <cell r="A36" t="str">
            <v>Luxembourg</v>
          </cell>
          <cell r="B36" t="str">
            <v>LU</v>
          </cell>
          <cell r="C36">
            <v>2</v>
          </cell>
          <cell r="D36">
            <v>0</v>
          </cell>
          <cell r="E36">
            <v>1</v>
          </cell>
          <cell r="F36">
            <v>4</v>
          </cell>
          <cell r="G36">
            <v>10</v>
          </cell>
          <cell r="H36">
            <v>10</v>
          </cell>
          <cell r="I36">
            <v>0</v>
          </cell>
          <cell r="J36">
            <v>-1</v>
          </cell>
          <cell r="K36">
            <v>3</v>
          </cell>
          <cell r="L36">
            <v>3</v>
          </cell>
          <cell r="M36">
            <v>4</v>
          </cell>
          <cell r="N36">
            <v>2</v>
          </cell>
          <cell r="O36">
            <v>4</v>
          </cell>
          <cell r="P36">
            <v>12</v>
          </cell>
          <cell r="Q36">
            <v>3</v>
          </cell>
          <cell r="R36">
            <v>24</v>
          </cell>
          <cell r="S36">
            <v>2</v>
          </cell>
          <cell r="T36">
            <v>0</v>
          </cell>
          <cell r="U36">
            <v>1</v>
          </cell>
          <cell r="V36">
            <v>3</v>
          </cell>
          <cell r="W36">
            <v>2</v>
          </cell>
        </row>
        <row r="37">
          <cell r="A37" t="str">
            <v>Latvia</v>
          </cell>
          <cell r="B37" t="str">
            <v>LV</v>
          </cell>
          <cell r="C37">
            <v>-4</v>
          </cell>
          <cell r="D37">
            <v>-31</v>
          </cell>
          <cell r="E37">
            <v>1</v>
          </cell>
          <cell r="F37">
            <v>-9</v>
          </cell>
          <cell r="G37">
            <v>48</v>
          </cell>
          <cell r="H37">
            <v>64</v>
          </cell>
          <cell r="I37">
            <v>-13</v>
          </cell>
          <cell r="J37">
            <v>-37</v>
          </cell>
          <cell r="K37">
            <v>-33</v>
          </cell>
          <cell r="L37">
            <v>-191</v>
          </cell>
          <cell r="M37">
            <v>-172</v>
          </cell>
          <cell r="N37">
            <v>-103</v>
          </cell>
          <cell r="O37">
            <v>-189</v>
          </cell>
          <cell r="P37">
            <v>-121</v>
          </cell>
          <cell r="Q37">
            <v>-111</v>
          </cell>
          <cell r="R37">
            <v>-117</v>
          </cell>
          <cell r="S37">
            <v>-133</v>
          </cell>
          <cell r="T37">
            <v>-128</v>
          </cell>
          <cell r="U37">
            <v>-103</v>
          </cell>
          <cell r="V37">
            <v>-187</v>
          </cell>
          <cell r="W37">
            <v>-258</v>
          </cell>
        </row>
        <row r="38">
          <cell r="A38" t="e">
            <v>#N/A</v>
          </cell>
          <cell r="B38" t="str">
            <v>MK</v>
          </cell>
          <cell r="C38">
            <v>6</v>
          </cell>
          <cell r="D38">
            <v>43</v>
          </cell>
          <cell r="E38">
            <v>24</v>
          </cell>
          <cell r="F38">
            <v>0</v>
          </cell>
          <cell r="G38">
            <v>-21</v>
          </cell>
          <cell r="H38">
            <v>0</v>
          </cell>
          <cell r="I38">
            <v>-19</v>
          </cell>
          <cell r="J38">
            <v>0</v>
          </cell>
          <cell r="K38">
            <v>0</v>
          </cell>
          <cell r="L38">
            <v>0</v>
          </cell>
          <cell r="M38">
            <v>0</v>
          </cell>
          <cell r="N38">
            <v>0</v>
          </cell>
          <cell r="O38">
            <v>0</v>
          </cell>
          <cell r="P38">
            <v>0</v>
          </cell>
          <cell r="Q38">
            <v>0</v>
          </cell>
          <cell r="R38">
            <v>0</v>
          </cell>
          <cell r="S38">
            <v>0</v>
          </cell>
          <cell r="T38">
            <v>0</v>
          </cell>
          <cell r="U38">
            <v>0</v>
          </cell>
          <cell r="V38">
            <v>-1</v>
          </cell>
          <cell r="W38">
            <v>-1</v>
          </cell>
        </row>
        <row r="39">
          <cell r="A39" t="str">
            <v>Malta</v>
          </cell>
          <cell r="B39" t="str">
            <v>MT</v>
          </cell>
          <cell r="C39">
            <v>0</v>
          </cell>
          <cell r="D39">
            <v>0</v>
          </cell>
          <cell r="E39">
            <v>0</v>
          </cell>
          <cell r="F39">
            <v>0</v>
          </cell>
          <cell r="G39">
            <v>0</v>
          </cell>
          <cell r="H39">
            <v>-84</v>
          </cell>
          <cell r="I39">
            <v>-60</v>
          </cell>
          <cell r="J39">
            <v>-20</v>
          </cell>
          <cell r="K39">
            <v>-75</v>
          </cell>
          <cell r="L39">
            <v>-108</v>
          </cell>
          <cell r="M39">
            <v>0</v>
          </cell>
          <cell r="N39">
            <v>0</v>
          </cell>
          <cell r="O39">
            <v>0</v>
          </cell>
          <cell r="P39">
            <v>0</v>
          </cell>
          <cell r="Q39">
            <v>0</v>
          </cell>
          <cell r="R39">
            <v>0</v>
          </cell>
          <cell r="S39">
            <v>0</v>
          </cell>
          <cell r="T39">
            <v>0</v>
          </cell>
          <cell r="U39">
            <v>0</v>
          </cell>
          <cell r="V39">
            <v>16</v>
          </cell>
          <cell r="W39">
            <v>10</v>
          </cell>
        </row>
        <row r="40">
          <cell r="A40" t="str">
            <v>Netherlands</v>
          </cell>
          <cell r="B40" t="str">
            <v>NL</v>
          </cell>
          <cell r="C40">
            <v>83</v>
          </cell>
          <cell r="D40">
            <v>233</v>
          </cell>
          <cell r="E40">
            <v>-172</v>
          </cell>
          <cell r="F40">
            <v>-195</v>
          </cell>
          <cell r="G40">
            <v>0</v>
          </cell>
          <cell r="H40">
            <v>-6</v>
          </cell>
          <cell r="I40">
            <v>-40</v>
          </cell>
          <cell r="J40">
            <v>39</v>
          </cell>
          <cell r="K40">
            <v>110</v>
          </cell>
          <cell r="L40">
            <v>-4</v>
          </cell>
          <cell r="M40">
            <v>-26</v>
          </cell>
          <cell r="N40">
            <v>13</v>
          </cell>
          <cell r="O40">
            <v>23</v>
          </cell>
          <cell r="P40">
            <v>64</v>
          </cell>
          <cell r="Q40">
            <v>51</v>
          </cell>
          <cell r="R40">
            <v>80</v>
          </cell>
          <cell r="S40">
            <v>-73</v>
          </cell>
          <cell r="T40">
            <v>6994</v>
          </cell>
          <cell r="U40">
            <v>6954</v>
          </cell>
          <cell r="V40">
            <v>59</v>
          </cell>
          <cell r="W40">
            <v>1156</v>
          </cell>
        </row>
        <row r="41">
          <cell r="A41" t="e">
            <v>#N/A</v>
          </cell>
          <cell r="B41" t="str">
            <v>NMS10</v>
          </cell>
          <cell r="C41">
            <v>-1219</v>
          </cell>
          <cell r="D41">
            <v>-829</v>
          </cell>
          <cell r="E41">
            <v>-721</v>
          </cell>
          <cell r="F41">
            <v>232</v>
          </cell>
          <cell r="G41">
            <v>-721</v>
          </cell>
          <cell r="H41">
            <v>-457</v>
          </cell>
          <cell r="I41">
            <v>-189</v>
          </cell>
          <cell r="J41">
            <v>-586</v>
          </cell>
          <cell r="K41">
            <v>-786</v>
          </cell>
          <cell r="L41">
            <v>-642</v>
          </cell>
          <cell r="M41">
            <v>-776</v>
          </cell>
          <cell r="N41">
            <v>371</v>
          </cell>
          <cell r="O41">
            <v>212</v>
          </cell>
          <cell r="P41">
            <v>-71</v>
          </cell>
          <cell r="Q41">
            <v>-179</v>
          </cell>
          <cell r="R41">
            <v>-389</v>
          </cell>
          <cell r="S41">
            <v>-211</v>
          </cell>
          <cell r="T41">
            <v>-261</v>
          </cell>
          <cell r="U41">
            <v>56</v>
          </cell>
          <cell r="V41">
            <v>-454</v>
          </cell>
          <cell r="W41">
            <v>-597</v>
          </cell>
        </row>
        <row r="42">
          <cell r="A42" t="str">
            <v>Norway</v>
          </cell>
          <cell r="B42" t="str">
            <v>NO</v>
          </cell>
          <cell r="C42">
            <v>-150</v>
          </cell>
          <cell r="D42">
            <v>929</v>
          </cell>
          <cell r="E42">
            <v>73</v>
          </cell>
          <cell r="F42">
            <v>360</v>
          </cell>
          <cell r="G42">
            <v>-764</v>
          </cell>
          <cell r="H42">
            <v>-491</v>
          </cell>
          <cell r="I42">
            <v>-1074</v>
          </cell>
          <cell r="J42">
            <v>-653</v>
          </cell>
          <cell r="K42">
            <v>-761</v>
          </cell>
          <cell r="L42">
            <v>-296</v>
          </cell>
          <cell r="M42">
            <v>521</v>
          </cell>
          <cell r="N42">
            <v>-992</v>
          </cell>
          <cell r="O42">
            <v>-305</v>
          </cell>
          <cell r="P42">
            <v>783</v>
          </cell>
          <cell r="Q42">
            <v>1045</v>
          </cell>
          <cell r="R42">
            <v>1270</v>
          </cell>
          <cell r="S42">
            <v>1743</v>
          </cell>
          <cell r="T42">
            <v>702</v>
          </cell>
          <cell r="U42">
            <v>2985</v>
          </cell>
          <cell r="V42">
            <v>1875</v>
          </cell>
          <cell r="W42">
            <v>3872</v>
          </cell>
        </row>
        <row r="43">
          <cell r="A43" t="str">
            <v>Poland</v>
          </cell>
          <cell r="B43" t="str">
            <v>PL</v>
          </cell>
          <cell r="C43">
            <v>-164</v>
          </cell>
          <cell r="D43">
            <v>-161</v>
          </cell>
          <cell r="E43">
            <v>-258</v>
          </cell>
          <cell r="F43">
            <v>-366</v>
          </cell>
          <cell r="G43">
            <v>-709</v>
          </cell>
          <cell r="H43">
            <v>-203</v>
          </cell>
          <cell r="I43">
            <v>-129</v>
          </cell>
          <cell r="J43">
            <v>-515</v>
          </cell>
          <cell r="K43">
            <v>-532</v>
          </cell>
          <cell r="L43">
            <v>-564</v>
          </cell>
          <cell r="M43">
            <v>-508</v>
          </cell>
          <cell r="N43">
            <v>729</v>
          </cell>
          <cell r="O43">
            <v>572</v>
          </cell>
          <cell r="P43">
            <v>432</v>
          </cell>
          <cell r="Q43">
            <v>447</v>
          </cell>
          <cell r="R43">
            <v>-115</v>
          </cell>
          <cell r="S43">
            <v>81</v>
          </cell>
          <cell r="T43">
            <v>-13</v>
          </cell>
          <cell r="U43">
            <v>281</v>
          </cell>
          <cell r="V43">
            <v>-106</v>
          </cell>
          <cell r="W43">
            <v>-177</v>
          </cell>
        </row>
        <row r="44">
          <cell r="A44" t="str">
            <v>Portugal</v>
          </cell>
          <cell r="B44" t="str">
            <v>PT</v>
          </cell>
          <cell r="C44">
            <v>517</v>
          </cell>
          <cell r="D44">
            <v>-77</v>
          </cell>
          <cell r="E44">
            <v>57</v>
          </cell>
          <cell r="F44">
            <v>1</v>
          </cell>
          <cell r="G44">
            <v>-80</v>
          </cell>
          <cell r="H44">
            <v>-22</v>
          </cell>
          <cell r="I44">
            <v>78</v>
          </cell>
          <cell r="J44">
            <v>62</v>
          </cell>
          <cell r="K44">
            <v>185</v>
          </cell>
          <cell r="L44">
            <v>117</v>
          </cell>
          <cell r="M44">
            <v>-109</v>
          </cell>
          <cell r="N44">
            <v>31</v>
          </cell>
          <cell r="O44">
            <v>181</v>
          </cell>
          <cell r="P44">
            <v>40</v>
          </cell>
          <cell r="Q44">
            <v>111</v>
          </cell>
          <cell r="R44">
            <v>47</v>
          </cell>
          <cell r="S44">
            <v>85</v>
          </cell>
          <cell r="T44">
            <v>34</v>
          </cell>
          <cell r="U44">
            <v>-19</v>
          </cell>
          <cell r="V44">
            <v>-109</v>
          </cell>
          <cell r="W44">
            <v>-68</v>
          </cell>
        </row>
        <row r="45">
          <cell r="A45" t="str">
            <v>Romania</v>
          </cell>
          <cell r="B45" t="str">
            <v>RO</v>
          </cell>
          <cell r="C45">
            <v>607</v>
          </cell>
          <cell r="D45">
            <v>257</v>
          </cell>
          <cell r="E45">
            <v>-35</v>
          </cell>
          <cell r="F45">
            <v>1525</v>
          </cell>
          <cell r="G45">
            <v>720</v>
          </cell>
          <cell r="H45">
            <v>1377</v>
          </cell>
          <cell r="I45">
            <v>214</v>
          </cell>
          <cell r="J45">
            <v>-444</v>
          </cell>
          <cell r="K45">
            <v>551</v>
          </cell>
          <cell r="L45">
            <v>668</v>
          </cell>
          <cell r="M45">
            <v>223</v>
          </cell>
          <cell r="N45">
            <v>511</v>
          </cell>
          <cell r="O45">
            <v>34</v>
          </cell>
          <cell r="P45">
            <v>251</v>
          </cell>
          <cell r="Q45">
            <v>-510</v>
          </cell>
          <cell r="R45">
            <v>-635</v>
          </cell>
          <cell r="S45">
            <v>338</v>
          </cell>
          <cell r="T45">
            <v>295</v>
          </cell>
          <cell r="U45">
            <v>184</v>
          </cell>
          <cell r="V45">
            <v>-11</v>
          </cell>
          <cell r="W45">
            <v>543</v>
          </cell>
        </row>
        <row r="46">
          <cell r="A46" t="str">
            <v>Sweden</v>
          </cell>
          <cell r="B46" t="str">
            <v>SE</v>
          </cell>
          <cell r="C46">
            <v>-703</v>
          </cell>
          <cell r="D46">
            <v>-108</v>
          </cell>
          <cell r="E46">
            <v>264</v>
          </cell>
          <cell r="F46">
            <v>-291</v>
          </cell>
          <cell r="G46">
            <v>-1126</v>
          </cell>
          <cell r="H46">
            <v>-489</v>
          </cell>
          <cell r="I46">
            <v>-1502</v>
          </cell>
          <cell r="J46">
            <v>-870</v>
          </cell>
          <cell r="K46">
            <v>-879</v>
          </cell>
          <cell r="L46">
            <v>-635</v>
          </cell>
          <cell r="M46">
            <v>-465</v>
          </cell>
          <cell r="N46">
            <v>-814</v>
          </cell>
          <cell r="O46">
            <v>-31</v>
          </cell>
          <cell r="P46">
            <v>-900</v>
          </cell>
          <cell r="Q46">
            <v>-1016</v>
          </cell>
          <cell r="R46">
            <v>-806</v>
          </cell>
          <cell r="S46">
            <v>-1257</v>
          </cell>
          <cell r="T46">
            <v>-1240</v>
          </cell>
          <cell r="U46">
            <v>88</v>
          </cell>
          <cell r="V46">
            <v>-412</v>
          </cell>
          <cell r="W46">
            <v>705</v>
          </cell>
        </row>
        <row r="47">
          <cell r="A47" t="str">
            <v>Slovenia</v>
          </cell>
          <cell r="B47" t="str">
            <v>SI</v>
          </cell>
          <cell r="C47">
            <v>0</v>
          </cell>
          <cell r="D47">
            <v>0</v>
          </cell>
          <cell r="E47">
            <v>-13</v>
          </cell>
          <cell r="F47">
            <v>4</v>
          </cell>
          <cell r="G47">
            <v>0</v>
          </cell>
          <cell r="H47">
            <v>4</v>
          </cell>
          <cell r="I47">
            <v>-27</v>
          </cell>
          <cell r="J47">
            <v>-1</v>
          </cell>
          <cell r="K47">
            <v>1</v>
          </cell>
          <cell r="L47">
            <v>95</v>
          </cell>
          <cell r="M47">
            <v>0</v>
          </cell>
          <cell r="N47">
            <v>0</v>
          </cell>
          <cell r="O47">
            <v>0</v>
          </cell>
          <cell r="P47">
            <v>2</v>
          </cell>
          <cell r="Q47">
            <v>-15</v>
          </cell>
          <cell r="R47">
            <v>-1</v>
          </cell>
          <cell r="S47">
            <v>0</v>
          </cell>
          <cell r="T47">
            <v>-1</v>
          </cell>
          <cell r="U47">
            <v>-1</v>
          </cell>
          <cell r="V47">
            <v>-1</v>
          </cell>
          <cell r="W47">
            <v>-3</v>
          </cell>
        </row>
        <row r="48">
          <cell r="A48" t="str">
            <v>Slovakia</v>
          </cell>
          <cell r="B48" t="str">
            <v>SK</v>
          </cell>
          <cell r="C48">
            <v>-728</v>
          </cell>
          <cell r="D48">
            <v>-146</v>
          </cell>
          <cell r="E48">
            <v>-16</v>
          </cell>
          <cell r="F48">
            <v>219</v>
          </cell>
          <cell r="G48">
            <v>216</v>
          </cell>
          <cell r="H48">
            <v>231</v>
          </cell>
          <cell r="I48">
            <v>231</v>
          </cell>
          <cell r="J48">
            <v>231</v>
          </cell>
          <cell r="K48">
            <v>285</v>
          </cell>
          <cell r="L48">
            <v>249</v>
          </cell>
          <cell r="M48">
            <v>259</v>
          </cell>
          <cell r="N48">
            <v>-145</v>
          </cell>
          <cell r="O48">
            <v>-180</v>
          </cell>
          <cell r="P48">
            <v>-175</v>
          </cell>
          <cell r="Q48">
            <v>-92</v>
          </cell>
          <cell r="R48">
            <v>15</v>
          </cell>
          <cell r="S48">
            <v>-54</v>
          </cell>
          <cell r="T48">
            <v>-41</v>
          </cell>
          <cell r="U48">
            <v>-64</v>
          </cell>
          <cell r="V48">
            <v>-39</v>
          </cell>
          <cell r="W48">
            <v>-38</v>
          </cell>
        </row>
        <row r="49">
          <cell r="A49" t="str">
            <v>Turkey</v>
          </cell>
          <cell r="B49" t="str">
            <v>TR</v>
          </cell>
          <cell r="C49">
            <v>-24</v>
          </cell>
          <cell r="D49">
            <v>-12</v>
          </cell>
          <cell r="E49">
            <v>50</v>
          </cell>
          <cell r="F49">
            <v>-273</v>
          </cell>
          <cell r="G49">
            <v>-161</v>
          </cell>
          <cell r="H49">
            <v>-215</v>
          </cell>
          <cell r="I49">
            <v>-118</v>
          </cell>
          <cell r="J49">
            <v>198</v>
          </cell>
          <cell r="K49">
            <v>-196</v>
          </cell>
          <cell r="L49">
            <v>23</v>
          </cell>
          <cell r="M49">
            <v>116</v>
          </cell>
          <cell r="N49">
            <v>-29</v>
          </cell>
          <cell r="O49">
            <v>-145</v>
          </cell>
          <cell r="P49">
            <v>-297</v>
          </cell>
          <cell r="Q49">
            <v>-448</v>
          </cell>
          <cell r="R49">
            <v>-275</v>
          </cell>
          <cell r="S49">
            <v>-591</v>
          </cell>
          <cell r="T49">
            <v>-1068</v>
          </cell>
          <cell r="U49">
            <v>-715</v>
          </cell>
          <cell r="V49">
            <v>-2146</v>
          </cell>
          <cell r="W49">
            <v>119</v>
          </cell>
        </row>
        <row r="50">
          <cell r="A50" t="str">
            <v>United Kingdom</v>
          </cell>
          <cell r="B50" t="str">
            <v>UK</v>
          </cell>
          <cell r="C50">
            <v>-1183</v>
          </cell>
          <cell r="D50">
            <v>-913</v>
          </cell>
          <cell r="E50">
            <v>131</v>
          </cell>
          <cell r="F50">
            <v>-827</v>
          </cell>
          <cell r="G50">
            <v>1218</v>
          </cell>
          <cell r="H50">
            <v>387</v>
          </cell>
          <cell r="I50">
            <v>-1403</v>
          </cell>
          <cell r="J50">
            <v>-2028</v>
          </cell>
          <cell r="K50">
            <v>-136</v>
          </cell>
          <cell r="L50">
            <v>-1001</v>
          </cell>
          <cell r="M50">
            <v>-164</v>
          </cell>
          <cell r="N50">
            <v>-630</v>
          </cell>
          <cell r="O50">
            <v>-1202</v>
          </cell>
          <cell r="P50">
            <v>-125</v>
          </cell>
          <cell r="Q50">
            <v>-171</v>
          </cell>
          <cell r="R50">
            <v>-210</v>
          </cell>
          <cell r="S50">
            <v>82</v>
          </cell>
          <cell r="T50">
            <v>-560</v>
          </cell>
          <cell r="U50">
            <v>-195</v>
          </cell>
          <cell r="V50">
            <v>733</v>
          </cell>
          <cell r="W50">
            <v>-190</v>
          </cell>
        </row>
        <row r="51">
          <cell r="B51" t="str">
            <v>Grand Total</v>
          </cell>
          <cell r="C51">
            <v>7425</v>
          </cell>
          <cell r="D51">
            <v>-29423</v>
          </cell>
          <cell r="E51">
            <v>-88312</v>
          </cell>
          <cell r="F51">
            <v>-24620</v>
          </cell>
          <cell r="G51">
            <v>-66235</v>
          </cell>
          <cell r="H51">
            <v>-66781</v>
          </cell>
          <cell r="I51">
            <v>-43315</v>
          </cell>
          <cell r="J51">
            <v>-42034</v>
          </cell>
          <cell r="K51">
            <v>-27431</v>
          </cell>
          <cell r="L51">
            <v>-45155</v>
          </cell>
          <cell r="M51">
            <v>-72226</v>
          </cell>
          <cell r="N51">
            <v>-10921</v>
          </cell>
          <cell r="O51">
            <v>-10976</v>
          </cell>
          <cell r="P51">
            <v>-17125</v>
          </cell>
          <cell r="Q51">
            <v>-28206</v>
          </cell>
          <cell r="R51">
            <v>-40343</v>
          </cell>
          <cell r="S51">
            <v>-55841</v>
          </cell>
          <cell r="T51">
            <v>11786</v>
          </cell>
          <cell r="U51">
            <v>52045</v>
          </cell>
          <cell r="V51">
            <v>1126</v>
          </cell>
          <cell r="W51">
            <v>-17011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activeCell="C10" sqref="C10"/>
    </sheetView>
  </sheetViews>
  <sheetFormatPr defaultRowHeight="12.75" x14ac:dyDescent="0.2"/>
  <cols>
    <col min="1" max="1" width="21.140625" customWidth="1"/>
    <col min="2" max="2" width="25.42578125" customWidth="1"/>
    <col min="3" max="3" width="25.5703125" customWidth="1"/>
    <col min="7" max="7" width="17.7109375" customWidth="1"/>
  </cols>
  <sheetData>
    <row r="1" spans="1:10" x14ac:dyDescent="0.2">
      <c r="A1" s="1" t="s">
        <v>0</v>
      </c>
    </row>
    <row r="2" spans="1:10" x14ac:dyDescent="0.2">
      <c r="A2" s="1"/>
    </row>
    <row r="3" spans="1:10" x14ac:dyDescent="0.2">
      <c r="A3" s="1" t="s">
        <v>1</v>
      </c>
      <c r="B3" s="1" t="s">
        <v>2</v>
      </c>
      <c r="C3" s="1" t="s">
        <v>3</v>
      </c>
      <c r="D3" s="1" t="s">
        <v>4</v>
      </c>
    </row>
    <row r="4" spans="1:10" x14ac:dyDescent="0.2">
      <c r="A4" s="2"/>
    </row>
    <row r="5" spans="1:10" x14ac:dyDescent="0.2">
      <c r="A5" s="2"/>
    </row>
    <row r="6" spans="1:10" x14ac:dyDescent="0.2">
      <c r="A6" s="2"/>
    </row>
    <row r="7" spans="1:10" x14ac:dyDescent="0.2">
      <c r="C7" s="3"/>
      <c r="D7" s="4"/>
    </row>
    <row r="8" spans="1:10" x14ac:dyDescent="0.2">
      <c r="B8" s="2"/>
      <c r="C8" s="3"/>
    </row>
    <row r="9" spans="1:10" ht="15" x14ac:dyDescent="0.2">
      <c r="A9" s="5" t="s">
        <v>5</v>
      </c>
      <c r="B9" s="6"/>
      <c r="C9" s="7"/>
      <c r="D9" s="7"/>
      <c r="E9" s="7"/>
      <c r="F9" s="7"/>
      <c r="G9" s="7"/>
      <c r="H9" s="7"/>
      <c r="I9" s="7"/>
      <c r="J9" s="7"/>
    </row>
    <row r="10" spans="1:10" ht="15.75" thickBot="1" x14ac:dyDescent="0.25">
      <c r="A10" s="6"/>
      <c r="B10" s="7"/>
      <c r="C10" s="7"/>
      <c r="D10" s="7"/>
      <c r="E10" s="7"/>
      <c r="F10" s="7"/>
      <c r="G10" s="7"/>
      <c r="H10" s="7"/>
      <c r="I10" s="7"/>
      <c r="J10" s="7"/>
    </row>
    <row r="11" spans="1:10" x14ac:dyDescent="0.2">
      <c r="A11" s="8" t="s">
        <v>6</v>
      </c>
      <c r="B11" s="9"/>
      <c r="C11" s="10"/>
      <c r="D11" s="7"/>
      <c r="E11" s="8" t="s">
        <v>7</v>
      </c>
      <c r="F11" s="9"/>
      <c r="G11" s="10"/>
      <c r="H11" s="7"/>
      <c r="I11" s="7"/>
      <c r="J11" s="7"/>
    </row>
    <row r="12" spans="1:10" x14ac:dyDescent="0.2">
      <c r="A12" s="11" t="s">
        <v>8</v>
      </c>
      <c r="B12" s="12" t="s">
        <v>9</v>
      </c>
      <c r="C12" s="13"/>
      <c r="D12" s="7"/>
      <c r="E12" s="14"/>
      <c r="F12" s="15" t="s">
        <v>10</v>
      </c>
      <c r="G12" s="16"/>
      <c r="H12" s="7"/>
      <c r="I12" s="7"/>
      <c r="J12" s="7"/>
    </row>
    <row r="13" spans="1:10" x14ac:dyDescent="0.2">
      <c r="A13" s="11" t="s">
        <v>11</v>
      </c>
      <c r="B13" s="12" t="s">
        <v>12</v>
      </c>
      <c r="C13" s="13"/>
      <c r="D13" s="7"/>
      <c r="E13" s="17"/>
      <c r="F13" s="15" t="s">
        <v>13</v>
      </c>
      <c r="G13" s="16"/>
      <c r="H13" s="7"/>
      <c r="I13" s="7"/>
      <c r="J13" s="7"/>
    </row>
    <row r="14" spans="1:10" x14ac:dyDescent="0.2">
      <c r="A14" s="11" t="s">
        <v>14</v>
      </c>
      <c r="B14" s="12">
        <v>2012</v>
      </c>
      <c r="C14" s="13"/>
      <c r="D14" s="7"/>
      <c r="E14" s="18"/>
      <c r="F14" s="15" t="s">
        <v>15</v>
      </c>
      <c r="G14" s="16"/>
      <c r="H14" s="7"/>
      <c r="I14" s="7"/>
      <c r="J14" s="7"/>
    </row>
    <row r="15" spans="1:10" x14ac:dyDescent="0.2">
      <c r="A15" s="11" t="s">
        <v>16</v>
      </c>
      <c r="B15" s="12" t="s">
        <v>17</v>
      </c>
      <c r="C15" s="13"/>
      <c r="D15" s="7"/>
      <c r="E15" s="19"/>
      <c r="F15" s="15" t="s">
        <v>18</v>
      </c>
      <c r="G15" s="16"/>
      <c r="H15" s="7"/>
      <c r="I15" s="7"/>
      <c r="J15" s="7"/>
    </row>
    <row r="16" spans="1:10" x14ac:dyDescent="0.2">
      <c r="A16" s="20" t="s">
        <v>19</v>
      </c>
      <c r="B16" s="21"/>
      <c r="C16" s="13"/>
      <c r="D16" s="7"/>
      <c r="E16" s="22"/>
      <c r="F16" s="15" t="s">
        <v>20</v>
      </c>
      <c r="G16" s="16"/>
      <c r="H16" s="7"/>
      <c r="I16" s="7"/>
      <c r="J16" s="7"/>
    </row>
    <row r="17" spans="1:10" x14ac:dyDescent="0.2">
      <c r="A17" s="20" t="s">
        <v>21</v>
      </c>
      <c r="B17" s="15" t="s">
        <v>22</v>
      </c>
      <c r="C17" s="13"/>
      <c r="D17" s="7"/>
      <c r="E17" s="23"/>
      <c r="F17" s="15" t="s">
        <v>23</v>
      </c>
      <c r="G17" s="16"/>
      <c r="H17" s="7"/>
      <c r="I17" s="7"/>
      <c r="J17" s="7"/>
    </row>
    <row r="18" spans="1:10" ht="13.5" thickBot="1" x14ac:dyDescent="0.25">
      <c r="A18" s="20" t="s">
        <v>24</v>
      </c>
      <c r="B18" s="24" t="s">
        <v>25</v>
      </c>
      <c r="C18" s="13"/>
      <c r="D18" s="7"/>
      <c r="E18" s="25"/>
      <c r="F18" s="26" t="s">
        <v>26</v>
      </c>
      <c r="G18" s="27"/>
      <c r="H18" s="7"/>
      <c r="I18" s="7"/>
      <c r="J18" s="7"/>
    </row>
    <row r="19" spans="1:10" x14ac:dyDescent="0.2">
      <c r="A19" s="20" t="s">
        <v>27</v>
      </c>
      <c r="B19" s="28">
        <v>41225</v>
      </c>
      <c r="C19" s="13"/>
      <c r="D19" s="7"/>
      <c r="E19" s="7"/>
      <c r="F19" s="7"/>
      <c r="G19" s="7"/>
      <c r="H19" s="7"/>
      <c r="I19" s="7"/>
      <c r="J19" s="7"/>
    </row>
    <row r="20" spans="1:10" x14ac:dyDescent="0.2">
      <c r="A20" s="11" t="s">
        <v>28</v>
      </c>
      <c r="B20" s="21"/>
      <c r="C20" s="13"/>
      <c r="F20" s="7"/>
      <c r="G20" s="7"/>
      <c r="H20" s="7"/>
      <c r="I20" s="7"/>
      <c r="J20" s="7"/>
    </row>
    <row r="21" spans="1:10" ht="13.5" thickBot="1" x14ac:dyDescent="0.25">
      <c r="A21" s="29" t="s">
        <v>29</v>
      </c>
      <c r="B21" s="26"/>
      <c r="C21" s="30"/>
      <c r="F21" s="7"/>
      <c r="G21" s="7"/>
      <c r="H21" s="7"/>
      <c r="I21" s="7"/>
      <c r="J21" s="7"/>
    </row>
    <row r="22" spans="1:10" x14ac:dyDescent="0.2">
      <c r="A22" s="11"/>
      <c r="B22" s="15"/>
      <c r="F22" s="7"/>
      <c r="G22" s="7"/>
      <c r="H22" s="7"/>
      <c r="I22" s="7"/>
      <c r="J22" s="7"/>
    </row>
    <row r="23" spans="1:10" ht="13.5" thickBot="1" x14ac:dyDescent="0.25">
      <c r="A23" s="31"/>
      <c r="B23" s="15"/>
      <c r="C23" s="15"/>
      <c r="D23" s="7"/>
      <c r="E23" s="7"/>
      <c r="F23" s="7"/>
      <c r="G23" s="7"/>
      <c r="H23" s="7"/>
      <c r="I23" s="7"/>
      <c r="J23" s="7"/>
    </row>
    <row r="24" spans="1:10" ht="13.5" thickBot="1" x14ac:dyDescent="0.25">
      <c r="A24" s="8" t="s">
        <v>30</v>
      </c>
      <c r="B24" s="9"/>
      <c r="C24" s="9"/>
      <c r="D24" s="9"/>
      <c r="E24" s="9"/>
      <c r="F24" s="9"/>
      <c r="G24" s="9"/>
      <c r="H24" s="9"/>
      <c r="I24" s="10"/>
      <c r="J24" s="7"/>
    </row>
    <row r="25" spans="1:10" x14ac:dyDescent="0.2">
      <c r="A25" s="8" t="s">
        <v>31</v>
      </c>
      <c r="B25" s="9"/>
      <c r="C25" s="9"/>
      <c r="D25" s="9"/>
      <c r="E25" s="9"/>
      <c r="F25" s="9"/>
      <c r="G25" s="9"/>
      <c r="H25" s="9"/>
      <c r="I25" s="10"/>
      <c r="J25" s="7"/>
    </row>
    <row r="26" spans="1:10" x14ac:dyDescent="0.2">
      <c r="A26" s="32"/>
      <c r="B26" s="15"/>
      <c r="C26" s="15"/>
      <c r="D26" s="15"/>
      <c r="E26" s="15"/>
      <c r="F26" s="15"/>
      <c r="G26" s="15"/>
      <c r="H26" s="15"/>
      <c r="I26" s="16"/>
      <c r="J26" s="7"/>
    </row>
    <row r="27" spans="1:10" x14ac:dyDescent="0.2">
      <c r="A27" s="32" t="s">
        <v>32</v>
      </c>
      <c r="B27" s="31" t="s">
        <v>33</v>
      </c>
      <c r="C27" s="31" t="s">
        <v>3</v>
      </c>
      <c r="D27" s="15"/>
      <c r="E27" s="15"/>
      <c r="F27" s="15"/>
      <c r="G27" s="15"/>
      <c r="H27" s="15"/>
      <c r="I27" s="16"/>
      <c r="J27" s="7"/>
    </row>
    <row r="28" spans="1:10" x14ac:dyDescent="0.2">
      <c r="A28" s="11" t="s">
        <v>34</v>
      </c>
      <c r="B28" s="33"/>
      <c r="C28" s="31"/>
      <c r="D28" s="15"/>
      <c r="E28" s="15"/>
      <c r="F28" s="15"/>
      <c r="G28" s="15"/>
      <c r="H28" s="15"/>
      <c r="I28" s="16"/>
      <c r="J28" s="7"/>
    </row>
    <row r="29" spans="1:10" x14ac:dyDescent="0.2">
      <c r="A29" s="11" t="s">
        <v>35</v>
      </c>
      <c r="B29" s="21"/>
      <c r="C29" s="15"/>
      <c r="D29" s="15"/>
      <c r="E29" s="15"/>
      <c r="F29" s="15"/>
      <c r="G29" s="15"/>
      <c r="H29" s="15"/>
      <c r="I29" s="16"/>
      <c r="J29" s="7"/>
    </row>
    <row r="30" spans="1:10" x14ac:dyDescent="0.2">
      <c r="A30" s="11" t="s">
        <v>36</v>
      </c>
      <c r="B30" s="21">
        <v>41108</v>
      </c>
      <c r="C30" s="15" t="s">
        <v>37</v>
      </c>
      <c r="D30" s="15"/>
      <c r="E30" s="15"/>
      <c r="F30" s="15"/>
      <c r="G30" s="15"/>
      <c r="H30" s="15"/>
      <c r="I30" s="16"/>
      <c r="J30" s="7"/>
    </row>
    <row r="31" spans="1:10" ht="13.5" thickBot="1" x14ac:dyDescent="0.25">
      <c r="A31" s="11" t="s">
        <v>38</v>
      </c>
      <c r="B31" s="34" t="s">
        <v>39</v>
      </c>
      <c r="C31" s="26" t="s">
        <v>40</v>
      </c>
      <c r="D31" s="26"/>
      <c r="E31" s="26"/>
      <c r="F31" s="26"/>
      <c r="G31" s="26"/>
      <c r="H31" s="26"/>
      <c r="I31" s="27"/>
      <c r="J31" s="7"/>
    </row>
    <row r="32" spans="1:10" x14ac:dyDescent="0.2">
      <c r="A32" s="8" t="s">
        <v>41</v>
      </c>
      <c r="B32" s="9"/>
      <c r="C32" s="9"/>
      <c r="D32" s="9"/>
      <c r="E32" s="9"/>
      <c r="F32" s="9"/>
      <c r="G32" s="9"/>
      <c r="H32" s="9"/>
      <c r="I32" s="10"/>
      <c r="J32" s="7"/>
    </row>
    <row r="33" spans="1:10" x14ac:dyDescent="0.2">
      <c r="A33" s="32"/>
      <c r="B33" s="15"/>
      <c r="C33" s="15"/>
      <c r="D33" s="15"/>
      <c r="E33" s="15"/>
      <c r="F33" s="15"/>
      <c r="G33" s="15"/>
      <c r="H33" s="15"/>
      <c r="I33" s="16"/>
      <c r="J33" s="7"/>
    </row>
    <row r="34" spans="1:10" x14ac:dyDescent="0.2">
      <c r="A34" s="32" t="s">
        <v>42</v>
      </c>
      <c r="B34" s="35" t="s">
        <v>43</v>
      </c>
      <c r="C34" s="35" t="s">
        <v>44</v>
      </c>
      <c r="D34" s="31" t="s">
        <v>3</v>
      </c>
      <c r="E34" s="35" t="s">
        <v>45</v>
      </c>
      <c r="F34" s="35" t="s">
        <v>44</v>
      </c>
      <c r="G34" s="31" t="s">
        <v>3</v>
      </c>
      <c r="H34" s="31" t="s">
        <v>46</v>
      </c>
      <c r="I34" s="16"/>
      <c r="J34" s="7"/>
    </row>
    <row r="35" spans="1:10" x14ac:dyDescent="0.2">
      <c r="A35" s="36"/>
      <c r="B35" s="37"/>
      <c r="C35" s="15"/>
      <c r="D35" s="15"/>
      <c r="E35" s="15"/>
      <c r="F35" s="15"/>
      <c r="G35" s="15"/>
      <c r="H35" s="15"/>
      <c r="I35" s="16"/>
      <c r="J35" s="7"/>
    </row>
    <row r="36" spans="1:10" x14ac:dyDescent="0.2">
      <c r="A36" s="36"/>
      <c r="B36" s="37"/>
      <c r="C36" s="15"/>
      <c r="D36" s="15"/>
      <c r="E36" s="15"/>
      <c r="F36" s="15"/>
      <c r="G36" s="15"/>
      <c r="H36" s="15"/>
      <c r="I36" s="16"/>
      <c r="J36" s="7"/>
    </row>
    <row r="37" spans="1:10" x14ac:dyDescent="0.2">
      <c r="A37" s="36"/>
      <c r="B37" s="15"/>
      <c r="C37" s="38"/>
      <c r="D37" s="39"/>
      <c r="E37" s="15"/>
      <c r="F37" s="38"/>
      <c r="G37" s="39"/>
      <c r="H37" s="15"/>
      <c r="I37" s="16"/>
      <c r="J37" s="40"/>
    </row>
    <row r="38" spans="1:10" x14ac:dyDescent="0.2">
      <c r="A38" s="36"/>
      <c r="B38" s="15"/>
      <c r="C38" s="38"/>
      <c r="D38" s="39"/>
      <c r="E38" s="15"/>
      <c r="F38" s="38"/>
      <c r="G38" s="39"/>
      <c r="H38" s="15"/>
      <c r="I38" s="41"/>
      <c r="J38" s="42"/>
    </row>
    <row r="39" spans="1:10" x14ac:dyDescent="0.2">
      <c r="A39" s="11"/>
      <c r="B39" s="15"/>
      <c r="C39" s="38"/>
      <c r="D39" s="39"/>
      <c r="E39" s="15"/>
      <c r="F39" s="38"/>
      <c r="G39" s="39"/>
      <c r="H39" s="15"/>
      <c r="I39" s="41"/>
      <c r="J39" s="7"/>
    </row>
    <row r="40" spans="1:10" x14ac:dyDescent="0.2">
      <c r="A40" s="11"/>
      <c r="B40" s="15"/>
      <c r="C40" s="38"/>
      <c r="D40" s="39"/>
      <c r="E40" s="15"/>
      <c r="F40" s="38"/>
      <c r="G40" s="39"/>
      <c r="H40" s="15"/>
      <c r="I40" s="41"/>
      <c r="J40" s="7"/>
    </row>
    <row r="41" spans="1:10" x14ac:dyDescent="0.2">
      <c r="A41" s="11"/>
      <c r="B41" s="15"/>
      <c r="C41" s="38"/>
      <c r="D41" s="39"/>
      <c r="E41" s="15"/>
      <c r="F41" s="38"/>
      <c r="G41" s="39"/>
      <c r="H41" s="15"/>
      <c r="I41" s="41"/>
      <c r="J41" s="7"/>
    </row>
    <row r="42" spans="1:10" x14ac:dyDescent="0.2">
      <c r="A42" s="32"/>
      <c r="B42" s="31"/>
      <c r="C42" s="35"/>
      <c r="D42" s="35"/>
      <c r="E42" s="31"/>
      <c r="F42" s="31"/>
      <c r="G42" s="15"/>
      <c r="H42" s="15"/>
      <c r="I42" s="43"/>
      <c r="J42" s="7"/>
    </row>
    <row r="43" spans="1:10" x14ac:dyDescent="0.2">
      <c r="A43" s="32"/>
      <c r="B43" s="15"/>
      <c r="C43" s="44"/>
      <c r="D43" s="39"/>
      <c r="E43" s="15"/>
      <c r="F43" s="15"/>
      <c r="G43" s="15"/>
      <c r="H43" s="15"/>
      <c r="I43" s="41"/>
      <c r="J43" s="7"/>
    </row>
    <row r="44" spans="1:10" x14ac:dyDescent="0.2">
      <c r="A44" s="32"/>
      <c r="B44" s="15"/>
      <c r="C44" s="44"/>
      <c r="D44" s="39"/>
      <c r="E44" s="15"/>
      <c r="F44" s="15"/>
      <c r="G44" s="15"/>
      <c r="H44" s="15"/>
      <c r="I44" s="41"/>
      <c r="J44" s="7"/>
    </row>
    <row r="45" spans="1:10" x14ac:dyDescent="0.2">
      <c r="A45" s="32"/>
      <c r="B45" s="15"/>
      <c r="C45" s="44"/>
      <c r="D45" s="39"/>
      <c r="E45" s="15"/>
      <c r="F45" s="15"/>
      <c r="G45" s="15"/>
      <c r="H45" s="15"/>
      <c r="I45" s="41"/>
      <c r="J45" s="7"/>
    </row>
    <row r="46" spans="1:10" x14ac:dyDescent="0.2">
      <c r="A46" s="11"/>
      <c r="B46" s="15"/>
      <c r="C46" s="15"/>
      <c r="D46" s="15"/>
      <c r="E46" s="15"/>
      <c r="F46" s="15"/>
      <c r="G46" s="15"/>
      <c r="H46" s="15"/>
      <c r="I46" s="16"/>
      <c r="J46" s="7"/>
    </row>
    <row r="47" spans="1:10" x14ac:dyDescent="0.2">
      <c r="A47" s="32"/>
      <c r="B47" s="15"/>
      <c r="C47" s="15"/>
      <c r="D47" s="15"/>
      <c r="E47" s="15"/>
      <c r="F47" s="15"/>
      <c r="G47" s="15"/>
      <c r="H47" s="15"/>
      <c r="I47" s="16"/>
      <c r="J47" s="7"/>
    </row>
    <row r="48" spans="1:10" x14ac:dyDescent="0.2">
      <c r="A48" s="11"/>
      <c r="B48" s="15"/>
      <c r="C48" s="15"/>
      <c r="D48" s="45"/>
      <c r="E48" s="15"/>
      <c r="F48" s="15"/>
      <c r="G48" s="15"/>
      <c r="H48" s="15"/>
      <c r="I48" s="16"/>
      <c r="J48" s="7"/>
    </row>
    <row r="49" spans="1:10" ht="13.5" thickBot="1" x14ac:dyDescent="0.25">
      <c r="A49" s="46"/>
      <c r="B49" s="26"/>
      <c r="C49" s="26"/>
      <c r="D49" s="26"/>
      <c r="E49" s="26"/>
      <c r="F49" s="26"/>
      <c r="G49" s="26"/>
      <c r="H49" s="26"/>
      <c r="I49" s="27"/>
      <c r="J49" s="7"/>
    </row>
    <row r="50" spans="1:10" x14ac:dyDescent="0.2">
      <c r="A50" s="8" t="s">
        <v>47</v>
      </c>
      <c r="B50" s="47"/>
      <c r="C50" s="47"/>
      <c r="D50" s="9"/>
      <c r="E50" s="9"/>
      <c r="F50" s="9"/>
      <c r="G50" s="48"/>
      <c r="H50" s="49"/>
      <c r="I50" s="10"/>
      <c r="J50" s="7"/>
    </row>
    <row r="51" spans="1:10" x14ac:dyDescent="0.2">
      <c r="A51" s="50"/>
      <c r="B51" s="51"/>
      <c r="C51" s="52"/>
      <c r="D51" s="15"/>
      <c r="E51" s="15"/>
      <c r="F51" s="15"/>
      <c r="G51" s="38"/>
      <c r="H51" s="39"/>
      <c r="I51" s="16"/>
      <c r="J51" s="7"/>
    </row>
    <row r="52" spans="1:10" x14ac:dyDescent="0.2">
      <c r="A52" s="53" t="s">
        <v>48</v>
      </c>
      <c r="B52" s="54" t="s">
        <v>49</v>
      </c>
      <c r="C52" s="24" t="s">
        <v>50</v>
      </c>
      <c r="D52" s="15"/>
      <c r="E52" s="15"/>
      <c r="F52" s="15"/>
      <c r="G52" s="38"/>
      <c r="H52" s="39"/>
      <c r="I52" s="16"/>
      <c r="J52" s="7"/>
    </row>
    <row r="53" spans="1:10" x14ac:dyDescent="0.2">
      <c r="A53" s="50"/>
      <c r="B53" s="51"/>
      <c r="C53" s="52"/>
      <c r="D53" s="15"/>
      <c r="E53" s="15"/>
      <c r="F53" s="15"/>
      <c r="G53" s="38"/>
      <c r="H53" s="39"/>
      <c r="I53" s="16"/>
      <c r="J53" s="7"/>
    </row>
    <row r="54" spans="1:10" x14ac:dyDescent="0.2">
      <c r="A54" s="55"/>
      <c r="B54" s="56"/>
      <c r="C54" s="15"/>
      <c r="D54" s="15"/>
      <c r="E54" s="15"/>
      <c r="F54" s="15"/>
      <c r="G54" s="38"/>
      <c r="H54" s="39"/>
      <c r="I54" s="16"/>
      <c r="J54" s="7"/>
    </row>
    <row r="55" spans="1:10" x14ac:dyDescent="0.2">
      <c r="A55" s="55"/>
      <c r="B55" s="56"/>
      <c r="C55" s="15"/>
      <c r="D55" s="15"/>
      <c r="E55" s="15"/>
      <c r="F55" s="15"/>
      <c r="G55" s="38"/>
      <c r="H55" s="39"/>
      <c r="I55" s="16"/>
      <c r="J55" s="7"/>
    </row>
    <row r="56" spans="1:10" x14ac:dyDescent="0.2">
      <c r="A56" s="57"/>
      <c r="B56" s="56"/>
      <c r="C56" s="15"/>
      <c r="D56" s="15"/>
      <c r="E56" s="15"/>
      <c r="F56" s="15"/>
      <c r="G56" s="38"/>
      <c r="H56" s="39"/>
      <c r="I56" s="16"/>
      <c r="J56" s="7"/>
    </row>
    <row r="57" spans="1:10" ht="13.5" thickBot="1" x14ac:dyDescent="0.25">
      <c r="A57" s="58"/>
      <c r="B57" s="59"/>
      <c r="C57" s="26"/>
      <c r="D57" s="26"/>
      <c r="E57" s="26"/>
      <c r="F57" s="26"/>
      <c r="G57" s="60"/>
      <c r="H57" s="61"/>
      <c r="I57" s="27"/>
      <c r="J57" s="7"/>
    </row>
    <row r="58" spans="1:10" x14ac:dyDescent="0.2">
      <c r="A58" s="62"/>
      <c r="B58" s="15"/>
      <c r="C58" s="15"/>
      <c r="D58" s="7"/>
      <c r="E58" s="7"/>
      <c r="F58" s="7"/>
      <c r="G58" s="63"/>
      <c r="H58" s="64"/>
      <c r="I58" s="7"/>
      <c r="J58" s="7"/>
    </row>
  </sheetData>
  <conditionalFormatting sqref="B15">
    <cfRule type="expression" dxfId="4" priority="1" stopIfTrue="1">
      <formula>B21="please fill in reasons for changes now"</formula>
    </cfRule>
  </conditionalFormatting>
  <dataValidations count="1">
    <dataValidation type="list" errorStyle="information" allowBlank="1" showInputMessage="1" showErrorMessage="1" error="The data you entered is not in the pick list" prompt="What is the status of this spreadsheet ?" sqref="B15">
      <formula1>"draft1, draft2, draft3, final"</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O5:P10"/>
  <sheetViews>
    <sheetView workbookViewId="0">
      <selection activeCell="C10" sqref="C10"/>
    </sheetView>
  </sheetViews>
  <sheetFormatPr defaultRowHeight="12.75" x14ac:dyDescent="0.2"/>
  <cols>
    <col min="15" max="15" width="24.7109375" customWidth="1"/>
  </cols>
  <sheetData>
    <row r="5" spans="15:16" x14ac:dyDescent="0.2">
      <c r="O5" t="s">
        <v>185</v>
      </c>
      <c r="P5" s="128">
        <f>VLOOKUP(O5,'Fig 1d Data - NG'!$W$360:$AB$367,6,FALSE)</f>
        <v>0.32474191249166529</v>
      </c>
    </row>
    <row r="6" spans="15:16" x14ac:dyDescent="0.2">
      <c r="O6" t="s">
        <v>186</v>
      </c>
      <c r="P6" s="128">
        <f>VLOOKUP(O6,'Fig 1d Data - NG'!$W$360:$AB$367,6,FALSE)</f>
        <v>9.3731558335057742E-3</v>
      </c>
    </row>
    <row r="7" spans="15:16" x14ac:dyDescent="0.2">
      <c r="O7" t="s">
        <v>188</v>
      </c>
      <c r="P7" s="128">
        <f>VLOOKUP(O7,'Fig 1d Data - NG'!$W$360:$AB$367,6,FALSE)</f>
        <v>0.45621517638853754</v>
      </c>
    </row>
    <row r="8" spans="15:16" x14ac:dyDescent="0.2">
      <c r="O8" t="s">
        <v>189</v>
      </c>
      <c r="P8" s="128">
        <f>VLOOKUP(O8,'Fig 1d Data - NG'!$W$360:$AB$367,6,FALSE)</f>
        <v>0.18045432598349159</v>
      </c>
    </row>
    <row r="9" spans="15:16" x14ac:dyDescent="0.2">
      <c r="O9" t="s">
        <v>190</v>
      </c>
      <c r="P9" s="128">
        <f>VLOOKUP(O9,'Fig 1d Data - NG'!$W$360:$AB$367,6,FALSE)</f>
        <v>2.9215429302799689E-2</v>
      </c>
    </row>
    <row r="10" spans="15:16" x14ac:dyDescent="0.2">
      <c r="P10" s="306">
        <f>SUM(P5:P9)</f>
        <v>1</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1"/>
    <pageSetUpPr fitToPage="1"/>
  </sheetPr>
  <dimension ref="A1:AG543"/>
  <sheetViews>
    <sheetView topLeftCell="A315" zoomScale="90" zoomScaleNormal="90" workbookViewId="0">
      <selection activeCell="C10" sqref="C10"/>
    </sheetView>
  </sheetViews>
  <sheetFormatPr defaultRowHeight="12.75" x14ac:dyDescent="0.2"/>
  <cols>
    <col min="1" max="1" width="38.140625" customWidth="1"/>
    <col min="2" max="2" width="23.5703125" customWidth="1"/>
    <col min="3" max="22" width="10" customWidth="1"/>
    <col min="23" max="23" width="13.140625" customWidth="1"/>
    <col min="24" max="24" width="10.7109375" customWidth="1"/>
    <col min="25" max="25" width="16.28515625" customWidth="1"/>
    <col min="26" max="26" width="10.7109375" customWidth="1"/>
    <col min="27" max="27" width="10.7109375" style="84" customWidth="1"/>
    <col min="28" max="28" width="10.7109375" customWidth="1"/>
    <col min="29" max="29" width="12.85546875" customWidth="1"/>
    <col min="32" max="32" width="14" customWidth="1"/>
  </cols>
  <sheetData>
    <row r="1" spans="1:32" ht="18.75" thickTop="1" x14ac:dyDescent="0.25">
      <c r="A1" s="78" t="s">
        <v>256</v>
      </c>
      <c r="B1" s="79"/>
      <c r="C1" s="79"/>
      <c r="D1" s="79"/>
      <c r="E1" s="79"/>
      <c r="F1" s="79"/>
      <c r="G1" s="79"/>
      <c r="H1" s="79"/>
      <c r="I1" s="79"/>
      <c r="J1" s="79"/>
      <c r="K1" s="79"/>
      <c r="L1" s="79"/>
      <c r="M1" s="79"/>
      <c r="N1" s="79"/>
      <c r="O1" s="79"/>
      <c r="P1" s="79"/>
      <c r="Q1" s="79"/>
      <c r="R1" s="79"/>
      <c r="S1" s="79"/>
      <c r="T1" s="80"/>
      <c r="U1" s="80"/>
      <c r="V1" s="80"/>
      <c r="X1" s="81" t="s">
        <v>98</v>
      </c>
      <c r="Y1" s="82"/>
      <c r="Z1" s="83"/>
    </row>
    <row r="2" spans="1:32" x14ac:dyDescent="0.2">
      <c r="A2" s="267" t="s">
        <v>99</v>
      </c>
      <c r="B2" s="325">
        <v>41053</v>
      </c>
      <c r="C2" s="87"/>
      <c r="D2" s="87"/>
      <c r="E2" s="87"/>
      <c r="F2" s="87"/>
      <c r="G2" s="87"/>
      <c r="H2" s="87"/>
      <c r="I2" s="87"/>
      <c r="J2" s="87"/>
      <c r="K2" s="87"/>
      <c r="L2" s="87"/>
      <c r="M2" s="87"/>
      <c r="N2" s="87"/>
      <c r="O2" s="87"/>
      <c r="P2" s="87"/>
      <c r="Q2" s="87"/>
      <c r="R2" s="87"/>
      <c r="S2" s="87"/>
      <c r="T2" s="87"/>
      <c r="U2" s="87"/>
      <c r="V2" s="87"/>
      <c r="X2" s="88" t="s">
        <v>99</v>
      </c>
      <c r="Y2" s="89">
        <v>40703.770914351851</v>
      </c>
      <c r="Z2" s="83"/>
    </row>
    <row r="3" spans="1:32" x14ac:dyDescent="0.2">
      <c r="A3" s="326" t="s">
        <v>100</v>
      </c>
      <c r="B3" s="327">
        <v>41096</v>
      </c>
      <c r="C3" s="80"/>
      <c r="D3" s="80"/>
      <c r="E3" s="80"/>
      <c r="F3" s="80"/>
      <c r="G3" s="80"/>
      <c r="H3" s="80"/>
      <c r="I3" s="80"/>
      <c r="J3" s="80"/>
      <c r="K3" s="80"/>
      <c r="L3" s="80"/>
      <c r="M3" s="80"/>
      <c r="N3" s="80"/>
      <c r="O3" s="80"/>
      <c r="P3" s="80"/>
      <c r="Q3" s="80"/>
      <c r="R3" s="80"/>
      <c r="S3" s="80"/>
      <c r="T3" s="80"/>
      <c r="U3" s="80"/>
      <c r="V3" s="80"/>
      <c r="X3" s="88" t="s">
        <v>100</v>
      </c>
      <c r="Y3" s="89">
        <v>40766.983473587963</v>
      </c>
      <c r="Z3" s="83"/>
    </row>
    <row r="4" spans="1:32" x14ac:dyDescent="0.2">
      <c r="A4" s="267" t="s">
        <v>101</v>
      </c>
      <c r="B4" s="267" t="s">
        <v>102</v>
      </c>
      <c r="C4" s="87"/>
      <c r="D4" s="87"/>
      <c r="E4" s="87"/>
      <c r="F4" s="87"/>
      <c r="G4" s="87"/>
      <c r="H4" s="87"/>
      <c r="I4" s="87"/>
      <c r="J4" s="87"/>
      <c r="K4" s="87"/>
      <c r="L4" s="87"/>
      <c r="M4" s="87"/>
      <c r="N4" s="87"/>
      <c r="O4" s="87"/>
      <c r="P4" s="87"/>
      <c r="Q4" s="87"/>
      <c r="R4" s="87"/>
      <c r="S4" s="87"/>
      <c r="T4" s="87"/>
      <c r="U4" s="87"/>
      <c r="V4" s="87"/>
      <c r="X4" s="88" t="s">
        <v>101</v>
      </c>
      <c r="Y4" s="88" t="s">
        <v>102</v>
      </c>
      <c r="Z4" s="83"/>
    </row>
    <row r="5" spans="1:32" ht="13.5" thickBot="1" x14ac:dyDescent="0.25">
      <c r="A5" s="92"/>
      <c r="B5" s="92"/>
      <c r="C5" s="92"/>
      <c r="D5" s="92"/>
      <c r="E5" s="92"/>
      <c r="F5" s="92"/>
      <c r="G5" s="92"/>
      <c r="H5" s="92"/>
      <c r="I5" s="92"/>
      <c r="J5" s="92"/>
      <c r="K5" s="92"/>
      <c r="L5" s="92"/>
      <c r="M5" s="92"/>
      <c r="N5" s="92"/>
      <c r="O5" s="92"/>
      <c r="P5" s="92"/>
      <c r="Q5" s="92"/>
      <c r="R5" s="92"/>
      <c r="S5" s="92"/>
      <c r="T5" s="80"/>
      <c r="U5" s="80"/>
      <c r="V5" s="80"/>
      <c r="Z5" s="83"/>
    </row>
    <row r="6" spans="1:32" ht="15.75" thickTop="1" x14ac:dyDescent="0.2">
      <c r="A6" s="93"/>
      <c r="B6" s="264" t="s">
        <v>103</v>
      </c>
      <c r="C6" s="265" t="s">
        <v>104</v>
      </c>
      <c r="D6" s="266"/>
      <c r="E6" s="266"/>
      <c r="F6" s="266"/>
      <c r="G6" s="266"/>
      <c r="H6" s="79"/>
      <c r="I6" s="79"/>
      <c r="J6" s="79"/>
      <c r="K6" s="79"/>
      <c r="L6" s="79"/>
      <c r="M6" s="79"/>
      <c r="N6" s="79"/>
      <c r="O6" s="79"/>
      <c r="P6" s="79"/>
      <c r="Q6" s="79"/>
      <c r="R6" s="79"/>
      <c r="S6" s="79"/>
      <c r="T6" s="80"/>
      <c r="U6" s="80"/>
      <c r="V6" s="80"/>
      <c r="X6" s="96" t="s">
        <v>105</v>
      </c>
      <c r="Y6" s="96" t="s">
        <v>80</v>
      </c>
      <c r="Z6" s="97"/>
    </row>
    <row r="7" spans="1:32" ht="15" x14ac:dyDescent="0.2">
      <c r="A7" s="93"/>
      <c r="B7" s="264" t="s">
        <v>77</v>
      </c>
      <c r="C7" s="265" t="s">
        <v>257</v>
      </c>
      <c r="D7" s="267"/>
      <c r="E7" s="267"/>
      <c r="F7" s="267"/>
      <c r="G7" s="267"/>
      <c r="H7" s="87"/>
      <c r="I7" s="87"/>
      <c r="J7" s="87"/>
      <c r="K7" s="87"/>
      <c r="L7" s="87"/>
      <c r="M7" s="87"/>
      <c r="N7" s="87"/>
      <c r="O7" s="87"/>
      <c r="P7" s="87"/>
      <c r="Q7" s="87"/>
      <c r="R7" s="87"/>
      <c r="S7" s="87"/>
      <c r="T7" s="87"/>
      <c r="U7" s="87"/>
      <c r="V7" s="87"/>
      <c r="X7" s="96" t="s">
        <v>107</v>
      </c>
      <c r="Y7" s="96" t="s">
        <v>80</v>
      </c>
      <c r="Z7" s="97"/>
    </row>
    <row r="8" spans="1:32" ht="15" x14ac:dyDescent="0.2">
      <c r="A8" s="93"/>
      <c r="B8" s="264" t="s">
        <v>108</v>
      </c>
      <c r="C8" s="265" t="s">
        <v>215</v>
      </c>
      <c r="D8" s="267"/>
      <c r="E8" s="267"/>
      <c r="F8" s="267"/>
      <c r="G8" s="267"/>
      <c r="H8" s="87"/>
      <c r="I8" s="87"/>
      <c r="J8" s="87"/>
      <c r="K8" s="87"/>
      <c r="L8" s="87"/>
      <c r="M8" s="87"/>
      <c r="N8" s="87"/>
      <c r="O8" s="87"/>
      <c r="P8" s="87"/>
      <c r="Q8" s="87"/>
      <c r="R8" s="87"/>
      <c r="S8" s="87"/>
      <c r="T8" s="87"/>
      <c r="U8" s="87"/>
      <c r="V8" s="87"/>
      <c r="X8" s="98"/>
      <c r="Y8" s="99"/>
      <c r="Z8" s="100"/>
    </row>
    <row r="9" spans="1:32" s="105" customFormat="1" x14ac:dyDescent="0.2">
      <c r="A9" s="307" t="s">
        <v>258</v>
      </c>
      <c r="B9" s="102">
        <f>B10+1</f>
        <v>3</v>
      </c>
      <c r="C9" s="102">
        <f t="shared" ref="C9:V9" si="0">C10+1</f>
        <v>4</v>
      </c>
      <c r="D9" s="102">
        <f t="shared" si="0"/>
        <v>5</v>
      </c>
      <c r="E9" s="102">
        <f t="shared" si="0"/>
        <v>6</v>
      </c>
      <c r="F9" s="102">
        <f t="shared" si="0"/>
        <v>7</v>
      </c>
      <c r="G9" s="102">
        <f t="shared" si="0"/>
        <v>8</v>
      </c>
      <c r="H9" s="102">
        <f t="shared" si="0"/>
        <v>9</v>
      </c>
      <c r="I9" s="102">
        <f t="shared" si="0"/>
        <v>10</v>
      </c>
      <c r="J9" s="102">
        <f t="shared" si="0"/>
        <v>11</v>
      </c>
      <c r="K9" s="102">
        <f t="shared" si="0"/>
        <v>12</v>
      </c>
      <c r="L9" s="102">
        <f t="shared" si="0"/>
        <v>13</v>
      </c>
      <c r="M9" s="102">
        <f t="shared" si="0"/>
        <v>14</v>
      </c>
      <c r="N9" s="102">
        <f t="shared" si="0"/>
        <v>15</v>
      </c>
      <c r="O9" s="102">
        <f t="shared" si="0"/>
        <v>16</v>
      </c>
      <c r="P9" s="102">
        <f t="shared" si="0"/>
        <v>17</v>
      </c>
      <c r="Q9" s="102">
        <f t="shared" si="0"/>
        <v>18</v>
      </c>
      <c r="R9" s="102">
        <f t="shared" si="0"/>
        <v>19</v>
      </c>
      <c r="S9" s="102">
        <f t="shared" si="0"/>
        <v>20</v>
      </c>
      <c r="T9" s="102">
        <f t="shared" si="0"/>
        <v>21</v>
      </c>
      <c r="U9" s="102">
        <f t="shared" si="0"/>
        <v>22</v>
      </c>
      <c r="V9" s="102">
        <f t="shared" si="0"/>
        <v>23</v>
      </c>
      <c r="X9"/>
      <c r="Y9"/>
      <c r="Z9" s="103"/>
      <c r="AA9" s="104"/>
      <c r="AE9"/>
      <c r="AF9"/>
    </row>
    <row r="10" spans="1:32" s="105" customFormat="1" x14ac:dyDescent="0.2">
      <c r="A10" s="101"/>
      <c r="B10" s="102">
        <v>2</v>
      </c>
      <c r="C10" s="102">
        <v>3</v>
      </c>
      <c r="D10" s="102">
        <v>4</v>
      </c>
      <c r="E10" s="102">
        <v>5</v>
      </c>
      <c r="F10" s="102">
        <v>6</v>
      </c>
      <c r="G10" s="102">
        <v>7</v>
      </c>
      <c r="H10" s="102">
        <v>8</v>
      </c>
      <c r="I10" s="102">
        <v>9</v>
      </c>
      <c r="J10" s="102">
        <v>10</v>
      </c>
      <c r="K10" s="102">
        <v>11</v>
      </c>
      <c r="L10" s="102">
        <v>12</v>
      </c>
      <c r="M10" s="102">
        <v>13</v>
      </c>
      <c r="N10" s="102">
        <v>14</v>
      </c>
      <c r="O10" s="102">
        <v>15</v>
      </c>
      <c r="P10" s="102">
        <v>16</v>
      </c>
      <c r="Q10" s="102">
        <v>17</v>
      </c>
      <c r="R10" s="102">
        <v>18</v>
      </c>
      <c r="S10" s="102">
        <v>19</v>
      </c>
      <c r="T10" s="102">
        <v>20</v>
      </c>
      <c r="U10" s="102">
        <v>21</v>
      </c>
      <c r="V10" s="102">
        <v>22</v>
      </c>
      <c r="X10"/>
      <c r="Y10"/>
      <c r="Z10" s="106"/>
      <c r="AA10" s="104"/>
    </row>
    <row r="11" spans="1:32" x14ac:dyDescent="0.2">
      <c r="A11" s="107" t="s">
        <v>110</v>
      </c>
      <c r="B11" s="107" t="s">
        <v>55</v>
      </c>
      <c r="C11" s="107" t="s">
        <v>56</v>
      </c>
      <c r="D11" s="107" t="s">
        <v>57</v>
      </c>
      <c r="E11" s="107" t="s">
        <v>58</v>
      </c>
      <c r="F11" s="107" t="s">
        <v>59</v>
      </c>
      <c r="G11" s="107" t="s">
        <v>60</v>
      </c>
      <c r="H11" s="107" t="s">
        <v>61</v>
      </c>
      <c r="I11" s="107" t="s">
        <v>62</v>
      </c>
      <c r="J11" s="107" t="s">
        <v>63</v>
      </c>
      <c r="K11" s="107" t="s">
        <v>64</v>
      </c>
      <c r="L11" s="107" t="s">
        <v>65</v>
      </c>
      <c r="M11" s="107" t="s">
        <v>66</v>
      </c>
      <c r="N11" s="107" t="s">
        <v>67</v>
      </c>
      <c r="O11" s="107" t="s">
        <v>68</v>
      </c>
      <c r="P11" s="107" t="s">
        <v>69</v>
      </c>
      <c r="Q11" s="107" t="s">
        <v>70</v>
      </c>
      <c r="R11" s="107" t="s">
        <v>71</v>
      </c>
      <c r="S11" s="107" t="s">
        <v>72</v>
      </c>
      <c r="T11" s="107" t="s">
        <v>74</v>
      </c>
      <c r="U11" s="107" t="s">
        <v>75</v>
      </c>
      <c r="V11" s="107">
        <f>U11+1</f>
        <v>2010</v>
      </c>
      <c r="X11" s="107" t="s">
        <v>110</v>
      </c>
      <c r="Y11" s="107">
        <v>2010</v>
      </c>
      <c r="Z11" s="108"/>
      <c r="AA11" s="109"/>
      <c r="AB11" s="97"/>
      <c r="AC11" s="97"/>
    </row>
    <row r="12" spans="1:32" ht="15" customHeight="1" x14ac:dyDescent="0.2">
      <c r="A12" s="107" t="s">
        <v>111</v>
      </c>
      <c r="B12" s="110">
        <f>VLOOKUP($A12,'[12]101700'!$A$6:$W$49,B$9,FALSE)</f>
        <v>1709</v>
      </c>
      <c r="C12" s="110">
        <f>VLOOKUP($A12,'[12]101700'!$A$6:$W$49,C$9,FALSE)</f>
        <v>1815</v>
      </c>
      <c r="D12" s="110">
        <f>VLOOKUP($A12,'[12]101700'!$A$6:$W$49,D$9,FALSE)</f>
        <v>1554</v>
      </c>
      <c r="E12" s="110">
        <f>VLOOKUP($A12,'[12]101700'!$A$6:$W$49,E$9,FALSE)</f>
        <v>1495</v>
      </c>
      <c r="F12" s="110">
        <f>VLOOKUP($A12,'[12]101700'!$A$6:$W$49,F$9,FALSE)</f>
        <v>1483</v>
      </c>
      <c r="G12" s="110">
        <f>VLOOKUP($A12,'[12]101700'!$A$6:$W$49,G$9,FALSE)</f>
        <v>1530</v>
      </c>
      <c r="H12" s="110">
        <f>VLOOKUP($A12,'[12]101700'!$A$6:$W$49,H$9,FALSE)</f>
        <v>1478</v>
      </c>
      <c r="I12" s="110">
        <f>VLOOKUP($A12,'[12]101700'!$A$6:$W$49,I$9,FALSE)</f>
        <v>1513</v>
      </c>
      <c r="J12" s="110">
        <f>VLOOKUP($A12,'[12]101700'!$A$6:$W$49,J$9,FALSE)</f>
        <v>1358</v>
      </c>
      <c r="K12" s="110">
        <f>VLOOKUP($A12,'[12]101700'!$A$6:$W$49,K$9,FALSE)</f>
        <v>1329</v>
      </c>
      <c r="L12" s="110">
        <f>VLOOKUP($A12,'[12]101700'!$A$6:$W$49,L$9,FALSE)</f>
        <v>1367</v>
      </c>
      <c r="M12" s="110">
        <f>VLOOKUP($A12,'[12]101700'!$A$6:$W$49,M$9,FALSE)</f>
        <v>1303</v>
      </c>
      <c r="N12" s="110">
        <f>VLOOKUP($A12,'[12]101700'!$A$6:$W$49,N$9,FALSE)</f>
        <v>1348</v>
      </c>
      <c r="O12" s="110">
        <f>VLOOKUP($A12,'[12]101700'!$A$6:$W$49,O$9,FALSE)</f>
        <v>1260</v>
      </c>
      <c r="P12" s="110">
        <f>VLOOKUP($A12,'[12]101700'!$A$6:$W$49,P$9,FALSE)</f>
        <v>1217</v>
      </c>
      <c r="Q12" s="110">
        <f>VLOOKUP($A12,'[12]101700'!$A$6:$W$49,Q$9,FALSE)</f>
        <v>1416</v>
      </c>
      <c r="R12" s="110">
        <f>VLOOKUP($A12,'[12]101700'!$A$6:$W$49,R$9,FALSE)</f>
        <v>1386</v>
      </c>
      <c r="S12" s="110">
        <f>VLOOKUP($A12,'[12]101700'!$A$6:$W$49,S$9,FALSE)</f>
        <v>1334</v>
      </c>
      <c r="T12" s="110">
        <f>VLOOKUP($A12,'[12]101700'!$A$6:$W$49,T$9,FALSE)</f>
        <v>1281</v>
      </c>
      <c r="U12" s="110">
        <f>VLOOKUP($A12,'[12]101700'!$A$6:$W$49,U$9,FALSE)</f>
        <v>1097</v>
      </c>
      <c r="V12" s="110">
        <f>VLOOKUP($A12,'[12]101700'!$A$6:$W$49,V$9,FALSE)</f>
        <v>1133</v>
      </c>
      <c r="W12" s="111">
        <f t="shared" ref="W12:W43" si="1">(V12-U12)/U12</f>
        <v>3.2816773017319965E-2</v>
      </c>
      <c r="X12" s="107" t="s">
        <v>111</v>
      </c>
      <c r="Y12" s="110">
        <f>'Fig 1d Data - NG'!Y12</f>
        <v>8375290</v>
      </c>
      <c r="Z12" s="107" t="s">
        <v>111</v>
      </c>
      <c r="AA12" s="109"/>
      <c r="AB12" s="107" t="s">
        <v>112</v>
      </c>
      <c r="AC12" s="110">
        <f>'Fig 1d Data - NG'!AC12</f>
        <v>35894</v>
      </c>
    </row>
    <row r="13" spans="1:32" ht="15" customHeight="1" x14ac:dyDescent="0.2">
      <c r="A13" s="107" t="s">
        <v>113</v>
      </c>
      <c r="B13" s="110">
        <f>VLOOKUP($A13,'[12]101700'!$A$6:$W$49,B$9,FALSE)</f>
        <v>4237</v>
      </c>
      <c r="C13" s="110">
        <f>VLOOKUP($A13,'[12]101700'!$A$6:$W$49,C$9,FALSE)</f>
        <v>4273</v>
      </c>
      <c r="D13" s="110">
        <f>VLOOKUP($A13,'[12]101700'!$A$6:$W$49,D$9,FALSE)</f>
        <v>3675</v>
      </c>
      <c r="E13" s="110">
        <f>VLOOKUP($A13,'[12]101700'!$A$6:$W$49,E$9,FALSE)</f>
        <v>3277</v>
      </c>
      <c r="F13" s="110">
        <f>VLOOKUP($A13,'[12]101700'!$A$6:$W$49,F$9,FALSE)</f>
        <v>3698</v>
      </c>
      <c r="G13" s="110">
        <f>VLOOKUP($A13,'[12]101700'!$A$6:$W$49,G$9,FALSE)</f>
        <v>3331</v>
      </c>
      <c r="H13" s="110">
        <f>VLOOKUP($A13,'[12]101700'!$A$6:$W$49,H$9,FALSE)</f>
        <v>3264</v>
      </c>
      <c r="I13" s="110">
        <f>VLOOKUP($A13,'[12]101700'!$A$6:$W$49,I$9,FALSE)</f>
        <v>3330</v>
      </c>
      <c r="J13" s="110">
        <f>VLOOKUP($A13,'[12]101700'!$A$6:$W$49,J$9,FALSE)</f>
        <v>3248</v>
      </c>
      <c r="K13" s="110">
        <f>VLOOKUP($A13,'[12]101700'!$A$6:$W$49,K$9,FALSE)</f>
        <v>3194</v>
      </c>
      <c r="L13" s="110">
        <f>VLOOKUP($A13,'[12]101700'!$A$6:$W$49,L$9,FALSE)</f>
        <v>3343</v>
      </c>
      <c r="M13" s="110">
        <f>VLOOKUP($A13,'[12]101700'!$A$6:$W$49,M$9,FALSE)</f>
        <v>3456</v>
      </c>
      <c r="N13" s="110">
        <f>VLOOKUP($A13,'[12]101700'!$A$6:$W$49,N$9,FALSE)</f>
        <v>2359</v>
      </c>
      <c r="O13" s="110">
        <f>VLOOKUP($A13,'[12]101700'!$A$6:$W$49,O$9,FALSE)</f>
        <v>2290</v>
      </c>
      <c r="P13" s="110">
        <f>VLOOKUP($A13,'[12]101700'!$A$6:$W$49,P$9,FALSE)</f>
        <v>2219</v>
      </c>
      <c r="Q13" s="110">
        <f>VLOOKUP($A13,'[12]101700'!$A$6:$W$49,Q$9,FALSE)</f>
        <v>1962</v>
      </c>
      <c r="R13" s="110">
        <f>VLOOKUP($A13,'[12]101700'!$A$6:$W$49,R$9,FALSE)</f>
        <v>1897</v>
      </c>
      <c r="S13" s="110">
        <f>VLOOKUP($A13,'[12]101700'!$A$6:$W$49,S$9,FALSE)</f>
        <v>1719</v>
      </c>
      <c r="T13" s="110">
        <f>VLOOKUP($A13,'[12]101700'!$A$6:$W$49,T$9,FALSE)</f>
        <v>1977</v>
      </c>
      <c r="U13" s="110">
        <f>VLOOKUP($A13,'[12]101700'!$A$6:$W$49,U$9,FALSE)</f>
        <v>1039</v>
      </c>
      <c r="V13" s="110">
        <f>VLOOKUP($A13,'[12]101700'!$A$6:$W$49,V$9,FALSE)</f>
        <v>1180</v>
      </c>
      <c r="W13" s="111">
        <f t="shared" si="1"/>
        <v>0.13570741097208855</v>
      </c>
      <c r="X13" s="107" t="s">
        <v>113</v>
      </c>
      <c r="Y13" s="110">
        <f>'Fig 1d Data - NG'!Y13</f>
        <v>10839905</v>
      </c>
      <c r="Z13" s="107" t="s">
        <v>113</v>
      </c>
      <c r="AA13" s="109"/>
      <c r="AB13" s="107" t="s">
        <v>114</v>
      </c>
      <c r="AC13" s="110">
        <f>'Fig 1d Data - NG'!AC13</f>
        <v>317630</v>
      </c>
    </row>
    <row r="14" spans="1:32" ht="15" customHeight="1" x14ac:dyDescent="0.2">
      <c r="A14" s="107" t="s">
        <v>115</v>
      </c>
      <c r="B14" s="110">
        <f>VLOOKUP($A14,'[12]101700'!$A$6:$W$49,B$9,FALSE)</f>
        <v>1521</v>
      </c>
      <c r="C14" s="110">
        <f>VLOOKUP($A14,'[12]101700'!$A$6:$W$49,C$9,FALSE)</f>
        <v>1190</v>
      </c>
      <c r="D14" s="110">
        <f>VLOOKUP($A14,'[12]101700'!$A$6:$W$49,D$9,FALSE)</f>
        <v>1283</v>
      </c>
      <c r="E14" s="110">
        <f>VLOOKUP($A14,'[12]101700'!$A$6:$W$49,E$9,FALSE)</f>
        <v>1345</v>
      </c>
      <c r="F14" s="110">
        <f>VLOOKUP($A14,'[12]101700'!$A$6:$W$49,F$9,FALSE)</f>
        <v>1307</v>
      </c>
      <c r="G14" s="110">
        <f>VLOOKUP($A14,'[12]101700'!$A$6:$W$49,G$9,FALSE)</f>
        <v>1279</v>
      </c>
      <c r="H14" s="110">
        <f>VLOOKUP($A14,'[12]101700'!$A$6:$W$49,H$9,FALSE)</f>
        <v>1403</v>
      </c>
      <c r="I14" s="110">
        <f>VLOOKUP($A14,'[12]101700'!$A$6:$W$49,I$9,FALSE)</f>
        <v>1364</v>
      </c>
      <c r="J14" s="110">
        <f>VLOOKUP($A14,'[12]101700'!$A$6:$W$49,J$9,FALSE)</f>
        <v>1240</v>
      </c>
      <c r="K14" s="110">
        <f>VLOOKUP($A14,'[12]101700'!$A$6:$W$49,K$9,FALSE)</f>
        <v>960</v>
      </c>
      <c r="L14" s="110">
        <f>VLOOKUP($A14,'[12]101700'!$A$6:$W$49,L$9,FALSE)</f>
        <v>879</v>
      </c>
      <c r="M14" s="110">
        <f>VLOOKUP($A14,'[12]101700'!$A$6:$W$49,M$9,FALSE)</f>
        <v>933</v>
      </c>
      <c r="N14" s="110">
        <f>VLOOKUP($A14,'[12]101700'!$A$6:$W$49,N$9,FALSE)</f>
        <v>1039</v>
      </c>
      <c r="O14" s="110">
        <f>VLOOKUP($A14,'[12]101700'!$A$6:$W$49,O$9,FALSE)</f>
        <v>1158</v>
      </c>
      <c r="P14" s="110">
        <f>VLOOKUP($A14,'[12]101700'!$A$6:$W$49,P$9,FALSE)</f>
        <v>1075</v>
      </c>
      <c r="Q14" s="110">
        <f>VLOOKUP($A14,'[12]101700'!$A$6:$W$49,Q$9,FALSE)</f>
        <v>978</v>
      </c>
      <c r="R14" s="110">
        <f>VLOOKUP($A14,'[12]101700'!$A$6:$W$49,R$9,FALSE)</f>
        <v>932</v>
      </c>
      <c r="S14" s="110">
        <f>VLOOKUP($A14,'[12]101700'!$A$6:$W$49,S$9,FALSE)</f>
        <v>974</v>
      </c>
      <c r="T14" s="110">
        <f>VLOOKUP($A14,'[12]101700'!$A$6:$W$49,T$9,FALSE)</f>
        <v>724</v>
      </c>
      <c r="U14" s="110">
        <f>VLOOKUP($A14,'[12]101700'!$A$6:$W$49,U$9,FALSE)</f>
        <v>355</v>
      </c>
      <c r="V14" s="110">
        <f>VLOOKUP($A14,'[12]101700'!$A$6:$W$49,V$9,FALSE)</f>
        <v>470</v>
      </c>
      <c r="W14" s="111">
        <f t="shared" si="1"/>
        <v>0.323943661971831</v>
      </c>
      <c r="X14" s="107" t="s">
        <v>115</v>
      </c>
      <c r="Y14" s="110">
        <f>'Fig 1d Data - NG'!Y14</f>
        <v>7563710</v>
      </c>
      <c r="Z14" s="107" t="s">
        <v>115</v>
      </c>
      <c r="AA14" s="109"/>
      <c r="AB14" s="112" t="s">
        <v>116</v>
      </c>
      <c r="AC14" s="97"/>
    </row>
    <row r="15" spans="1:32" ht="15" customHeight="1" x14ac:dyDescent="0.2">
      <c r="A15" s="107" t="s">
        <v>117</v>
      </c>
      <c r="B15" s="110">
        <f>VLOOKUP($A15,'[12]101700'!$A$6:$W$49,B$9,FALSE)</f>
        <v>64</v>
      </c>
      <c r="C15" s="110">
        <f>VLOOKUP($A15,'[12]101700'!$A$6:$W$49,C$9,FALSE)</f>
        <v>64</v>
      </c>
      <c r="D15" s="110">
        <f>VLOOKUP($A15,'[12]101700'!$A$6:$W$49,D$9,FALSE)</f>
        <v>17</v>
      </c>
      <c r="E15" s="110">
        <f>VLOOKUP($A15,'[12]101700'!$A$6:$W$49,E$9,FALSE)</f>
        <v>20</v>
      </c>
      <c r="F15" s="110">
        <f>VLOOKUP($A15,'[12]101700'!$A$6:$W$49,F$9,FALSE)</f>
        <v>64</v>
      </c>
      <c r="G15" s="110">
        <f>VLOOKUP($A15,'[12]101700'!$A$6:$W$49,G$9,FALSE)</f>
        <v>64</v>
      </c>
      <c r="H15" s="110">
        <f>VLOOKUP($A15,'[12]101700'!$A$6:$W$49,H$9,FALSE)</f>
        <v>64</v>
      </c>
      <c r="I15" s="110">
        <f>VLOOKUP($A15,'[12]101700'!$A$6:$W$49,I$9,FALSE)</f>
        <v>64</v>
      </c>
      <c r="J15" s="110">
        <f>VLOOKUP($A15,'[12]101700'!$A$6:$W$49,J$9,FALSE)</f>
        <v>17</v>
      </c>
      <c r="K15" s="110">
        <f>VLOOKUP($A15,'[12]101700'!$A$6:$W$49,K$9,FALSE)</f>
        <v>20</v>
      </c>
      <c r="L15" s="110">
        <f>VLOOKUP($A15,'[12]101700'!$A$6:$W$49,L$9,FALSE)</f>
        <v>32</v>
      </c>
      <c r="M15" s="110">
        <f>VLOOKUP($A15,'[12]101700'!$A$6:$W$49,M$9,FALSE)</f>
        <v>34</v>
      </c>
      <c r="N15" s="110">
        <f>VLOOKUP($A15,'[12]101700'!$A$6:$W$49,N$9,FALSE)</f>
        <v>33</v>
      </c>
      <c r="O15" s="110">
        <f>VLOOKUP($A15,'[12]101700'!$A$6:$W$49,O$9,FALSE)</f>
        <v>35</v>
      </c>
      <c r="P15" s="110">
        <f>VLOOKUP($A15,'[12]101700'!$A$6:$W$49,P$9,FALSE)</f>
        <v>39</v>
      </c>
      <c r="Q15" s="110">
        <f>VLOOKUP($A15,'[12]101700'!$A$6:$W$49,Q$9,FALSE)</f>
        <v>36</v>
      </c>
      <c r="R15" s="110">
        <f>VLOOKUP($A15,'[12]101700'!$A$6:$W$49,R$9,FALSE)</f>
        <v>39</v>
      </c>
      <c r="S15" s="110">
        <f>VLOOKUP($A15,'[12]101700'!$A$6:$W$49,S$9,FALSE)</f>
        <v>33</v>
      </c>
      <c r="T15" s="110">
        <f>VLOOKUP($A15,'[12]101700'!$A$6:$W$49,T$9,FALSE)</f>
        <v>28</v>
      </c>
      <c r="U15" s="110">
        <f>VLOOKUP($A15,'[12]101700'!$A$6:$W$49,U$9,FALSE)</f>
        <v>15</v>
      </c>
      <c r="V15" s="110">
        <f>VLOOKUP($A15,'[12]101700'!$A$6:$W$49,V$9,FALSE)</f>
        <v>18</v>
      </c>
      <c r="W15" s="111">
        <f t="shared" si="1"/>
        <v>0.2</v>
      </c>
      <c r="X15" s="107" t="s">
        <v>117</v>
      </c>
      <c r="Y15" s="110">
        <f>'Fig 1b Data - Oil'!Z15</f>
        <v>803147</v>
      </c>
      <c r="Z15" s="107" t="s">
        <v>117</v>
      </c>
      <c r="AA15" s="109"/>
      <c r="AB15" s="97"/>
      <c r="AC15" s="97"/>
    </row>
    <row r="16" spans="1:32" ht="15" customHeight="1" x14ac:dyDescent="0.2">
      <c r="A16" s="107" t="s">
        <v>118</v>
      </c>
      <c r="B16" s="110">
        <f>VLOOKUP($A16,'[12]101700'!$A$6:$W$49,B$9,FALSE)</f>
        <v>13856</v>
      </c>
      <c r="C16" s="110">
        <f>VLOOKUP($A16,'[12]101700'!$A$6:$W$49,C$9,FALSE)</f>
        <v>11770</v>
      </c>
      <c r="D16" s="110">
        <f>VLOOKUP($A16,'[12]101700'!$A$6:$W$49,D$9,FALSE)</f>
        <v>9169</v>
      </c>
      <c r="E16" s="110">
        <f>VLOOKUP($A16,'[12]101700'!$A$6:$W$49,E$9,FALSE)</f>
        <v>7820</v>
      </c>
      <c r="F16" s="110">
        <f>VLOOKUP($A16,'[12]101700'!$A$6:$W$49,F$9,FALSE)</f>
        <v>6452</v>
      </c>
      <c r="G16" s="110">
        <f>VLOOKUP($A16,'[12]101700'!$A$6:$W$49,G$9,FALSE)</f>
        <v>5854</v>
      </c>
      <c r="H16" s="110">
        <f>VLOOKUP($A16,'[12]101700'!$A$6:$W$49,H$9,FALSE)</f>
        <v>5399</v>
      </c>
      <c r="I16" s="110">
        <f>VLOOKUP($A16,'[12]101700'!$A$6:$W$49,I$9,FALSE)</f>
        <v>5228</v>
      </c>
      <c r="J16" s="110">
        <f>VLOOKUP($A16,'[12]101700'!$A$6:$W$49,J$9,FALSE)</f>
        <v>4307</v>
      </c>
      <c r="K16" s="110">
        <f>VLOOKUP($A16,'[12]101700'!$A$6:$W$49,K$9,FALSE)</f>
        <v>3642</v>
      </c>
      <c r="L16" s="110">
        <f>VLOOKUP($A16,'[12]101700'!$A$6:$W$49,L$9,FALSE)</f>
        <v>5007</v>
      </c>
      <c r="M16" s="110">
        <f>VLOOKUP($A16,'[12]101700'!$A$6:$W$49,M$9,FALSE)</f>
        <v>4065</v>
      </c>
      <c r="N16" s="110">
        <f>VLOOKUP($A16,'[12]101700'!$A$6:$W$49,N$9,FALSE)</f>
        <v>3748</v>
      </c>
      <c r="O16" s="110">
        <f>VLOOKUP($A16,'[12]101700'!$A$6:$W$49,O$9,FALSE)</f>
        <v>4081</v>
      </c>
      <c r="P16" s="110">
        <f>VLOOKUP($A16,'[12]101700'!$A$6:$W$49,P$9,FALSE)</f>
        <v>4061</v>
      </c>
      <c r="Q16" s="110">
        <f>VLOOKUP($A16,'[12]101700'!$A$6:$W$49,Q$9,FALSE)</f>
        <v>3640</v>
      </c>
      <c r="R16" s="110">
        <f>VLOOKUP($A16,'[12]101700'!$A$6:$W$49,R$9,FALSE)</f>
        <v>3992</v>
      </c>
      <c r="S16" s="110">
        <f>VLOOKUP($A16,'[12]101700'!$A$6:$W$49,S$9,FALSE)</f>
        <v>3300</v>
      </c>
      <c r="T16" s="110">
        <f>VLOOKUP($A16,'[12]101700'!$A$6:$W$49,T$9,FALSE)</f>
        <v>3090</v>
      </c>
      <c r="U16" s="110">
        <f>VLOOKUP($A16,'[12]101700'!$A$6:$W$49,U$9,FALSE)</f>
        <v>2994</v>
      </c>
      <c r="V16" s="110">
        <f>VLOOKUP($A16,'[12]101700'!$A$6:$W$49,V$9,FALSE)</f>
        <v>3081</v>
      </c>
      <c r="W16" s="111">
        <f t="shared" si="1"/>
        <v>2.9058116232464931E-2</v>
      </c>
      <c r="X16" s="107" t="s">
        <v>118</v>
      </c>
      <c r="Y16" s="110">
        <f>'Fig 1d Data - NG'!Y16</f>
        <v>10506813</v>
      </c>
      <c r="Z16" s="107" t="s">
        <v>118</v>
      </c>
      <c r="AA16"/>
    </row>
    <row r="17" spans="1:29" ht="15" customHeight="1" x14ac:dyDescent="0.2">
      <c r="A17" s="107" t="s">
        <v>119</v>
      </c>
      <c r="B17" s="110">
        <f>VLOOKUP($A17,'[12]101700'!$A$6:$W$49,B$9,FALSE)</f>
        <v>394</v>
      </c>
      <c r="C17" s="110">
        <f>VLOOKUP($A17,'[12]101700'!$A$6:$W$49,C$9,FALSE)</f>
        <v>451</v>
      </c>
      <c r="D17" s="110">
        <f>VLOOKUP($A17,'[12]101700'!$A$6:$W$49,D$9,FALSE)</f>
        <v>400</v>
      </c>
      <c r="E17" s="110">
        <f>VLOOKUP($A17,'[12]101700'!$A$6:$W$49,E$9,FALSE)</f>
        <v>420</v>
      </c>
      <c r="F17" s="110">
        <f>VLOOKUP($A17,'[12]101700'!$A$6:$W$49,F$9,FALSE)</f>
        <v>401</v>
      </c>
      <c r="G17" s="110">
        <f>VLOOKUP($A17,'[12]101700'!$A$6:$W$49,G$9,FALSE)</f>
        <v>379</v>
      </c>
      <c r="H17" s="110">
        <f>VLOOKUP($A17,'[12]101700'!$A$6:$W$49,H$9,FALSE)</f>
        <v>360</v>
      </c>
      <c r="I17" s="110">
        <f>VLOOKUP($A17,'[12]101700'!$A$6:$W$49,I$9,FALSE)</f>
        <v>361</v>
      </c>
      <c r="J17" s="110">
        <f>VLOOKUP($A17,'[12]101700'!$A$6:$W$49,J$9,FALSE)</f>
        <v>335</v>
      </c>
      <c r="K17" s="110">
        <f>VLOOKUP($A17,'[12]101700'!$A$6:$W$49,K$9,FALSE)</f>
        <v>302</v>
      </c>
      <c r="L17" s="110">
        <f>VLOOKUP($A17,'[12]101700'!$A$6:$W$49,L$9,FALSE)</f>
        <v>290</v>
      </c>
      <c r="M17" s="110">
        <f>VLOOKUP($A17,'[12]101700'!$A$6:$W$49,M$9,FALSE)</f>
        <v>260</v>
      </c>
      <c r="N17" s="110">
        <f>VLOOKUP($A17,'[12]101700'!$A$6:$W$49,N$9,FALSE)</f>
        <v>220</v>
      </c>
      <c r="O17" s="110">
        <f>VLOOKUP($A17,'[12]101700'!$A$6:$W$49,O$9,FALSE)</f>
        <v>231</v>
      </c>
      <c r="P17" s="110">
        <f>VLOOKUP($A17,'[12]101700'!$A$6:$W$49,P$9,FALSE)</f>
        <v>261</v>
      </c>
      <c r="Q17" s="110">
        <f>VLOOKUP($A17,'[12]101700'!$A$6:$W$49,Q$9,FALSE)</f>
        <v>253</v>
      </c>
      <c r="R17" s="110">
        <f>VLOOKUP($A17,'[12]101700'!$A$6:$W$49,R$9,FALSE)</f>
        <v>265</v>
      </c>
      <c r="S17" s="110">
        <f>VLOOKUP($A17,'[12]101700'!$A$6:$W$49,S$9,FALSE)</f>
        <v>260</v>
      </c>
      <c r="T17" s="110">
        <f>VLOOKUP($A17,'[12]101700'!$A$6:$W$49,T$9,FALSE)</f>
        <v>214</v>
      </c>
      <c r="U17" s="110">
        <f>VLOOKUP($A17,'[12]101700'!$A$6:$W$49,U$9,FALSE)</f>
        <v>124</v>
      </c>
      <c r="V17" s="110">
        <f>VLOOKUP($A17,'[12]101700'!$A$6:$W$49,V$9,FALSE)</f>
        <v>136</v>
      </c>
      <c r="W17" s="111">
        <f t="shared" si="1"/>
        <v>9.6774193548387094E-2</v>
      </c>
      <c r="X17" s="107" t="s">
        <v>119</v>
      </c>
      <c r="Y17" s="110">
        <f>'Fig 1d Data - NG'!Y17</f>
        <v>5534738</v>
      </c>
      <c r="Z17" s="107" t="s">
        <v>119</v>
      </c>
      <c r="AA17"/>
    </row>
    <row r="18" spans="1:29" ht="15" customHeight="1" x14ac:dyDescent="0.2">
      <c r="A18" s="107" t="s">
        <v>120</v>
      </c>
      <c r="B18" s="110">
        <f>VLOOKUP($A18,'[12]101700'!$A$6:$W$49,B$9,FALSE)</f>
        <v>715</v>
      </c>
      <c r="C18" s="110">
        <f>VLOOKUP($A18,'[12]101700'!$A$6:$W$49,C$9,FALSE)</f>
        <v>487</v>
      </c>
      <c r="D18" s="110">
        <f>VLOOKUP($A18,'[12]101700'!$A$6:$W$49,D$9,FALSE)</f>
        <v>239</v>
      </c>
      <c r="E18" s="110">
        <f>VLOOKUP($A18,'[12]101700'!$A$6:$W$49,E$9,FALSE)</f>
        <v>135</v>
      </c>
      <c r="F18" s="110">
        <f>VLOOKUP($A18,'[12]101700'!$A$6:$W$49,F$9,FALSE)</f>
        <v>131</v>
      </c>
      <c r="G18" s="110">
        <f>VLOOKUP($A18,'[12]101700'!$A$6:$W$49,G$9,FALSE)</f>
        <v>191</v>
      </c>
      <c r="H18" s="110">
        <f>VLOOKUP($A18,'[12]101700'!$A$6:$W$49,H$9,FALSE)</f>
        <v>223</v>
      </c>
      <c r="I18" s="110">
        <f>VLOOKUP($A18,'[12]101700'!$A$6:$W$49,I$9,FALSE)</f>
        <v>148</v>
      </c>
      <c r="J18" s="110">
        <f>VLOOKUP($A18,'[12]101700'!$A$6:$W$49,J$9,FALSE)</f>
        <v>131</v>
      </c>
      <c r="K18" s="110">
        <f>VLOOKUP($A18,'[12]101700'!$A$6:$W$49,K$9,FALSE)</f>
        <v>100</v>
      </c>
      <c r="L18" s="110">
        <f>VLOOKUP($A18,'[12]101700'!$A$6:$W$49,L$9,FALSE)</f>
        <v>118</v>
      </c>
      <c r="M18" s="110">
        <f>VLOOKUP($A18,'[12]101700'!$A$6:$W$49,M$9,FALSE)</f>
        <v>135</v>
      </c>
      <c r="N18" s="110">
        <f>VLOOKUP($A18,'[12]101700'!$A$6:$W$49,N$9,FALSE)</f>
        <v>89</v>
      </c>
      <c r="O18" s="110">
        <f>VLOOKUP($A18,'[12]101700'!$A$6:$W$49,O$9,FALSE)</f>
        <v>70</v>
      </c>
      <c r="P18" s="110">
        <f>VLOOKUP($A18,'[12]101700'!$A$6:$W$49,P$9,FALSE)</f>
        <v>100</v>
      </c>
      <c r="Q18" s="110">
        <f>VLOOKUP($A18,'[12]101700'!$A$6:$W$49,Q$9,FALSE)</f>
        <v>119</v>
      </c>
      <c r="R18" s="110">
        <f>VLOOKUP($A18,'[12]101700'!$A$6:$W$49,R$9,FALSE)</f>
        <v>109</v>
      </c>
      <c r="S18" s="110">
        <f>VLOOKUP($A18,'[12]101700'!$A$6:$W$49,S$9,FALSE)</f>
        <v>171</v>
      </c>
      <c r="T18" s="110">
        <f>VLOOKUP($A18,'[12]101700'!$A$6:$W$49,T$9,FALSE)</f>
        <v>169</v>
      </c>
      <c r="U18" s="110">
        <f>VLOOKUP($A18,'[12]101700'!$A$6:$W$49,U$9,FALSE)</f>
        <v>101</v>
      </c>
      <c r="V18" s="110">
        <f>VLOOKUP($A18,'[12]101700'!$A$6:$W$49,V$9,FALSE)</f>
        <v>83</v>
      </c>
      <c r="W18" s="111">
        <f t="shared" si="1"/>
        <v>-0.17821782178217821</v>
      </c>
      <c r="X18" s="107" t="s">
        <v>120</v>
      </c>
      <c r="Y18" s="110">
        <f>'Fig 1d Data - NG'!Y18</f>
        <v>1340127</v>
      </c>
      <c r="Z18" s="107" t="s">
        <v>120</v>
      </c>
      <c r="AA18"/>
    </row>
    <row r="19" spans="1:29" ht="15" customHeight="1" x14ac:dyDescent="0.2">
      <c r="A19" s="107" t="s">
        <v>121</v>
      </c>
      <c r="B19" s="110">
        <f>VLOOKUP($A19,'[12]101700'!$A$6:$W$49,B$9,FALSE)</f>
        <v>1651</v>
      </c>
      <c r="C19" s="110">
        <f>VLOOKUP($A19,'[12]101700'!$A$6:$W$49,C$9,FALSE)</f>
        <v>1442</v>
      </c>
      <c r="D19" s="110">
        <f>VLOOKUP($A19,'[12]101700'!$A$6:$W$49,D$9,FALSE)</f>
        <v>1416</v>
      </c>
      <c r="E19" s="110">
        <f>VLOOKUP($A19,'[12]101700'!$A$6:$W$49,E$9,FALSE)</f>
        <v>1333</v>
      </c>
      <c r="F19" s="110">
        <f>VLOOKUP($A19,'[12]101700'!$A$6:$W$49,F$9,FALSE)</f>
        <v>1553</v>
      </c>
      <c r="G19" s="110">
        <f>VLOOKUP($A19,'[12]101700'!$A$6:$W$49,G$9,FALSE)</f>
        <v>1303</v>
      </c>
      <c r="H19" s="110">
        <f>VLOOKUP($A19,'[12]101700'!$A$6:$W$49,H$9,FALSE)</f>
        <v>1080</v>
      </c>
      <c r="I19" s="110">
        <f>VLOOKUP($A19,'[12]101700'!$A$6:$W$49,I$9,FALSE)</f>
        <v>1046</v>
      </c>
      <c r="J19" s="110">
        <f>VLOOKUP($A19,'[12]101700'!$A$6:$W$49,J$9,FALSE)</f>
        <v>1267</v>
      </c>
      <c r="K19" s="110">
        <f>VLOOKUP($A19,'[12]101700'!$A$6:$W$49,K$9,FALSE)</f>
        <v>1140</v>
      </c>
      <c r="L19" s="110">
        <f>VLOOKUP($A19,'[12]101700'!$A$6:$W$49,L$9,FALSE)</f>
        <v>1108</v>
      </c>
      <c r="M19" s="110">
        <f>VLOOKUP($A19,'[12]101700'!$A$6:$W$49,M$9,FALSE)</f>
        <v>1094</v>
      </c>
      <c r="N19" s="110">
        <f>VLOOKUP($A19,'[12]101700'!$A$6:$W$49,N$9,FALSE)</f>
        <v>1022</v>
      </c>
      <c r="O19" s="110">
        <f>VLOOKUP($A19,'[12]101700'!$A$6:$W$49,O$9,FALSE)</f>
        <v>1014</v>
      </c>
      <c r="P19" s="110">
        <f>VLOOKUP($A19,'[12]101700'!$A$6:$W$49,P$9,FALSE)</f>
        <v>947</v>
      </c>
      <c r="Q19" s="110">
        <f>VLOOKUP($A19,'[12]101700'!$A$6:$W$49,Q$9,FALSE)</f>
        <v>943</v>
      </c>
      <c r="R19" s="110">
        <f>VLOOKUP($A19,'[12]101700'!$A$6:$W$49,R$9,FALSE)</f>
        <v>943</v>
      </c>
      <c r="S19" s="110">
        <f>VLOOKUP($A19,'[12]101700'!$A$6:$W$49,S$9,FALSE)</f>
        <v>935</v>
      </c>
      <c r="T19" s="110">
        <f>VLOOKUP($A19,'[12]101700'!$A$6:$W$49,T$9,FALSE)</f>
        <v>913</v>
      </c>
      <c r="U19" s="110">
        <f>VLOOKUP($A19,'[12]101700'!$A$6:$W$49,U$9,FALSE)</f>
        <v>735</v>
      </c>
      <c r="V19" s="110">
        <f>VLOOKUP($A19,'[12]101700'!$A$6:$W$49,V$9,FALSE)</f>
        <v>878</v>
      </c>
      <c r="W19" s="111">
        <f t="shared" si="1"/>
        <v>0.19455782312925171</v>
      </c>
      <c r="X19" s="107" t="s">
        <v>121</v>
      </c>
      <c r="Y19" s="110">
        <f>'Fig 1d Data - NG'!Y19</f>
        <v>5351427</v>
      </c>
      <c r="Z19" s="107" t="s">
        <v>121</v>
      </c>
      <c r="AA19" s="109"/>
      <c r="AB19" s="97"/>
      <c r="AC19" s="97"/>
    </row>
    <row r="20" spans="1:29" ht="15" customHeight="1" x14ac:dyDescent="0.2">
      <c r="A20" s="107" t="s">
        <v>122</v>
      </c>
      <c r="B20" s="110">
        <f>VLOOKUP($A20,'[12]101700'!$A$6:$W$49,B$9,FALSE)</f>
        <v>8615</v>
      </c>
      <c r="C20" s="110">
        <f>VLOOKUP($A20,'[12]101700'!$A$6:$W$49,C$9,FALSE)</f>
        <v>8430</v>
      </c>
      <c r="D20" s="110">
        <f>VLOOKUP($A20,'[12]101700'!$A$6:$W$49,D$9,FALSE)</f>
        <v>7941</v>
      </c>
      <c r="E20" s="110">
        <f>VLOOKUP($A20,'[12]101700'!$A$6:$W$49,E$9,FALSE)</f>
        <v>6777</v>
      </c>
      <c r="F20" s="110">
        <f>VLOOKUP($A20,'[12]101700'!$A$6:$W$49,F$9,FALSE)</f>
        <v>6558</v>
      </c>
      <c r="G20" s="110">
        <f>VLOOKUP($A20,'[12]101700'!$A$6:$W$49,G$9,FALSE)</f>
        <v>6486</v>
      </c>
      <c r="H20" s="110">
        <f>VLOOKUP($A20,'[12]101700'!$A$6:$W$49,H$9,FALSE)</f>
        <v>6558</v>
      </c>
      <c r="I20" s="110">
        <f>VLOOKUP($A20,'[12]101700'!$A$6:$W$49,I$9,FALSE)</f>
        <v>6553</v>
      </c>
      <c r="J20" s="110">
        <f>VLOOKUP($A20,'[12]101700'!$A$6:$W$49,J$9,FALSE)</f>
        <v>6315</v>
      </c>
      <c r="K20" s="110">
        <f>VLOOKUP($A20,'[12]101700'!$A$6:$W$49,K$9,FALSE)</f>
        <v>5780</v>
      </c>
      <c r="L20" s="110">
        <f>VLOOKUP($A20,'[12]101700'!$A$6:$W$49,L$9,FALSE)</f>
        <v>5775</v>
      </c>
      <c r="M20" s="110">
        <f>VLOOKUP($A20,'[12]101700'!$A$6:$W$49,M$9,FALSE)</f>
        <v>5211</v>
      </c>
      <c r="N20" s="110">
        <f>VLOOKUP($A20,'[12]101700'!$A$6:$W$49,N$9,FALSE)</f>
        <v>5004</v>
      </c>
      <c r="O20" s="110">
        <f>VLOOKUP($A20,'[12]101700'!$A$6:$W$49,O$9,FALSE)</f>
        <v>4937</v>
      </c>
      <c r="P20" s="110">
        <f>VLOOKUP($A20,'[12]101700'!$A$6:$W$49,P$9,FALSE)</f>
        <v>4899</v>
      </c>
      <c r="Q20" s="110">
        <f>VLOOKUP($A20,'[12]101700'!$A$6:$W$49,Q$9,FALSE)</f>
        <v>5219</v>
      </c>
      <c r="R20" s="110">
        <f>VLOOKUP($A20,'[12]101700'!$A$6:$W$49,R$9,FALSE)</f>
        <v>5353</v>
      </c>
      <c r="S20" s="110">
        <f>VLOOKUP($A20,'[12]101700'!$A$6:$W$49,S$9,FALSE)</f>
        <v>5488</v>
      </c>
      <c r="T20" s="110">
        <f>VLOOKUP($A20,'[12]101700'!$A$6:$W$49,T$9,FALSE)</f>
        <v>5196</v>
      </c>
      <c r="U20" s="110">
        <f>VLOOKUP($A20,'[12]101700'!$A$6:$W$49,U$9,FALSE)</f>
        <v>3927</v>
      </c>
      <c r="V20" s="110">
        <f>VLOOKUP($A20,'[12]101700'!$A$6:$W$49,V$9,FALSE)</f>
        <v>4496</v>
      </c>
      <c r="W20" s="111">
        <f t="shared" si="1"/>
        <v>0.1448943213649096</v>
      </c>
      <c r="X20" s="107" t="s">
        <v>122</v>
      </c>
      <c r="Y20" s="110">
        <f>'Fig 1d Data - NG'!Y20</f>
        <v>64694497</v>
      </c>
      <c r="Z20" s="107" t="s">
        <v>122</v>
      </c>
      <c r="AA20" s="109"/>
      <c r="AB20" s="97"/>
      <c r="AC20" s="97"/>
    </row>
    <row r="21" spans="1:29" ht="15" customHeight="1" x14ac:dyDescent="0.2">
      <c r="A21" s="107" t="s">
        <v>123</v>
      </c>
      <c r="B21" s="110">
        <f>VLOOKUP($A21,'[12]101700'!$A$6:$W$49,B$9,FALSE)</f>
        <v>37183</v>
      </c>
      <c r="C21" s="110">
        <f>VLOOKUP($A21,'[12]101700'!$A$6:$W$49,C$9,FALSE)</f>
        <v>26578</v>
      </c>
      <c r="D21" s="110">
        <f>VLOOKUP($A21,'[12]101700'!$A$6:$W$49,D$9,FALSE)</f>
        <v>20103</v>
      </c>
      <c r="E21" s="110">
        <f>VLOOKUP($A21,'[12]101700'!$A$6:$W$49,E$9,FALSE)</f>
        <v>16509</v>
      </c>
      <c r="F21" s="110">
        <f>VLOOKUP($A21,'[12]101700'!$A$6:$W$49,F$9,FALSE)</f>
        <v>15191</v>
      </c>
      <c r="G21" s="110">
        <f>VLOOKUP($A21,'[12]101700'!$A$6:$W$49,G$9,FALSE)</f>
        <v>13890</v>
      </c>
      <c r="H21" s="110">
        <f>VLOOKUP($A21,'[12]101700'!$A$6:$W$49,H$9,FALSE)</f>
        <v>13460</v>
      </c>
      <c r="I21" s="110">
        <f>VLOOKUP($A21,'[12]101700'!$A$6:$W$49,I$9,FALSE)</f>
        <v>12988</v>
      </c>
      <c r="J21" s="110">
        <f>VLOOKUP($A21,'[12]101700'!$A$6:$W$49,J$9,FALSE)</f>
        <v>11149</v>
      </c>
      <c r="K21" s="110">
        <f>VLOOKUP($A21,'[12]101700'!$A$6:$W$49,K$9,FALSE)</f>
        <v>10511</v>
      </c>
      <c r="L21" s="110">
        <f>VLOOKUP($A21,'[12]101700'!$A$6:$W$49,L$9,FALSE)</f>
        <v>10958</v>
      </c>
      <c r="M21" s="110">
        <f>VLOOKUP($A21,'[12]101700'!$A$6:$W$49,M$9,FALSE)</f>
        <v>10259</v>
      </c>
      <c r="N21" s="110">
        <f>VLOOKUP($A21,'[12]101700'!$A$6:$W$49,N$9,FALSE)</f>
        <v>10017</v>
      </c>
      <c r="O21" s="110">
        <f>VLOOKUP($A21,'[12]101700'!$A$6:$W$49,O$9,FALSE)</f>
        <v>9924</v>
      </c>
      <c r="P21" s="110">
        <f>VLOOKUP($A21,'[12]101700'!$A$6:$W$49,P$9,FALSE)</f>
        <v>10064</v>
      </c>
      <c r="Q21" s="110">
        <f>VLOOKUP($A21,'[12]101700'!$A$6:$W$49,Q$9,FALSE)</f>
        <v>9857</v>
      </c>
      <c r="R21" s="110">
        <f>VLOOKUP($A21,'[12]101700'!$A$6:$W$49,R$9,FALSE)</f>
        <v>9715</v>
      </c>
      <c r="S21" s="110">
        <f>VLOOKUP($A21,'[12]101700'!$A$6:$W$49,S$9,FALSE)</f>
        <v>10085</v>
      </c>
      <c r="T21" s="110">
        <f>VLOOKUP($A21,'[12]101700'!$A$6:$W$49,T$9,FALSE)</f>
        <v>10223</v>
      </c>
      <c r="U21" s="110">
        <f>VLOOKUP($A21,'[12]101700'!$A$6:$W$49,U$9,FALSE)</f>
        <v>8310</v>
      </c>
      <c r="V21" s="110">
        <f>VLOOKUP($A21,'[12]101700'!$A$6:$W$49,V$9,FALSE)</f>
        <v>9636</v>
      </c>
      <c r="W21" s="111">
        <f t="shared" si="1"/>
        <v>0.1595667870036101</v>
      </c>
      <c r="X21" s="107" t="s">
        <v>123</v>
      </c>
      <c r="Y21" s="110">
        <f>'Fig 1d Data - NG'!Y21</f>
        <v>81802257</v>
      </c>
      <c r="Z21" s="107" t="s">
        <v>123</v>
      </c>
      <c r="AA21" s="109"/>
      <c r="AB21" s="97"/>
      <c r="AC21" s="97"/>
    </row>
    <row r="22" spans="1:29" ht="15" customHeight="1" x14ac:dyDescent="0.2">
      <c r="A22" s="107" t="s">
        <v>124</v>
      </c>
      <c r="B22" s="110">
        <f>VLOOKUP($A22,'[12]101700'!$A$6:$W$49,B$9,FALSE)</f>
        <v>1100</v>
      </c>
      <c r="C22" s="110">
        <f>VLOOKUP($A22,'[12]101700'!$A$6:$W$49,C$9,FALSE)</f>
        <v>1138</v>
      </c>
      <c r="D22" s="110">
        <f>VLOOKUP($A22,'[12]101700'!$A$6:$W$49,D$9,FALSE)</f>
        <v>1037</v>
      </c>
      <c r="E22" s="110">
        <f>VLOOKUP($A22,'[12]101700'!$A$6:$W$49,E$9,FALSE)</f>
        <v>1074</v>
      </c>
      <c r="F22" s="110">
        <f>VLOOKUP($A22,'[12]101700'!$A$6:$W$49,F$9,FALSE)</f>
        <v>1046</v>
      </c>
      <c r="G22" s="110">
        <f>VLOOKUP($A22,'[12]101700'!$A$6:$W$49,G$9,FALSE)</f>
        <v>1040</v>
      </c>
      <c r="H22" s="110">
        <f>VLOOKUP($A22,'[12]101700'!$A$6:$W$49,H$9,FALSE)</f>
        <v>1014</v>
      </c>
      <c r="I22" s="110">
        <f>VLOOKUP($A22,'[12]101700'!$A$6:$W$49,I$9,FALSE)</f>
        <v>948</v>
      </c>
      <c r="J22" s="110">
        <f>VLOOKUP($A22,'[12]101700'!$A$6:$W$49,J$9,FALSE)</f>
        <v>950</v>
      </c>
      <c r="K22" s="110">
        <f>VLOOKUP($A22,'[12]101700'!$A$6:$W$49,K$9,FALSE)</f>
        <v>756</v>
      </c>
      <c r="L22" s="110">
        <f>VLOOKUP($A22,'[12]101700'!$A$6:$W$49,L$9,FALSE)</f>
        <v>891</v>
      </c>
      <c r="M22" s="110">
        <f>VLOOKUP($A22,'[12]101700'!$A$6:$W$49,M$9,FALSE)</f>
        <v>906</v>
      </c>
      <c r="N22" s="110">
        <f>VLOOKUP($A22,'[12]101700'!$A$6:$W$49,N$9,FALSE)</f>
        <v>711</v>
      </c>
      <c r="O22" s="110">
        <f>VLOOKUP($A22,'[12]101700'!$A$6:$W$49,O$9,FALSE)</f>
        <v>616</v>
      </c>
      <c r="P22" s="110">
        <f>VLOOKUP($A22,'[12]101700'!$A$6:$W$49,P$9,FALSE)</f>
        <v>574</v>
      </c>
      <c r="Q22" s="110">
        <f>VLOOKUP($A22,'[12]101700'!$A$6:$W$49,Q$9,FALSE)</f>
        <v>458</v>
      </c>
      <c r="R22" s="110">
        <f>VLOOKUP($A22,'[12]101700'!$A$6:$W$49,R$9,FALSE)</f>
        <v>417</v>
      </c>
      <c r="S22" s="110">
        <f>VLOOKUP($A22,'[12]101700'!$A$6:$W$49,S$9,FALSE)</f>
        <v>546</v>
      </c>
      <c r="T22" s="110">
        <f>VLOOKUP($A22,'[12]101700'!$A$6:$W$49,T$9,FALSE)</f>
        <v>399</v>
      </c>
      <c r="U22" s="110">
        <f>VLOOKUP($A22,'[12]101700'!$A$6:$W$49,U$9,FALSE)</f>
        <v>172</v>
      </c>
      <c r="V22" s="110">
        <f>VLOOKUP($A22,'[12]101700'!$A$6:$W$49,V$9,FALSE)</f>
        <v>301</v>
      </c>
      <c r="W22" s="111">
        <f t="shared" si="1"/>
        <v>0.75</v>
      </c>
      <c r="X22" s="107" t="s">
        <v>124</v>
      </c>
      <c r="Y22" s="110">
        <f>'Fig 1d Data - NG'!Y22</f>
        <v>11305118</v>
      </c>
      <c r="Z22" s="107" t="s">
        <v>124</v>
      </c>
      <c r="AA22" s="109"/>
      <c r="AB22" s="97"/>
      <c r="AC22" s="97"/>
    </row>
    <row r="23" spans="1:29" ht="15" customHeight="1" x14ac:dyDescent="0.2">
      <c r="A23" s="107" t="s">
        <v>125</v>
      </c>
      <c r="B23" s="110">
        <f>VLOOKUP($A23,'[12]101700'!$A$6:$W$49,B$9,FALSE)</f>
        <v>2819</v>
      </c>
      <c r="C23" s="110">
        <f>VLOOKUP($A23,'[12]101700'!$A$6:$W$49,C$9,FALSE)</f>
        <v>2748</v>
      </c>
      <c r="D23" s="110">
        <f>VLOOKUP($A23,'[12]101700'!$A$6:$W$49,D$9,FALSE)</f>
        <v>1537</v>
      </c>
      <c r="E23" s="110">
        <f>VLOOKUP($A23,'[12]101700'!$A$6:$W$49,E$9,FALSE)</f>
        <v>1460</v>
      </c>
      <c r="F23" s="110">
        <f>VLOOKUP($A23,'[12]101700'!$A$6:$W$49,F$9,FALSE)</f>
        <v>1397</v>
      </c>
      <c r="G23" s="110">
        <f>VLOOKUP($A23,'[12]101700'!$A$6:$W$49,G$9,FALSE)</f>
        <v>1164</v>
      </c>
      <c r="H23" s="110">
        <f>VLOOKUP($A23,'[12]101700'!$A$6:$W$49,H$9,FALSE)</f>
        <v>1054</v>
      </c>
      <c r="I23" s="110">
        <f>VLOOKUP($A23,'[12]101700'!$A$6:$W$49,I$9,FALSE)</f>
        <v>807</v>
      </c>
      <c r="J23" s="110">
        <f>VLOOKUP($A23,'[12]101700'!$A$6:$W$49,J$9,FALSE)</f>
        <v>644</v>
      </c>
      <c r="K23" s="110">
        <f>VLOOKUP($A23,'[12]101700'!$A$6:$W$49,K$9,FALSE)</f>
        <v>719</v>
      </c>
      <c r="L23" s="110">
        <f>VLOOKUP($A23,'[12]101700'!$A$6:$W$49,L$9,FALSE)</f>
        <v>665</v>
      </c>
      <c r="M23" s="110">
        <f>VLOOKUP($A23,'[12]101700'!$A$6:$W$49,M$9,FALSE)</f>
        <v>654</v>
      </c>
      <c r="N23" s="110">
        <f>VLOOKUP($A23,'[12]101700'!$A$6:$W$49,N$9,FALSE)</f>
        <v>688</v>
      </c>
      <c r="O23" s="110">
        <f>VLOOKUP($A23,'[12]101700'!$A$6:$W$49,O$9,FALSE)</f>
        <v>682</v>
      </c>
      <c r="P23" s="110">
        <f>VLOOKUP($A23,'[12]101700'!$A$6:$W$49,P$9,FALSE)</f>
        <v>677</v>
      </c>
      <c r="Q23" s="110">
        <f>VLOOKUP($A23,'[12]101700'!$A$6:$W$49,Q$9,FALSE)</f>
        <v>690</v>
      </c>
      <c r="R23" s="110">
        <f>VLOOKUP($A23,'[12]101700'!$A$6:$W$49,R$9,FALSE)</f>
        <v>674</v>
      </c>
      <c r="S23" s="110">
        <f>VLOOKUP($A23,'[12]101700'!$A$6:$W$49,S$9,FALSE)</f>
        <v>590</v>
      </c>
      <c r="T23" s="110">
        <f>VLOOKUP($A23,'[12]101700'!$A$6:$W$49,T$9,FALSE)</f>
        <v>600</v>
      </c>
      <c r="U23" s="110">
        <f>VLOOKUP($A23,'[12]101700'!$A$6:$W$49,U$9,FALSE)</f>
        <v>460</v>
      </c>
      <c r="V23" s="110">
        <f>VLOOKUP($A23,'[12]101700'!$A$6:$W$49,V$9,FALSE)</f>
        <v>481</v>
      </c>
      <c r="W23" s="111">
        <f t="shared" si="1"/>
        <v>4.5652173913043478E-2</v>
      </c>
      <c r="X23" s="107" t="s">
        <v>125</v>
      </c>
      <c r="Y23" s="110">
        <f>'Fig 1d Data - NG'!Y23</f>
        <v>10014324</v>
      </c>
      <c r="Z23" s="107" t="s">
        <v>125</v>
      </c>
      <c r="AA23" s="109"/>
      <c r="AB23" s="97"/>
      <c r="AC23" s="97"/>
    </row>
    <row r="24" spans="1:29" ht="15" customHeight="1" x14ac:dyDescent="0.2">
      <c r="A24" s="107" t="s">
        <v>126</v>
      </c>
      <c r="B24" s="110">
        <f>VLOOKUP($A24,'[12]101700'!$A$6:$W$49,B$9,FALSE)</f>
        <v>1719</v>
      </c>
      <c r="C24" s="110">
        <f>VLOOKUP($A24,'[12]101700'!$A$6:$W$49,C$9,FALSE)</f>
        <v>1599</v>
      </c>
      <c r="D24" s="110">
        <f>VLOOKUP($A24,'[12]101700'!$A$6:$W$49,D$9,FALSE)</f>
        <v>1288</v>
      </c>
      <c r="E24" s="110">
        <f>VLOOKUP($A24,'[12]101700'!$A$6:$W$49,E$9,FALSE)</f>
        <v>1269</v>
      </c>
      <c r="F24" s="110">
        <f>VLOOKUP($A24,'[12]101700'!$A$6:$W$49,F$9,FALSE)</f>
        <v>1032</v>
      </c>
      <c r="G24" s="110">
        <f>VLOOKUP($A24,'[12]101700'!$A$6:$W$49,G$9,FALSE)</f>
        <v>943</v>
      </c>
      <c r="H24" s="110">
        <f>VLOOKUP($A24,'[12]101700'!$A$6:$W$49,H$9,FALSE)</f>
        <v>984</v>
      </c>
      <c r="I24" s="110">
        <f>VLOOKUP($A24,'[12]101700'!$A$6:$W$49,I$9,FALSE)</f>
        <v>841</v>
      </c>
      <c r="J24" s="110">
        <f>VLOOKUP($A24,'[12]101700'!$A$6:$W$49,J$9,FALSE)</f>
        <v>872</v>
      </c>
      <c r="K24" s="110">
        <f>VLOOKUP($A24,'[12]101700'!$A$6:$W$49,K$9,FALSE)</f>
        <v>663</v>
      </c>
      <c r="L24" s="110">
        <f>VLOOKUP($A24,'[12]101700'!$A$6:$W$49,L$9,FALSE)</f>
        <v>707</v>
      </c>
      <c r="M24" s="110">
        <f>VLOOKUP($A24,'[12]101700'!$A$6:$W$49,M$9,FALSE)</f>
        <v>690</v>
      </c>
      <c r="N24" s="110">
        <f>VLOOKUP($A24,'[12]101700'!$A$6:$W$49,N$9,FALSE)</f>
        <v>672</v>
      </c>
      <c r="O24" s="110">
        <f>VLOOKUP($A24,'[12]101700'!$A$6:$W$49,O$9,FALSE)</f>
        <v>714</v>
      </c>
      <c r="P24" s="110">
        <f>VLOOKUP($A24,'[12]101700'!$A$6:$W$49,P$9,FALSE)</f>
        <v>720</v>
      </c>
      <c r="Q24" s="110">
        <f>VLOOKUP($A24,'[12]101700'!$A$6:$W$49,Q$9,FALSE)</f>
        <v>758</v>
      </c>
      <c r="R24" s="110">
        <f>VLOOKUP($A24,'[12]101700'!$A$6:$W$49,R$9,FALSE)</f>
        <v>713</v>
      </c>
      <c r="S24" s="110">
        <f>VLOOKUP($A24,'[12]101700'!$A$6:$W$49,S$9,FALSE)</f>
        <v>694</v>
      </c>
      <c r="T24" s="110">
        <f>VLOOKUP($A24,'[12]101700'!$A$6:$W$49,T$9,FALSE)</f>
        <v>703</v>
      </c>
      <c r="U24" s="110">
        <f>VLOOKUP($A24,'[12]101700'!$A$6:$W$49,U$9,FALSE)</f>
        <v>643</v>
      </c>
      <c r="V24" s="110">
        <f>VLOOKUP($A24,'[12]101700'!$A$6:$W$49,V$9,FALSE)</f>
        <v>606</v>
      </c>
      <c r="W24" s="111">
        <f t="shared" si="1"/>
        <v>-5.7542768273716953E-2</v>
      </c>
      <c r="X24" s="107" t="s">
        <v>126</v>
      </c>
      <c r="Y24" s="110">
        <f>'Fig 1d Data - NG'!Y24</f>
        <v>4467854</v>
      </c>
      <c r="Z24" s="107" t="s">
        <v>126</v>
      </c>
      <c r="AA24" s="109"/>
      <c r="AB24" s="97"/>
      <c r="AC24" s="97"/>
    </row>
    <row r="25" spans="1:29" ht="15" customHeight="1" x14ac:dyDescent="0.2">
      <c r="A25" s="107" t="s">
        <v>127</v>
      </c>
      <c r="B25" s="110">
        <f>VLOOKUP($A25,'[12]101700'!$A$6:$W$49,B$9,FALSE)</f>
        <v>4153</v>
      </c>
      <c r="C25" s="110">
        <f>VLOOKUP($A25,'[12]101700'!$A$6:$W$49,C$9,FALSE)</f>
        <v>4104</v>
      </c>
      <c r="D25" s="110">
        <f>VLOOKUP($A25,'[12]101700'!$A$6:$W$49,D$9,FALSE)</f>
        <v>4325</v>
      </c>
      <c r="E25" s="110">
        <f>VLOOKUP($A25,'[12]101700'!$A$6:$W$49,E$9,FALSE)</f>
        <v>4083</v>
      </c>
      <c r="F25" s="110">
        <f>VLOOKUP($A25,'[12]101700'!$A$6:$W$49,F$9,FALSE)</f>
        <v>4104</v>
      </c>
      <c r="G25" s="110">
        <f>VLOOKUP($A25,'[12]101700'!$A$6:$W$49,G$9,FALSE)</f>
        <v>3933</v>
      </c>
      <c r="H25" s="110">
        <f>VLOOKUP($A25,'[12]101700'!$A$6:$W$49,H$9,FALSE)</f>
        <v>3582</v>
      </c>
      <c r="I25" s="110">
        <f>VLOOKUP($A25,'[12]101700'!$A$6:$W$49,I$9,FALSE)</f>
        <v>3816</v>
      </c>
      <c r="J25" s="110">
        <f>VLOOKUP($A25,'[12]101700'!$A$6:$W$49,J$9,FALSE)</f>
        <v>3721</v>
      </c>
      <c r="K25" s="110">
        <f>VLOOKUP($A25,'[12]101700'!$A$6:$W$49,K$9,FALSE)</f>
        <v>3632</v>
      </c>
      <c r="L25" s="110">
        <f>VLOOKUP($A25,'[12]101700'!$A$6:$W$49,L$9,FALSE)</f>
        <v>3586</v>
      </c>
      <c r="M25" s="110">
        <f>VLOOKUP($A25,'[12]101700'!$A$6:$W$49,M$9,FALSE)</f>
        <v>3826</v>
      </c>
      <c r="N25" s="110">
        <f>VLOOKUP($A25,'[12]101700'!$A$6:$W$49,N$9,FALSE)</f>
        <v>3316</v>
      </c>
      <c r="O25" s="110">
        <f>VLOOKUP($A25,'[12]101700'!$A$6:$W$49,O$9,FALSE)</f>
        <v>3835</v>
      </c>
      <c r="P25" s="110">
        <f>VLOOKUP($A25,'[12]101700'!$A$6:$W$49,P$9,FALSE)</f>
        <v>3839</v>
      </c>
      <c r="Q25" s="110">
        <f>VLOOKUP($A25,'[12]101700'!$A$6:$W$49,Q$9,FALSE)</f>
        <v>3980</v>
      </c>
      <c r="R25" s="110">
        <f>VLOOKUP($A25,'[12]101700'!$A$6:$W$49,R$9,FALSE)</f>
        <v>3674</v>
      </c>
      <c r="S25" s="110">
        <f>VLOOKUP($A25,'[12]101700'!$A$6:$W$49,S$9,FALSE)</f>
        <v>3657</v>
      </c>
      <c r="T25" s="110">
        <f>VLOOKUP($A25,'[12]101700'!$A$6:$W$49,T$9,FALSE)</f>
        <v>3287</v>
      </c>
      <c r="U25" s="110">
        <f>VLOOKUP($A25,'[12]101700'!$A$6:$W$49,U$9,FALSE)</f>
        <v>1837</v>
      </c>
      <c r="V25" s="110">
        <f>VLOOKUP($A25,'[12]101700'!$A$6:$W$49,V$9,FALSE)</f>
        <v>2910</v>
      </c>
      <c r="W25" s="111">
        <f>(V25-U25)/U25</f>
        <v>0.58410451823625475</v>
      </c>
      <c r="X25" s="107" t="s">
        <v>127</v>
      </c>
      <c r="Y25" s="110">
        <f>'Fig 1d Data - NG'!Y25</f>
        <v>60340328</v>
      </c>
      <c r="Z25" s="107" t="s">
        <v>127</v>
      </c>
      <c r="AA25" s="109"/>
      <c r="AB25" s="97"/>
      <c r="AC25" s="97"/>
    </row>
    <row r="26" spans="1:29" ht="15" customHeight="1" x14ac:dyDescent="0.2">
      <c r="A26" s="107" t="s">
        <v>128</v>
      </c>
      <c r="B26" s="110">
        <f>VLOOKUP($A26,'[12]101700'!$A$6:$W$49,B$9,FALSE)</f>
        <v>318</v>
      </c>
      <c r="C26" s="110">
        <f>VLOOKUP($A26,'[12]101700'!$A$6:$W$49,C$9,FALSE)</f>
        <v>307</v>
      </c>
      <c r="D26" s="110">
        <f>VLOOKUP($A26,'[12]101700'!$A$6:$W$49,D$9,FALSE)</f>
        <v>192</v>
      </c>
      <c r="E26" s="110">
        <f>VLOOKUP($A26,'[12]101700'!$A$6:$W$49,E$9,FALSE)</f>
        <v>206</v>
      </c>
      <c r="F26" s="110">
        <f>VLOOKUP($A26,'[12]101700'!$A$6:$W$49,F$9,FALSE)</f>
        <v>250</v>
      </c>
      <c r="G26" s="110">
        <f>VLOOKUP($A26,'[12]101700'!$A$6:$W$49,G$9,FALSE)</f>
        <v>130</v>
      </c>
      <c r="H26" s="110">
        <f>VLOOKUP($A26,'[12]101700'!$A$6:$W$49,H$9,FALSE)</f>
        <v>128</v>
      </c>
      <c r="I26" s="110">
        <f>VLOOKUP($A26,'[12]101700'!$A$6:$W$49,I$9,FALSE)</f>
        <v>123</v>
      </c>
      <c r="J26" s="110">
        <f>VLOOKUP($A26,'[12]101700'!$A$6:$W$49,J$9,FALSE)</f>
        <v>99</v>
      </c>
      <c r="K26" s="110">
        <f>VLOOKUP($A26,'[12]101700'!$A$6:$W$49,K$9,FALSE)</f>
        <v>83</v>
      </c>
      <c r="L26" s="110">
        <f>VLOOKUP($A26,'[12]101700'!$A$6:$W$49,L$9,FALSE)</f>
        <v>62</v>
      </c>
      <c r="M26" s="110">
        <f>VLOOKUP($A26,'[12]101700'!$A$6:$W$49,M$9,FALSE)</f>
        <v>82</v>
      </c>
      <c r="N26" s="110">
        <f>VLOOKUP($A26,'[12]101700'!$A$6:$W$49,N$9,FALSE)</f>
        <v>67</v>
      </c>
      <c r="O26" s="110">
        <f>VLOOKUP($A26,'[12]101700'!$A$6:$W$49,O$9,FALSE)</f>
        <v>60</v>
      </c>
      <c r="P26" s="110">
        <f>VLOOKUP($A26,'[12]101700'!$A$6:$W$49,P$9,FALSE)</f>
        <v>59</v>
      </c>
      <c r="Q26" s="110">
        <f>VLOOKUP($A26,'[12]101700'!$A$6:$W$49,Q$9,FALSE)</f>
        <v>74</v>
      </c>
      <c r="R26" s="110">
        <f>VLOOKUP($A26,'[12]101700'!$A$6:$W$49,R$9,FALSE)</f>
        <v>80</v>
      </c>
      <c r="S26" s="110">
        <f>VLOOKUP($A26,'[12]101700'!$A$6:$W$49,S$9,FALSE)</f>
        <v>94</v>
      </c>
      <c r="T26" s="110">
        <f>VLOOKUP($A26,'[12]101700'!$A$6:$W$49,T$9,FALSE)</f>
        <v>92</v>
      </c>
      <c r="U26" s="110">
        <f>VLOOKUP($A26,'[12]101700'!$A$6:$W$49,U$9,FALSE)</f>
        <v>71</v>
      </c>
      <c r="V26" s="110">
        <f>VLOOKUP($A26,'[12]101700'!$A$6:$W$49,V$9,FALSE)</f>
        <v>94</v>
      </c>
      <c r="W26" s="111">
        <f t="shared" si="1"/>
        <v>0.323943661971831</v>
      </c>
      <c r="X26" s="107" t="s">
        <v>128</v>
      </c>
      <c r="Y26" s="110">
        <f>'Fig 1d Data - NG'!Y26</f>
        <v>2248374</v>
      </c>
      <c r="Z26" s="107" t="s">
        <v>128</v>
      </c>
      <c r="AA26" s="109"/>
      <c r="AB26" s="97"/>
      <c r="AC26" s="97"/>
    </row>
    <row r="27" spans="1:29" ht="15" customHeight="1" x14ac:dyDescent="0.2">
      <c r="A27" s="107" t="s">
        <v>129</v>
      </c>
      <c r="B27" s="110">
        <f>VLOOKUP($A27,'[12]101700'!$A$6:$W$49,B$9,FALSE)</f>
        <v>750</v>
      </c>
      <c r="C27" s="110">
        <f>VLOOKUP($A27,'[12]101700'!$A$6:$W$49,C$9,FALSE)</f>
        <v>852</v>
      </c>
      <c r="D27" s="110">
        <f>VLOOKUP($A27,'[12]101700'!$A$6:$W$49,D$9,FALSE)</f>
        <v>382</v>
      </c>
      <c r="E27" s="110">
        <f>VLOOKUP($A27,'[12]101700'!$A$6:$W$49,E$9,FALSE)</f>
        <v>336</v>
      </c>
      <c r="F27" s="110">
        <f>VLOOKUP($A27,'[12]101700'!$A$6:$W$49,F$9,FALSE)</f>
        <v>287</v>
      </c>
      <c r="G27" s="110">
        <f>VLOOKUP($A27,'[12]101700'!$A$6:$W$49,G$9,FALSE)</f>
        <v>230</v>
      </c>
      <c r="H27" s="110">
        <f>VLOOKUP($A27,'[12]101700'!$A$6:$W$49,H$9,FALSE)</f>
        <v>212</v>
      </c>
      <c r="I27" s="110">
        <f>VLOOKUP($A27,'[12]101700'!$A$6:$W$49,I$9,FALSE)</f>
        <v>173</v>
      </c>
      <c r="J27" s="110">
        <f>VLOOKUP($A27,'[12]101700'!$A$6:$W$49,J$9,FALSE)</f>
        <v>148</v>
      </c>
      <c r="K27" s="110">
        <f>VLOOKUP($A27,'[12]101700'!$A$6:$W$49,K$9,FALSE)</f>
        <v>122</v>
      </c>
      <c r="L27" s="110">
        <f>VLOOKUP($A27,'[12]101700'!$A$6:$W$49,L$9,FALSE)</f>
        <v>88</v>
      </c>
      <c r="M27" s="110">
        <f>VLOOKUP($A27,'[12]101700'!$A$6:$W$49,M$9,FALSE)</f>
        <v>77</v>
      </c>
      <c r="N27" s="110">
        <f>VLOOKUP($A27,'[12]101700'!$A$6:$W$49,N$9,FALSE)</f>
        <v>136</v>
      </c>
      <c r="O27" s="110">
        <f>VLOOKUP($A27,'[12]101700'!$A$6:$W$49,O$9,FALSE)</f>
        <v>175</v>
      </c>
      <c r="P27" s="110">
        <f>VLOOKUP($A27,'[12]101700'!$A$6:$W$49,P$9,FALSE)</f>
        <v>172</v>
      </c>
      <c r="Q27" s="110">
        <f>VLOOKUP($A27,'[12]101700'!$A$6:$W$49,Q$9,FALSE)</f>
        <v>192</v>
      </c>
      <c r="R27" s="110">
        <f>VLOOKUP($A27,'[12]101700'!$A$6:$W$49,R$9,FALSE)</f>
        <v>266</v>
      </c>
      <c r="S27" s="110">
        <f>VLOOKUP($A27,'[12]101700'!$A$6:$W$49,S$9,FALSE)</f>
        <v>249</v>
      </c>
      <c r="T27" s="110">
        <f>VLOOKUP($A27,'[12]101700'!$A$6:$W$49,T$9,FALSE)</f>
        <v>214</v>
      </c>
      <c r="U27" s="110">
        <f>VLOOKUP($A27,'[12]101700'!$A$6:$W$49,U$9,FALSE)</f>
        <v>159</v>
      </c>
      <c r="V27" s="110">
        <f>VLOOKUP($A27,'[12]101700'!$A$6:$W$49,V$9,FALSE)</f>
        <v>199</v>
      </c>
      <c r="W27" s="111">
        <f t="shared" si="1"/>
        <v>0.25157232704402516</v>
      </c>
      <c r="X27" s="107" t="s">
        <v>129</v>
      </c>
      <c r="Y27" s="110">
        <f>'Fig 1d Data - NG'!Y27</f>
        <v>3329039</v>
      </c>
      <c r="Z27" s="107" t="s">
        <v>129</v>
      </c>
      <c r="AA27" s="109"/>
      <c r="AB27" s="97"/>
      <c r="AC27" s="97"/>
    </row>
    <row r="28" spans="1:29" ht="15" customHeight="1" x14ac:dyDescent="0.2">
      <c r="A28" s="107" t="s">
        <v>130</v>
      </c>
      <c r="B28" s="110">
        <f>VLOOKUP($A28,'[12]101700'!$A$6:$W$49,B$9,FALSE)</f>
        <v>731</v>
      </c>
      <c r="C28" s="110">
        <f>VLOOKUP($A28,'[12]101700'!$A$6:$W$49,C$9,FALSE)</f>
        <v>681</v>
      </c>
      <c r="D28" s="110">
        <f>VLOOKUP($A28,'[12]101700'!$A$6:$W$49,D$9,FALSE)</f>
        <v>646</v>
      </c>
      <c r="E28" s="110">
        <f>VLOOKUP($A28,'[12]101700'!$A$6:$W$49,E$9,FALSE)</f>
        <v>666</v>
      </c>
      <c r="F28" s="110">
        <f>VLOOKUP($A28,'[12]101700'!$A$6:$W$49,F$9,FALSE)</f>
        <v>592</v>
      </c>
      <c r="G28" s="110">
        <f>VLOOKUP($A28,'[12]101700'!$A$6:$W$49,G$9,FALSE)</f>
        <v>344</v>
      </c>
      <c r="H28" s="110">
        <f>VLOOKUP($A28,'[12]101700'!$A$6:$W$49,H$9,FALSE)</f>
        <v>330</v>
      </c>
      <c r="I28" s="110">
        <f>VLOOKUP($A28,'[12]101700'!$A$6:$W$49,I$9,FALSE)</f>
        <v>219</v>
      </c>
      <c r="J28" s="110">
        <f>VLOOKUP($A28,'[12]101700'!$A$6:$W$49,J$9,FALSE)</f>
        <v>94</v>
      </c>
      <c r="K28" s="110">
        <f>VLOOKUP($A28,'[12]101700'!$A$6:$W$49,K$9,FALSE)</f>
        <v>95</v>
      </c>
      <c r="L28" s="110">
        <f>VLOOKUP($A28,'[12]101700'!$A$6:$W$49,L$9,FALSE)</f>
        <v>108</v>
      </c>
      <c r="M28" s="110">
        <f>VLOOKUP($A28,'[12]101700'!$A$6:$W$49,M$9,FALSE)</f>
        <v>118</v>
      </c>
      <c r="N28" s="110">
        <f>VLOOKUP($A28,'[12]101700'!$A$6:$W$49,N$9,FALSE)</f>
        <v>72</v>
      </c>
      <c r="O28" s="110">
        <f>VLOOKUP($A28,'[12]101700'!$A$6:$W$49,O$9,FALSE)</f>
        <v>56</v>
      </c>
      <c r="P28" s="110">
        <f>VLOOKUP($A28,'[12]101700'!$A$6:$W$49,P$9,FALSE)</f>
        <v>80</v>
      </c>
      <c r="Q28" s="110">
        <f>VLOOKUP($A28,'[12]101700'!$A$6:$W$49,Q$9,FALSE)</f>
        <v>77</v>
      </c>
      <c r="R28" s="110">
        <f>VLOOKUP($A28,'[12]101700'!$A$6:$W$49,R$9,FALSE)</f>
        <v>92</v>
      </c>
      <c r="S28" s="110">
        <f>VLOOKUP($A28,'[12]101700'!$A$6:$W$49,S$9,FALSE)</f>
        <v>77</v>
      </c>
      <c r="T28" s="110">
        <f>VLOOKUP($A28,'[12]101700'!$A$6:$W$49,T$9,FALSE)</f>
        <v>74</v>
      </c>
      <c r="U28" s="110">
        <f>VLOOKUP($A28,'[12]101700'!$A$6:$W$49,U$9,FALSE)</f>
        <v>66</v>
      </c>
      <c r="V28" s="110">
        <f>VLOOKUP($A28,'[12]101700'!$A$6:$W$49,V$9,FALSE)</f>
        <v>66</v>
      </c>
      <c r="W28" s="111">
        <f t="shared" si="1"/>
        <v>0</v>
      </c>
      <c r="X28" s="107" t="s">
        <v>130</v>
      </c>
      <c r="Y28" s="110">
        <f>'Fig 1d Data - NG'!Y28</f>
        <v>502066</v>
      </c>
      <c r="Z28" s="107" t="s">
        <v>130</v>
      </c>
      <c r="AA28" s="109"/>
      <c r="AB28" s="97"/>
      <c r="AC28" s="97"/>
    </row>
    <row r="29" spans="1:29" ht="15" customHeight="1" x14ac:dyDescent="0.2">
      <c r="A29" s="107" t="s">
        <v>132</v>
      </c>
      <c r="B29" s="110">
        <f>VLOOKUP($A29,'[12]101700'!$A$6:$W$49,B$9,FALSE)</f>
        <v>1658</v>
      </c>
      <c r="C29" s="110">
        <f>VLOOKUP($A29,'[12]101700'!$A$6:$W$49,C$9,FALSE)</f>
        <v>1512</v>
      </c>
      <c r="D29" s="110">
        <f>VLOOKUP($A29,'[12]101700'!$A$6:$W$49,D$9,FALSE)</f>
        <v>1413</v>
      </c>
      <c r="E29" s="110">
        <f>VLOOKUP($A29,'[12]101700'!$A$6:$W$49,E$9,FALSE)</f>
        <v>1510</v>
      </c>
      <c r="F29" s="110">
        <f>VLOOKUP($A29,'[12]101700'!$A$6:$W$49,F$9,FALSE)</f>
        <v>1570</v>
      </c>
      <c r="G29" s="110">
        <f>VLOOKUP($A29,'[12]101700'!$A$6:$W$49,G$9,FALSE)</f>
        <v>1458</v>
      </c>
      <c r="H29" s="110">
        <f>VLOOKUP($A29,'[12]101700'!$A$6:$W$49,H$9,FALSE)</f>
        <v>1446</v>
      </c>
      <c r="I29" s="110">
        <f>VLOOKUP($A29,'[12]101700'!$A$6:$W$49,I$9,FALSE)</f>
        <v>1577</v>
      </c>
      <c r="J29" s="110">
        <f>VLOOKUP($A29,'[12]101700'!$A$6:$W$49,J$9,FALSE)</f>
        <v>1507</v>
      </c>
      <c r="K29" s="110">
        <f>VLOOKUP($A29,'[12]101700'!$A$6:$W$49,K$9,FALSE)</f>
        <v>1464</v>
      </c>
      <c r="L29" s="110">
        <f>VLOOKUP($A29,'[12]101700'!$A$6:$W$49,L$9,FALSE)</f>
        <v>1330</v>
      </c>
      <c r="M29" s="110">
        <f>VLOOKUP($A29,'[12]101700'!$A$6:$W$49,M$9,FALSE)</f>
        <v>1419</v>
      </c>
      <c r="N29" s="110">
        <f>VLOOKUP($A29,'[12]101700'!$A$6:$W$49,N$9,FALSE)</f>
        <v>1427</v>
      </c>
      <c r="O29" s="110">
        <f>VLOOKUP($A29,'[12]101700'!$A$6:$W$49,O$9,FALSE)</f>
        <v>1515</v>
      </c>
      <c r="P29" s="110">
        <f>VLOOKUP($A29,'[12]101700'!$A$6:$W$49,P$9,FALSE)</f>
        <v>1529</v>
      </c>
      <c r="Q29" s="110">
        <f>VLOOKUP($A29,'[12]101700'!$A$6:$W$49,Q$9,FALSE)</f>
        <v>1515</v>
      </c>
      <c r="R29" s="110">
        <f>VLOOKUP($A29,'[12]101700'!$A$6:$W$49,R$9,FALSE)</f>
        <v>1332</v>
      </c>
      <c r="S29" s="110">
        <f>VLOOKUP($A29,'[12]101700'!$A$6:$W$49,S$9,FALSE)</f>
        <v>1573</v>
      </c>
      <c r="T29" s="110">
        <f>VLOOKUP($A29,'[12]101700'!$A$6:$W$49,T$9,FALSE)</f>
        <v>1398</v>
      </c>
      <c r="U29" s="110">
        <f>VLOOKUP($A29,'[12]101700'!$A$6:$W$49,U$9,FALSE)</f>
        <v>1145</v>
      </c>
      <c r="V29" s="110">
        <f>VLOOKUP($A29,'[12]101700'!$A$6:$W$49,V$9,FALSE)</f>
        <v>1270</v>
      </c>
      <c r="W29" s="111">
        <f t="shared" si="1"/>
        <v>0.1091703056768559</v>
      </c>
      <c r="X29" s="107" t="s">
        <v>132</v>
      </c>
      <c r="Y29" s="110">
        <f>'Fig 1d Data - NG'!Y29</f>
        <v>16574989</v>
      </c>
      <c r="Z29" s="107" t="s">
        <v>132</v>
      </c>
      <c r="AA29" s="109"/>
      <c r="AB29" s="97"/>
      <c r="AC29" s="97"/>
    </row>
    <row r="30" spans="1:29" ht="15" customHeight="1" x14ac:dyDescent="0.2">
      <c r="A30" s="107" t="s">
        <v>133</v>
      </c>
      <c r="B30" s="110">
        <f>VLOOKUP($A30,'[12]101700'!$A$6:$W$49,B$9,FALSE)</f>
        <v>809</v>
      </c>
      <c r="C30" s="110">
        <f>VLOOKUP($A30,'[12]101700'!$A$6:$W$49,C$9,FALSE)</f>
        <v>721</v>
      </c>
      <c r="D30" s="110">
        <f>VLOOKUP($A30,'[12]101700'!$A$6:$W$49,D$9,FALSE)</f>
        <v>726</v>
      </c>
      <c r="E30" s="110">
        <f>VLOOKUP($A30,'[12]101700'!$A$6:$W$49,E$9,FALSE)</f>
        <v>728</v>
      </c>
      <c r="F30" s="110">
        <f>VLOOKUP($A30,'[12]101700'!$A$6:$W$49,F$9,FALSE)</f>
        <v>826</v>
      </c>
      <c r="G30" s="110">
        <f>VLOOKUP($A30,'[12]101700'!$A$6:$W$49,G$9,FALSE)</f>
        <v>893</v>
      </c>
      <c r="H30" s="110">
        <f>VLOOKUP($A30,'[12]101700'!$A$6:$W$49,H$9,FALSE)</f>
        <v>897</v>
      </c>
      <c r="I30" s="110">
        <f>VLOOKUP($A30,'[12]101700'!$A$6:$W$49,I$9,FALSE)</f>
        <v>882</v>
      </c>
      <c r="J30" s="110">
        <f>VLOOKUP($A30,'[12]101700'!$A$6:$W$49,J$9,FALSE)</f>
        <v>938</v>
      </c>
      <c r="K30" s="110">
        <f>VLOOKUP($A30,'[12]101700'!$A$6:$W$49,K$9,FALSE)</f>
        <v>923</v>
      </c>
      <c r="L30" s="110">
        <f>VLOOKUP($A30,'[12]101700'!$A$6:$W$49,L$9,FALSE)</f>
        <v>925</v>
      </c>
      <c r="M30" s="110">
        <f>VLOOKUP($A30,'[12]101700'!$A$6:$W$49,M$9,FALSE)</f>
        <v>825</v>
      </c>
      <c r="N30" s="110">
        <f>VLOOKUP($A30,'[12]101700'!$A$6:$W$49,N$9,FALSE)</f>
        <v>703</v>
      </c>
      <c r="O30" s="110">
        <f>VLOOKUP($A30,'[12]101700'!$A$6:$W$49,O$9,FALSE)</f>
        <v>690</v>
      </c>
      <c r="P30" s="110">
        <f>VLOOKUP($A30,'[12]101700'!$A$6:$W$49,P$9,FALSE)</f>
        <v>786</v>
      </c>
      <c r="Q30" s="110">
        <f>VLOOKUP($A30,'[12]101700'!$A$6:$W$49,Q$9,FALSE)</f>
        <v>661</v>
      </c>
      <c r="R30" s="110">
        <f>VLOOKUP($A30,'[12]101700'!$A$6:$W$49,R$9,FALSE)</f>
        <v>566</v>
      </c>
      <c r="S30" s="110">
        <f>VLOOKUP($A30,'[12]101700'!$A$6:$W$49,S$9,FALSE)</f>
        <v>631</v>
      </c>
      <c r="T30" s="110">
        <f>VLOOKUP($A30,'[12]101700'!$A$6:$W$49,T$9,FALSE)</f>
        <v>648</v>
      </c>
      <c r="U30" s="110">
        <f>VLOOKUP($A30,'[12]101700'!$A$6:$W$49,U$9,FALSE)</f>
        <v>459</v>
      </c>
      <c r="V30" s="110">
        <f>VLOOKUP($A30,'[12]101700'!$A$6:$W$49,V$9,FALSE)</f>
        <v>588</v>
      </c>
      <c r="W30" s="111">
        <f t="shared" si="1"/>
        <v>0.28104575163398693</v>
      </c>
      <c r="X30" s="107" t="s">
        <v>133</v>
      </c>
      <c r="Y30" s="110">
        <f>'Fig 1d Data - NG'!Y30</f>
        <v>4858199</v>
      </c>
      <c r="Z30" s="107" t="s">
        <v>133</v>
      </c>
      <c r="AA30" s="109"/>
      <c r="AB30" s="97"/>
      <c r="AC30" s="97"/>
    </row>
    <row r="31" spans="1:29" ht="15" customHeight="1" x14ac:dyDescent="0.2">
      <c r="A31" s="107" t="s">
        <v>134</v>
      </c>
      <c r="B31" s="110">
        <f>VLOOKUP($A31,'[12]101700'!$A$6:$W$49,B$9,FALSE)</f>
        <v>17316</v>
      </c>
      <c r="C31" s="110">
        <f>VLOOKUP($A31,'[12]101700'!$A$6:$W$49,C$9,FALSE)</f>
        <v>19132</v>
      </c>
      <c r="D31" s="110">
        <f>VLOOKUP($A31,'[12]101700'!$A$6:$W$49,D$9,FALSE)</f>
        <v>19106</v>
      </c>
      <c r="E31" s="110">
        <f>VLOOKUP($A31,'[12]101700'!$A$6:$W$49,E$9,FALSE)</f>
        <v>21935</v>
      </c>
      <c r="F31" s="110">
        <f>VLOOKUP($A31,'[12]101700'!$A$6:$W$49,F$9,FALSE)</f>
        <v>19955</v>
      </c>
      <c r="G31" s="110">
        <f>VLOOKUP($A31,'[12]101700'!$A$6:$W$49,G$9,FALSE)</f>
        <v>22580</v>
      </c>
      <c r="H31" s="110">
        <f>VLOOKUP($A31,'[12]101700'!$A$6:$W$49,H$9,FALSE)</f>
        <v>23902</v>
      </c>
      <c r="I31" s="110">
        <f>VLOOKUP($A31,'[12]101700'!$A$6:$W$49,I$9,FALSE)</f>
        <v>21344</v>
      </c>
      <c r="J31" s="110">
        <f>VLOOKUP($A31,'[12]101700'!$A$6:$W$49,J$9,FALSE)</f>
        <v>17007</v>
      </c>
      <c r="K31" s="110">
        <f>VLOOKUP($A31,'[12]101700'!$A$6:$W$49,K$9,FALSE)</f>
        <v>15729</v>
      </c>
      <c r="L31" s="110">
        <f>VLOOKUP($A31,'[12]101700'!$A$6:$W$49,L$9,FALSE)</f>
        <v>13466</v>
      </c>
      <c r="M31" s="110">
        <f>VLOOKUP($A31,'[12]101700'!$A$6:$W$49,M$9,FALSE)</f>
        <v>12879</v>
      </c>
      <c r="N31" s="110">
        <f>VLOOKUP($A31,'[12]101700'!$A$6:$W$49,N$9,FALSE)</f>
        <v>12061</v>
      </c>
      <c r="O31" s="110">
        <f>VLOOKUP($A31,'[12]101700'!$A$6:$W$49,O$9,FALSE)</f>
        <v>11344</v>
      </c>
      <c r="P31" s="110">
        <f>VLOOKUP($A31,'[12]101700'!$A$6:$W$49,P$9,FALSE)</f>
        <v>11692</v>
      </c>
      <c r="Q31" s="110">
        <f>VLOOKUP($A31,'[12]101700'!$A$6:$W$49,Q$9,FALSE)</f>
        <v>11474</v>
      </c>
      <c r="R31" s="110">
        <f>VLOOKUP($A31,'[12]101700'!$A$6:$W$49,R$9,FALSE)</f>
        <v>12421</v>
      </c>
      <c r="S31" s="110">
        <f>VLOOKUP($A31,'[12]101700'!$A$6:$W$49,S$9,FALSE)</f>
        <v>12019</v>
      </c>
      <c r="T31" s="110">
        <f>VLOOKUP($A31,'[12]101700'!$A$6:$W$49,T$9,FALSE)</f>
        <v>12210</v>
      </c>
      <c r="U31" s="110">
        <f>VLOOKUP($A31,'[12]101700'!$A$6:$W$49,U$9,FALSE)</f>
        <v>11564</v>
      </c>
      <c r="V31" s="110">
        <f>VLOOKUP($A31,'[12]101700'!$A$6:$W$49,V$9,FALSE)</f>
        <v>13393</v>
      </c>
      <c r="W31" s="111">
        <f t="shared" si="1"/>
        <v>0.15816326530612246</v>
      </c>
      <c r="X31" s="107" t="s">
        <v>134</v>
      </c>
      <c r="Y31" s="110">
        <f>'Fig 1d Data - NG'!Y31</f>
        <v>38167329</v>
      </c>
      <c r="Z31" s="107" t="s">
        <v>134</v>
      </c>
      <c r="AA31" s="109"/>
      <c r="AB31" s="97"/>
      <c r="AC31" s="97"/>
    </row>
    <row r="32" spans="1:29" ht="15" customHeight="1" x14ac:dyDescent="0.2">
      <c r="A32" s="107" t="s">
        <v>135</v>
      </c>
      <c r="B32" s="110">
        <f>VLOOKUP($A32,'[12]101700'!$A$6:$W$49,B$9,FALSE)</f>
        <v>621</v>
      </c>
      <c r="C32" s="110">
        <f>VLOOKUP($A32,'[12]101700'!$A$6:$W$49,C$9,FALSE)</f>
        <v>625</v>
      </c>
      <c r="D32" s="110">
        <f>VLOOKUP($A32,'[12]101700'!$A$6:$W$49,D$9,FALSE)</f>
        <v>615</v>
      </c>
      <c r="E32" s="110">
        <f>VLOOKUP($A32,'[12]101700'!$A$6:$W$49,E$9,FALSE)</f>
        <v>595</v>
      </c>
      <c r="F32" s="110">
        <f>VLOOKUP($A32,'[12]101700'!$A$6:$W$49,F$9,FALSE)</f>
        <v>611</v>
      </c>
      <c r="G32" s="110">
        <f>VLOOKUP($A32,'[12]101700'!$A$6:$W$49,G$9,FALSE)</f>
        <v>541</v>
      </c>
      <c r="H32" s="110">
        <f>VLOOKUP($A32,'[12]101700'!$A$6:$W$49,H$9,FALSE)</f>
        <v>597</v>
      </c>
      <c r="I32" s="110">
        <f>VLOOKUP($A32,'[12]101700'!$A$6:$W$49,I$9,FALSE)</f>
        <v>483</v>
      </c>
      <c r="J32" s="110">
        <f>VLOOKUP($A32,'[12]101700'!$A$6:$W$49,J$9,FALSE)</f>
        <v>406</v>
      </c>
      <c r="K32" s="110">
        <f>VLOOKUP($A32,'[12]101700'!$A$6:$W$49,K$9,FALSE)</f>
        <v>403</v>
      </c>
      <c r="L32" s="110">
        <f>VLOOKUP($A32,'[12]101700'!$A$6:$W$49,L$9,FALSE)</f>
        <v>466</v>
      </c>
      <c r="M32" s="110">
        <f>VLOOKUP($A32,'[12]101700'!$A$6:$W$49,M$9,FALSE)</f>
        <v>202</v>
      </c>
      <c r="N32" s="110">
        <f>VLOOKUP($A32,'[12]101700'!$A$6:$W$49,N$9,FALSE)</f>
        <v>177</v>
      </c>
      <c r="O32" s="110">
        <f>VLOOKUP($A32,'[12]101700'!$A$6:$W$49,O$9,FALSE)</f>
        <v>138</v>
      </c>
      <c r="P32" s="110">
        <f>VLOOKUP($A32,'[12]101700'!$A$6:$W$49,P$9,FALSE)</f>
        <v>87</v>
      </c>
      <c r="Q32" s="110">
        <f>VLOOKUP($A32,'[12]101700'!$A$6:$W$49,Q$9,FALSE)</f>
        <v>16</v>
      </c>
      <c r="R32" s="110">
        <f>VLOOKUP($A32,'[12]101700'!$A$6:$W$49,R$9,FALSE)</f>
        <v>27</v>
      </c>
      <c r="S32" s="110">
        <f>VLOOKUP($A32,'[12]101700'!$A$6:$W$49,S$9,FALSE)</f>
        <v>168</v>
      </c>
      <c r="T32" s="110">
        <f>VLOOKUP($A32,'[12]101700'!$A$6:$W$49,T$9,FALSE)</f>
        <v>71</v>
      </c>
      <c r="U32" s="110">
        <f>VLOOKUP($A32,'[12]101700'!$A$6:$W$49,U$9,FALSE)</f>
        <v>23</v>
      </c>
      <c r="V32" s="110">
        <f>VLOOKUP($A32,'[12]101700'!$A$6:$W$49,V$9,FALSE)</f>
        <v>50</v>
      </c>
      <c r="W32" s="111">
        <f t="shared" si="1"/>
        <v>1.173913043478261</v>
      </c>
      <c r="X32" s="107" t="s">
        <v>135</v>
      </c>
      <c r="Y32" s="110">
        <f>'Fig 1d Data - NG'!Y32</f>
        <v>10637713</v>
      </c>
      <c r="Z32" s="107" t="s">
        <v>135</v>
      </c>
      <c r="AA32" s="109"/>
      <c r="AB32" s="97"/>
      <c r="AC32" s="97"/>
    </row>
    <row r="33" spans="1:29" ht="15" customHeight="1" x14ac:dyDescent="0.2">
      <c r="A33" s="107" t="s">
        <v>136</v>
      </c>
      <c r="B33" s="110">
        <f>VLOOKUP($A33,'[12]101700'!$A$6:$W$49,B$9,FALSE)</f>
        <v>3486</v>
      </c>
      <c r="C33" s="110">
        <f>VLOOKUP($A33,'[12]101700'!$A$6:$W$49,C$9,FALSE)</f>
        <v>2522</v>
      </c>
      <c r="D33" s="110">
        <f>VLOOKUP($A33,'[12]101700'!$A$6:$W$49,D$9,FALSE)</f>
        <v>2012</v>
      </c>
      <c r="E33" s="110">
        <f>VLOOKUP($A33,'[12]101700'!$A$6:$W$49,E$9,FALSE)</f>
        <v>1560</v>
      </c>
      <c r="F33" s="110">
        <f>VLOOKUP($A33,'[12]101700'!$A$6:$W$49,F$9,FALSE)</f>
        <v>1496</v>
      </c>
      <c r="G33" s="110">
        <f>VLOOKUP($A33,'[12]101700'!$A$6:$W$49,G$9,FALSE)</f>
        <v>1642</v>
      </c>
      <c r="H33" s="110">
        <f>VLOOKUP($A33,'[12]101700'!$A$6:$W$49,H$9,FALSE)</f>
        <v>1657</v>
      </c>
      <c r="I33" s="110">
        <f>VLOOKUP($A33,'[12]101700'!$A$6:$W$49,I$9,FALSE)</f>
        <v>1808</v>
      </c>
      <c r="J33" s="110">
        <f>VLOOKUP($A33,'[12]101700'!$A$6:$W$49,J$9,FALSE)</f>
        <v>1522</v>
      </c>
      <c r="K33" s="110">
        <f>VLOOKUP($A33,'[12]101700'!$A$6:$W$49,K$9,FALSE)</f>
        <v>1067</v>
      </c>
      <c r="L33" s="110">
        <f>VLOOKUP($A33,'[12]101700'!$A$6:$W$49,L$9,FALSE)</f>
        <v>1047</v>
      </c>
      <c r="M33" s="110">
        <f>VLOOKUP($A33,'[12]101700'!$A$6:$W$49,M$9,FALSE)</f>
        <v>1045</v>
      </c>
      <c r="N33" s="110">
        <f>VLOOKUP($A33,'[12]101700'!$A$6:$W$49,N$9,FALSE)</f>
        <v>1245</v>
      </c>
      <c r="O33" s="110">
        <f>VLOOKUP($A33,'[12]101700'!$A$6:$W$49,O$9,FALSE)</f>
        <v>1326</v>
      </c>
      <c r="P33" s="110">
        <f>VLOOKUP($A33,'[12]101700'!$A$6:$W$49,P$9,FALSE)</f>
        <v>1580</v>
      </c>
      <c r="Q33" s="110">
        <f>VLOOKUP($A33,'[12]101700'!$A$6:$W$49,Q$9,FALSE)</f>
        <v>1607</v>
      </c>
      <c r="R33" s="110">
        <f>VLOOKUP($A33,'[12]101700'!$A$6:$W$49,R$9,FALSE)</f>
        <v>1569</v>
      </c>
      <c r="S33" s="110">
        <f>VLOOKUP($A33,'[12]101700'!$A$6:$W$49,S$9,FALSE)</f>
        <v>1482</v>
      </c>
      <c r="T33" s="110">
        <f>VLOOKUP($A33,'[12]101700'!$A$6:$W$49,T$9,FALSE)</f>
        <v>1315</v>
      </c>
      <c r="U33" s="110">
        <f>VLOOKUP($A33,'[12]101700'!$A$6:$W$49,U$9,FALSE)</f>
        <v>847</v>
      </c>
      <c r="V33" s="110">
        <f>VLOOKUP($A33,'[12]101700'!$A$6:$W$49,V$9,FALSE)</f>
        <v>939</v>
      </c>
      <c r="W33" s="111">
        <f t="shared" si="1"/>
        <v>0.10861865407319952</v>
      </c>
      <c r="X33" s="107" t="s">
        <v>136</v>
      </c>
      <c r="Y33" s="110">
        <f>'Fig 1d Data - NG'!Y33</f>
        <v>21462186</v>
      </c>
      <c r="Z33" s="107" t="s">
        <v>136</v>
      </c>
      <c r="AA33" s="109"/>
      <c r="AB33" s="97"/>
      <c r="AC33" s="97"/>
    </row>
    <row r="34" spans="1:29" ht="15" customHeight="1" x14ac:dyDescent="0.2">
      <c r="A34" s="107" t="s">
        <v>137</v>
      </c>
      <c r="B34" s="110">
        <f>VLOOKUP($A34,'[12]101700'!$A$6:$W$49,B$9,FALSE)</f>
        <v>4422</v>
      </c>
      <c r="C34" s="110">
        <f>VLOOKUP($A34,'[12]101700'!$A$6:$W$49,C$9,FALSE)</f>
        <v>3744</v>
      </c>
      <c r="D34" s="110">
        <f>VLOOKUP($A34,'[12]101700'!$A$6:$W$49,D$9,FALSE)</f>
        <v>3131</v>
      </c>
      <c r="E34" s="110">
        <f>VLOOKUP($A34,'[12]101700'!$A$6:$W$49,E$9,FALSE)</f>
        <v>3053</v>
      </c>
      <c r="F34" s="110">
        <f>VLOOKUP($A34,'[12]101700'!$A$6:$W$49,F$9,FALSE)</f>
        <v>2541</v>
      </c>
      <c r="G34" s="110">
        <f>VLOOKUP($A34,'[12]101700'!$A$6:$W$49,G$9,FALSE)</f>
        <v>2355</v>
      </c>
      <c r="H34" s="110">
        <f>VLOOKUP($A34,'[12]101700'!$A$6:$W$49,H$9,FALSE)</f>
        <v>2126</v>
      </c>
      <c r="I34" s="110">
        <f>VLOOKUP($A34,'[12]101700'!$A$6:$W$49,I$9,FALSE)</f>
        <v>1994</v>
      </c>
      <c r="J34" s="110">
        <f>VLOOKUP($A34,'[12]101700'!$A$6:$W$49,J$9,FALSE)</f>
        <v>1711</v>
      </c>
      <c r="K34" s="110">
        <f>VLOOKUP($A34,'[12]101700'!$A$6:$W$49,K$9,FALSE)</f>
        <v>1423</v>
      </c>
      <c r="L34" s="110">
        <f>VLOOKUP($A34,'[12]101700'!$A$6:$W$49,L$9,FALSE)</f>
        <v>1476</v>
      </c>
      <c r="M34" s="110">
        <f>VLOOKUP($A34,'[12]101700'!$A$6:$W$49,M$9,FALSE)</f>
        <v>1276</v>
      </c>
      <c r="N34" s="110">
        <f>VLOOKUP($A34,'[12]101700'!$A$6:$W$49,N$9,FALSE)</f>
        <v>1438</v>
      </c>
      <c r="O34" s="110">
        <f>VLOOKUP($A34,'[12]101700'!$A$6:$W$49,O$9,FALSE)</f>
        <v>1396</v>
      </c>
      <c r="P34" s="110">
        <f>VLOOKUP($A34,'[12]101700'!$A$6:$W$49,P$9,FALSE)</f>
        <v>1461</v>
      </c>
      <c r="Q34" s="110">
        <f>VLOOKUP($A34,'[12]101700'!$A$6:$W$49,Q$9,FALSE)</f>
        <v>1300</v>
      </c>
      <c r="R34" s="110">
        <f>VLOOKUP($A34,'[12]101700'!$A$6:$W$49,R$9,FALSE)</f>
        <v>1351</v>
      </c>
      <c r="S34" s="110">
        <f>VLOOKUP($A34,'[12]101700'!$A$6:$W$49,S$9,FALSE)</f>
        <v>1144</v>
      </c>
      <c r="T34" s="110">
        <f>VLOOKUP($A34,'[12]101700'!$A$6:$W$49,T$9,FALSE)</f>
        <v>1315</v>
      </c>
      <c r="U34" s="110">
        <f>VLOOKUP($A34,'[12]101700'!$A$6:$W$49,U$9,FALSE)</f>
        <v>1493</v>
      </c>
      <c r="V34" s="110">
        <f>VLOOKUP($A34,'[12]101700'!$A$6:$W$49,V$9,FALSE)</f>
        <v>1637</v>
      </c>
      <c r="W34" s="111">
        <f t="shared" si="1"/>
        <v>9.645010046885466E-2</v>
      </c>
      <c r="X34" s="107" t="s">
        <v>137</v>
      </c>
      <c r="Y34" s="110">
        <f>'Fig 1d Data - NG'!Y34</f>
        <v>5424925</v>
      </c>
      <c r="Z34" s="107" t="s">
        <v>137</v>
      </c>
      <c r="AA34" s="109"/>
      <c r="AB34" s="97"/>
      <c r="AC34" s="97"/>
    </row>
    <row r="35" spans="1:29" ht="15" customHeight="1" x14ac:dyDescent="0.2">
      <c r="A35" s="107" t="s">
        <v>138</v>
      </c>
      <c r="B35" s="110">
        <f>VLOOKUP($A35,'[12]101700'!$A$6:$W$49,B$9,FALSE)</f>
        <v>235</v>
      </c>
      <c r="C35" s="110">
        <f>VLOOKUP($A35,'[12]101700'!$A$6:$W$49,C$9,FALSE)</f>
        <v>248</v>
      </c>
      <c r="D35" s="110">
        <f>VLOOKUP($A35,'[12]101700'!$A$6:$W$49,D$9,FALSE)</f>
        <v>188</v>
      </c>
      <c r="E35" s="110">
        <f>VLOOKUP($A35,'[12]101700'!$A$6:$W$49,E$9,FALSE)</f>
        <v>141</v>
      </c>
      <c r="F35" s="110">
        <f>VLOOKUP($A35,'[12]101700'!$A$6:$W$49,F$9,FALSE)</f>
        <v>129</v>
      </c>
      <c r="G35" s="110">
        <f>VLOOKUP($A35,'[12]101700'!$A$6:$W$49,G$9,FALSE)</f>
        <v>111</v>
      </c>
      <c r="H35" s="110">
        <f>VLOOKUP($A35,'[12]101700'!$A$6:$W$49,H$9,FALSE)</f>
        <v>113</v>
      </c>
      <c r="I35" s="110">
        <f>VLOOKUP($A35,'[12]101700'!$A$6:$W$49,I$9,FALSE)</f>
        <v>88</v>
      </c>
      <c r="J35" s="110">
        <f>VLOOKUP($A35,'[12]101700'!$A$6:$W$49,J$9,FALSE)</f>
        <v>63</v>
      </c>
      <c r="K35" s="110">
        <f>VLOOKUP($A35,'[12]101700'!$A$6:$W$49,K$9,FALSE)</f>
        <v>85</v>
      </c>
      <c r="L35" s="110">
        <f>VLOOKUP($A35,'[12]101700'!$A$6:$W$49,L$9,FALSE)</f>
        <v>90</v>
      </c>
      <c r="M35" s="110">
        <f>VLOOKUP($A35,'[12]101700'!$A$6:$W$49,M$9,FALSE)</f>
        <v>86</v>
      </c>
      <c r="N35" s="110">
        <f>VLOOKUP($A35,'[12]101700'!$A$6:$W$49,N$9,FALSE)</f>
        <v>101</v>
      </c>
      <c r="O35" s="110">
        <f>VLOOKUP($A35,'[12]101700'!$A$6:$W$49,O$9,FALSE)</f>
        <v>85</v>
      </c>
      <c r="P35" s="110">
        <f>VLOOKUP($A35,'[12]101700'!$A$6:$W$49,P$9,FALSE)</f>
        <v>77</v>
      </c>
      <c r="Q35" s="110">
        <f>VLOOKUP($A35,'[12]101700'!$A$6:$W$49,Q$9,FALSE)</f>
        <v>80</v>
      </c>
      <c r="R35" s="110">
        <f>VLOOKUP($A35,'[12]101700'!$A$6:$W$49,R$9,FALSE)</f>
        <v>78</v>
      </c>
      <c r="S35" s="110">
        <f>VLOOKUP($A35,'[12]101700'!$A$6:$W$49,S$9,FALSE)</f>
        <v>82</v>
      </c>
      <c r="T35" s="110">
        <f>VLOOKUP($A35,'[12]101700'!$A$6:$W$49,T$9,FALSE)</f>
        <v>80</v>
      </c>
      <c r="U35" s="110">
        <f>VLOOKUP($A35,'[12]101700'!$A$6:$W$49,U$9,FALSE)</f>
        <v>54</v>
      </c>
      <c r="V35" s="110">
        <f>VLOOKUP($A35,'[12]101700'!$A$6:$W$49,V$9,FALSE)</f>
        <v>52</v>
      </c>
      <c r="W35" s="111">
        <f t="shared" si="1"/>
        <v>-3.7037037037037035E-2</v>
      </c>
      <c r="X35" s="107" t="s">
        <v>138</v>
      </c>
      <c r="Y35" s="110">
        <f>'Fig 1d Data - NG'!Y35</f>
        <v>2046976</v>
      </c>
      <c r="Z35" s="107" t="s">
        <v>138</v>
      </c>
      <c r="AA35" s="109"/>
      <c r="AB35" s="97"/>
      <c r="AC35" s="97"/>
    </row>
    <row r="36" spans="1:29" ht="15" customHeight="1" x14ac:dyDescent="0.2">
      <c r="A36" s="107" t="s">
        <v>139</v>
      </c>
      <c r="B36" s="110">
        <f>VLOOKUP($A36,'[12]101700'!$A$6:$W$49,B$9,FALSE)</f>
        <v>3417</v>
      </c>
      <c r="C36" s="110">
        <f>VLOOKUP($A36,'[12]101700'!$A$6:$W$49,C$9,FALSE)</f>
        <v>3743</v>
      </c>
      <c r="D36" s="110">
        <f>VLOOKUP($A36,'[12]101700'!$A$6:$W$49,D$9,FALSE)</f>
        <v>3470</v>
      </c>
      <c r="E36" s="110">
        <f>VLOOKUP($A36,'[12]101700'!$A$6:$W$49,E$9,FALSE)</f>
        <v>2636</v>
      </c>
      <c r="F36" s="110">
        <f>VLOOKUP($A36,'[12]101700'!$A$6:$W$49,F$9,FALSE)</f>
        <v>2590</v>
      </c>
      <c r="G36" s="110">
        <f>VLOOKUP($A36,'[12]101700'!$A$6:$W$49,G$9,FALSE)</f>
        <v>2235</v>
      </c>
      <c r="H36" s="110">
        <f>VLOOKUP($A36,'[12]101700'!$A$6:$W$49,H$9,FALSE)</f>
        <v>1968</v>
      </c>
      <c r="I36" s="110">
        <f>VLOOKUP($A36,'[12]101700'!$A$6:$W$49,I$9,FALSE)</f>
        <v>1984</v>
      </c>
      <c r="J36" s="110">
        <f>VLOOKUP($A36,'[12]101700'!$A$6:$W$49,J$9,FALSE)</f>
        <v>1767</v>
      </c>
      <c r="K36" s="110">
        <f>VLOOKUP($A36,'[12]101700'!$A$6:$W$49,K$9,FALSE)</f>
        <v>1703</v>
      </c>
      <c r="L36" s="110">
        <f>VLOOKUP($A36,'[12]101700'!$A$6:$W$49,L$9,FALSE)</f>
        <v>1774</v>
      </c>
      <c r="M36" s="110">
        <f>VLOOKUP($A36,'[12]101700'!$A$6:$W$49,M$9,FALSE)</f>
        <v>1923</v>
      </c>
      <c r="N36" s="110">
        <f>VLOOKUP($A36,'[12]101700'!$A$6:$W$49,N$9,FALSE)</f>
        <v>1931</v>
      </c>
      <c r="O36" s="110">
        <f>VLOOKUP($A36,'[12]101700'!$A$6:$W$49,O$9,FALSE)</f>
        <v>1833</v>
      </c>
      <c r="P36" s="110">
        <f>VLOOKUP($A36,'[12]101700'!$A$6:$W$49,P$9,FALSE)</f>
        <v>1795</v>
      </c>
      <c r="Q36" s="110">
        <f>VLOOKUP($A36,'[12]101700'!$A$6:$W$49,Q$9,FALSE)</f>
        <v>1712</v>
      </c>
      <c r="R36" s="110">
        <f>VLOOKUP($A36,'[12]101700'!$A$6:$W$49,R$9,FALSE)</f>
        <v>1588</v>
      </c>
      <c r="S36" s="110">
        <f>VLOOKUP($A36,'[12]101700'!$A$6:$W$49,S$9,FALSE)</f>
        <v>1734</v>
      </c>
      <c r="T36" s="110">
        <f>VLOOKUP($A36,'[12]101700'!$A$6:$W$49,T$9,FALSE)</f>
        <v>1574</v>
      </c>
      <c r="U36" s="110">
        <f>VLOOKUP($A36,'[12]101700'!$A$6:$W$49,U$9,FALSE)</f>
        <v>1166</v>
      </c>
      <c r="V36" s="110">
        <f>VLOOKUP($A36,'[12]101700'!$A$6:$W$49,V$9,FALSE)</f>
        <v>1261</v>
      </c>
      <c r="W36" s="111">
        <f t="shared" si="1"/>
        <v>8.147512864493997E-2</v>
      </c>
      <c r="X36" s="107" t="s">
        <v>139</v>
      </c>
      <c r="Y36" s="110">
        <f>'Fig 1d Data - NG'!Y36</f>
        <v>45989016</v>
      </c>
      <c r="Z36" s="107" t="s">
        <v>139</v>
      </c>
      <c r="AA36" s="109"/>
      <c r="AB36" s="97"/>
      <c r="AC36" s="97"/>
    </row>
    <row r="37" spans="1:29" ht="15" customHeight="1" x14ac:dyDescent="0.2">
      <c r="A37" s="107" t="s">
        <v>140</v>
      </c>
      <c r="B37" s="110">
        <f>VLOOKUP($A37,'[12]101700'!$A$6:$W$49,B$9,FALSE)</f>
        <v>1265</v>
      </c>
      <c r="C37" s="110">
        <f>VLOOKUP($A37,'[12]101700'!$A$6:$W$49,C$9,FALSE)</f>
        <v>1099</v>
      </c>
      <c r="D37" s="110">
        <f>VLOOKUP($A37,'[12]101700'!$A$6:$W$49,D$9,FALSE)</f>
        <v>1073</v>
      </c>
      <c r="E37" s="110">
        <f>VLOOKUP($A37,'[12]101700'!$A$6:$W$49,E$9,FALSE)</f>
        <v>1135</v>
      </c>
      <c r="F37" s="110">
        <f>VLOOKUP($A37,'[12]101700'!$A$6:$W$49,F$9,FALSE)</f>
        <v>1115</v>
      </c>
      <c r="G37" s="110">
        <f>VLOOKUP($A37,'[12]101700'!$A$6:$W$49,G$9,FALSE)</f>
        <v>1185</v>
      </c>
      <c r="H37" s="110">
        <f>VLOOKUP($A37,'[12]101700'!$A$6:$W$49,H$9,FALSE)</f>
        <v>1175</v>
      </c>
      <c r="I37" s="110">
        <f>VLOOKUP($A37,'[12]101700'!$A$6:$W$49,I$9,FALSE)</f>
        <v>1109</v>
      </c>
      <c r="J37" s="110">
        <f>VLOOKUP($A37,'[12]101700'!$A$6:$W$49,J$9,FALSE)</f>
        <v>1046</v>
      </c>
      <c r="K37" s="110">
        <f>VLOOKUP($A37,'[12]101700'!$A$6:$W$49,K$9,FALSE)</f>
        <v>981</v>
      </c>
      <c r="L37" s="110">
        <f>VLOOKUP($A37,'[12]101700'!$A$6:$W$49,L$9,FALSE)</f>
        <v>1115</v>
      </c>
      <c r="M37" s="110">
        <f>VLOOKUP($A37,'[12]101700'!$A$6:$W$49,M$9,FALSE)</f>
        <v>1124</v>
      </c>
      <c r="N37" s="110">
        <f>VLOOKUP($A37,'[12]101700'!$A$6:$W$49,N$9,FALSE)</f>
        <v>1314</v>
      </c>
      <c r="O37" s="110">
        <f>VLOOKUP($A37,'[12]101700'!$A$6:$W$49,O$9,FALSE)</f>
        <v>1340</v>
      </c>
      <c r="P37" s="110">
        <f>VLOOKUP($A37,'[12]101700'!$A$6:$W$49,P$9,FALSE)</f>
        <v>1426</v>
      </c>
      <c r="Q37" s="110">
        <f>VLOOKUP($A37,'[12]101700'!$A$6:$W$49,Q$9,FALSE)</f>
        <v>1346</v>
      </c>
      <c r="R37" s="110">
        <f>VLOOKUP($A37,'[12]101700'!$A$6:$W$49,R$9,FALSE)</f>
        <v>1202</v>
      </c>
      <c r="S37" s="110">
        <f>VLOOKUP($A37,'[12]101700'!$A$6:$W$49,S$9,FALSE)</f>
        <v>1269</v>
      </c>
      <c r="T37" s="110">
        <f>VLOOKUP($A37,'[12]101700'!$A$6:$W$49,T$9,FALSE)</f>
        <v>1220</v>
      </c>
      <c r="U37" s="110">
        <f>VLOOKUP($A37,'[12]101700'!$A$6:$W$49,U$9,FALSE)</f>
        <v>739</v>
      </c>
      <c r="V37" s="110">
        <f>VLOOKUP($A37,'[12]101700'!$A$6:$W$49,V$9,FALSE)</f>
        <v>1202</v>
      </c>
      <c r="W37" s="111">
        <f t="shared" si="1"/>
        <v>0.6265223274695535</v>
      </c>
      <c r="X37" s="107" t="s">
        <v>140</v>
      </c>
      <c r="Y37" s="110">
        <f>'Fig 1d Data - NG'!Y37</f>
        <v>9340682</v>
      </c>
      <c r="Z37" s="107" t="s">
        <v>140</v>
      </c>
      <c r="AA37" s="109"/>
      <c r="AB37" s="97"/>
      <c r="AC37" s="97"/>
    </row>
    <row r="38" spans="1:29" ht="15" customHeight="1" x14ac:dyDescent="0.2">
      <c r="A38" s="107" t="s">
        <v>141</v>
      </c>
      <c r="B38" s="110">
        <f>VLOOKUP($A38,'[12]101700'!$A$6:$W$49,B$9,FALSE)</f>
        <v>342</v>
      </c>
      <c r="C38" s="110">
        <f>VLOOKUP($A38,'[12]101700'!$A$6:$W$49,C$9,FALSE)</f>
        <v>298</v>
      </c>
      <c r="D38" s="110">
        <f>VLOOKUP($A38,'[12]101700'!$A$6:$W$49,D$9,FALSE)</f>
        <v>205</v>
      </c>
      <c r="E38" s="110">
        <f>VLOOKUP($A38,'[12]101700'!$A$6:$W$49,E$9,FALSE)</f>
        <v>171</v>
      </c>
      <c r="F38" s="110">
        <f>VLOOKUP($A38,'[12]101700'!$A$6:$W$49,F$9,FALSE)</f>
        <v>173</v>
      </c>
      <c r="G38" s="110">
        <f>VLOOKUP($A38,'[12]101700'!$A$6:$W$49,G$9,FALSE)</f>
        <v>186</v>
      </c>
      <c r="H38" s="110">
        <f>VLOOKUP($A38,'[12]101700'!$A$6:$W$49,H$9,FALSE)</f>
        <v>140</v>
      </c>
      <c r="I38" s="110">
        <f>VLOOKUP($A38,'[12]101700'!$A$6:$W$49,I$9,FALSE)</f>
        <v>108</v>
      </c>
      <c r="J38" s="110">
        <f>VLOOKUP($A38,'[12]101700'!$A$6:$W$49,J$9,FALSE)</f>
        <v>90</v>
      </c>
      <c r="K38" s="110">
        <f>VLOOKUP($A38,'[12]101700'!$A$6:$W$49,K$9,FALSE)</f>
        <v>94</v>
      </c>
      <c r="L38" s="110">
        <f>VLOOKUP($A38,'[12]101700'!$A$6:$W$49,L$9,FALSE)</f>
        <v>138</v>
      </c>
      <c r="M38" s="110">
        <f>VLOOKUP($A38,'[12]101700'!$A$6:$W$49,M$9,FALSE)</f>
        <v>148</v>
      </c>
      <c r="N38" s="110">
        <f>VLOOKUP($A38,'[12]101700'!$A$6:$W$49,N$9,FALSE)</f>
        <v>136</v>
      </c>
      <c r="O38" s="110">
        <f>VLOOKUP($A38,'[12]101700'!$A$6:$W$49,O$9,FALSE)</f>
        <v>140</v>
      </c>
      <c r="P38" s="110">
        <f>VLOOKUP($A38,'[12]101700'!$A$6:$W$49,P$9,FALSE)</f>
        <v>134</v>
      </c>
      <c r="Q38" s="110">
        <f>VLOOKUP($A38,'[12]101700'!$A$6:$W$49,Q$9,FALSE)</f>
        <v>152</v>
      </c>
      <c r="R38" s="110">
        <f>VLOOKUP($A38,'[12]101700'!$A$6:$W$49,R$9,FALSE)</f>
        <v>149</v>
      </c>
      <c r="S38" s="110">
        <f>VLOOKUP($A38,'[12]101700'!$A$6:$W$49,S$9,FALSE)</f>
        <v>178</v>
      </c>
      <c r="T38" s="110">
        <f>VLOOKUP($A38,'[12]101700'!$A$6:$W$49,T$9,FALSE)</f>
        <v>161</v>
      </c>
      <c r="U38" s="110">
        <f>VLOOKUP($A38,'[12]101700'!$A$6:$W$49,U$9,FALSE)</f>
        <v>151</v>
      </c>
      <c r="V38" s="110">
        <f>VLOOKUP($A38,'[12]101700'!$A$6:$W$49,V$9,FALSE)</f>
        <v>153</v>
      </c>
      <c r="W38" s="111">
        <f t="shared" si="1"/>
        <v>1.3245033112582781E-2</v>
      </c>
      <c r="X38" s="107" t="s">
        <v>141</v>
      </c>
      <c r="Y38" s="110">
        <f>'Fig 1d Data - NG'!Y38</f>
        <v>7785806</v>
      </c>
      <c r="Z38" s="107" t="s">
        <v>141</v>
      </c>
      <c r="AA38" s="109"/>
      <c r="AB38" s="97"/>
      <c r="AC38" s="97"/>
    </row>
    <row r="39" spans="1:29" ht="15" customHeight="1" x14ac:dyDescent="0.2">
      <c r="A39" s="107" t="s">
        <v>142</v>
      </c>
      <c r="B39" s="110">
        <f>VLOOKUP($A39,'[12]101700'!$A$6:$W$49,B$9,FALSE)</f>
        <v>7974</v>
      </c>
      <c r="C39" s="110">
        <f>VLOOKUP($A39,'[12]101700'!$A$6:$W$49,C$9,FALSE)</f>
        <v>8462</v>
      </c>
      <c r="D39" s="110">
        <f>VLOOKUP($A39,'[12]101700'!$A$6:$W$49,D$9,FALSE)</f>
        <v>7944</v>
      </c>
      <c r="E39" s="110">
        <f>VLOOKUP($A39,'[12]101700'!$A$6:$W$49,E$9,FALSE)</f>
        <v>7255</v>
      </c>
      <c r="F39" s="110">
        <f>VLOOKUP($A39,'[12]101700'!$A$6:$W$49,F$9,FALSE)</f>
        <v>6101</v>
      </c>
      <c r="G39" s="110">
        <f>VLOOKUP($A39,'[12]101700'!$A$6:$W$49,G$9,FALSE)</f>
        <v>6893</v>
      </c>
      <c r="H39" s="110">
        <f>VLOOKUP($A39,'[12]101700'!$A$6:$W$49,H$9,FALSE)</f>
        <v>8514</v>
      </c>
      <c r="I39" s="110">
        <f>VLOOKUP($A39,'[12]101700'!$A$6:$W$49,I$9,FALSE)</f>
        <v>9657</v>
      </c>
      <c r="J39" s="110">
        <f>VLOOKUP($A39,'[12]101700'!$A$6:$W$49,J$9,FALSE)</f>
        <v>9628</v>
      </c>
      <c r="K39" s="110">
        <f>VLOOKUP($A39,'[12]101700'!$A$6:$W$49,K$9,FALSE)</f>
        <v>7960</v>
      </c>
      <c r="L39" s="110">
        <f>VLOOKUP($A39,'[12]101700'!$A$6:$W$49,L$9,FALSE)</f>
        <v>11274</v>
      </c>
      <c r="M39" s="110">
        <f>VLOOKUP($A39,'[12]101700'!$A$6:$W$49,M$9,FALSE)</f>
        <v>7336</v>
      </c>
      <c r="N39" s="110">
        <f>VLOOKUP($A39,'[12]101700'!$A$6:$W$49,N$9,FALSE)</f>
        <v>9773</v>
      </c>
      <c r="O39" s="110">
        <f>VLOOKUP($A39,'[12]101700'!$A$6:$W$49,O$9,FALSE)</f>
        <v>11391</v>
      </c>
      <c r="P39" s="110">
        <f>VLOOKUP($A39,'[12]101700'!$A$6:$W$49,P$9,FALSE)</f>
        <v>11964</v>
      </c>
      <c r="Q39" s="110">
        <f>VLOOKUP($A39,'[12]101700'!$A$6:$W$49,Q$9,FALSE)</f>
        <v>11241</v>
      </c>
      <c r="R39" s="110">
        <f>VLOOKUP($A39,'[12]101700'!$A$6:$W$49,R$9,FALSE)</f>
        <v>13252</v>
      </c>
      <c r="S39" s="110">
        <f>VLOOKUP($A39,'[12]101700'!$A$6:$W$49,S$9,FALSE)</f>
        <v>14603</v>
      </c>
      <c r="T39" s="110">
        <f>VLOOKUP($A39,'[12]101700'!$A$6:$W$49,T$9,FALSE)</f>
        <v>13706</v>
      </c>
      <c r="U39" s="110">
        <f>VLOOKUP($A39,'[12]101700'!$A$6:$W$49,U$9,FALSE)</f>
        <v>13774</v>
      </c>
      <c r="V39" s="110">
        <f>VLOOKUP($A39,'[12]101700'!$A$6:$W$49,V$9,FALSE)</f>
        <v>15023</v>
      </c>
      <c r="W39" s="111">
        <f t="shared" si="1"/>
        <v>9.0678089153477567E-2</v>
      </c>
      <c r="X39" s="107" t="s">
        <v>142</v>
      </c>
      <c r="Y39" s="110">
        <f>'Fig 1d Data - NG'!Y39</f>
        <v>72561312</v>
      </c>
      <c r="Z39" s="107" t="s">
        <v>142</v>
      </c>
      <c r="AA39" s="109"/>
      <c r="AB39" s="97"/>
      <c r="AC39" s="97"/>
    </row>
    <row r="40" spans="1:29" ht="15" customHeight="1" x14ac:dyDescent="0.2">
      <c r="A40" s="107" t="s">
        <v>143</v>
      </c>
      <c r="B40" s="110">
        <f>VLOOKUP($A40,'[12]101700'!$A$6:$W$49,B$9,FALSE)</f>
        <v>11580</v>
      </c>
      <c r="C40" s="110">
        <f>VLOOKUP($A40,'[12]101700'!$A$6:$W$49,C$9,FALSE)</f>
        <v>11684</v>
      </c>
      <c r="D40" s="110">
        <f>VLOOKUP($A40,'[12]101700'!$A$6:$W$49,D$9,FALSE)</f>
        <v>11030</v>
      </c>
      <c r="E40" s="110">
        <f>VLOOKUP($A40,'[12]101700'!$A$6:$W$49,E$9,FALSE)</f>
        <v>10636</v>
      </c>
      <c r="F40" s="110">
        <f>VLOOKUP($A40,'[12]101700'!$A$6:$W$49,F$9,FALSE)</f>
        <v>9781</v>
      </c>
      <c r="G40" s="110">
        <f>VLOOKUP($A40,'[12]101700'!$A$6:$W$49,G$9,FALSE)</f>
        <v>8221</v>
      </c>
      <c r="H40" s="110">
        <f>VLOOKUP($A40,'[12]101700'!$A$6:$W$49,H$9,FALSE)</f>
        <v>7921</v>
      </c>
      <c r="I40" s="110">
        <f>VLOOKUP($A40,'[12]101700'!$A$6:$W$49,I$9,FALSE)</f>
        <v>7550</v>
      </c>
      <c r="J40" s="110">
        <f>VLOOKUP($A40,'[12]101700'!$A$6:$W$49,J$9,FALSE)</f>
        <v>6984</v>
      </c>
      <c r="K40" s="110">
        <f>VLOOKUP($A40,'[12]101700'!$A$6:$W$49,K$9,FALSE)</f>
        <v>6869</v>
      </c>
      <c r="L40" s="110">
        <f>VLOOKUP($A40,'[12]101700'!$A$6:$W$49,L$9,FALSE)</f>
        <v>5956</v>
      </c>
      <c r="M40" s="110">
        <f>VLOOKUP($A40,'[12]101700'!$A$6:$W$49,M$9,FALSE)</f>
        <v>5739</v>
      </c>
      <c r="N40" s="110">
        <f>VLOOKUP($A40,'[12]101700'!$A$6:$W$49,N$9,FALSE)</f>
        <v>4916</v>
      </c>
      <c r="O40" s="110">
        <f>VLOOKUP($A40,'[12]101700'!$A$6:$W$49,O$9,FALSE)</f>
        <v>5071</v>
      </c>
      <c r="P40" s="110">
        <f>VLOOKUP($A40,'[12]101700'!$A$6:$W$49,P$9,FALSE)</f>
        <v>4866</v>
      </c>
      <c r="Q40" s="110">
        <f>VLOOKUP($A40,'[12]101700'!$A$6:$W$49,Q$9,FALSE)</f>
        <v>4579</v>
      </c>
      <c r="R40" s="110">
        <f>VLOOKUP($A40,'[12]101700'!$A$6:$W$49,R$9,FALSE)</f>
        <v>4752</v>
      </c>
      <c r="S40" s="110">
        <f>VLOOKUP($A40,'[12]101700'!$A$6:$W$49,S$9,FALSE)</f>
        <v>4950</v>
      </c>
      <c r="T40" s="110">
        <f>VLOOKUP($A40,'[12]101700'!$A$6:$W$49,T$9,FALSE)</f>
        <v>5007</v>
      </c>
      <c r="U40" s="110">
        <f>VLOOKUP($A40,'[12]101700'!$A$6:$W$49,U$9,FALSE)</f>
        <v>4074</v>
      </c>
      <c r="V40" s="110">
        <f>VLOOKUP($A40,'[12]101700'!$A$6:$W$49,V$9,FALSE)</f>
        <v>3962</v>
      </c>
      <c r="W40" s="111">
        <f t="shared" si="1"/>
        <v>-2.7491408934707903E-2</v>
      </c>
      <c r="X40" s="107" t="s">
        <v>143</v>
      </c>
      <c r="Y40" s="110">
        <f>'Fig 1d Data - NG'!Y40</f>
        <v>62026962</v>
      </c>
      <c r="Z40" s="107" t="s">
        <v>143</v>
      </c>
      <c r="AA40" s="109"/>
      <c r="AB40" s="97"/>
      <c r="AC40" s="97"/>
    </row>
    <row r="41" spans="1:29" ht="15" customHeight="1" x14ac:dyDescent="0.2">
      <c r="A41" s="107" t="s">
        <v>144</v>
      </c>
      <c r="B41" s="113">
        <f>VLOOKUP($A41,'[12]101700'!$A$6:$W$49,B$9,FALSE)</f>
        <v>125535</v>
      </c>
      <c r="C41" s="113">
        <f>VLOOKUP($A41,'[12]101700'!$A$6:$W$49,C$9,FALSE)</f>
        <v>112238</v>
      </c>
      <c r="D41" s="113">
        <f>VLOOKUP($A41,'[12]101700'!$A$6:$W$49,D$9,FALSE)</f>
        <v>97242</v>
      </c>
      <c r="E41" s="113">
        <f>VLOOKUP($A41,'[12]101700'!$A$6:$W$49,E$9,FALSE)</f>
        <v>91427</v>
      </c>
      <c r="F41" s="113">
        <f>VLOOKUP($A41,'[12]101700'!$A$6:$W$49,F$9,FALSE)</f>
        <v>85335</v>
      </c>
      <c r="G41" s="113">
        <f>VLOOKUP($A41,'[12]101700'!$A$6:$W$49,G$9,FALSE)</f>
        <v>82417</v>
      </c>
      <c r="H41" s="113">
        <f>VLOOKUP($A41,'[12]101700'!$A$6:$W$49,H$9,FALSE)</f>
        <v>81499</v>
      </c>
      <c r="I41" s="113">
        <f>VLOOKUP($A41,'[12]101700'!$A$6:$W$49,I$9,FALSE)</f>
        <v>77458</v>
      </c>
      <c r="J41" s="113">
        <f>VLOOKUP($A41,'[12]101700'!$A$6:$W$49,J$9,FALSE)</f>
        <v>67909</v>
      </c>
      <c r="K41" s="113">
        <f>VLOOKUP($A41,'[12]101700'!$A$6:$W$49,K$9,FALSE)</f>
        <v>62772</v>
      </c>
      <c r="L41" s="113">
        <f>VLOOKUP($A41,'[12]101700'!$A$6:$W$49,L$9,FALSE)</f>
        <v>61705</v>
      </c>
      <c r="M41" s="113">
        <f>VLOOKUP($A41,'[12]101700'!$A$6:$W$49,M$9,FALSE)</f>
        <v>58798</v>
      </c>
      <c r="N41" s="113">
        <f>VLOOKUP($A41,'[12]101700'!$A$6:$W$49,N$9,FALSE)</f>
        <v>55152</v>
      </c>
      <c r="O41" s="113">
        <f>VLOOKUP($A41,'[12]101700'!$A$6:$W$49,O$9,FALSE)</f>
        <v>55186</v>
      </c>
      <c r="P41" s="113">
        <f>VLOOKUP($A41,'[12]101700'!$A$6:$W$49,P$9,FALSE)</f>
        <v>55515</v>
      </c>
      <c r="Q41" s="113">
        <f>VLOOKUP($A41,'[12]101700'!$A$6:$W$49,Q$9,FALSE)</f>
        <v>54278</v>
      </c>
      <c r="R41" s="113">
        <f>VLOOKUP($A41,'[12]101700'!$A$6:$W$49,R$9,FALSE)</f>
        <v>54865</v>
      </c>
      <c r="S41" s="113">
        <f>VLOOKUP($A41,'[12]101700'!$A$6:$W$49,S$9,FALSE)</f>
        <v>54628</v>
      </c>
      <c r="T41" s="113">
        <f>VLOOKUP($A41,'[12]101700'!$A$6:$W$49,T$9,FALSE)</f>
        <v>53372</v>
      </c>
      <c r="U41" s="113">
        <f>VLOOKUP($A41,'[12]101700'!$A$6:$W$49,U$9,FALSE)</f>
        <v>43208</v>
      </c>
      <c r="V41" s="113">
        <f>VLOOKUP($A41,'[12]101700'!$A$6:$W$49,V$9,FALSE)</f>
        <v>49539</v>
      </c>
      <c r="W41" s="111">
        <f t="shared" si="1"/>
        <v>0.14652379189039066</v>
      </c>
      <c r="X41" s="107" t="s">
        <v>144</v>
      </c>
      <c r="Y41" s="110">
        <f>'Fig 1d Data - NG'!Y41+Y15</f>
        <v>500689792</v>
      </c>
      <c r="Z41" s="108"/>
      <c r="AA41" s="109"/>
      <c r="AB41" s="97"/>
      <c r="AC41" s="97"/>
    </row>
    <row r="42" spans="1:29" ht="15" customHeight="1" x14ac:dyDescent="0.2">
      <c r="A42" s="114" t="s">
        <v>145</v>
      </c>
      <c r="B42" s="115"/>
      <c r="C42" s="115"/>
      <c r="D42" s="115"/>
      <c r="E42" s="115"/>
      <c r="F42" s="115"/>
      <c r="G42" s="115"/>
      <c r="H42" s="115"/>
      <c r="I42" s="115"/>
      <c r="J42" s="115"/>
      <c r="K42" s="115"/>
      <c r="L42" s="115"/>
      <c r="M42" s="115"/>
      <c r="N42" s="115"/>
      <c r="O42" s="115"/>
      <c r="P42" s="115"/>
      <c r="Q42" s="115"/>
      <c r="R42" s="115"/>
      <c r="S42" s="115"/>
      <c r="T42" s="115"/>
      <c r="U42" s="115"/>
      <c r="V42" s="115"/>
      <c r="W42" s="115"/>
      <c r="Z42" s="108"/>
      <c r="AA42" s="109"/>
      <c r="AB42" s="97"/>
      <c r="AC42" s="97"/>
    </row>
    <row r="43" spans="1:29" x14ac:dyDescent="0.2">
      <c r="A43" s="134" t="s">
        <v>148</v>
      </c>
      <c r="B43" s="117">
        <f>SUM(B12:B40)</f>
        <v>134660</v>
      </c>
      <c r="C43" s="117">
        <f t="shared" ref="C43:T43" si="2">SUM(C12:C40)</f>
        <v>121719</v>
      </c>
      <c r="D43" s="117">
        <f t="shared" si="2"/>
        <v>106117</v>
      </c>
      <c r="E43" s="117">
        <f t="shared" si="2"/>
        <v>99580</v>
      </c>
      <c r="F43" s="117">
        <f t="shared" si="2"/>
        <v>92434</v>
      </c>
      <c r="G43" s="117">
        <f t="shared" si="2"/>
        <v>90391</v>
      </c>
      <c r="H43" s="117">
        <f t="shared" si="2"/>
        <v>91049</v>
      </c>
      <c r="I43" s="117">
        <f t="shared" si="2"/>
        <v>88106</v>
      </c>
      <c r="J43" s="117">
        <f t="shared" si="2"/>
        <v>78564</v>
      </c>
      <c r="K43" s="117">
        <f t="shared" si="2"/>
        <v>71749</v>
      </c>
      <c r="L43" s="117">
        <f t="shared" si="2"/>
        <v>74041</v>
      </c>
      <c r="M43" s="117">
        <f t="shared" si="2"/>
        <v>67105</v>
      </c>
      <c r="N43" s="117">
        <f t="shared" si="2"/>
        <v>65763</v>
      </c>
      <c r="O43" s="117">
        <f t="shared" si="2"/>
        <v>67407</v>
      </c>
      <c r="P43" s="117">
        <f t="shared" si="2"/>
        <v>68400</v>
      </c>
      <c r="Q43" s="117">
        <f t="shared" si="2"/>
        <v>66335</v>
      </c>
      <c r="R43" s="117">
        <f t="shared" si="2"/>
        <v>68834</v>
      </c>
      <c r="S43" s="117">
        <f t="shared" si="2"/>
        <v>70039</v>
      </c>
      <c r="T43" s="117">
        <f t="shared" si="2"/>
        <v>67889</v>
      </c>
      <c r="U43" s="117">
        <f>SUM(U12:U40)</f>
        <v>57594</v>
      </c>
      <c r="V43" s="117">
        <f>SUM(V12:V40)</f>
        <v>65298</v>
      </c>
      <c r="W43" s="111">
        <f t="shared" si="1"/>
        <v>0.13376393374309825</v>
      </c>
      <c r="X43" s="107" t="s">
        <v>148</v>
      </c>
      <c r="Y43" s="119">
        <f>SUM(Y12:Y40)</f>
        <v>585895109</v>
      </c>
    </row>
    <row r="44" spans="1:29" x14ac:dyDescent="0.2">
      <c r="A44" s="133" t="s">
        <v>259</v>
      </c>
      <c r="B44" s="119">
        <f>B43-B41</f>
        <v>9125</v>
      </c>
      <c r="C44" s="119">
        <f t="shared" ref="C44:V44" si="3">C43-C41</f>
        <v>9481</v>
      </c>
      <c r="D44" s="119">
        <f t="shared" si="3"/>
        <v>8875</v>
      </c>
      <c r="E44" s="119">
        <f t="shared" si="3"/>
        <v>8153</v>
      </c>
      <c r="F44" s="119">
        <f t="shared" si="3"/>
        <v>7099</v>
      </c>
      <c r="G44" s="119">
        <f t="shared" si="3"/>
        <v>7974</v>
      </c>
      <c r="H44" s="119">
        <f t="shared" si="3"/>
        <v>9550</v>
      </c>
      <c r="I44" s="119">
        <f t="shared" si="3"/>
        <v>10648</v>
      </c>
      <c r="J44" s="119">
        <f t="shared" si="3"/>
        <v>10655</v>
      </c>
      <c r="K44" s="119">
        <f t="shared" si="3"/>
        <v>8977</v>
      </c>
      <c r="L44" s="119">
        <f t="shared" si="3"/>
        <v>12336</v>
      </c>
      <c r="M44" s="119">
        <f t="shared" si="3"/>
        <v>8307</v>
      </c>
      <c r="N44" s="119">
        <f t="shared" si="3"/>
        <v>10611</v>
      </c>
      <c r="O44" s="119">
        <f t="shared" si="3"/>
        <v>12221</v>
      </c>
      <c r="P44" s="119">
        <f t="shared" si="3"/>
        <v>12885</v>
      </c>
      <c r="Q44" s="119">
        <f t="shared" si="3"/>
        <v>12057</v>
      </c>
      <c r="R44" s="119">
        <f t="shared" si="3"/>
        <v>13969</v>
      </c>
      <c r="S44" s="119">
        <f t="shared" si="3"/>
        <v>15411</v>
      </c>
      <c r="T44" s="119">
        <f t="shared" si="3"/>
        <v>14517</v>
      </c>
      <c r="U44" s="119">
        <f t="shared" si="3"/>
        <v>14386</v>
      </c>
      <c r="V44" s="119">
        <f t="shared" si="3"/>
        <v>15759</v>
      </c>
      <c r="W44" s="111">
        <f>(V44-U44)/U44</f>
        <v>9.5440011121924087E-2</v>
      </c>
      <c r="AA44"/>
    </row>
    <row r="45" spans="1:29" ht="15" x14ac:dyDescent="0.2">
      <c r="A45" s="123"/>
      <c r="B45" s="264" t="s">
        <v>103</v>
      </c>
      <c r="C45" s="265" t="s">
        <v>104</v>
      </c>
      <c r="D45" s="268"/>
      <c r="E45" s="269"/>
      <c r="F45" s="269"/>
      <c r="G45" s="270"/>
      <c r="H45" s="270"/>
      <c r="I45" s="126"/>
      <c r="J45" s="126"/>
      <c r="K45" s="126"/>
      <c r="L45" s="126"/>
      <c r="M45" s="126"/>
      <c r="N45" s="126"/>
      <c r="O45" s="126"/>
      <c r="P45" s="126"/>
      <c r="Q45" s="126"/>
      <c r="R45" s="126"/>
      <c r="S45" s="126"/>
      <c r="T45" s="126"/>
      <c r="U45" s="126"/>
      <c r="V45" s="126"/>
      <c r="W45" s="120">
        <f>(V44-Q44)/Q44</f>
        <v>0.30704155262503108</v>
      </c>
    </row>
    <row r="46" spans="1:29" ht="15" x14ac:dyDescent="0.2">
      <c r="A46" s="123"/>
      <c r="B46" s="264" t="s">
        <v>77</v>
      </c>
      <c r="C46" s="265" t="s">
        <v>257</v>
      </c>
      <c r="D46" s="268"/>
      <c r="E46" s="269"/>
      <c r="F46" s="269"/>
      <c r="G46" s="270"/>
      <c r="H46" s="270"/>
      <c r="I46" s="126"/>
      <c r="J46" s="126"/>
      <c r="K46" s="126"/>
      <c r="L46" s="126"/>
      <c r="M46" s="126"/>
      <c r="N46" s="126"/>
      <c r="O46" s="126"/>
      <c r="P46" s="126"/>
      <c r="Q46" s="126"/>
      <c r="R46" s="126"/>
      <c r="S46" s="126"/>
      <c r="T46" s="126"/>
      <c r="U46" s="126"/>
      <c r="V46" s="126"/>
    </row>
    <row r="47" spans="1:29" ht="15" x14ac:dyDescent="0.2">
      <c r="A47" s="123"/>
      <c r="B47" s="264" t="s">
        <v>108</v>
      </c>
      <c r="C47" s="265" t="s">
        <v>216</v>
      </c>
      <c r="D47" s="268"/>
      <c r="E47" s="269"/>
      <c r="F47" s="269"/>
      <c r="G47" s="270"/>
      <c r="H47" s="270"/>
      <c r="I47" s="126"/>
      <c r="J47" s="126"/>
      <c r="K47" s="126"/>
      <c r="L47" s="126"/>
      <c r="M47" s="126"/>
      <c r="N47" s="126"/>
      <c r="O47" s="126"/>
      <c r="P47" s="126"/>
      <c r="Q47" s="126"/>
      <c r="R47" s="126"/>
      <c r="S47" s="126"/>
      <c r="T47" s="126"/>
      <c r="U47" s="126"/>
      <c r="V47" s="126"/>
    </row>
    <row r="48" spans="1:29" x14ac:dyDescent="0.2">
      <c r="AA48"/>
    </row>
    <row r="49" spans="1:22" x14ac:dyDescent="0.2">
      <c r="A49" s="107" t="s">
        <v>110</v>
      </c>
      <c r="B49" s="107" t="s">
        <v>55</v>
      </c>
      <c r="C49" s="107" t="s">
        <v>56</v>
      </c>
      <c r="D49" s="107" t="s">
        <v>57</v>
      </c>
      <c r="E49" s="107" t="s">
        <v>58</v>
      </c>
      <c r="F49" s="107" t="s">
        <v>59</v>
      </c>
      <c r="G49" s="107" t="s">
        <v>60</v>
      </c>
      <c r="H49" s="107" t="s">
        <v>61</v>
      </c>
      <c r="I49" s="107" t="s">
        <v>62</v>
      </c>
      <c r="J49" s="107" t="s">
        <v>63</v>
      </c>
      <c r="K49" s="107" t="s">
        <v>64</v>
      </c>
      <c r="L49" s="107" t="s">
        <v>65</v>
      </c>
      <c r="M49" s="107" t="s">
        <v>66</v>
      </c>
      <c r="N49" s="107" t="s">
        <v>67</v>
      </c>
      <c r="O49" s="107" t="s">
        <v>68</v>
      </c>
      <c r="P49" s="107" t="s">
        <v>69</v>
      </c>
      <c r="Q49" s="107" t="s">
        <v>70</v>
      </c>
      <c r="R49" s="107" t="s">
        <v>71</v>
      </c>
      <c r="S49" s="107" t="s">
        <v>72</v>
      </c>
      <c r="T49" s="107" t="s">
        <v>74</v>
      </c>
      <c r="U49" s="107" t="s">
        <v>75</v>
      </c>
      <c r="V49" s="107">
        <f>U49+1</f>
        <v>2010</v>
      </c>
    </row>
    <row r="50" spans="1:22" x14ac:dyDescent="0.2">
      <c r="A50" s="107" t="s">
        <v>111</v>
      </c>
      <c r="B50" s="110">
        <f>VLOOKUP($A50,'[12]101800'!$A$6:$W$49,B$9,FALSE)</f>
        <v>1022</v>
      </c>
      <c r="C50" s="110">
        <f>VLOOKUP($A50,'[12]101800'!$A$6:$W$49,C$9,FALSE)</f>
        <v>1061</v>
      </c>
      <c r="D50" s="110">
        <f>VLOOKUP($A50,'[12]101800'!$A$6:$W$49,D$9,FALSE)</f>
        <v>911</v>
      </c>
      <c r="E50" s="110">
        <f>VLOOKUP($A50,'[12]101800'!$A$6:$W$49,E$9,FALSE)</f>
        <v>961</v>
      </c>
      <c r="F50" s="110">
        <f>VLOOKUP($A50,'[12]101800'!$A$6:$W$49,F$9,FALSE)</f>
        <v>1008</v>
      </c>
      <c r="G50" s="110">
        <f>VLOOKUP($A50,'[12]101800'!$A$6:$W$49,G$9,FALSE)</f>
        <v>1082</v>
      </c>
      <c r="H50" s="110">
        <f>VLOOKUP($A50,'[12]101800'!$A$6:$W$49,H$9,FALSE)</f>
        <v>1048</v>
      </c>
      <c r="I50" s="110">
        <f>VLOOKUP($A50,'[12]101800'!$A$6:$W$49,I$9,FALSE)</f>
        <v>1179</v>
      </c>
      <c r="J50" s="110">
        <f>VLOOKUP($A50,'[12]101800'!$A$6:$W$49,J$9,FALSE)</f>
        <v>1067</v>
      </c>
      <c r="K50" s="110">
        <f>VLOOKUP($A50,'[12]101800'!$A$6:$W$49,K$9,FALSE)</f>
        <v>1055</v>
      </c>
      <c r="L50" s="110">
        <f>VLOOKUP($A50,'[12]101800'!$A$6:$W$49,L$9,FALSE)</f>
        <v>1121</v>
      </c>
      <c r="M50" s="110">
        <f>VLOOKUP($A50,'[12]101800'!$A$6:$W$49,M$9,FALSE)</f>
        <v>1067</v>
      </c>
      <c r="N50" s="110">
        <f>VLOOKUP($A50,'[12]101800'!$A$6:$W$49,N$9,FALSE)</f>
        <v>1163</v>
      </c>
      <c r="O50" s="110">
        <f>VLOOKUP($A50,'[12]101800'!$A$6:$W$49,O$9,FALSE)</f>
        <v>1094</v>
      </c>
      <c r="P50" s="110">
        <f>VLOOKUP($A50,'[12]101800'!$A$6:$W$49,P$9,FALSE)</f>
        <v>1064</v>
      </c>
      <c r="Q50" s="110">
        <f>VLOOKUP($A50,'[12]101800'!$A$6:$W$49,Q$9,FALSE)</f>
        <v>1298</v>
      </c>
      <c r="R50" s="110">
        <f>VLOOKUP($A50,'[12]101800'!$A$6:$W$49,R$9,FALSE)</f>
        <v>1279</v>
      </c>
      <c r="S50" s="110">
        <f>VLOOKUP($A50,'[12]101800'!$A$6:$W$49,S$9,FALSE)</f>
        <v>1251</v>
      </c>
      <c r="T50" s="110">
        <f>VLOOKUP($A50,'[12]101800'!$A$6:$W$49,T$9,FALSE)</f>
        <v>1198</v>
      </c>
      <c r="U50" s="110">
        <f>VLOOKUP($A50,'[12]101800'!$A$6:$W$49,U$9,FALSE)</f>
        <v>1043</v>
      </c>
      <c r="V50" s="110">
        <f>VLOOKUP($A50,'[12]101800'!$A$6:$W$49,V$9,FALSE)</f>
        <v>1074</v>
      </c>
    </row>
    <row r="51" spans="1:22" x14ac:dyDescent="0.2">
      <c r="A51" s="107" t="s">
        <v>113</v>
      </c>
      <c r="B51" s="110">
        <f>VLOOKUP($A51,'[12]101800'!$A$6:$W$49,B$9,FALSE)</f>
        <v>3715</v>
      </c>
      <c r="C51" s="110">
        <f>VLOOKUP($A51,'[12]101800'!$A$6:$W$49,C$9,FALSE)</f>
        <v>3685</v>
      </c>
      <c r="D51" s="110">
        <f>VLOOKUP($A51,'[12]101800'!$A$6:$W$49,D$9,FALSE)</f>
        <v>3187</v>
      </c>
      <c r="E51" s="110">
        <f>VLOOKUP($A51,'[12]101800'!$A$6:$W$49,E$9,FALSE)</f>
        <v>2825</v>
      </c>
      <c r="F51" s="110">
        <f>VLOOKUP($A51,'[12]101800'!$A$6:$W$49,F$9,FALSE)</f>
        <v>3353</v>
      </c>
      <c r="G51" s="110">
        <f>VLOOKUP($A51,'[12]101800'!$A$6:$W$49,G$9,FALSE)</f>
        <v>3009</v>
      </c>
      <c r="H51" s="110">
        <f>VLOOKUP($A51,'[12]101800'!$A$6:$W$49,H$9,FALSE)</f>
        <v>2913</v>
      </c>
      <c r="I51" s="110">
        <f>VLOOKUP($A51,'[12]101800'!$A$6:$W$49,I$9,FALSE)</f>
        <v>3027</v>
      </c>
      <c r="J51" s="110">
        <f>VLOOKUP($A51,'[12]101800'!$A$6:$W$49,J$9,FALSE)</f>
        <v>3039</v>
      </c>
      <c r="K51" s="110">
        <f>VLOOKUP($A51,'[12]101800'!$A$6:$W$49,K$9,FALSE)</f>
        <v>3011</v>
      </c>
      <c r="L51" s="110">
        <f>VLOOKUP($A51,'[12]101800'!$A$6:$W$49,L$9,FALSE)</f>
        <v>3145</v>
      </c>
      <c r="M51" s="110">
        <f>VLOOKUP($A51,'[12]101800'!$A$6:$W$49,M$9,FALSE)</f>
        <v>3240</v>
      </c>
      <c r="N51" s="110">
        <f>VLOOKUP($A51,'[12]101800'!$A$6:$W$49,N$9,FALSE)</f>
        <v>2156</v>
      </c>
      <c r="O51" s="110">
        <f>VLOOKUP($A51,'[12]101800'!$A$6:$W$49,O$9,FALSE)</f>
        <v>2142</v>
      </c>
      <c r="P51" s="110">
        <f>VLOOKUP($A51,'[12]101800'!$A$6:$W$49,P$9,FALSE)</f>
        <v>2055</v>
      </c>
      <c r="Q51" s="110">
        <f>VLOOKUP($A51,'[12]101800'!$A$6:$W$49,Q$9,FALSE)</f>
        <v>1833</v>
      </c>
      <c r="R51" s="110">
        <f>VLOOKUP($A51,'[12]101800'!$A$6:$W$49,R$9,FALSE)</f>
        <v>1770</v>
      </c>
      <c r="S51" s="110">
        <f>VLOOKUP($A51,'[12]101800'!$A$6:$W$49,S$9,FALSE)</f>
        <v>1607</v>
      </c>
      <c r="T51" s="110">
        <f>VLOOKUP($A51,'[12]101800'!$A$6:$W$49,T$9,FALSE)</f>
        <v>1822</v>
      </c>
      <c r="U51" s="110">
        <f>VLOOKUP($A51,'[12]101800'!$A$6:$W$49,U$9,FALSE)</f>
        <v>779</v>
      </c>
      <c r="V51" s="110">
        <f>VLOOKUP($A51,'[12]101800'!$A$6:$W$49,V$9,FALSE)</f>
        <v>1050</v>
      </c>
    </row>
    <row r="52" spans="1:22" x14ac:dyDescent="0.2">
      <c r="A52" s="107" t="s">
        <v>115</v>
      </c>
      <c r="B52" s="110">
        <f>VLOOKUP($A52,'[12]101800'!$A$6:$W$49,B$9,FALSE)</f>
        <v>729</v>
      </c>
      <c r="C52" s="110">
        <f>VLOOKUP($A52,'[12]101800'!$A$6:$W$49,C$9,FALSE)</f>
        <v>459</v>
      </c>
      <c r="D52" s="110">
        <f>VLOOKUP($A52,'[12]101800'!$A$6:$W$49,D$9,FALSE)</f>
        <v>397</v>
      </c>
      <c r="E52" s="110">
        <f>VLOOKUP($A52,'[12]101800'!$A$6:$W$49,E$9,FALSE)</f>
        <v>403</v>
      </c>
      <c r="F52" s="110">
        <f>VLOOKUP($A52,'[12]101800'!$A$6:$W$49,F$9,FALSE)</f>
        <v>611</v>
      </c>
      <c r="G52" s="110">
        <f>VLOOKUP($A52,'[12]101800'!$A$6:$W$49,G$9,FALSE)</f>
        <v>717</v>
      </c>
      <c r="H52" s="110">
        <f>VLOOKUP($A52,'[12]101800'!$A$6:$W$49,H$9,FALSE)</f>
        <v>667</v>
      </c>
      <c r="I52" s="110">
        <f>VLOOKUP($A52,'[12]101800'!$A$6:$W$49,I$9,FALSE)</f>
        <v>832</v>
      </c>
      <c r="J52" s="110">
        <f>VLOOKUP($A52,'[12]101800'!$A$6:$W$49,J$9,FALSE)</f>
        <v>697</v>
      </c>
      <c r="K52" s="110">
        <f>VLOOKUP($A52,'[12]101800'!$A$6:$W$49,K$9,FALSE)</f>
        <v>569</v>
      </c>
      <c r="L52" s="110">
        <f>VLOOKUP($A52,'[12]101800'!$A$6:$W$49,L$9,FALSE)</f>
        <v>580</v>
      </c>
      <c r="M52" s="110">
        <f>VLOOKUP($A52,'[12]101800'!$A$6:$W$49,M$9,FALSE)</f>
        <v>744</v>
      </c>
      <c r="N52" s="110">
        <f>VLOOKUP($A52,'[12]101800'!$A$6:$W$49,N$9,FALSE)</f>
        <v>696</v>
      </c>
      <c r="O52" s="110">
        <f>VLOOKUP($A52,'[12]101800'!$A$6:$W$49,O$9,FALSE)</f>
        <v>756</v>
      </c>
      <c r="P52" s="110">
        <f>VLOOKUP($A52,'[12]101800'!$A$6:$W$49,P$9,FALSE)</f>
        <v>776</v>
      </c>
      <c r="Q52" s="110">
        <f>VLOOKUP($A52,'[12]101800'!$A$6:$W$49,Q$9,FALSE)</f>
        <v>706</v>
      </c>
      <c r="R52" s="110">
        <f>VLOOKUP($A52,'[12]101800'!$A$6:$W$49,R$9,FALSE)</f>
        <v>660</v>
      </c>
      <c r="S52" s="110">
        <f>VLOOKUP($A52,'[12]101800'!$A$6:$W$49,S$9,FALSE)</f>
        <v>744</v>
      </c>
      <c r="T52" s="110">
        <f>VLOOKUP($A52,'[12]101800'!$A$6:$W$49,T$9,FALSE)</f>
        <v>510</v>
      </c>
      <c r="U52" s="110">
        <f>VLOOKUP($A52,'[12]101800'!$A$6:$W$49,U$9,FALSE)</f>
        <v>205</v>
      </c>
      <c r="V52" s="110">
        <f>VLOOKUP($A52,'[12]101800'!$A$6:$W$49,V$9,FALSE)</f>
        <v>267</v>
      </c>
    </row>
    <row r="53" spans="1:22" x14ac:dyDescent="0.2">
      <c r="A53" s="107" t="s">
        <v>141</v>
      </c>
      <c r="B53" s="110">
        <f>VLOOKUP($A53,'[12]101800'!$A$6:$W$49,B$9,FALSE)</f>
        <v>304</v>
      </c>
      <c r="C53" s="110">
        <f>VLOOKUP($A53,'[12]101800'!$A$6:$W$49,C$9,FALSE)</f>
        <v>258</v>
      </c>
      <c r="D53" s="110">
        <f>VLOOKUP($A53,'[12]101800'!$A$6:$W$49,D$9,FALSE)</f>
        <v>170</v>
      </c>
      <c r="E53" s="110">
        <f>VLOOKUP($A53,'[12]101800'!$A$6:$W$49,E$9,FALSE)</f>
        <v>138</v>
      </c>
      <c r="F53" s="110">
        <f>VLOOKUP($A53,'[12]101800'!$A$6:$W$49,F$9,FALSE)</f>
        <v>143</v>
      </c>
      <c r="G53" s="110">
        <f>VLOOKUP($A53,'[12]101800'!$A$6:$W$49,G$9,FALSE)</f>
        <v>159</v>
      </c>
      <c r="H53" s="110">
        <f>VLOOKUP($A53,'[12]101800'!$A$6:$W$49,H$9,FALSE)</f>
        <v>118</v>
      </c>
      <c r="I53" s="110">
        <f>VLOOKUP($A53,'[12]101800'!$A$6:$W$49,I$9,FALSE)</f>
        <v>81</v>
      </c>
      <c r="J53" s="110">
        <f>VLOOKUP($A53,'[12]101800'!$A$6:$W$49,J$9,FALSE)</f>
        <v>67</v>
      </c>
      <c r="K53" s="110">
        <f>VLOOKUP($A53,'[12]101800'!$A$6:$W$49,K$9,FALSE)</f>
        <v>69</v>
      </c>
      <c r="L53" s="110">
        <f>VLOOKUP($A53,'[12]101800'!$A$6:$W$49,L$9,FALSE)</f>
        <v>113</v>
      </c>
      <c r="M53" s="110">
        <f>VLOOKUP($A53,'[12]101800'!$A$6:$W$49,M$9,FALSE)</f>
        <v>128</v>
      </c>
      <c r="N53" s="110">
        <f>VLOOKUP($A53,'[12]101800'!$A$6:$W$49,N$9,FALSE)</f>
        <v>109</v>
      </c>
      <c r="O53" s="110">
        <f>VLOOKUP($A53,'[12]101800'!$A$6:$W$49,O$9,FALSE)</f>
        <v>118</v>
      </c>
      <c r="P53" s="110">
        <f>VLOOKUP($A53,'[12]101800'!$A$6:$W$49,P$9,FALSE)</f>
        <v>109</v>
      </c>
      <c r="Q53" s="110">
        <f>VLOOKUP($A53,'[12]101800'!$A$6:$W$49,Q$9,FALSE)</f>
        <v>110</v>
      </c>
      <c r="R53" s="110">
        <f>VLOOKUP($A53,'[12]101800'!$A$6:$W$49,R$9,FALSE)</f>
        <v>139</v>
      </c>
      <c r="S53" s="110">
        <f>VLOOKUP($A53,'[12]101800'!$A$6:$W$49,S$9,FALSE)</f>
        <v>169</v>
      </c>
      <c r="T53" s="110">
        <f>VLOOKUP($A53,'[12]101800'!$A$6:$W$49,T$9,FALSE)</f>
        <v>152</v>
      </c>
      <c r="U53" s="110">
        <f>VLOOKUP($A53,'[12]101800'!$A$6:$W$49,U$9,FALSE)</f>
        <v>141</v>
      </c>
      <c r="V53" s="110">
        <f>VLOOKUP($A53,'[12]101800'!$A$6:$W$49,V$9,FALSE)</f>
        <v>144</v>
      </c>
    </row>
    <row r="54" spans="1:22" x14ac:dyDescent="0.2">
      <c r="A54" s="107" t="s">
        <v>117</v>
      </c>
      <c r="B54" s="110">
        <f>VLOOKUP($A54,'[12]101800'!$A$6:$W$49,B$9,FALSE)</f>
        <v>64</v>
      </c>
      <c r="C54" s="110">
        <f>VLOOKUP($A54,'[12]101800'!$A$6:$W$49,C$9,FALSE)</f>
        <v>64</v>
      </c>
      <c r="D54" s="110">
        <f>VLOOKUP($A54,'[12]101800'!$A$6:$W$49,D$9,FALSE)</f>
        <v>17</v>
      </c>
      <c r="E54" s="110">
        <f>VLOOKUP($A54,'[12]101800'!$A$6:$W$49,E$9,FALSE)</f>
        <v>20</v>
      </c>
      <c r="F54" s="110">
        <f>VLOOKUP($A54,'[12]101800'!$A$6:$W$49,F$9,FALSE)</f>
        <v>64</v>
      </c>
      <c r="G54" s="110">
        <f>VLOOKUP($A54,'[12]101800'!$A$6:$W$49,G$9,FALSE)</f>
        <v>64</v>
      </c>
      <c r="H54" s="110">
        <f>VLOOKUP($A54,'[12]101800'!$A$6:$W$49,H$9,FALSE)</f>
        <v>64</v>
      </c>
      <c r="I54" s="110">
        <f>VLOOKUP($A54,'[12]101800'!$A$6:$W$49,I$9,FALSE)</f>
        <v>64</v>
      </c>
      <c r="J54" s="110">
        <f>VLOOKUP($A54,'[12]101800'!$A$6:$W$49,J$9,FALSE)</f>
        <v>17</v>
      </c>
      <c r="K54" s="110">
        <f>VLOOKUP($A54,'[12]101800'!$A$6:$W$49,K$9,FALSE)</f>
        <v>20</v>
      </c>
      <c r="L54" s="110">
        <f>VLOOKUP($A54,'[12]101800'!$A$6:$W$49,L$9,FALSE)</f>
        <v>32</v>
      </c>
      <c r="M54" s="110">
        <f>VLOOKUP($A54,'[12]101800'!$A$6:$W$49,M$9,FALSE)</f>
        <v>34</v>
      </c>
      <c r="N54" s="110">
        <f>VLOOKUP($A54,'[12]101800'!$A$6:$W$49,N$9,FALSE)</f>
        <v>33</v>
      </c>
      <c r="O54" s="110">
        <f>VLOOKUP($A54,'[12]101800'!$A$6:$W$49,O$9,FALSE)</f>
        <v>35</v>
      </c>
      <c r="P54" s="110">
        <f>VLOOKUP($A54,'[12]101800'!$A$6:$W$49,P$9,FALSE)</f>
        <v>39</v>
      </c>
      <c r="Q54" s="110">
        <f>VLOOKUP($A54,'[12]101800'!$A$6:$W$49,Q$9,FALSE)</f>
        <v>36</v>
      </c>
      <c r="R54" s="110">
        <f>VLOOKUP($A54,'[12]101800'!$A$6:$W$49,R$9,FALSE)</f>
        <v>39</v>
      </c>
      <c r="S54" s="110">
        <f>VLOOKUP($A54,'[12]101800'!$A$6:$W$49,S$9,FALSE)</f>
        <v>33</v>
      </c>
      <c r="T54" s="110">
        <f>VLOOKUP($A54,'[12]101800'!$A$6:$W$49,T$9,FALSE)</f>
        <v>28</v>
      </c>
      <c r="U54" s="110">
        <f>VLOOKUP($A54,'[12]101800'!$A$6:$W$49,U$9,FALSE)</f>
        <v>14</v>
      </c>
      <c r="V54" s="110">
        <f>VLOOKUP($A54,'[12]101800'!$A$6:$W$49,V$9,FALSE)</f>
        <v>18</v>
      </c>
    </row>
    <row r="55" spans="1:22" x14ac:dyDescent="0.2">
      <c r="A55" s="107" t="s">
        <v>118</v>
      </c>
      <c r="B55" s="110">
        <f>VLOOKUP($A55,'[12]101800'!$A$6:$W$49,B$9,FALSE)</f>
        <v>7490</v>
      </c>
      <c r="C55" s="110">
        <f>VLOOKUP($A55,'[12]101800'!$A$6:$W$49,C$9,FALSE)</f>
        <v>5954</v>
      </c>
      <c r="D55" s="110">
        <f>VLOOKUP($A55,'[12]101800'!$A$6:$W$49,D$9,FALSE)</f>
        <v>5838</v>
      </c>
      <c r="E55" s="110">
        <f>VLOOKUP($A55,'[12]101800'!$A$6:$W$49,E$9,FALSE)</f>
        <v>4267</v>
      </c>
      <c r="F55" s="110">
        <f>VLOOKUP($A55,'[12]101800'!$A$6:$W$49,F$9,FALSE)</f>
        <v>3618</v>
      </c>
      <c r="G55" s="110">
        <f>VLOOKUP($A55,'[12]101800'!$A$6:$W$49,G$9,FALSE)</f>
        <v>3417</v>
      </c>
      <c r="H55" s="110">
        <f>VLOOKUP($A55,'[12]101800'!$A$6:$W$49,H$9,FALSE)</f>
        <v>3498</v>
      </c>
      <c r="I55" s="110">
        <f>VLOOKUP($A55,'[12]101800'!$A$6:$W$49,I$9,FALSE)</f>
        <v>3334</v>
      </c>
      <c r="J55" s="110">
        <f>VLOOKUP($A55,'[12]101800'!$A$6:$W$49,J$9,FALSE)</f>
        <v>2877</v>
      </c>
      <c r="K55" s="110">
        <f>VLOOKUP($A55,'[12]101800'!$A$6:$W$49,K$9,FALSE)</f>
        <v>2462</v>
      </c>
      <c r="L55" s="110">
        <f>VLOOKUP($A55,'[12]101800'!$A$6:$W$49,L$9,FALSE)</f>
        <v>3684</v>
      </c>
      <c r="M55" s="110">
        <f>VLOOKUP($A55,'[12]101800'!$A$6:$W$49,M$9,FALSE)</f>
        <v>3074</v>
      </c>
      <c r="N55" s="110">
        <f>VLOOKUP($A55,'[12]101800'!$A$6:$W$49,N$9,FALSE)</f>
        <v>2946</v>
      </c>
      <c r="O55" s="110">
        <f>VLOOKUP($A55,'[12]101800'!$A$6:$W$49,O$9,FALSE)</f>
        <v>3078</v>
      </c>
      <c r="P55" s="110">
        <f>VLOOKUP($A55,'[12]101800'!$A$6:$W$49,P$9,FALSE)</f>
        <v>3038</v>
      </c>
      <c r="Q55" s="110">
        <f>VLOOKUP($A55,'[12]101800'!$A$6:$W$49,Q$9,FALSE)</f>
        <v>2981</v>
      </c>
      <c r="R55" s="110">
        <f>VLOOKUP($A55,'[12]101800'!$A$6:$W$49,R$9,FALSE)</f>
        <v>3008</v>
      </c>
      <c r="S55" s="110">
        <f>VLOOKUP($A55,'[12]101800'!$A$6:$W$49,S$9,FALSE)</f>
        <v>2758</v>
      </c>
      <c r="T55" s="110">
        <f>VLOOKUP($A55,'[12]101800'!$A$6:$W$49,T$9,FALSE)</f>
        <v>2535</v>
      </c>
      <c r="U55" s="110">
        <f>VLOOKUP($A55,'[12]101800'!$A$6:$W$49,U$9,FALSE)</f>
        <v>2422</v>
      </c>
      <c r="V55" s="110">
        <f>VLOOKUP($A55,'[12]101800'!$A$6:$W$49,V$9,FALSE)</f>
        <v>2461</v>
      </c>
    </row>
    <row r="56" spans="1:22" x14ac:dyDescent="0.2">
      <c r="A56" s="107" t="s">
        <v>123</v>
      </c>
      <c r="B56" s="110">
        <f>VLOOKUP($A56,'[12]101800'!$A$6:$W$49,B$9,FALSE)</f>
        <v>21035</v>
      </c>
      <c r="C56" s="110">
        <f>VLOOKUP($A56,'[12]101800'!$A$6:$W$49,C$9,FALSE)</f>
        <v>16017</v>
      </c>
      <c r="D56" s="110">
        <f>VLOOKUP($A56,'[12]101800'!$A$6:$W$49,D$9,FALSE)</f>
        <v>13588</v>
      </c>
      <c r="E56" s="110">
        <f>VLOOKUP($A56,'[12]101800'!$A$6:$W$49,E$9,FALSE)</f>
        <v>10743</v>
      </c>
      <c r="F56" s="110">
        <f>VLOOKUP($A56,'[12]101800'!$A$6:$W$49,F$9,FALSE)</f>
        <v>10784</v>
      </c>
      <c r="G56" s="110">
        <f>VLOOKUP($A56,'[12]101800'!$A$6:$W$49,G$9,FALSE)</f>
        <v>10316</v>
      </c>
      <c r="H56" s="110">
        <f>VLOOKUP($A56,'[12]101800'!$A$6:$W$49,H$9,FALSE)</f>
        <v>9956</v>
      </c>
      <c r="I56" s="110">
        <f>VLOOKUP($A56,'[12]101800'!$A$6:$W$49,I$9,FALSE)</f>
        <v>10270</v>
      </c>
      <c r="J56" s="110">
        <f>VLOOKUP($A56,'[12]101800'!$A$6:$W$49,J$9,FALSE)</f>
        <v>9458</v>
      </c>
      <c r="K56" s="110">
        <f>VLOOKUP($A56,'[12]101800'!$A$6:$W$49,K$9,FALSE)</f>
        <v>9120</v>
      </c>
      <c r="L56" s="110">
        <f>VLOOKUP($A56,'[12]101800'!$A$6:$W$49,L$9,FALSE)</f>
        <v>9688</v>
      </c>
      <c r="M56" s="110">
        <f>VLOOKUP($A56,'[12]101800'!$A$6:$W$49,M$9,FALSE)</f>
        <v>9000</v>
      </c>
      <c r="N56" s="110">
        <f>VLOOKUP($A56,'[12]101800'!$A$6:$W$49,N$9,FALSE)</f>
        <v>8964</v>
      </c>
      <c r="O56" s="110">
        <f>VLOOKUP($A56,'[12]101800'!$A$6:$W$49,O$9,FALSE)</f>
        <v>8881</v>
      </c>
      <c r="P56" s="110">
        <f>VLOOKUP($A56,'[12]101800'!$A$6:$W$49,P$9,FALSE)</f>
        <v>8792</v>
      </c>
      <c r="Q56" s="110">
        <f>VLOOKUP($A56,'[12]101800'!$A$6:$W$49,Q$9,FALSE)</f>
        <v>8973</v>
      </c>
      <c r="R56" s="110">
        <f>VLOOKUP($A56,'[12]101800'!$A$6:$W$49,R$9,FALSE)</f>
        <v>8819</v>
      </c>
      <c r="S56" s="110">
        <f>VLOOKUP($A56,'[12]101800'!$A$6:$W$49,S$9,FALSE)</f>
        <v>8870</v>
      </c>
      <c r="T56" s="110">
        <f>VLOOKUP($A56,'[12]101800'!$A$6:$W$49,T$9,FALSE)</f>
        <v>8992</v>
      </c>
      <c r="U56" s="110">
        <f>VLOOKUP($A56,'[12]101800'!$A$6:$W$49,U$9,FALSE)</f>
        <v>7083</v>
      </c>
      <c r="V56" s="110">
        <f>VLOOKUP($A56,'[12]101800'!$A$6:$W$49,V$9,FALSE)</f>
        <v>8363</v>
      </c>
    </row>
    <row r="57" spans="1:22" x14ac:dyDescent="0.2">
      <c r="A57" s="107" t="s">
        <v>119</v>
      </c>
      <c r="B57" s="110">
        <f>VLOOKUP($A57,'[12]101800'!$A$6:$W$49,B$9,FALSE)</f>
        <v>318</v>
      </c>
      <c r="C57" s="110">
        <f>VLOOKUP($A57,'[12]101800'!$A$6:$W$49,C$9,FALSE)</f>
        <v>355</v>
      </c>
      <c r="D57" s="110">
        <f>VLOOKUP($A57,'[12]101800'!$A$6:$W$49,D$9,FALSE)</f>
        <v>322</v>
      </c>
      <c r="E57" s="110">
        <f>VLOOKUP($A57,'[12]101800'!$A$6:$W$49,E$9,FALSE)</f>
        <v>349</v>
      </c>
      <c r="F57" s="110">
        <f>VLOOKUP($A57,'[12]101800'!$A$6:$W$49,F$9,FALSE)</f>
        <v>332</v>
      </c>
      <c r="G57" s="110">
        <f>VLOOKUP($A57,'[12]101800'!$A$6:$W$49,G$9,FALSE)</f>
        <v>327</v>
      </c>
      <c r="H57" s="110">
        <f>VLOOKUP($A57,'[12]101800'!$A$6:$W$49,H$9,FALSE)</f>
        <v>322</v>
      </c>
      <c r="I57" s="110">
        <f>VLOOKUP($A57,'[12]101800'!$A$6:$W$49,I$9,FALSE)</f>
        <v>328</v>
      </c>
      <c r="J57" s="110">
        <f>VLOOKUP($A57,'[12]101800'!$A$6:$W$49,J$9,FALSE)</f>
        <v>310</v>
      </c>
      <c r="K57" s="110">
        <f>VLOOKUP($A57,'[12]101800'!$A$6:$W$49,K$9,FALSE)</f>
        <v>283</v>
      </c>
      <c r="L57" s="110">
        <f>VLOOKUP($A57,'[12]101800'!$A$6:$W$49,L$9,FALSE)</f>
        <v>265</v>
      </c>
      <c r="M57" s="110">
        <f>VLOOKUP($A57,'[12]101800'!$A$6:$W$49,M$9,FALSE)</f>
        <v>231</v>
      </c>
      <c r="N57" s="110">
        <f>VLOOKUP($A57,'[12]101800'!$A$6:$W$49,N$9,FALSE)</f>
        <v>199</v>
      </c>
      <c r="O57" s="110">
        <f>VLOOKUP($A57,'[12]101800'!$A$6:$W$49,O$9,FALSE)</f>
        <v>203</v>
      </c>
      <c r="P57" s="110">
        <f>VLOOKUP($A57,'[12]101800'!$A$6:$W$49,P$9,FALSE)</f>
        <v>228</v>
      </c>
      <c r="Q57" s="110">
        <f>VLOOKUP($A57,'[12]101800'!$A$6:$W$49,Q$9,FALSE)</f>
        <v>214</v>
      </c>
      <c r="R57" s="110">
        <f>VLOOKUP($A57,'[12]101800'!$A$6:$W$49,R$9,FALSE)</f>
        <v>220</v>
      </c>
      <c r="S57" s="110">
        <f>VLOOKUP($A57,'[12]101800'!$A$6:$W$49,S$9,FALSE)</f>
        <v>215</v>
      </c>
      <c r="T57" s="110">
        <f>VLOOKUP($A57,'[12]101800'!$A$6:$W$49,T$9,FALSE)</f>
        <v>173</v>
      </c>
      <c r="U57" s="110">
        <f>VLOOKUP($A57,'[12]101800'!$A$6:$W$49,U$9,FALSE)</f>
        <v>94</v>
      </c>
      <c r="V57" s="110">
        <f>VLOOKUP($A57,'[12]101800'!$A$6:$W$49,V$9,FALSE)</f>
        <v>104</v>
      </c>
    </row>
    <row r="58" spans="1:22" x14ac:dyDescent="0.2">
      <c r="A58" s="107" t="s">
        <v>120</v>
      </c>
      <c r="B58" s="110">
        <f>VLOOKUP($A58,'[12]101800'!$A$6:$W$49,B$9,FALSE)</f>
        <v>369</v>
      </c>
      <c r="C58" s="110">
        <f>VLOOKUP($A58,'[12]101800'!$A$6:$W$49,C$9,FALSE)</f>
        <v>134</v>
      </c>
      <c r="D58" s="110">
        <f>VLOOKUP($A58,'[12]101800'!$A$6:$W$49,D$9,FALSE)</f>
        <v>112</v>
      </c>
      <c r="E58" s="110">
        <f>VLOOKUP($A58,'[12]101800'!$A$6:$W$49,E$9,FALSE)</f>
        <v>61</v>
      </c>
      <c r="F58" s="110">
        <f>VLOOKUP($A58,'[12]101800'!$A$6:$W$49,F$9,FALSE)</f>
        <v>82</v>
      </c>
      <c r="G58" s="110">
        <f>VLOOKUP($A58,'[12]101800'!$A$6:$W$49,G$9,FALSE)</f>
        <v>143</v>
      </c>
      <c r="H58" s="110">
        <f>VLOOKUP($A58,'[12]101800'!$A$6:$W$49,H$9,FALSE)</f>
        <v>135</v>
      </c>
      <c r="I58" s="110">
        <f>VLOOKUP($A58,'[12]101800'!$A$6:$W$49,I$9,FALSE)</f>
        <v>81</v>
      </c>
      <c r="J58" s="110">
        <f>VLOOKUP($A58,'[12]101800'!$A$6:$W$49,J$9,FALSE)</f>
        <v>87</v>
      </c>
      <c r="K58" s="110">
        <f>VLOOKUP($A58,'[12]101800'!$A$6:$W$49,K$9,FALSE)</f>
        <v>54</v>
      </c>
      <c r="L58" s="110">
        <f>VLOOKUP($A58,'[12]101800'!$A$6:$W$49,L$9,FALSE)</f>
        <v>79</v>
      </c>
      <c r="M58" s="110">
        <f>VLOOKUP($A58,'[12]101800'!$A$6:$W$49,M$9,FALSE)</f>
        <v>104</v>
      </c>
      <c r="N58" s="110">
        <f>VLOOKUP($A58,'[12]101800'!$A$6:$W$49,N$9,FALSE)</f>
        <v>54</v>
      </c>
      <c r="O58" s="110">
        <f>VLOOKUP($A58,'[12]101800'!$A$6:$W$49,O$9,FALSE)</f>
        <v>43</v>
      </c>
      <c r="P58" s="110">
        <f>VLOOKUP($A58,'[12]101800'!$A$6:$W$49,P$9,FALSE)</f>
        <v>65</v>
      </c>
      <c r="Q58" s="110">
        <f>VLOOKUP($A58,'[12]101800'!$A$6:$W$49,Q$9,FALSE)</f>
        <v>86</v>
      </c>
      <c r="R58" s="110">
        <f>VLOOKUP($A58,'[12]101800'!$A$6:$W$49,R$9,FALSE)</f>
        <v>85</v>
      </c>
      <c r="S58" s="110">
        <f>VLOOKUP($A58,'[12]101800'!$A$6:$W$49,S$9,FALSE)</f>
        <v>154</v>
      </c>
      <c r="T58" s="110">
        <f>VLOOKUP($A58,'[12]101800'!$A$6:$W$49,T$9,FALSE)</f>
        <v>152</v>
      </c>
      <c r="U58" s="110">
        <f>VLOOKUP($A58,'[12]101800'!$A$6:$W$49,U$9,FALSE)</f>
        <v>92</v>
      </c>
      <c r="V58" s="110">
        <f>VLOOKUP($A58,'[12]101800'!$A$6:$W$49,V$9,FALSE)</f>
        <v>71</v>
      </c>
    </row>
    <row r="59" spans="1:22" x14ac:dyDescent="0.2">
      <c r="A59" s="107" t="s">
        <v>139</v>
      </c>
      <c r="B59" s="110">
        <f>VLOOKUP($A59,'[12]101800'!$A$6:$W$49,B$9,FALSE)</f>
        <v>3114</v>
      </c>
      <c r="C59" s="110">
        <f>VLOOKUP($A59,'[12]101800'!$A$6:$W$49,C$9,FALSE)</f>
        <v>3345</v>
      </c>
      <c r="D59" s="110">
        <f>VLOOKUP($A59,'[12]101800'!$A$6:$W$49,D$9,FALSE)</f>
        <v>2986</v>
      </c>
      <c r="E59" s="110">
        <f>VLOOKUP($A59,'[12]101800'!$A$6:$W$49,E$9,FALSE)</f>
        <v>2290</v>
      </c>
      <c r="F59" s="110">
        <f>VLOOKUP($A59,'[12]101800'!$A$6:$W$49,F$9,FALSE)</f>
        <v>2276</v>
      </c>
      <c r="G59" s="110">
        <f>VLOOKUP($A59,'[12]101800'!$A$6:$W$49,G$9,FALSE)</f>
        <v>2008</v>
      </c>
      <c r="H59" s="110">
        <f>VLOOKUP($A59,'[12]101800'!$A$6:$W$49,H$9,FALSE)</f>
        <v>1747</v>
      </c>
      <c r="I59" s="110">
        <f>VLOOKUP($A59,'[12]101800'!$A$6:$W$49,I$9,FALSE)</f>
        <v>1759</v>
      </c>
      <c r="J59" s="110">
        <f>VLOOKUP($A59,'[12]101800'!$A$6:$W$49,J$9,FALSE)</f>
        <v>1564</v>
      </c>
      <c r="K59" s="110">
        <f>VLOOKUP($A59,'[12]101800'!$A$6:$W$49,K$9,FALSE)</f>
        <v>1547</v>
      </c>
      <c r="L59" s="110">
        <f>VLOOKUP($A59,'[12]101800'!$A$6:$W$49,L$9,FALSE)</f>
        <v>1607</v>
      </c>
      <c r="M59" s="110">
        <f>VLOOKUP($A59,'[12]101800'!$A$6:$W$49,M$9,FALSE)</f>
        <v>1741</v>
      </c>
      <c r="N59" s="110">
        <f>VLOOKUP($A59,'[12]101800'!$A$6:$W$49,N$9,FALSE)</f>
        <v>1734</v>
      </c>
      <c r="O59" s="110">
        <f>VLOOKUP($A59,'[12]101800'!$A$6:$W$49,O$9,FALSE)</f>
        <v>1653</v>
      </c>
      <c r="P59" s="110">
        <f>VLOOKUP($A59,'[12]101800'!$A$6:$W$49,P$9,FALSE)</f>
        <v>1565</v>
      </c>
      <c r="Q59" s="110">
        <f>VLOOKUP($A59,'[12]101800'!$A$6:$W$49,Q$9,FALSE)</f>
        <v>1472</v>
      </c>
      <c r="R59" s="110">
        <f>VLOOKUP($A59,'[12]101800'!$A$6:$W$49,R$9,FALSE)</f>
        <v>1343</v>
      </c>
      <c r="S59" s="110">
        <f>VLOOKUP($A59,'[12]101800'!$A$6:$W$49,S$9,FALSE)</f>
        <v>1515</v>
      </c>
      <c r="T59" s="110">
        <f>VLOOKUP($A59,'[12]101800'!$A$6:$W$49,T$9,FALSE)</f>
        <v>1344</v>
      </c>
      <c r="U59" s="110">
        <f>VLOOKUP($A59,'[12]101800'!$A$6:$W$49,U$9,FALSE)</f>
        <v>923</v>
      </c>
      <c r="V59" s="110">
        <f>VLOOKUP($A59,'[12]101800'!$A$6:$W$49,V$9,FALSE)</f>
        <v>1037</v>
      </c>
    </row>
    <row r="60" spans="1:22" x14ac:dyDescent="0.2">
      <c r="A60" s="107" t="s">
        <v>121</v>
      </c>
      <c r="B60" s="110">
        <f>VLOOKUP($A60,'[12]101800'!$A$6:$W$49,B$9,FALSE)</f>
        <v>1627</v>
      </c>
      <c r="C60" s="110">
        <f>VLOOKUP($A60,'[12]101800'!$A$6:$W$49,C$9,FALSE)</f>
        <v>1416</v>
      </c>
      <c r="D60" s="110">
        <f>VLOOKUP($A60,'[12]101800'!$A$6:$W$49,D$9,FALSE)</f>
        <v>1368</v>
      </c>
      <c r="E60" s="110">
        <f>VLOOKUP($A60,'[12]101800'!$A$6:$W$49,E$9,FALSE)</f>
        <v>1315</v>
      </c>
      <c r="F60" s="110">
        <f>VLOOKUP($A60,'[12]101800'!$A$6:$W$49,F$9,FALSE)</f>
        <v>1517</v>
      </c>
      <c r="G60" s="110">
        <f>VLOOKUP($A60,'[12]101800'!$A$6:$W$49,G$9,FALSE)</f>
        <v>1279</v>
      </c>
      <c r="H60" s="110">
        <f>VLOOKUP($A60,'[12]101800'!$A$6:$W$49,H$9,FALSE)</f>
        <v>1054</v>
      </c>
      <c r="I60" s="110">
        <f>VLOOKUP($A60,'[12]101800'!$A$6:$W$49,I$9,FALSE)</f>
        <v>1020</v>
      </c>
      <c r="J60" s="110">
        <f>VLOOKUP($A60,'[12]101800'!$A$6:$W$49,J$9,FALSE)</f>
        <v>1240</v>
      </c>
      <c r="K60" s="110">
        <f>VLOOKUP($A60,'[12]101800'!$A$6:$W$49,K$9,FALSE)</f>
        <v>1113</v>
      </c>
      <c r="L60" s="110">
        <f>VLOOKUP($A60,'[12]101800'!$A$6:$W$49,L$9,FALSE)</f>
        <v>1080</v>
      </c>
      <c r="M60" s="110">
        <f>VLOOKUP($A60,'[12]101800'!$A$6:$W$49,M$9,FALSE)</f>
        <v>1065</v>
      </c>
      <c r="N60" s="110">
        <f>VLOOKUP($A60,'[12]101800'!$A$6:$W$49,N$9,FALSE)</f>
        <v>991</v>
      </c>
      <c r="O60" s="110">
        <f>VLOOKUP($A60,'[12]101800'!$A$6:$W$49,O$9,FALSE)</f>
        <v>983</v>
      </c>
      <c r="P60" s="110">
        <f>VLOOKUP($A60,'[12]101800'!$A$6:$W$49,P$9,FALSE)</f>
        <v>915</v>
      </c>
      <c r="Q60" s="110">
        <f>VLOOKUP($A60,'[12]101800'!$A$6:$W$49,Q$9,FALSE)</f>
        <v>913</v>
      </c>
      <c r="R60" s="110">
        <f>VLOOKUP($A60,'[12]101800'!$A$6:$W$49,R$9,FALSE)</f>
        <v>912</v>
      </c>
      <c r="S60" s="110">
        <f>VLOOKUP($A60,'[12]101800'!$A$6:$W$49,S$9,FALSE)</f>
        <v>904</v>
      </c>
      <c r="T60" s="110">
        <f>VLOOKUP($A60,'[12]101800'!$A$6:$W$49,T$9,FALSE)</f>
        <v>883</v>
      </c>
      <c r="U60" s="110">
        <f>VLOOKUP($A60,'[12]101800'!$A$6:$W$49,U$9,FALSE)</f>
        <v>703</v>
      </c>
      <c r="V60" s="110">
        <f>VLOOKUP($A60,'[12]101800'!$A$6:$W$49,V$9,FALSE)</f>
        <v>841</v>
      </c>
    </row>
    <row r="61" spans="1:22" x14ac:dyDescent="0.2">
      <c r="A61" s="107" t="s">
        <v>122</v>
      </c>
      <c r="B61" s="110">
        <f>VLOOKUP($A61,'[12]101800'!$A$6:$W$49,B$9,FALSE)</f>
        <v>6966</v>
      </c>
      <c r="C61" s="110">
        <f>VLOOKUP($A61,'[12]101800'!$A$6:$W$49,C$9,FALSE)</f>
        <v>6671</v>
      </c>
      <c r="D61" s="110">
        <f>VLOOKUP($A61,'[12]101800'!$A$6:$W$49,D$9,FALSE)</f>
        <v>6530</v>
      </c>
      <c r="E61" s="110">
        <f>VLOOKUP($A61,'[12]101800'!$A$6:$W$49,E$9,FALSE)</f>
        <v>5476</v>
      </c>
      <c r="F61" s="110">
        <f>VLOOKUP($A61,'[12]101800'!$A$6:$W$49,F$9,FALSE)</f>
        <v>5521</v>
      </c>
      <c r="G61" s="110">
        <f>VLOOKUP($A61,'[12]101800'!$A$6:$W$49,G$9,FALSE)</f>
        <v>5537</v>
      </c>
      <c r="H61" s="110">
        <f>VLOOKUP($A61,'[12]101800'!$A$6:$W$49,H$9,FALSE)</f>
        <v>5537</v>
      </c>
      <c r="I61" s="110">
        <f>VLOOKUP($A61,'[12]101800'!$A$6:$W$49,I$9,FALSE)</f>
        <v>5656</v>
      </c>
      <c r="J61" s="110">
        <f>VLOOKUP($A61,'[12]101800'!$A$6:$W$49,J$9,FALSE)</f>
        <v>5533</v>
      </c>
      <c r="K61" s="110">
        <f>VLOOKUP($A61,'[12]101800'!$A$6:$W$49,K$9,FALSE)</f>
        <v>5034</v>
      </c>
      <c r="L61" s="110">
        <f>VLOOKUP($A61,'[12]101800'!$A$6:$W$49,L$9,FALSE)</f>
        <v>5154</v>
      </c>
      <c r="M61" s="110">
        <f>VLOOKUP($A61,'[12]101800'!$A$6:$W$49,M$9,FALSE)</f>
        <v>4603</v>
      </c>
      <c r="N61" s="110">
        <f>VLOOKUP($A61,'[12]101800'!$A$6:$W$49,N$9,FALSE)</f>
        <v>4585</v>
      </c>
      <c r="O61" s="110">
        <f>VLOOKUP($A61,'[12]101800'!$A$6:$W$49,O$9,FALSE)</f>
        <v>4498</v>
      </c>
      <c r="P61" s="110">
        <f>VLOOKUP($A61,'[12]101800'!$A$6:$W$49,P$9,FALSE)</f>
        <v>4470</v>
      </c>
      <c r="Q61" s="110">
        <f>VLOOKUP($A61,'[12]101800'!$A$6:$W$49,Q$9,FALSE)</f>
        <v>4806</v>
      </c>
      <c r="R61" s="110">
        <f>VLOOKUP($A61,'[12]101800'!$A$6:$W$49,R$9,FALSE)</f>
        <v>4951</v>
      </c>
      <c r="S61" s="110">
        <f>VLOOKUP($A61,'[12]101800'!$A$6:$W$49,S$9,FALSE)</f>
        <v>5100</v>
      </c>
      <c r="T61" s="110">
        <f>VLOOKUP($A61,'[12]101800'!$A$6:$W$49,T$9,FALSE)</f>
        <v>4806</v>
      </c>
      <c r="U61" s="110">
        <f>VLOOKUP($A61,'[12]101800'!$A$6:$W$49,U$9,FALSE)</f>
        <v>3552</v>
      </c>
      <c r="V61" s="110">
        <f>VLOOKUP($A61,'[12]101800'!$A$6:$W$49,V$9,FALSE)</f>
        <v>4104</v>
      </c>
    </row>
    <row r="62" spans="1:22" x14ac:dyDescent="0.2">
      <c r="A62" s="107" t="s">
        <v>124</v>
      </c>
      <c r="B62" s="110">
        <f>VLOOKUP($A62,'[12]101800'!$A$6:$W$49,B$9,FALSE)</f>
        <v>1070</v>
      </c>
      <c r="C62" s="110">
        <f>VLOOKUP($A62,'[12]101800'!$A$6:$W$49,C$9,FALSE)</f>
        <v>1098</v>
      </c>
      <c r="D62" s="110">
        <f>VLOOKUP($A62,'[12]101800'!$A$6:$W$49,D$9,FALSE)</f>
        <v>999</v>
      </c>
      <c r="E62" s="110">
        <f>VLOOKUP($A62,'[12]101800'!$A$6:$W$49,E$9,FALSE)</f>
        <v>1036</v>
      </c>
      <c r="F62" s="110">
        <f>VLOOKUP($A62,'[12]101800'!$A$6:$W$49,F$9,FALSE)</f>
        <v>1009</v>
      </c>
      <c r="G62" s="110">
        <f>VLOOKUP($A62,'[12]101800'!$A$6:$W$49,G$9,FALSE)</f>
        <v>1005</v>
      </c>
      <c r="H62" s="110">
        <f>VLOOKUP($A62,'[12]101800'!$A$6:$W$49,H$9,FALSE)</f>
        <v>976</v>
      </c>
      <c r="I62" s="110">
        <f>VLOOKUP($A62,'[12]101800'!$A$6:$W$49,I$9,FALSE)</f>
        <v>909</v>
      </c>
      <c r="J62" s="110">
        <f>VLOOKUP($A62,'[12]101800'!$A$6:$W$49,J$9,FALSE)</f>
        <v>917</v>
      </c>
      <c r="K62" s="110">
        <f>VLOOKUP($A62,'[12]101800'!$A$6:$W$49,K$9,FALSE)</f>
        <v>730</v>
      </c>
      <c r="L62" s="110">
        <f>VLOOKUP($A62,'[12]101800'!$A$6:$W$49,L$9,FALSE)</f>
        <v>862</v>
      </c>
      <c r="M62" s="110">
        <f>VLOOKUP($A62,'[12]101800'!$A$6:$W$49,M$9,FALSE)</f>
        <v>879</v>
      </c>
      <c r="N62" s="110">
        <f>VLOOKUP($A62,'[12]101800'!$A$6:$W$49,N$9,FALSE)</f>
        <v>703</v>
      </c>
      <c r="O62" s="110">
        <f>VLOOKUP($A62,'[12]101800'!$A$6:$W$49,O$9,FALSE)</f>
        <v>609</v>
      </c>
      <c r="P62" s="110">
        <f>VLOOKUP($A62,'[12]101800'!$A$6:$W$49,P$9,FALSE)</f>
        <v>567</v>
      </c>
      <c r="Q62" s="110">
        <f>VLOOKUP($A62,'[12]101800'!$A$6:$W$49,Q$9,FALSE)</f>
        <v>450</v>
      </c>
      <c r="R62" s="110">
        <f>VLOOKUP($A62,'[12]101800'!$A$6:$W$49,R$9,FALSE)</f>
        <v>412</v>
      </c>
      <c r="S62" s="110">
        <f>VLOOKUP($A62,'[12]101800'!$A$6:$W$49,S$9,FALSE)</f>
        <v>545</v>
      </c>
      <c r="T62" s="110">
        <f>VLOOKUP($A62,'[12]101800'!$A$6:$W$49,T$9,FALSE)</f>
        <v>393</v>
      </c>
      <c r="U62" s="110">
        <f>VLOOKUP($A62,'[12]101800'!$A$6:$W$49,U$9,FALSE)</f>
        <v>168</v>
      </c>
      <c r="V62" s="110">
        <f>VLOOKUP($A62,'[12]101800'!$A$6:$W$49,V$9,FALSE)</f>
        <v>298</v>
      </c>
    </row>
    <row r="63" spans="1:22" x14ac:dyDescent="0.2">
      <c r="A63" s="107" t="s">
        <v>125</v>
      </c>
      <c r="B63" s="110">
        <f>VLOOKUP($A63,'[12]101800'!$A$6:$W$49,B$9,FALSE)</f>
        <v>665</v>
      </c>
      <c r="C63" s="110">
        <f>VLOOKUP($A63,'[12]101800'!$A$6:$W$49,C$9,FALSE)</f>
        <v>554</v>
      </c>
      <c r="D63" s="110">
        <f>VLOOKUP($A63,'[12]101800'!$A$6:$W$49,D$9,FALSE)</f>
        <v>508</v>
      </c>
      <c r="E63" s="110">
        <f>VLOOKUP($A63,'[12]101800'!$A$6:$W$49,E$9,FALSE)</f>
        <v>444</v>
      </c>
      <c r="F63" s="110">
        <f>VLOOKUP($A63,'[12]101800'!$A$6:$W$49,F$9,FALSE)</f>
        <v>516</v>
      </c>
      <c r="G63" s="110">
        <f>VLOOKUP($A63,'[12]101800'!$A$6:$W$49,G$9,FALSE)</f>
        <v>491</v>
      </c>
      <c r="H63" s="110">
        <f>VLOOKUP($A63,'[12]101800'!$A$6:$W$49,H$9,FALSE)</f>
        <v>473</v>
      </c>
      <c r="I63" s="110">
        <f>VLOOKUP($A63,'[12]101800'!$A$6:$W$49,I$9,FALSE)</f>
        <v>369</v>
      </c>
      <c r="J63" s="110">
        <f>VLOOKUP($A63,'[12]101800'!$A$6:$W$49,J$9,FALSE)</f>
        <v>361</v>
      </c>
      <c r="K63" s="110">
        <f>VLOOKUP($A63,'[12]101800'!$A$6:$W$49,K$9,FALSE)</f>
        <v>444</v>
      </c>
      <c r="L63" s="110">
        <f>VLOOKUP($A63,'[12]101800'!$A$6:$W$49,L$9,FALSE)</f>
        <v>404</v>
      </c>
      <c r="M63" s="110">
        <f>VLOOKUP($A63,'[12]101800'!$A$6:$W$49,M$9,FALSE)</f>
        <v>410</v>
      </c>
      <c r="N63" s="110">
        <f>VLOOKUP($A63,'[12]101800'!$A$6:$W$49,N$9,FALSE)</f>
        <v>411</v>
      </c>
      <c r="O63" s="110">
        <f>VLOOKUP($A63,'[12]101800'!$A$6:$W$49,O$9,FALSE)</f>
        <v>396</v>
      </c>
      <c r="P63" s="110">
        <f>VLOOKUP($A63,'[12]101800'!$A$6:$W$49,P$9,FALSE)</f>
        <v>422</v>
      </c>
      <c r="Q63" s="110">
        <f>VLOOKUP($A63,'[12]101800'!$A$6:$W$49,Q$9,FALSE)</f>
        <v>431</v>
      </c>
      <c r="R63" s="110">
        <f>VLOOKUP($A63,'[12]101800'!$A$6:$W$49,R$9,FALSE)</f>
        <v>431</v>
      </c>
      <c r="S63" s="110">
        <f>VLOOKUP($A63,'[12]101800'!$A$6:$W$49,S$9,FALSE)</f>
        <v>446</v>
      </c>
      <c r="T63" s="110">
        <f>VLOOKUP($A63,'[12]101800'!$A$6:$W$49,T$9,FALSE)</f>
        <v>431</v>
      </c>
      <c r="U63" s="110">
        <f>VLOOKUP($A63,'[12]101800'!$A$6:$W$49,U$9,FALSE)</f>
        <v>314</v>
      </c>
      <c r="V63" s="110">
        <f>VLOOKUP($A63,'[12]101800'!$A$6:$W$49,V$9,FALSE)</f>
        <v>328</v>
      </c>
    </row>
    <row r="64" spans="1:22" x14ac:dyDescent="0.2">
      <c r="A64" s="107" t="s">
        <v>126</v>
      </c>
      <c r="B64" s="110">
        <f>VLOOKUP($A64,'[12]101800'!$A$6:$W$49,B$9,FALSE)</f>
        <v>246</v>
      </c>
      <c r="C64" s="110">
        <f>VLOOKUP($A64,'[12]101800'!$A$6:$W$49,C$9,FALSE)</f>
        <v>249</v>
      </c>
      <c r="D64" s="110">
        <f>VLOOKUP($A64,'[12]101800'!$A$6:$W$49,D$9,FALSE)</f>
        <v>143</v>
      </c>
      <c r="E64" s="110">
        <f>VLOOKUP($A64,'[12]101800'!$A$6:$W$49,E$9,FALSE)</f>
        <v>158</v>
      </c>
      <c r="F64" s="110">
        <f>VLOOKUP($A64,'[12]101800'!$A$6:$W$49,F$9,FALSE)</f>
        <v>64</v>
      </c>
      <c r="G64" s="110">
        <f>VLOOKUP($A64,'[12]101800'!$A$6:$W$49,G$9,FALSE)</f>
        <v>75</v>
      </c>
      <c r="H64" s="110">
        <f>VLOOKUP($A64,'[12]101800'!$A$6:$W$49,H$9,FALSE)</f>
        <v>120</v>
      </c>
      <c r="I64" s="110">
        <f>VLOOKUP($A64,'[12]101800'!$A$6:$W$49,I$9,FALSE)</f>
        <v>90</v>
      </c>
      <c r="J64" s="110">
        <f>VLOOKUP($A64,'[12]101800'!$A$6:$W$49,J$9,FALSE)</f>
        <v>77</v>
      </c>
      <c r="K64" s="110">
        <f>VLOOKUP($A64,'[12]101800'!$A$6:$W$49,K$9,FALSE)</f>
        <v>65</v>
      </c>
      <c r="L64" s="110">
        <f>VLOOKUP($A64,'[12]101800'!$A$6:$W$49,L$9,FALSE)</f>
        <v>112</v>
      </c>
      <c r="M64" s="110">
        <f>VLOOKUP($A64,'[12]101800'!$A$6:$W$49,M$9,FALSE)</f>
        <v>129</v>
      </c>
      <c r="N64" s="110">
        <f>VLOOKUP($A64,'[12]101800'!$A$6:$W$49,N$9,FALSE)</f>
        <v>122</v>
      </c>
      <c r="O64" s="110">
        <f>VLOOKUP($A64,'[12]101800'!$A$6:$W$49,O$9,FALSE)</f>
        <v>174</v>
      </c>
      <c r="P64" s="110">
        <f>VLOOKUP($A64,'[12]101800'!$A$6:$W$49,P$9,FALSE)</f>
        <v>194</v>
      </c>
      <c r="Q64" s="110">
        <f>VLOOKUP($A64,'[12]101800'!$A$6:$W$49,Q$9,FALSE)</f>
        <v>210</v>
      </c>
      <c r="R64" s="110">
        <f>VLOOKUP($A64,'[12]101800'!$A$6:$W$49,R$9,FALSE)</f>
        <v>182</v>
      </c>
      <c r="S64" s="110">
        <f>VLOOKUP($A64,'[12]101800'!$A$6:$W$49,S$9,FALSE)</f>
        <v>186</v>
      </c>
      <c r="T64" s="110">
        <f>VLOOKUP($A64,'[12]101800'!$A$6:$W$49,T$9,FALSE)</f>
        <v>165</v>
      </c>
      <c r="U64" s="110">
        <f>VLOOKUP($A64,'[12]101800'!$A$6:$W$49,U$9,FALSE)</f>
        <v>112</v>
      </c>
      <c r="V64" s="110">
        <f>VLOOKUP($A64,'[12]101800'!$A$6:$W$49,V$9,FALSE)</f>
        <v>103</v>
      </c>
    </row>
    <row r="65" spans="1:27" x14ac:dyDescent="0.2">
      <c r="A65" s="107" t="s">
        <v>127</v>
      </c>
      <c r="B65" s="110">
        <f>VLOOKUP($A65,'[12]101800'!$A$6:$W$49,B$9,FALSE)</f>
        <v>4059</v>
      </c>
      <c r="C65" s="110">
        <f>VLOOKUP($A65,'[12]101800'!$A$6:$W$49,C$9,FALSE)</f>
        <v>3999</v>
      </c>
      <c r="D65" s="110">
        <f>VLOOKUP($A65,'[12]101800'!$A$6:$W$49,D$9,FALSE)</f>
        <v>4210</v>
      </c>
      <c r="E65" s="110">
        <f>VLOOKUP($A65,'[12]101800'!$A$6:$W$49,E$9,FALSE)</f>
        <v>3971</v>
      </c>
      <c r="F65" s="110">
        <f>VLOOKUP($A65,'[12]101800'!$A$6:$W$49,F$9,FALSE)</f>
        <v>3996</v>
      </c>
      <c r="G65" s="110">
        <f>VLOOKUP($A65,'[12]101800'!$A$6:$W$49,G$9,FALSE)</f>
        <v>3819</v>
      </c>
      <c r="H65" s="110">
        <f>VLOOKUP($A65,'[12]101800'!$A$6:$W$49,H$9,FALSE)</f>
        <v>3473</v>
      </c>
      <c r="I65" s="110">
        <f>VLOOKUP($A65,'[12]101800'!$A$6:$W$49,I$9,FALSE)</f>
        <v>3694</v>
      </c>
      <c r="J65" s="110">
        <f>VLOOKUP($A65,'[12]101800'!$A$6:$W$49,J$9,FALSE)</f>
        <v>3654</v>
      </c>
      <c r="K65" s="110">
        <f>VLOOKUP($A65,'[12]101800'!$A$6:$W$49,K$9,FALSE)</f>
        <v>3567</v>
      </c>
      <c r="L65" s="110">
        <f>VLOOKUP($A65,'[12]101800'!$A$6:$W$49,L$9,FALSE)</f>
        <v>3523</v>
      </c>
      <c r="M65" s="110">
        <f>VLOOKUP($A65,'[12]101800'!$A$6:$W$49,M$9,FALSE)</f>
        <v>3753</v>
      </c>
      <c r="N65" s="110">
        <f>VLOOKUP($A65,'[12]101800'!$A$6:$W$49,N$9,FALSE)</f>
        <v>3299</v>
      </c>
      <c r="O65" s="110">
        <f>VLOOKUP($A65,'[12]101800'!$A$6:$W$49,O$9,FALSE)</f>
        <v>3819</v>
      </c>
      <c r="P65" s="110">
        <f>VLOOKUP($A65,'[12]101800'!$A$6:$W$49,P$9,FALSE)</f>
        <v>3831</v>
      </c>
      <c r="Q65" s="110">
        <f>VLOOKUP($A65,'[12]101800'!$A$6:$W$49,Q$9,FALSE)</f>
        <v>3973</v>
      </c>
      <c r="R65" s="110">
        <f>VLOOKUP($A65,'[12]101800'!$A$6:$W$49,R$9,FALSE)</f>
        <v>3667</v>
      </c>
      <c r="S65" s="110">
        <f>VLOOKUP($A65,'[12]101800'!$A$6:$W$49,S$9,FALSE)</f>
        <v>3651</v>
      </c>
      <c r="T65" s="110">
        <f>VLOOKUP($A65,'[12]101800'!$A$6:$W$49,T$9,FALSE)</f>
        <v>3282</v>
      </c>
      <c r="U65" s="110">
        <f>VLOOKUP($A65,'[12]101800'!$A$6:$W$49,U$9,FALSE)</f>
        <v>1833</v>
      </c>
      <c r="V65" s="110">
        <f>VLOOKUP($A65,'[12]101800'!$A$6:$W$49,V$9,FALSE)</f>
        <v>2906</v>
      </c>
    </row>
    <row r="66" spans="1:27" x14ac:dyDescent="0.2">
      <c r="A66" s="107" t="s">
        <v>129</v>
      </c>
      <c r="B66" s="110">
        <f>VLOOKUP($A66,'[12]101800'!$A$6:$W$49,B$9,FALSE)</f>
        <v>47</v>
      </c>
      <c r="C66" s="110">
        <f>VLOOKUP($A66,'[12]101800'!$A$6:$W$49,C$9,FALSE)</f>
        <v>69</v>
      </c>
      <c r="D66" s="110">
        <f>VLOOKUP($A66,'[12]101800'!$A$6:$W$49,D$9,FALSE)</f>
        <v>73</v>
      </c>
      <c r="E66" s="110">
        <f>VLOOKUP($A66,'[12]101800'!$A$6:$W$49,E$9,FALSE)</f>
        <v>54</v>
      </c>
      <c r="F66" s="110">
        <f>VLOOKUP($A66,'[12]101800'!$A$6:$W$49,F$9,FALSE)</f>
        <v>42</v>
      </c>
      <c r="G66" s="110">
        <f>VLOOKUP($A66,'[12]101800'!$A$6:$W$49,G$9,FALSE)</f>
        <v>23</v>
      </c>
      <c r="H66" s="110">
        <f>VLOOKUP($A66,'[12]101800'!$A$6:$W$49,H$9,FALSE)</f>
        <v>21</v>
      </c>
      <c r="I66" s="110">
        <f>VLOOKUP($A66,'[12]101800'!$A$6:$W$49,I$9,FALSE)</f>
        <v>17</v>
      </c>
      <c r="J66" s="110">
        <f>VLOOKUP($A66,'[12]101800'!$A$6:$W$49,J$9,FALSE)</f>
        <v>19</v>
      </c>
      <c r="K66" s="110">
        <f>VLOOKUP($A66,'[12]101800'!$A$6:$W$49,K$9,FALSE)</f>
        <v>16</v>
      </c>
      <c r="L66" s="110">
        <f>VLOOKUP($A66,'[12]101800'!$A$6:$W$49,L$9,FALSE)</f>
        <v>13</v>
      </c>
      <c r="M66" s="110">
        <f>VLOOKUP($A66,'[12]101800'!$A$6:$W$49,M$9,FALSE)</f>
        <v>10</v>
      </c>
      <c r="N66" s="110">
        <f>VLOOKUP($A66,'[12]101800'!$A$6:$W$49,N$9,FALSE)</f>
        <v>54</v>
      </c>
      <c r="O66" s="110">
        <f>VLOOKUP($A66,'[12]101800'!$A$6:$W$49,O$9,FALSE)</f>
        <v>86</v>
      </c>
      <c r="P66" s="110">
        <f>VLOOKUP($A66,'[12]101800'!$A$6:$W$49,P$9,FALSE)</f>
        <v>87</v>
      </c>
      <c r="Q66" s="110">
        <f>VLOOKUP($A66,'[12]101800'!$A$6:$W$49,Q$9,FALSE)</f>
        <v>94</v>
      </c>
      <c r="R66" s="110">
        <f>VLOOKUP($A66,'[12]101800'!$A$6:$W$49,R$9,FALSE)</f>
        <v>134</v>
      </c>
      <c r="S66" s="110">
        <f>VLOOKUP($A66,'[12]101800'!$A$6:$W$49,S$9,FALSE)</f>
        <v>139</v>
      </c>
      <c r="T66" s="110">
        <f>VLOOKUP($A66,'[12]101800'!$A$6:$W$49,T$9,FALSE)</f>
        <v>120</v>
      </c>
      <c r="U66" s="110">
        <f>VLOOKUP($A66,'[12]101800'!$A$6:$W$49,U$9,FALSE)</f>
        <v>64</v>
      </c>
      <c r="V66" s="110">
        <f>VLOOKUP($A66,'[12]101800'!$A$6:$W$49,V$9,FALSE)</f>
        <v>85</v>
      </c>
    </row>
    <row r="67" spans="1:27" x14ac:dyDescent="0.2">
      <c r="A67" s="107" t="s">
        <v>130</v>
      </c>
      <c r="B67" s="110">
        <f>VLOOKUP($A67,'[12]101800'!$A$6:$W$49,B$9,FALSE)</f>
        <v>725</v>
      </c>
      <c r="C67" s="110">
        <f>VLOOKUP($A67,'[12]101800'!$A$6:$W$49,C$9,FALSE)</f>
        <v>674</v>
      </c>
      <c r="D67" s="110">
        <f>VLOOKUP($A67,'[12]101800'!$A$6:$W$49,D$9,FALSE)</f>
        <v>640</v>
      </c>
      <c r="E67" s="110">
        <f>VLOOKUP($A67,'[12]101800'!$A$6:$W$49,E$9,FALSE)</f>
        <v>662</v>
      </c>
      <c r="F67" s="110">
        <f>VLOOKUP($A67,'[12]101800'!$A$6:$W$49,F$9,FALSE)</f>
        <v>588</v>
      </c>
      <c r="G67" s="110">
        <f>VLOOKUP($A67,'[12]101800'!$A$6:$W$49,G$9,FALSE)</f>
        <v>341</v>
      </c>
      <c r="H67" s="110">
        <f>VLOOKUP($A67,'[12]101800'!$A$6:$W$49,H$9,FALSE)</f>
        <v>328</v>
      </c>
      <c r="I67" s="110">
        <f>VLOOKUP($A67,'[12]101800'!$A$6:$W$49,I$9,FALSE)</f>
        <v>216</v>
      </c>
      <c r="J67" s="110">
        <f>VLOOKUP($A67,'[12]101800'!$A$6:$W$49,J$9,FALSE)</f>
        <v>92</v>
      </c>
      <c r="K67" s="110">
        <f>VLOOKUP($A67,'[12]101800'!$A$6:$W$49,K$9,FALSE)</f>
        <v>94</v>
      </c>
      <c r="L67" s="110">
        <f>VLOOKUP($A67,'[12]101800'!$A$6:$W$49,L$9,FALSE)</f>
        <v>107</v>
      </c>
      <c r="M67" s="110">
        <f>VLOOKUP($A67,'[12]101800'!$A$6:$W$49,M$9,FALSE)</f>
        <v>117</v>
      </c>
      <c r="N67" s="110">
        <f>VLOOKUP($A67,'[12]101800'!$A$6:$W$49,N$9,FALSE)</f>
        <v>72</v>
      </c>
      <c r="O67" s="110">
        <f>VLOOKUP($A67,'[12]101800'!$A$6:$W$49,O$9,FALSE)</f>
        <v>56</v>
      </c>
      <c r="P67" s="110">
        <f>VLOOKUP($A67,'[12]101800'!$A$6:$W$49,P$9,FALSE)</f>
        <v>79</v>
      </c>
      <c r="Q67" s="110">
        <f>VLOOKUP($A67,'[12]101800'!$A$6:$W$49,Q$9,FALSE)</f>
        <v>77</v>
      </c>
      <c r="R67" s="110">
        <f>VLOOKUP($A67,'[12]101800'!$A$6:$W$49,R$9,FALSE)</f>
        <v>91</v>
      </c>
      <c r="S67" s="110">
        <f>VLOOKUP($A67,'[12]101800'!$A$6:$W$49,S$9,FALSE)</f>
        <v>76</v>
      </c>
      <c r="T67" s="110">
        <f>VLOOKUP($A67,'[12]101800'!$A$6:$W$49,T$9,FALSE)</f>
        <v>73</v>
      </c>
      <c r="U67" s="110">
        <f>VLOOKUP($A67,'[12]101800'!$A$6:$W$49,U$9,FALSE)</f>
        <v>66</v>
      </c>
      <c r="V67" s="110">
        <f>VLOOKUP($A67,'[12]101800'!$A$6:$W$49,V$9,FALSE)</f>
        <v>66</v>
      </c>
    </row>
    <row r="68" spans="1:27" x14ac:dyDescent="0.2">
      <c r="A68" s="107" t="s">
        <v>128</v>
      </c>
      <c r="B68" s="110">
        <f>VLOOKUP($A68,'[12]101800'!$A$6:$W$49,B$9,FALSE)</f>
        <v>33</v>
      </c>
      <c r="C68" s="110">
        <f>VLOOKUP($A68,'[12]101800'!$A$6:$W$49,C$9,FALSE)</f>
        <v>18</v>
      </c>
      <c r="D68" s="110">
        <f>VLOOKUP($A68,'[12]101800'!$A$6:$W$49,D$9,FALSE)</f>
        <v>21</v>
      </c>
      <c r="E68" s="110">
        <f>VLOOKUP($A68,'[12]101800'!$A$6:$W$49,E$9,FALSE)</f>
        <v>36</v>
      </c>
      <c r="F68" s="110">
        <f>VLOOKUP($A68,'[12]101800'!$A$6:$W$49,F$9,FALSE)</f>
        <v>37</v>
      </c>
      <c r="G68" s="110">
        <f>VLOOKUP($A68,'[12]101800'!$A$6:$W$49,G$9,FALSE)</f>
        <v>15</v>
      </c>
      <c r="H68" s="110">
        <f>VLOOKUP($A68,'[12]101800'!$A$6:$W$49,H$9,FALSE)</f>
        <v>13</v>
      </c>
      <c r="I68" s="110">
        <f>VLOOKUP($A68,'[12]101800'!$A$6:$W$49,I$9,FALSE)</f>
        <v>17</v>
      </c>
      <c r="J68" s="110">
        <f>VLOOKUP($A68,'[12]101800'!$A$6:$W$49,J$9,FALSE)</f>
        <v>17</v>
      </c>
      <c r="K68" s="110">
        <f>VLOOKUP($A68,'[12]101800'!$A$6:$W$49,K$9,FALSE)</f>
        <v>17</v>
      </c>
      <c r="L68" s="110">
        <f>VLOOKUP($A68,'[12]101800'!$A$6:$W$49,L$9,FALSE)</f>
        <v>13</v>
      </c>
      <c r="M68" s="110">
        <f>VLOOKUP($A68,'[12]101800'!$A$6:$W$49,M$9,FALSE)</f>
        <v>13</v>
      </c>
      <c r="N68" s="110">
        <f>VLOOKUP($A68,'[12]101800'!$A$6:$W$49,N$9,FALSE)</f>
        <v>12</v>
      </c>
      <c r="O68" s="110">
        <f>VLOOKUP($A68,'[12]101800'!$A$6:$W$49,O$9,FALSE)</f>
        <v>10</v>
      </c>
      <c r="P68" s="110">
        <f>VLOOKUP($A68,'[12]101800'!$A$6:$W$49,P$9,FALSE)</f>
        <v>10</v>
      </c>
      <c r="Q68" s="110">
        <f>VLOOKUP($A68,'[12]101800'!$A$6:$W$49,Q$9,FALSE)</f>
        <v>27</v>
      </c>
      <c r="R68" s="110">
        <f>VLOOKUP($A68,'[12]101800'!$A$6:$W$49,R$9,FALSE)</f>
        <v>36</v>
      </c>
      <c r="S68" s="110">
        <f>VLOOKUP($A68,'[12]101800'!$A$6:$W$49,S$9,FALSE)</f>
        <v>50</v>
      </c>
      <c r="T68" s="110">
        <f>VLOOKUP($A68,'[12]101800'!$A$6:$W$49,T$9,FALSE)</f>
        <v>51</v>
      </c>
      <c r="U68" s="110">
        <f>VLOOKUP($A68,'[12]101800'!$A$6:$W$49,U$9,FALSE)</f>
        <v>36</v>
      </c>
      <c r="V68" s="110">
        <f>VLOOKUP($A68,'[12]101800'!$A$6:$W$49,V$9,FALSE)</f>
        <v>47</v>
      </c>
    </row>
    <row r="69" spans="1:27" x14ac:dyDescent="0.2">
      <c r="A69" s="107" t="s">
        <v>132</v>
      </c>
      <c r="B69" s="110">
        <f>VLOOKUP($A69,'[12]101800'!$A$6:$W$49,B$9,FALSE)</f>
        <v>1606</v>
      </c>
      <c r="C69" s="110">
        <f>VLOOKUP($A69,'[12]101800'!$A$6:$W$49,C$9,FALSE)</f>
        <v>1470</v>
      </c>
      <c r="D69" s="110">
        <f>VLOOKUP($A69,'[12]101800'!$A$6:$W$49,D$9,FALSE)</f>
        <v>1373</v>
      </c>
      <c r="E69" s="110">
        <f>VLOOKUP($A69,'[12]101800'!$A$6:$W$49,E$9,FALSE)</f>
        <v>1465</v>
      </c>
      <c r="F69" s="110">
        <f>VLOOKUP($A69,'[12]101800'!$A$6:$W$49,F$9,FALSE)</f>
        <v>1528</v>
      </c>
      <c r="G69" s="110">
        <f>VLOOKUP($A69,'[12]101800'!$A$6:$W$49,G$9,FALSE)</f>
        <v>1430</v>
      </c>
      <c r="H69" s="110">
        <f>VLOOKUP($A69,'[12]101800'!$A$6:$W$49,H$9,FALSE)</f>
        <v>1417</v>
      </c>
      <c r="I69" s="110">
        <f>VLOOKUP($A69,'[12]101800'!$A$6:$W$49,I$9,FALSE)</f>
        <v>1549</v>
      </c>
      <c r="J69" s="110">
        <f>VLOOKUP($A69,'[12]101800'!$A$6:$W$49,J$9,FALSE)</f>
        <v>1477</v>
      </c>
      <c r="K69" s="110">
        <f>VLOOKUP($A69,'[12]101800'!$A$6:$W$49,K$9,FALSE)</f>
        <v>1434</v>
      </c>
      <c r="L69" s="110">
        <f>VLOOKUP($A69,'[12]101800'!$A$6:$W$49,L$9,FALSE)</f>
        <v>1301</v>
      </c>
      <c r="M69" s="110">
        <f>VLOOKUP($A69,'[12]101800'!$A$6:$W$49,M$9,FALSE)</f>
        <v>1387</v>
      </c>
      <c r="N69" s="110">
        <f>VLOOKUP($A69,'[12]101800'!$A$6:$W$49,N$9,FALSE)</f>
        <v>1397</v>
      </c>
      <c r="O69" s="110">
        <f>VLOOKUP($A69,'[12]101800'!$A$6:$W$49,O$9,FALSE)</f>
        <v>1484</v>
      </c>
      <c r="P69" s="110">
        <f>VLOOKUP($A69,'[12]101800'!$A$6:$W$49,P$9,FALSE)</f>
        <v>1496</v>
      </c>
      <c r="Q69" s="110">
        <f>VLOOKUP($A69,'[12]101800'!$A$6:$W$49,Q$9,FALSE)</f>
        <v>1482</v>
      </c>
      <c r="R69" s="110">
        <f>VLOOKUP($A69,'[12]101800'!$A$6:$W$49,R$9,FALSE)</f>
        <v>1304</v>
      </c>
      <c r="S69" s="110">
        <f>VLOOKUP($A69,'[12]101800'!$A$6:$W$49,S$9,FALSE)</f>
        <v>1540</v>
      </c>
      <c r="T69" s="110">
        <f>VLOOKUP($A69,'[12]101800'!$A$6:$W$49,T$9,FALSE)</f>
        <v>1379</v>
      </c>
      <c r="U69" s="110">
        <f>VLOOKUP($A69,'[12]101800'!$A$6:$W$49,U$9,FALSE)</f>
        <v>1137</v>
      </c>
      <c r="V69" s="110">
        <f>VLOOKUP($A69,'[12]101800'!$A$6:$W$49,V$9,FALSE)</f>
        <v>1263</v>
      </c>
    </row>
    <row r="70" spans="1:27" x14ac:dyDescent="0.2">
      <c r="A70" s="107" t="s">
        <v>133</v>
      </c>
      <c r="B70" s="110">
        <f>VLOOKUP($A70,'[12]101800'!$A$6:$W$49,B$9,FALSE)</f>
        <v>799</v>
      </c>
      <c r="C70" s="110">
        <f>VLOOKUP($A70,'[12]101800'!$A$6:$W$49,C$9,FALSE)</f>
        <v>712</v>
      </c>
      <c r="D70" s="110">
        <f>VLOOKUP($A70,'[12]101800'!$A$6:$W$49,D$9,FALSE)</f>
        <v>717</v>
      </c>
      <c r="E70" s="110">
        <f>VLOOKUP($A70,'[12]101800'!$A$6:$W$49,E$9,FALSE)</f>
        <v>723</v>
      </c>
      <c r="F70" s="110">
        <f>VLOOKUP($A70,'[12]101800'!$A$6:$W$49,F$9,FALSE)</f>
        <v>821</v>
      </c>
      <c r="G70" s="110">
        <f>VLOOKUP($A70,'[12]101800'!$A$6:$W$49,G$9,FALSE)</f>
        <v>888</v>
      </c>
      <c r="H70" s="110">
        <f>VLOOKUP($A70,'[12]101800'!$A$6:$W$49,H$9,FALSE)</f>
        <v>893</v>
      </c>
      <c r="I70" s="110">
        <f>VLOOKUP($A70,'[12]101800'!$A$6:$W$49,I$9,FALSE)</f>
        <v>879</v>
      </c>
      <c r="J70" s="110">
        <f>VLOOKUP($A70,'[12]101800'!$A$6:$W$49,J$9,FALSE)</f>
        <v>935</v>
      </c>
      <c r="K70" s="110">
        <f>VLOOKUP($A70,'[12]101800'!$A$6:$W$49,K$9,FALSE)</f>
        <v>920</v>
      </c>
      <c r="L70" s="110">
        <f>VLOOKUP($A70,'[12]101800'!$A$6:$W$49,L$9,FALSE)</f>
        <v>923</v>
      </c>
      <c r="M70" s="110">
        <f>VLOOKUP($A70,'[12]101800'!$A$6:$W$49,M$9,FALSE)</f>
        <v>823</v>
      </c>
      <c r="N70" s="110">
        <f>VLOOKUP($A70,'[12]101800'!$A$6:$W$49,N$9,FALSE)</f>
        <v>700</v>
      </c>
      <c r="O70" s="110">
        <f>VLOOKUP($A70,'[12]101800'!$A$6:$W$49,O$9,FALSE)</f>
        <v>688</v>
      </c>
      <c r="P70" s="110">
        <f>VLOOKUP($A70,'[12]101800'!$A$6:$W$49,P$9,FALSE)</f>
        <v>784</v>
      </c>
      <c r="Q70" s="110">
        <f>VLOOKUP($A70,'[12]101800'!$A$6:$W$49,Q$9,FALSE)</f>
        <v>660</v>
      </c>
      <c r="R70" s="110">
        <f>VLOOKUP($A70,'[12]101800'!$A$6:$W$49,R$9,FALSE)</f>
        <v>564</v>
      </c>
      <c r="S70" s="110">
        <f>VLOOKUP($A70,'[12]101800'!$A$6:$W$49,S$9,FALSE)</f>
        <v>630</v>
      </c>
      <c r="T70" s="110">
        <f>VLOOKUP($A70,'[12]101800'!$A$6:$W$49,T$9,FALSE)</f>
        <v>647</v>
      </c>
      <c r="U70" s="110">
        <f>VLOOKUP($A70,'[12]101800'!$A$6:$W$49,U$9,FALSE)</f>
        <v>459</v>
      </c>
      <c r="V70" s="110">
        <f>VLOOKUP($A70,'[12]101800'!$A$6:$W$49,V$9,FALSE)</f>
        <v>588</v>
      </c>
    </row>
    <row r="71" spans="1:27" x14ac:dyDescent="0.2">
      <c r="A71" s="107" t="s">
        <v>134</v>
      </c>
      <c r="B71" s="110">
        <f>VLOOKUP($A71,'[12]101800'!$A$6:$W$49,B$9,FALSE)</f>
        <v>7145</v>
      </c>
      <c r="C71" s="110">
        <f>VLOOKUP($A71,'[12]101800'!$A$6:$W$49,C$9,FALSE)</f>
        <v>6571</v>
      </c>
      <c r="D71" s="110">
        <f>VLOOKUP($A71,'[12]101800'!$A$6:$W$49,D$9,FALSE)</f>
        <v>6183</v>
      </c>
      <c r="E71" s="110">
        <f>VLOOKUP($A71,'[12]101800'!$A$6:$W$49,E$9,FALSE)</f>
        <v>8586</v>
      </c>
      <c r="F71" s="110">
        <f>VLOOKUP($A71,'[12]101800'!$A$6:$W$49,F$9,FALSE)</f>
        <v>8671</v>
      </c>
      <c r="G71" s="110">
        <f>VLOOKUP($A71,'[12]101800'!$A$6:$W$49,G$9,FALSE)</f>
        <v>11489</v>
      </c>
      <c r="H71" s="110">
        <f>VLOOKUP($A71,'[12]101800'!$A$6:$W$49,H$9,FALSE)</f>
        <v>12474</v>
      </c>
      <c r="I71" s="110">
        <f>VLOOKUP($A71,'[12]101800'!$A$6:$W$49,I$9,FALSE)</f>
        <v>11447</v>
      </c>
      <c r="J71" s="110">
        <f>VLOOKUP($A71,'[12]101800'!$A$6:$W$49,J$9,FALSE)</f>
        <v>9402</v>
      </c>
      <c r="K71" s="110">
        <f>VLOOKUP($A71,'[12]101800'!$A$6:$W$49,K$9,FALSE)</f>
        <v>7933</v>
      </c>
      <c r="L71" s="110">
        <f>VLOOKUP($A71,'[12]101800'!$A$6:$W$49,L$9,FALSE)</f>
        <v>7771</v>
      </c>
      <c r="M71" s="110">
        <f>VLOOKUP($A71,'[12]101800'!$A$6:$W$49,M$9,FALSE)</f>
        <v>6734</v>
      </c>
      <c r="N71" s="110">
        <f>VLOOKUP($A71,'[12]101800'!$A$6:$W$49,N$9,FALSE)</f>
        <v>6170</v>
      </c>
      <c r="O71" s="110">
        <f>VLOOKUP($A71,'[12]101800'!$A$6:$W$49,O$9,FALSE)</f>
        <v>5649</v>
      </c>
      <c r="P71" s="110">
        <f>VLOOKUP($A71,'[12]101800'!$A$6:$W$49,P$9,FALSE)</f>
        <v>5744</v>
      </c>
      <c r="Q71" s="110">
        <f>VLOOKUP($A71,'[12]101800'!$A$6:$W$49,Q$9,FALSE)</f>
        <v>4889</v>
      </c>
      <c r="R71" s="110">
        <f>VLOOKUP($A71,'[12]101800'!$A$6:$W$49,R$9,FALSE)</f>
        <v>4770</v>
      </c>
      <c r="S71" s="110">
        <f>VLOOKUP($A71,'[12]101800'!$A$6:$W$49,S$9,FALSE)</f>
        <v>5130</v>
      </c>
      <c r="T71" s="110">
        <f>VLOOKUP($A71,'[12]101800'!$A$6:$W$49,T$9,FALSE)</f>
        <v>4707</v>
      </c>
      <c r="U71" s="110">
        <f>VLOOKUP($A71,'[12]101800'!$A$6:$W$49,U$9,FALSE)</f>
        <v>3862</v>
      </c>
      <c r="V71" s="110">
        <f>VLOOKUP($A71,'[12]101800'!$A$6:$W$49,V$9,FALSE)</f>
        <v>4112</v>
      </c>
    </row>
    <row r="72" spans="1:27" x14ac:dyDescent="0.2">
      <c r="A72" s="107" t="s">
        <v>135</v>
      </c>
      <c r="B72" s="110">
        <f>VLOOKUP($A72,'[12]101800'!$A$6:$W$49,B$9,FALSE)</f>
        <v>620</v>
      </c>
      <c r="C72" s="110">
        <f>VLOOKUP($A72,'[12]101800'!$A$6:$W$49,C$9,FALSE)</f>
        <v>624</v>
      </c>
      <c r="D72" s="110">
        <f>VLOOKUP($A72,'[12]101800'!$A$6:$W$49,D$9,FALSE)</f>
        <v>614</v>
      </c>
      <c r="E72" s="110">
        <f>VLOOKUP($A72,'[12]101800'!$A$6:$W$49,E$9,FALSE)</f>
        <v>594</v>
      </c>
      <c r="F72" s="110">
        <f>VLOOKUP($A72,'[12]101800'!$A$6:$W$49,F$9,FALSE)</f>
        <v>611</v>
      </c>
      <c r="G72" s="110">
        <f>VLOOKUP($A72,'[12]101800'!$A$6:$W$49,G$9,FALSE)</f>
        <v>541</v>
      </c>
      <c r="H72" s="110">
        <f>VLOOKUP($A72,'[12]101800'!$A$6:$W$49,H$9,FALSE)</f>
        <v>597</v>
      </c>
      <c r="I72" s="110">
        <f>VLOOKUP($A72,'[12]101800'!$A$6:$W$49,I$9,FALSE)</f>
        <v>483</v>
      </c>
      <c r="J72" s="110">
        <f>VLOOKUP($A72,'[12]101800'!$A$6:$W$49,J$9,FALSE)</f>
        <v>406</v>
      </c>
      <c r="K72" s="110">
        <f>VLOOKUP($A72,'[12]101800'!$A$6:$W$49,K$9,FALSE)</f>
        <v>403</v>
      </c>
      <c r="L72" s="110">
        <f>VLOOKUP($A72,'[12]101800'!$A$6:$W$49,L$9,FALSE)</f>
        <v>466</v>
      </c>
      <c r="M72" s="110">
        <f>VLOOKUP($A72,'[12]101800'!$A$6:$W$49,M$9,FALSE)</f>
        <v>202</v>
      </c>
      <c r="N72" s="110">
        <f>VLOOKUP($A72,'[12]101800'!$A$6:$W$49,N$9,FALSE)</f>
        <v>177</v>
      </c>
      <c r="O72" s="110">
        <f>VLOOKUP($A72,'[12]101800'!$A$6:$W$49,O$9,FALSE)</f>
        <v>138</v>
      </c>
      <c r="P72" s="110">
        <f>VLOOKUP($A72,'[12]101800'!$A$6:$W$49,P$9,FALSE)</f>
        <v>87</v>
      </c>
      <c r="Q72" s="110">
        <f>VLOOKUP($A72,'[12]101800'!$A$6:$W$49,Q$9,FALSE)</f>
        <v>16</v>
      </c>
      <c r="R72" s="110">
        <f>VLOOKUP($A72,'[12]101800'!$A$6:$W$49,R$9,FALSE)</f>
        <v>27</v>
      </c>
      <c r="S72" s="110">
        <f>VLOOKUP($A72,'[12]101800'!$A$6:$W$49,S$9,FALSE)</f>
        <v>168</v>
      </c>
      <c r="T72" s="110">
        <f>VLOOKUP($A72,'[12]101800'!$A$6:$W$49,T$9,FALSE)</f>
        <v>71</v>
      </c>
      <c r="U72" s="110">
        <f>VLOOKUP($A72,'[12]101800'!$A$6:$W$49,U$9,FALSE)</f>
        <v>23</v>
      </c>
      <c r="V72" s="110">
        <f>VLOOKUP($A72,'[12]101800'!$A$6:$W$49,V$9,FALSE)</f>
        <v>50</v>
      </c>
    </row>
    <row r="73" spans="1:27" x14ac:dyDescent="0.2">
      <c r="A73" s="107" t="s">
        <v>136</v>
      </c>
      <c r="B73" s="110">
        <f>VLOOKUP($A73,'[12]101800'!$A$6:$W$49,B$9,FALSE)</f>
        <v>2498</v>
      </c>
      <c r="C73" s="110">
        <f>VLOOKUP($A73,'[12]101800'!$A$6:$W$49,C$9,FALSE)</f>
        <v>1900</v>
      </c>
      <c r="D73" s="110">
        <f>VLOOKUP($A73,'[12]101800'!$A$6:$W$49,D$9,FALSE)</f>
        <v>1502</v>
      </c>
      <c r="E73" s="110">
        <f>VLOOKUP($A73,'[12]101800'!$A$6:$W$49,E$9,FALSE)</f>
        <v>1310</v>
      </c>
      <c r="F73" s="110">
        <f>VLOOKUP($A73,'[12]101800'!$A$6:$W$49,F$9,FALSE)</f>
        <v>1411</v>
      </c>
      <c r="G73" s="110">
        <f>VLOOKUP($A73,'[12]101800'!$A$6:$W$49,G$9,FALSE)</f>
        <v>1572</v>
      </c>
      <c r="H73" s="110">
        <f>VLOOKUP($A73,'[12]101800'!$A$6:$W$49,H$9,FALSE)</f>
        <v>1510</v>
      </c>
      <c r="I73" s="110">
        <f>VLOOKUP($A73,'[12]101800'!$A$6:$W$49,I$9,FALSE)</f>
        <v>1684</v>
      </c>
      <c r="J73" s="110">
        <f>VLOOKUP($A73,'[12]101800'!$A$6:$W$49,J$9,FALSE)</f>
        <v>1500</v>
      </c>
      <c r="K73" s="110">
        <f>VLOOKUP($A73,'[12]101800'!$A$6:$W$49,K$9,FALSE)</f>
        <v>1017</v>
      </c>
      <c r="L73" s="110">
        <f>VLOOKUP($A73,'[12]101800'!$A$6:$W$49,L$9,FALSE)</f>
        <v>1001</v>
      </c>
      <c r="M73" s="110">
        <f>VLOOKUP($A73,'[12]101800'!$A$6:$W$49,M$9,FALSE)</f>
        <v>1030</v>
      </c>
      <c r="N73" s="110">
        <f>VLOOKUP($A73,'[12]101800'!$A$6:$W$49,N$9,FALSE)</f>
        <v>1214</v>
      </c>
      <c r="O73" s="110">
        <f>VLOOKUP($A73,'[12]101800'!$A$6:$W$49,O$9,FALSE)</f>
        <v>1307</v>
      </c>
      <c r="P73" s="110">
        <f>VLOOKUP($A73,'[12]101800'!$A$6:$W$49,P$9,FALSE)</f>
        <v>1524</v>
      </c>
      <c r="Q73" s="110">
        <f>VLOOKUP($A73,'[12]101800'!$A$6:$W$49,Q$9,FALSE)</f>
        <v>1583</v>
      </c>
      <c r="R73" s="110">
        <f>VLOOKUP($A73,'[12]101800'!$A$6:$W$49,R$9,FALSE)</f>
        <v>1550</v>
      </c>
      <c r="S73" s="110">
        <f>VLOOKUP($A73,'[12]101800'!$A$6:$W$49,S$9,FALSE)</f>
        <v>1465</v>
      </c>
      <c r="T73" s="110">
        <f>VLOOKUP($A73,'[12]101800'!$A$6:$W$49,T$9,FALSE)</f>
        <v>1259</v>
      </c>
      <c r="U73" s="110">
        <f>VLOOKUP($A73,'[12]101800'!$A$6:$W$49,U$9,FALSE)</f>
        <v>824</v>
      </c>
      <c r="V73" s="110">
        <f>VLOOKUP($A73,'[12]101800'!$A$6:$W$49,V$9,FALSE)</f>
        <v>921</v>
      </c>
    </row>
    <row r="74" spans="1:27" x14ac:dyDescent="0.2">
      <c r="A74" s="107" t="s">
        <v>140</v>
      </c>
      <c r="B74" s="110">
        <f>VLOOKUP($A74,'[12]101800'!$A$6:$W$49,B$9,FALSE)</f>
        <v>1221</v>
      </c>
      <c r="C74" s="110">
        <f>VLOOKUP($A74,'[12]101800'!$A$6:$W$49,C$9,FALSE)</f>
        <v>1069</v>
      </c>
      <c r="D74" s="110">
        <f>VLOOKUP($A74,'[12]101800'!$A$6:$W$49,D$9,FALSE)</f>
        <v>1058</v>
      </c>
      <c r="E74" s="110">
        <f>VLOOKUP($A74,'[12]101800'!$A$6:$W$49,E$9,FALSE)</f>
        <v>1124</v>
      </c>
      <c r="F74" s="110">
        <f>VLOOKUP($A74,'[12]101800'!$A$6:$W$49,F$9,FALSE)</f>
        <v>1109</v>
      </c>
      <c r="G74" s="110">
        <f>VLOOKUP($A74,'[12]101800'!$A$6:$W$49,G$9,FALSE)</f>
        <v>1182</v>
      </c>
      <c r="H74" s="110">
        <f>VLOOKUP($A74,'[12]101800'!$A$6:$W$49,H$9,FALSE)</f>
        <v>1174</v>
      </c>
      <c r="I74" s="110">
        <f>VLOOKUP($A74,'[12]101800'!$A$6:$W$49,I$9,FALSE)</f>
        <v>1106</v>
      </c>
      <c r="J74" s="110">
        <f>VLOOKUP($A74,'[12]101800'!$A$6:$W$49,J$9,FALSE)</f>
        <v>1045</v>
      </c>
      <c r="K74" s="110">
        <f>VLOOKUP($A74,'[12]101800'!$A$6:$W$49,K$9,FALSE)</f>
        <v>981</v>
      </c>
      <c r="L74" s="110">
        <f>VLOOKUP($A74,'[12]101800'!$A$6:$W$49,L$9,FALSE)</f>
        <v>1115</v>
      </c>
      <c r="M74" s="110">
        <f>VLOOKUP($A74,'[12]101800'!$A$6:$W$49,M$9,FALSE)</f>
        <v>1124</v>
      </c>
      <c r="N74" s="110">
        <f>VLOOKUP($A74,'[12]101800'!$A$6:$W$49,N$9,FALSE)</f>
        <v>1314</v>
      </c>
      <c r="O74" s="110">
        <f>VLOOKUP($A74,'[12]101800'!$A$6:$W$49,O$9,FALSE)</f>
        <v>1340</v>
      </c>
      <c r="P74" s="110">
        <f>VLOOKUP($A74,'[12]101800'!$A$6:$W$49,P$9,FALSE)</f>
        <v>1426</v>
      </c>
      <c r="Q74" s="110">
        <f>VLOOKUP($A74,'[12]101800'!$A$6:$W$49,Q$9,FALSE)</f>
        <v>1346</v>
      </c>
      <c r="R74" s="110">
        <f>VLOOKUP($A74,'[12]101800'!$A$6:$W$49,R$9,FALSE)</f>
        <v>1202</v>
      </c>
      <c r="S74" s="110">
        <f>VLOOKUP($A74,'[12]101800'!$A$6:$W$49,S$9,FALSE)</f>
        <v>1269</v>
      </c>
      <c r="T74" s="110">
        <f>VLOOKUP($A74,'[12]101800'!$A$6:$W$49,T$9,FALSE)</f>
        <v>1220</v>
      </c>
      <c r="U74" s="110">
        <f>VLOOKUP($A74,'[12]101800'!$A$6:$W$49,U$9,FALSE)</f>
        <v>739</v>
      </c>
      <c r="V74" s="110">
        <f>VLOOKUP($A74,'[12]101800'!$A$6:$W$49,V$9,FALSE)</f>
        <v>1202</v>
      </c>
    </row>
    <row r="75" spans="1:27" x14ac:dyDescent="0.2">
      <c r="A75" s="107" t="s">
        <v>138</v>
      </c>
      <c r="B75" s="110">
        <f>VLOOKUP($A75,'[12]101800'!$A$6:$W$49,B$9,FALSE)</f>
        <v>126</v>
      </c>
      <c r="C75" s="110">
        <f>VLOOKUP($A75,'[12]101800'!$A$6:$W$49,C$9,FALSE)</f>
        <v>105</v>
      </c>
      <c r="D75" s="110">
        <f>VLOOKUP($A75,'[12]101800'!$A$6:$W$49,D$9,FALSE)</f>
        <v>79</v>
      </c>
      <c r="E75" s="110">
        <f>VLOOKUP($A75,'[12]101800'!$A$6:$W$49,E$9,FALSE)</f>
        <v>63</v>
      </c>
      <c r="F75" s="110">
        <f>VLOOKUP($A75,'[12]101800'!$A$6:$W$49,F$9,FALSE)</f>
        <v>72</v>
      </c>
      <c r="G75" s="110">
        <f>VLOOKUP($A75,'[12]101800'!$A$6:$W$49,G$9,FALSE)</f>
        <v>70</v>
      </c>
      <c r="H75" s="110">
        <f>VLOOKUP($A75,'[12]101800'!$A$6:$W$49,H$9,FALSE)</f>
        <v>76</v>
      </c>
      <c r="I75" s="110">
        <f>VLOOKUP($A75,'[12]101800'!$A$6:$W$49,I$9,FALSE)</f>
        <v>62</v>
      </c>
      <c r="J75" s="110">
        <f>VLOOKUP($A75,'[12]101800'!$A$6:$W$49,J$9,FALSE)</f>
        <v>43</v>
      </c>
      <c r="K75" s="110">
        <f>VLOOKUP($A75,'[12]101800'!$A$6:$W$49,K$9,FALSE)</f>
        <v>66</v>
      </c>
      <c r="L75" s="110">
        <f>VLOOKUP($A75,'[12]101800'!$A$6:$W$49,L$9,FALSE)</f>
        <v>85</v>
      </c>
      <c r="M75" s="110">
        <f>VLOOKUP($A75,'[12]101800'!$A$6:$W$49,M$9,FALSE)</f>
        <v>84</v>
      </c>
      <c r="N75" s="110">
        <f>VLOOKUP($A75,'[12]101800'!$A$6:$W$49,N$9,FALSE)</f>
        <v>95</v>
      </c>
      <c r="O75" s="110">
        <f>VLOOKUP($A75,'[12]101800'!$A$6:$W$49,O$9,FALSE)</f>
        <v>81</v>
      </c>
      <c r="P75" s="110">
        <f>VLOOKUP($A75,'[12]101800'!$A$6:$W$49,P$9,FALSE)</f>
        <v>77</v>
      </c>
      <c r="Q75" s="110">
        <f>VLOOKUP($A75,'[12]101800'!$A$6:$W$49,Q$9,FALSE)</f>
        <v>80</v>
      </c>
      <c r="R75" s="110">
        <f>VLOOKUP($A75,'[12]101800'!$A$6:$W$49,R$9,FALSE)</f>
        <v>78</v>
      </c>
      <c r="S75" s="110">
        <f>VLOOKUP($A75,'[12]101800'!$A$6:$W$49,S$9,FALSE)</f>
        <v>82</v>
      </c>
      <c r="T75" s="110">
        <f>VLOOKUP($A75,'[12]101800'!$A$6:$W$49,T$9,FALSE)</f>
        <v>80</v>
      </c>
      <c r="U75" s="110">
        <f>VLOOKUP($A75,'[12]101800'!$A$6:$W$49,U$9,FALSE)</f>
        <v>54</v>
      </c>
      <c r="V75" s="110">
        <f>VLOOKUP($A75,'[12]101800'!$A$6:$W$49,V$9,FALSE)</f>
        <v>52</v>
      </c>
    </row>
    <row r="76" spans="1:27" x14ac:dyDescent="0.2">
      <c r="A76" s="107" t="s">
        <v>137</v>
      </c>
      <c r="B76" s="110">
        <f>VLOOKUP($A76,'[12]101800'!$A$6:$W$49,B$9,FALSE)</f>
        <v>2254</v>
      </c>
      <c r="C76" s="110">
        <f>VLOOKUP($A76,'[12]101800'!$A$6:$W$49,C$9,FALSE)</f>
        <v>2108</v>
      </c>
      <c r="D76" s="110">
        <f>VLOOKUP($A76,'[12]101800'!$A$6:$W$49,D$9,FALSE)</f>
        <v>1963</v>
      </c>
      <c r="E76" s="110">
        <f>VLOOKUP($A76,'[12]101800'!$A$6:$W$49,E$9,FALSE)</f>
        <v>1866</v>
      </c>
      <c r="F76" s="110">
        <f>VLOOKUP($A76,'[12]101800'!$A$6:$W$49,F$9,FALSE)</f>
        <v>1699</v>
      </c>
      <c r="G76" s="110">
        <f>VLOOKUP($A76,'[12]101800'!$A$6:$W$49,G$9,FALSE)</f>
        <v>1705</v>
      </c>
      <c r="H76" s="110">
        <f>VLOOKUP($A76,'[12]101800'!$A$6:$W$49,H$9,FALSE)</f>
        <v>1509</v>
      </c>
      <c r="I76" s="110">
        <f>VLOOKUP($A76,'[12]101800'!$A$6:$W$49,I$9,FALSE)</f>
        <v>1522</v>
      </c>
      <c r="J76" s="110">
        <f>VLOOKUP($A76,'[12]101800'!$A$6:$W$49,J$9,FALSE)</f>
        <v>1262</v>
      </c>
      <c r="K76" s="110">
        <f>VLOOKUP($A76,'[12]101800'!$A$6:$W$49,K$9,FALSE)</f>
        <v>1060</v>
      </c>
      <c r="L76" s="110">
        <f>VLOOKUP($A76,'[12]101800'!$A$6:$W$49,L$9,FALSE)</f>
        <v>1219</v>
      </c>
      <c r="M76" s="110">
        <f>VLOOKUP($A76,'[12]101800'!$A$6:$W$49,M$9,FALSE)</f>
        <v>1041</v>
      </c>
      <c r="N76" s="110">
        <f>VLOOKUP($A76,'[12]101800'!$A$6:$W$49,N$9,FALSE)</f>
        <v>1115</v>
      </c>
      <c r="O76" s="110">
        <f>VLOOKUP($A76,'[12]101800'!$A$6:$W$49,O$9,FALSE)</f>
        <v>1274</v>
      </c>
      <c r="P76" s="110">
        <f>VLOOKUP($A76,'[12]101800'!$A$6:$W$49,P$9,FALSE)</f>
        <v>1228</v>
      </c>
      <c r="Q76" s="110">
        <f>VLOOKUP($A76,'[12]101800'!$A$6:$W$49,Q$9,FALSE)</f>
        <v>1217</v>
      </c>
      <c r="R76" s="110">
        <f>VLOOKUP($A76,'[12]101800'!$A$6:$W$49,R$9,FALSE)</f>
        <v>1225</v>
      </c>
      <c r="S76" s="110">
        <f>VLOOKUP($A76,'[12]101800'!$A$6:$W$49,S$9,FALSE)</f>
        <v>948</v>
      </c>
      <c r="T76" s="110">
        <f>VLOOKUP($A76,'[12]101800'!$A$6:$W$49,T$9,FALSE)</f>
        <v>1022</v>
      </c>
      <c r="U76" s="110">
        <f>VLOOKUP($A76,'[12]101800'!$A$6:$W$49,U$9,FALSE)</f>
        <v>953</v>
      </c>
      <c r="V76" s="110">
        <f>VLOOKUP($A76,'[12]101800'!$A$6:$W$49,V$9,FALSE)</f>
        <v>1304</v>
      </c>
    </row>
    <row r="77" spans="1:27" x14ac:dyDescent="0.2">
      <c r="A77" s="107" t="s">
        <v>142</v>
      </c>
      <c r="B77" s="110">
        <f>VLOOKUP($A77,'[12]101800'!$A$6:$W$49,B$9,FALSE)</f>
        <v>4962</v>
      </c>
      <c r="C77" s="110">
        <f>VLOOKUP($A77,'[12]101800'!$A$6:$W$49,C$9,FALSE)</f>
        <v>5459</v>
      </c>
      <c r="D77" s="110">
        <f>VLOOKUP($A77,'[12]101800'!$A$6:$W$49,D$9,FALSE)</f>
        <v>4694</v>
      </c>
      <c r="E77" s="110">
        <f>VLOOKUP($A77,'[12]101800'!$A$6:$W$49,E$9,FALSE)</f>
        <v>4454</v>
      </c>
      <c r="F77" s="110">
        <f>VLOOKUP($A77,'[12]101800'!$A$6:$W$49,F$9,FALSE)</f>
        <v>3939</v>
      </c>
      <c r="G77" s="110">
        <f>VLOOKUP($A77,'[12]101800'!$A$6:$W$49,G$9,FALSE)</f>
        <v>4441</v>
      </c>
      <c r="H77" s="110">
        <f>VLOOKUP($A77,'[12]101800'!$A$6:$W$49,H$9,FALSE)</f>
        <v>6303</v>
      </c>
      <c r="I77" s="110">
        <f>VLOOKUP($A77,'[12]101800'!$A$6:$W$49,I$9,FALSE)</f>
        <v>7035</v>
      </c>
      <c r="J77" s="110">
        <f>VLOOKUP($A77,'[12]101800'!$A$6:$W$49,J$9,FALSE)</f>
        <v>7637</v>
      </c>
      <c r="K77" s="110">
        <f>VLOOKUP($A77,'[12]101800'!$A$6:$W$49,K$9,FALSE)</f>
        <v>6310</v>
      </c>
      <c r="L77" s="110">
        <f>VLOOKUP($A77,'[12]101800'!$A$6:$W$49,L$9,FALSE)</f>
        <v>9260</v>
      </c>
      <c r="M77" s="110">
        <f>VLOOKUP($A77,'[12]101800'!$A$6:$W$49,M$9,FALSE)</f>
        <v>6017</v>
      </c>
      <c r="N77" s="110">
        <f>VLOOKUP($A77,'[12]101800'!$A$6:$W$49,N$9,FALSE)</f>
        <v>8044</v>
      </c>
      <c r="O77" s="110">
        <f>VLOOKUP($A77,'[12]101800'!$A$6:$W$49,O$9,FALSE)</f>
        <v>9323</v>
      </c>
      <c r="P77" s="110">
        <f>VLOOKUP($A77,'[12]101800'!$A$6:$W$49,P$9,FALSE)</f>
        <v>9563</v>
      </c>
      <c r="Q77" s="110">
        <f>VLOOKUP($A77,'[12]101800'!$A$6:$W$49,Q$9,FALSE)</f>
        <v>8773</v>
      </c>
      <c r="R77" s="110">
        <f>VLOOKUP($A77,'[12]101800'!$A$6:$W$49,R$9,FALSE)</f>
        <v>10765</v>
      </c>
      <c r="S77" s="110">
        <f>VLOOKUP($A77,'[12]101800'!$A$6:$W$49,S$9,FALSE)</f>
        <v>11852</v>
      </c>
      <c r="T77" s="110">
        <f>VLOOKUP($A77,'[12]101800'!$A$6:$W$49,T$9,FALSE)</f>
        <v>7054</v>
      </c>
      <c r="U77" s="110">
        <f>VLOOKUP($A77,'[12]101800'!$A$6:$W$49,U$9,FALSE)</f>
        <v>6909</v>
      </c>
      <c r="V77" s="110">
        <f>VLOOKUP($A77,'[12]101800'!$A$6:$W$49,V$9,FALSE)</f>
        <v>8193</v>
      </c>
    </row>
    <row r="78" spans="1:27" x14ac:dyDescent="0.2">
      <c r="A78" s="107" t="s">
        <v>143</v>
      </c>
      <c r="B78" s="110">
        <f>VLOOKUP($A78,'[12]101800'!$A$6:$W$49,B$9,FALSE)</f>
        <v>7074</v>
      </c>
      <c r="C78" s="110">
        <f>VLOOKUP($A78,'[12]101800'!$A$6:$W$49,C$9,FALSE)</f>
        <v>7032</v>
      </c>
      <c r="D78" s="110">
        <f>VLOOKUP($A78,'[12]101800'!$A$6:$W$49,D$9,FALSE)</f>
        <v>7138</v>
      </c>
      <c r="E78" s="110">
        <f>VLOOKUP($A78,'[12]101800'!$A$6:$W$49,E$9,FALSE)</f>
        <v>6524</v>
      </c>
      <c r="F78" s="110">
        <f>VLOOKUP($A78,'[12]101800'!$A$6:$W$49,F$9,FALSE)</f>
        <v>6373</v>
      </c>
      <c r="G78" s="110">
        <f>VLOOKUP($A78,'[12]101800'!$A$6:$W$49,G$9,FALSE)</f>
        <v>5668</v>
      </c>
      <c r="H78" s="110">
        <f>VLOOKUP($A78,'[12]101800'!$A$6:$W$49,H$9,FALSE)</f>
        <v>5287</v>
      </c>
      <c r="I78" s="110">
        <f>VLOOKUP($A78,'[12]101800'!$A$6:$W$49,I$9,FALSE)</f>
        <v>5184</v>
      </c>
      <c r="J78" s="110">
        <f>VLOOKUP($A78,'[12]101800'!$A$6:$W$49,J$9,FALSE)</f>
        <v>4830</v>
      </c>
      <c r="K78" s="110">
        <f>VLOOKUP($A78,'[12]101800'!$A$6:$W$49,K$9,FALSE)</f>
        <v>4723</v>
      </c>
      <c r="L78" s="110">
        <f>VLOOKUP($A78,'[12]101800'!$A$6:$W$49,L$9,FALSE)</f>
        <v>4349</v>
      </c>
      <c r="M78" s="110">
        <f>VLOOKUP($A78,'[12]101800'!$A$6:$W$49,M$9,FALSE)</f>
        <v>4231</v>
      </c>
      <c r="N78" s="110">
        <f>VLOOKUP($A78,'[12]101800'!$A$6:$W$49,N$9,FALSE)</f>
        <v>3743</v>
      </c>
      <c r="O78" s="110">
        <f>VLOOKUP($A78,'[12]101800'!$A$6:$W$49,O$9,FALSE)</f>
        <v>4113</v>
      </c>
      <c r="P78" s="110">
        <f>VLOOKUP($A78,'[12]101800'!$A$6:$W$49,P$9,FALSE)</f>
        <v>4044</v>
      </c>
      <c r="Q78" s="110">
        <f>VLOOKUP($A78,'[12]101800'!$A$6:$W$49,Q$9,FALSE)</f>
        <v>3983</v>
      </c>
      <c r="R78" s="110">
        <f>VLOOKUP($A78,'[12]101800'!$A$6:$W$49,R$9,FALSE)</f>
        <v>4197</v>
      </c>
      <c r="S78" s="110">
        <f>VLOOKUP($A78,'[12]101800'!$A$6:$W$49,S$9,FALSE)</f>
        <v>4362</v>
      </c>
      <c r="T78" s="110">
        <f>VLOOKUP($A78,'[12]101800'!$A$6:$W$49,T$9,FALSE)</f>
        <v>4359</v>
      </c>
      <c r="U78" s="110">
        <f>VLOOKUP($A78,'[12]101800'!$A$6:$W$49,U$9,FALSE)</f>
        <v>3422</v>
      </c>
      <c r="V78" s="110">
        <f>VLOOKUP($A78,'[12]101800'!$A$6:$W$49,V$9,FALSE)</f>
        <v>3284</v>
      </c>
    </row>
    <row r="79" spans="1:27" x14ac:dyDescent="0.2">
      <c r="A79" s="107" t="s">
        <v>144</v>
      </c>
      <c r="B79" s="113">
        <f>VLOOKUP($A79,'[12]101800'!$A$6:$W$49,B$9,FALSE)</f>
        <v>75836</v>
      </c>
      <c r="C79" s="113">
        <f>VLOOKUP($A79,'[12]101800'!$A$6:$W$49,C$9,FALSE)</f>
        <v>66703</v>
      </c>
      <c r="D79" s="113">
        <f>VLOOKUP($A79,'[12]101800'!$A$6:$W$49,D$9,FALSE)</f>
        <v>61759</v>
      </c>
      <c r="E79" s="113">
        <f>VLOOKUP($A79,'[12]101800'!$A$6:$W$49,E$9,FALSE)</f>
        <v>56605</v>
      </c>
      <c r="F79" s="113">
        <f>VLOOKUP($A79,'[12]101800'!$A$6:$W$49,F$9,FALSE)</f>
        <v>56891</v>
      </c>
      <c r="G79" s="113">
        <f>VLOOKUP($A79,'[12]101800'!$A$6:$W$49,G$9,FALSE)</f>
        <v>57322</v>
      </c>
      <c r="H79" s="113">
        <f>VLOOKUP($A79,'[12]101800'!$A$6:$W$49,H$9,FALSE)</f>
        <v>56388</v>
      </c>
      <c r="I79" s="113">
        <f>VLOOKUP($A79,'[12]101800'!$A$6:$W$49,I$9,FALSE)</f>
        <v>55901</v>
      </c>
      <c r="J79" s="113">
        <f>VLOOKUP($A79,'[12]101800'!$A$6:$W$49,J$9,FALSE)</f>
        <v>50990</v>
      </c>
      <c r="K79" s="113">
        <f>VLOOKUP($A79,'[12]101800'!$A$6:$W$49,K$9,FALSE)</f>
        <v>46818</v>
      </c>
      <c r="L79" s="113">
        <f>VLOOKUP($A79,'[12]101800'!$A$6:$W$49,L$9,FALSE)</f>
        <v>48776</v>
      </c>
      <c r="M79" s="113">
        <f>VLOOKUP($A79,'[12]101800'!$A$6:$W$49,M$9,FALSE)</f>
        <v>46046</v>
      </c>
      <c r="N79" s="113">
        <f>VLOOKUP($A79,'[12]101800'!$A$6:$W$49,N$9,FALSE)</f>
        <v>43420</v>
      </c>
      <c r="O79" s="113">
        <f>VLOOKUP($A79,'[12]101800'!$A$6:$W$49,O$9,FALSE)</f>
        <v>43904</v>
      </c>
      <c r="P79" s="113">
        <f>VLOOKUP($A79,'[12]101800'!$A$6:$W$49,P$9,FALSE)</f>
        <v>43826</v>
      </c>
      <c r="Q79" s="113">
        <f>VLOOKUP($A79,'[12]101800'!$A$6:$W$49,Q$9,FALSE)</f>
        <v>43175</v>
      </c>
      <c r="R79" s="113">
        <f>VLOOKUP($A79,'[12]101800'!$A$6:$W$49,R$9,FALSE)</f>
        <v>42392</v>
      </c>
      <c r="S79" s="113">
        <f>VLOOKUP($A79,'[12]101800'!$A$6:$W$49,S$9,FALSE)</f>
        <v>43207</v>
      </c>
      <c r="T79" s="113">
        <f>VLOOKUP($A79,'[12]101800'!$A$6:$W$49,T$9,FALSE)</f>
        <v>41057</v>
      </c>
      <c r="U79" s="113">
        <f>VLOOKUP($A79,'[12]101800'!$A$6:$W$49,U$9,FALSE)</f>
        <v>30517</v>
      </c>
      <c r="V79" s="113">
        <f>VLOOKUP($A79,'[12]101800'!$A$6:$W$49,V$9,FALSE)</f>
        <v>35414</v>
      </c>
    </row>
    <row r="80" spans="1:27" x14ac:dyDescent="0.2">
      <c r="A80" s="114" t="s">
        <v>145</v>
      </c>
      <c r="B80" s="115"/>
      <c r="C80" s="115"/>
      <c r="D80" s="115"/>
      <c r="E80" s="115"/>
      <c r="F80" s="115"/>
      <c r="G80" s="115"/>
      <c r="H80" s="115"/>
      <c r="I80" s="115"/>
      <c r="J80" s="115"/>
      <c r="K80" s="115"/>
      <c r="L80" s="115"/>
      <c r="M80" s="115"/>
      <c r="N80" s="115"/>
      <c r="O80" s="115"/>
      <c r="P80" s="115"/>
      <c r="Q80" s="115"/>
      <c r="R80" s="115"/>
      <c r="S80" s="115"/>
      <c r="T80" s="115"/>
      <c r="U80" s="115"/>
      <c r="V80" s="115"/>
      <c r="AA80"/>
    </row>
    <row r="81" spans="1:27" x14ac:dyDescent="0.2">
      <c r="A81" s="134" t="s">
        <v>148</v>
      </c>
      <c r="B81" s="117">
        <f>SUM(B50:B78)</f>
        <v>81903</v>
      </c>
      <c r="C81" s="117">
        <f t="shared" ref="C81:T81" si="4">SUM(C50:C78)</f>
        <v>73130</v>
      </c>
      <c r="D81" s="117">
        <f t="shared" si="4"/>
        <v>67341</v>
      </c>
      <c r="E81" s="117">
        <f t="shared" si="4"/>
        <v>61918</v>
      </c>
      <c r="F81" s="117">
        <f t="shared" si="4"/>
        <v>61795</v>
      </c>
      <c r="G81" s="117">
        <f t="shared" si="4"/>
        <v>62813</v>
      </c>
      <c r="H81" s="117">
        <f t="shared" si="4"/>
        <v>63703</v>
      </c>
      <c r="I81" s="117">
        <f t="shared" si="4"/>
        <v>63894</v>
      </c>
      <c r="J81" s="117">
        <f t="shared" si="4"/>
        <v>59630</v>
      </c>
      <c r="K81" s="117">
        <f t="shared" si="4"/>
        <v>54117</v>
      </c>
      <c r="L81" s="117">
        <f t="shared" si="4"/>
        <v>59072</v>
      </c>
      <c r="M81" s="117">
        <f t="shared" si="4"/>
        <v>53015</v>
      </c>
      <c r="N81" s="117">
        <f t="shared" si="4"/>
        <v>52272</v>
      </c>
      <c r="O81" s="117">
        <f t="shared" si="4"/>
        <v>54031</v>
      </c>
      <c r="P81" s="117">
        <f t="shared" si="4"/>
        <v>54279</v>
      </c>
      <c r="Q81" s="117">
        <f t="shared" si="4"/>
        <v>52719</v>
      </c>
      <c r="R81" s="117">
        <f t="shared" si="4"/>
        <v>53860</v>
      </c>
      <c r="S81" s="117">
        <f t="shared" si="4"/>
        <v>55859</v>
      </c>
      <c r="T81" s="117">
        <f t="shared" si="4"/>
        <v>48908</v>
      </c>
      <c r="U81" s="117">
        <f>SUM(U50:U78)</f>
        <v>38026</v>
      </c>
      <c r="V81" s="117">
        <f>SUM(V50:V78)</f>
        <v>44336</v>
      </c>
    </row>
    <row r="82" spans="1:27" x14ac:dyDescent="0.2">
      <c r="A82" s="101"/>
      <c r="B82" s="102"/>
      <c r="C82" s="102"/>
      <c r="D82" s="102"/>
      <c r="E82" s="102"/>
      <c r="F82" s="102"/>
      <c r="G82" s="102"/>
      <c r="H82" s="102"/>
      <c r="I82" s="102"/>
      <c r="J82" s="102"/>
      <c r="K82" s="102"/>
      <c r="L82" s="102"/>
      <c r="M82" s="102"/>
      <c r="N82" s="102"/>
      <c r="O82" s="102"/>
      <c r="P82" s="102"/>
      <c r="Q82" s="102"/>
      <c r="R82" s="102"/>
      <c r="S82" s="102"/>
      <c r="T82" s="102"/>
      <c r="U82" s="102"/>
      <c r="V82" s="102"/>
    </row>
    <row r="83" spans="1:27" ht="15" x14ac:dyDescent="0.2">
      <c r="A83" s="101"/>
      <c r="B83" s="264" t="s">
        <v>103</v>
      </c>
      <c r="C83" s="265" t="s">
        <v>104</v>
      </c>
      <c r="D83" s="269"/>
      <c r="E83" s="271"/>
      <c r="F83" s="271"/>
      <c r="G83" s="272"/>
      <c r="H83" s="272"/>
      <c r="I83" s="102"/>
      <c r="J83" s="102"/>
      <c r="K83" s="102"/>
      <c r="L83" s="102"/>
      <c r="M83" s="102"/>
      <c r="N83" s="102"/>
      <c r="O83" s="102"/>
      <c r="P83" s="102"/>
      <c r="Q83" s="102"/>
      <c r="R83" s="102"/>
      <c r="S83" s="102"/>
      <c r="T83" s="102"/>
      <c r="U83" s="102"/>
      <c r="V83" s="102"/>
    </row>
    <row r="84" spans="1:27" ht="15" x14ac:dyDescent="0.2">
      <c r="A84" s="123"/>
      <c r="B84" s="264" t="s">
        <v>77</v>
      </c>
      <c r="C84" s="265" t="s">
        <v>257</v>
      </c>
      <c r="D84" s="269"/>
      <c r="E84" s="269"/>
      <c r="F84" s="269"/>
      <c r="G84" s="270"/>
      <c r="H84" s="270"/>
      <c r="I84" s="126"/>
      <c r="J84" s="126"/>
      <c r="K84" s="126"/>
      <c r="L84" s="126"/>
      <c r="M84" s="126"/>
      <c r="N84" s="126"/>
      <c r="O84" s="126"/>
      <c r="P84" s="126"/>
      <c r="Q84" s="126"/>
      <c r="R84" s="126"/>
      <c r="S84" s="126"/>
      <c r="T84" s="126"/>
      <c r="U84" s="126"/>
      <c r="V84" s="126"/>
    </row>
    <row r="85" spans="1:27" ht="15" x14ac:dyDescent="0.2">
      <c r="A85" s="123"/>
      <c r="B85" s="264" t="s">
        <v>108</v>
      </c>
      <c r="C85" s="265" t="s">
        <v>217</v>
      </c>
      <c r="D85" s="269"/>
      <c r="E85" s="269"/>
      <c r="F85" s="269"/>
      <c r="G85" s="270"/>
      <c r="H85" s="270"/>
      <c r="I85" s="126"/>
      <c r="J85" s="126"/>
      <c r="K85" s="126"/>
      <c r="L85" s="126"/>
      <c r="M85" s="126"/>
      <c r="N85" s="126"/>
      <c r="O85" s="126"/>
      <c r="P85" s="126"/>
      <c r="Q85" s="126"/>
      <c r="R85" s="126"/>
      <c r="S85" s="126"/>
      <c r="T85" s="126"/>
      <c r="U85" s="126"/>
      <c r="V85" s="126"/>
    </row>
    <row r="86" spans="1:27" x14ac:dyDescent="0.2">
      <c r="AA86"/>
    </row>
    <row r="87" spans="1:27" x14ac:dyDescent="0.2">
      <c r="A87" s="107" t="s">
        <v>110</v>
      </c>
      <c r="B87" s="107" t="s">
        <v>55</v>
      </c>
      <c r="C87" s="107" t="s">
        <v>56</v>
      </c>
      <c r="D87" s="107" t="s">
        <v>57</v>
      </c>
      <c r="E87" s="107" t="s">
        <v>58</v>
      </c>
      <c r="F87" s="107" t="s">
        <v>59</v>
      </c>
      <c r="G87" s="107" t="s">
        <v>60</v>
      </c>
      <c r="H87" s="107" t="s">
        <v>61</v>
      </c>
      <c r="I87" s="107" t="s">
        <v>62</v>
      </c>
      <c r="J87" s="107" t="s">
        <v>63</v>
      </c>
      <c r="K87" s="107" t="s">
        <v>64</v>
      </c>
      <c r="L87" s="107" t="s">
        <v>65</v>
      </c>
      <c r="M87" s="107" t="s">
        <v>66</v>
      </c>
      <c r="N87" s="107" t="s">
        <v>67</v>
      </c>
      <c r="O87" s="107" t="s">
        <v>68</v>
      </c>
      <c r="P87" s="107" t="s">
        <v>69</v>
      </c>
      <c r="Q87" s="107" t="s">
        <v>70</v>
      </c>
      <c r="R87" s="107" t="s">
        <v>71</v>
      </c>
      <c r="S87" s="107" t="s">
        <v>72</v>
      </c>
      <c r="T87" s="107" t="s">
        <v>74</v>
      </c>
      <c r="U87" s="107" t="s">
        <v>75</v>
      </c>
      <c r="V87" s="107">
        <f>U87+1</f>
        <v>2010</v>
      </c>
    </row>
    <row r="88" spans="1:27" x14ac:dyDescent="0.2">
      <c r="A88" s="107" t="s">
        <v>111</v>
      </c>
      <c r="B88" s="110">
        <f>VLOOKUP($A88,'[12]101900'!$A$6:$W$49,B$9,FALSE)</f>
        <v>2</v>
      </c>
      <c r="C88" s="110">
        <f>VLOOKUP($A88,'[12]101900'!$A$6:$W$49,C$9,FALSE)</f>
        <v>0</v>
      </c>
      <c r="D88" s="110">
        <f>VLOOKUP($A88,'[12]101900'!$A$6:$W$49,D$9,FALSE)</f>
        <v>1</v>
      </c>
      <c r="E88" s="110">
        <f>VLOOKUP($A88,'[12]101900'!$A$6:$W$49,E$9,FALSE)</f>
        <v>0</v>
      </c>
      <c r="F88" s="110">
        <f>VLOOKUP($A88,'[12]101900'!$A$6:$W$49,F$9,FALSE)</f>
        <v>0</v>
      </c>
      <c r="G88" s="110">
        <f>VLOOKUP($A88,'[12]101900'!$A$6:$W$49,G$9,FALSE)</f>
        <v>0</v>
      </c>
      <c r="H88" s="110">
        <f>VLOOKUP($A88,'[12]101900'!$A$6:$W$49,H$9,FALSE)</f>
        <v>1</v>
      </c>
      <c r="I88" s="110">
        <f>VLOOKUP($A88,'[12]101900'!$A$6:$W$49,I$9,FALSE)</f>
        <v>1</v>
      </c>
      <c r="J88" s="110">
        <f>VLOOKUP($A88,'[12]101900'!$A$6:$W$49,J$9,FALSE)</f>
        <v>1</v>
      </c>
      <c r="K88" s="110">
        <f>VLOOKUP($A88,'[12]101900'!$A$6:$W$49,K$9,FALSE)</f>
        <v>1</v>
      </c>
      <c r="L88" s="110">
        <f>VLOOKUP($A88,'[12]101900'!$A$6:$W$49,L$9,FALSE)</f>
        <v>1</v>
      </c>
      <c r="M88" s="110">
        <f>VLOOKUP($A88,'[12]101900'!$A$6:$W$49,M$9,FALSE)</f>
        <v>1</v>
      </c>
      <c r="N88" s="110">
        <f>VLOOKUP($A88,'[12]101900'!$A$6:$W$49,N$9,FALSE)</f>
        <v>1</v>
      </c>
      <c r="O88" s="110">
        <f>VLOOKUP($A88,'[12]101900'!$A$6:$W$49,O$9,FALSE)</f>
        <v>1</v>
      </c>
      <c r="P88" s="110">
        <f>VLOOKUP($A88,'[12]101900'!$A$6:$W$49,P$9,FALSE)</f>
        <v>0</v>
      </c>
      <c r="Q88" s="110">
        <f>VLOOKUP($A88,'[12]101900'!$A$6:$W$49,Q$9,FALSE)</f>
        <v>0</v>
      </c>
      <c r="R88" s="110">
        <f>VLOOKUP($A88,'[12]101900'!$A$6:$W$49,R$9,FALSE)</f>
        <v>0</v>
      </c>
      <c r="S88" s="110">
        <f>VLOOKUP($A88,'[12]101900'!$A$6:$W$49,S$9,FALSE)</f>
        <v>0</v>
      </c>
      <c r="T88" s="110">
        <f>VLOOKUP($A88,'[12]101900'!$A$6:$W$49,T$9,FALSE)</f>
        <v>0</v>
      </c>
      <c r="U88" s="110">
        <f>VLOOKUP($A88,'[12]101900'!$A$6:$W$49,U$9,FALSE)</f>
        <v>0</v>
      </c>
      <c r="V88" s="110">
        <f>VLOOKUP($A88,'[12]101900'!$A$6:$W$49,V$9,FALSE)</f>
        <v>0</v>
      </c>
    </row>
    <row r="89" spans="1:27" x14ac:dyDescent="0.2">
      <c r="A89" s="107" t="s">
        <v>113</v>
      </c>
      <c r="B89" s="110">
        <f>VLOOKUP($A89,'[12]101900'!$A$6:$W$49,B$9,FALSE)</f>
        <v>0</v>
      </c>
      <c r="C89" s="110">
        <f>VLOOKUP($A89,'[12]101900'!$A$6:$W$49,C$9,FALSE)</f>
        <v>0</v>
      </c>
      <c r="D89" s="110">
        <f>VLOOKUP($A89,'[12]101900'!$A$6:$W$49,D$9,FALSE)</f>
        <v>0</v>
      </c>
      <c r="E89" s="110">
        <f>VLOOKUP($A89,'[12]101900'!$A$6:$W$49,E$9,FALSE)</f>
        <v>0</v>
      </c>
      <c r="F89" s="110">
        <f>VLOOKUP($A89,'[12]101900'!$A$6:$W$49,F$9,FALSE)</f>
        <v>0</v>
      </c>
      <c r="G89" s="110">
        <f>VLOOKUP($A89,'[12]101900'!$A$6:$W$49,G$9,FALSE)</f>
        <v>0</v>
      </c>
      <c r="H89" s="110">
        <f>VLOOKUP($A89,'[12]101900'!$A$6:$W$49,H$9,FALSE)</f>
        <v>0</v>
      </c>
      <c r="I89" s="110">
        <f>VLOOKUP($A89,'[12]101900'!$A$6:$W$49,I$9,FALSE)</f>
        <v>0</v>
      </c>
      <c r="J89" s="110">
        <f>VLOOKUP($A89,'[12]101900'!$A$6:$W$49,J$9,FALSE)</f>
        <v>0</v>
      </c>
      <c r="K89" s="110">
        <f>VLOOKUP($A89,'[12]101900'!$A$6:$W$49,K$9,FALSE)</f>
        <v>0</v>
      </c>
      <c r="L89" s="110">
        <f>VLOOKUP($A89,'[12]101900'!$A$6:$W$49,L$9,FALSE)</f>
        <v>0</v>
      </c>
      <c r="M89" s="110">
        <f>VLOOKUP($A89,'[12]101900'!$A$6:$W$49,M$9,FALSE)</f>
        <v>0</v>
      </c>
      <c r="N89" s="110">
        <f>VLOOKUP($A89,'[12]101900'!$A$6:$W$49,N$9,FALSE)</f>
        <v>0</v>
      </c>
      <c r="O89" s="110">
        <f>VLOOKUP($A89,'[12]101900'!$A$6:$W$49,O$9,FALSE)</f>
        <v>0</v>
      </c>
      <c r="P89" s="110">
        <f>VLOOKUP($A89,'[12]101900'!$A$6:$W$49,P$9,FALSE)</f>
        <v>0</v>
      </c>
      <c r="Q89" s="110">
        <f>VLOOKUP($A89,'[12]101900'!$A$6:$W$49,Q$9,FALSE)</f>
        <v>0</v>
      </c>
      <c r="R89" s="110">
        <f>VLOOKUP($A89,'[12]101900'!$A$6:$W$49,R$9,FALSE)</f>
        <v>0</v>
      </c>
      <c r="S89" s="110">
        <f>VLOOKUP($A89,'[12]101900'!$A$6:$W$49,S$9,FALSE)</f>
        <v>0</v>
      </c>
      <c r="T89" s="110">
        <f>VLOOKUP($A89,'[12]101900'!$A$6:$W$49,T$9,FALSE)</f>
        <v>0</v>
      </c>
      <c r="U89" s="110">
        <f>VLOOKUP($A89,'[12]101900'!$A$6:$W$49,U$9,FALSE)</f>
        <v>0</v>
      </c>
      <c r="V89" s="110">
        <f>VLOOKUP($A89,'[12]101900'!$A$6:$W$49,V$9,FALSE)</f>
        <v>0</v>
      </c>
    </row>
    <row r="90" spans="1:27" x14ac:dyDescent="0.2">
      <c r="A90" s="107" t="s">
        <v>115</v>
      </c>
      <c r="B90" s="110">
        <f>VLOOKUP($A90,'[12]101900'!$A$6:$W$49,B$9,FALSE)</f>
        <v>0</v>
      </c>
      <c r="C90" s="110">
        <f>VLOOKUP($A90,'[12]101900'!$A$6:$W$49,C$9,FALSE)</f>
        <v>7</v>
      </c>
      <c r="D90" s="110">
        <f>VLOOKUP($A90,'[12]101900'!$A$6:$W$49,D$9,FALSE)</f>
        <v>6</v>
      </c>
      <c r="E90" s="110">
        <f>VLOOKUP($A90,'[12]101900'!$A$6:$W$49,E$9,FALSE)</f>
        <v>6</v>
      </c>
      <c r="F90" s="110">
        <f>VLOOKUP($A90,'[12]101900'!$A$6:$W$49,F$9,FALSE)</f>
        <v>4</v>
      </c>
      <c r="G90" s="110">
        <f>VLOOKUP($A90,'[12]101900'!$A$6:$W$49,G$9,FALSE)</f>
        <v>4</v>
      </c>
      <c r="H90" s="110">
        <f>VLOOKUP($A90,'[12]101900'!$A$6:$W$49,H$9,FALSE)</f>
        <v>3</v>
      </c>
      <c r="I90" s="110">
        <f>VLOOKUP($A90,'[12]101900'!$A$6:$W$49,I$9,FALSE)</f>
        <v>0</v>
      </c>
      <c r="J90" s="110">
        <f>VLOOKUP($A90,'[12]101900'!$A$6:$W$49,J$9,FALSE)</f>
        <v>0</v>
      </c>
      <c r="K90" s="110">
        <f>VLOOKUP($A90,'[12]101900'!$A$6:$W$49,K$9,FALSE)</f>
        <v>0</v>
      </c>
      <c r="L90" s="110">
        <f>VLOOKUP($A90,'[12]101900'!$A$6:$W$49,L$9,FALSE)</f>
        <v>0</v>
      </c>
      <c r="M90" s="110">
        <f>VLOOKUP($A90,'[12]101900'!$A$6:$W$49,M$9,FALSE)</f>
        <v>0</v>
      </c>
      <c r="N90" s="110">
        <f>VLOOKUP($A90,'[12]101900'!$A$6:$W$49,N$9,FALSE)</f>
        <v>0</v>
      </c>
      <c r="O90" s="110">
        <f>VLOOKUP($A90,'[12]101900'!$A$6:$W$49,O$9,FALSE)</f>
        <v>0</v>
      </c>
      <c r="P90" s="110">
        <f>VLOOKUP($A90,'[12]101900'!$A$6:$W$49,P$9,FALSE)</f>
        <v>0</v>
      </c>
      <c r="Q90" s="110">
        <f>VLOOKUP($A90,'[12]101900'!$A$6:$W$49,Q$9,FALSE)</f>
        <v>0</v>
      </c>
      <c r="R90" s="110">
        <f>VLOOKUP($A90,'[12]101900'!$A$6:$W$49,R$9,FALSE)</f>
        <v>0</v>
      </c>
      <c r="S90" s="110">
        <f>VLOOKUP($A90,'[12]101900'!$A$6:$W$49,S$9,FALSE)</f>
        <v>0</v>
      </c>
      <c r="T90" s="110">
        <f>VLOOKUP($A90,'[12]101900'!$A$6:$W$49,T$9,FALSE)</f>
        <v>0</v>
      </c>
      <c r="U90" s="110">
        <f>VLOOKUP($A90,'[12]101900'!$A$6:$W$49,U$9,FALSE)</f>
        <v>0</v>
      </c>
      <c r="V90" s="110">
        <f>VLOOKUP($A90,'[12]101900'!$A$6:$W$49,V$9,FALSE)</f>
        <v>0</v>
      </c>
    </row>
    <row r="91" spans="1:27" x14ac:dyDescent="0.2">
      <c r="A91" s="107" t="s">
        <v>141</v>
      </c>
      <c r="B91" s="110">
        <f>VLOOKUP($A91,'[12]101900'!$A$6:$W$49,B$9,FALSE)</f>
        <v>0</v>
      </c>
      <c r="C91" s="110">
        <f>VLOOKUP($A91,'[12]101900'!$A$6:$W$49,C$9,FALSE)</f>
        <v>0</v>
      </c>
      <c r="D91" s="110">
        <f>VLOOKUP($A91,'[12]101900'!$A$6:$W$49,D$9,FALSE)</f>
        <v>0</v>
      </c>
      <c r="E91" s="110">
        <f>VLOOKUP($A91,'[12]101900'!$A$6:$W$49,E$9,FALSE)</f>
        <v>0</v>
      </c>
      <c r="F91" s="110">
        <f>VLOOKUP($A91,'[12]101900'!$A$6:$W$49,F$9,FALSE)</f>
        <v>0</v>
      </c>
      <c r="G91" s="110">
        <f>VLOOKUP($A91,'[12]101900'!$A$6:$W$49,G$9,FALSE)</f>
        <v>0</v>
      </c>
      <c r="H91" s="110">
        <f>VLOOKUP($A91,'[12]101900'!$A$6:$W$49,H$9,FALSE)</f>
        <v>0</v>
      </c>
      <c r="I91" s="110">
        <f>VLOOKUP($A91,'[12]101900'!$A$6:$W$49,I$9,FALSE)</f>
        <v>0</v>
      </c>
      <c r="J91" s="110">
        <f>VLOOKUP($A91,'[12]101900'!$A$6:$W$49,J$9,FALSE)</f>
        <v>0</v>
      </c>
      <c r="K91" s="110">
        <f>VLOOKUP($A91,'[12]101900'!$A$6:$W$49,K$9,FALSE)</f>
        <v>0</v>
      </c>
      <c r="L91" s="110">
        <f>VLOOKUP($A91,'[12]101900'!$A$6:$W$49,L$9,FALSE)</f>
        <v>0</v>
      </c>
      <c r="M91" s="110">
        <f>VLOOKUP($A91,'[12]101900'!$A$6:$W$49,M$9,FALSE)</f>
        <v>0</v>
      </c>
      <c r="N91" s="110">
        <f>VLOOKUP($A91,'[12]101900'!$A$6:$W$49,N$9,FALSE)</f>
        <v>0</v>
      </c>
      <c r="O91" s="110">
        <f>VLOOKUP($A91,'[12]101900'!$A$6:$W$49,O$9,FALSE)</f>
        <v>0</v>
      </c>
      <c r="P91" s="110">
        <f>VLOOKUP($A91,'[12]101900'!$A$6:$W$49,P$9,FALSE)</f>
        <v>0</v>
      </c>
      <c r="Q91" s="110">
        <f>VLOOKUP($A91,'[12]101900'!$A$6:$W$49,Q$9,FALSE)</f>
        <v>0</v>
      </c>
      <c r="R91" s="110">
        <f>VLOOKUP($A91,'[12]101900'!$A$6:$W$49,R$9,FALSE)</f>
        <v>0</v>
      </c>
      <c r="S91" s="110">
        <f>VLOOKUP($A91,'[12]101900'!$A$6:$W$49,S$9,FALSE)</f>
        <v>0</v>
      </c>
      <c r="T91" s="110">
        <f>VLOOKUP($A91,'[12]101900'!$A$6:$W$49,T$9,FALSE)</f>
        <v>0</v>
      </c>
      <c r="U91" s="110">
        <f>VLOOKUP($A91,'[12]101900'!$A$6:$W$49,U$9,FALSE)</f>
        <v>0</v>
      </c>
      <c r="V91" s="110">
        <f>VLOOKUP($A91,'[12]101900'!$A$6:$W$49,V$9,FALSE)</f>
        <v>0</v>
      </c>
    </row>
    <row r="92" spans="1:27" x14ac:dyDescent="0.2">
      <c r="A92" s="107" t="s">
        <v>117</v>
      </c>
      <c r="B92" s="110">
        <f>VLOOKUP($A92,'[12]101900'!$A$6:$W$49,B$9,FALSE)</f>
        <v>0</v>
      </c>
      <c r="C92" s="110">
        <f>VLOOKUP($A92,'[12]101900'!$A$6:$W$49,C$9,FALSE)</f>
        <v>0</v>
      </c>
      <c r="D92" s="110">
        <f>VLOOKUP($A92,'[12]101900'!$A$6:$W$49,D$9,FALSE)</f>
        <v>0</v>
      </c>
      <c r="E92" s="110">
        <f>VLOOKUP($A92,'[12]101900'!$A$6:$W$49,E$9,FALSE)</f>
        <v>0</v>
      </c>
      <c r="F92" s="110">
        <f>VLOOKUP($A92,'[12]101900'!$A$6:$W$49,F$9,FALSE)</f>
        <v>0</v>
      </c>
      <c r="G92" s="110">
        <f>VLOOKUP($A92,'[12]101900'!$A$6:$W$49,G$9,FALSE)</f>
        <v>0</v>
      </c>
      <c r="H92" s="110">
        <f>VLOOKUP($A92,'[12]101900'!$A$6:$W$49,H$9,FALSE)</f>
        <v>0</v>
      </c>
      <c r="I92" s="110">
        <f>VLOOKUP($A92,'[12]101900'!$A$6:$W$49,I$9,FALSE)</f>
        <v>0</v>
      </c>
      <c r="J92" s="110">
        <f>VLOOKUP($A92,'[12]101900'!$A$6:$W$49,J$9,FALSE)</f>
        <v>0</v>
      </c>
      <c r="K92" s="110">
        <f>VLOOKUP($A92,'[12]101900'!$A$6:$W$49,K$9,FALSE)</f>
        <v>0</v>
      </c>
      <c r="L92" s="110">
        <f>VLOOKUP($A92,'[12]101900'!$A$6:$W$49,L$9,FALSE)</f>
        <v>0</v>
      </c>
      <c r="M92" s="110">
        <f>VLOOKUP($A92,'[12]101900'!$A$6:$W$49,M$9,FALSE)</f>
        <v>0</v>
      </c>
      <c r="N92" s="110">
        <f>VLOOKUP($A92,'[12]101900'!$A$6:$W$49,N$9,FALSE)</f>
        <v>0</v>
      </c>
      <c r="O92" s="110">
        <f>VLOOKUP($A92,'[12]101900'!$A$6:$W$49,O$9,FALSE)</f>
        <v>0</v>
      </c>
      <c r="P92" s="110">
        <f>VLOOKUP($A92,'[12]101900'!$A$6:$W$49,P$9,FALSE)</f>
        <v>0</v>
      </c>
      <c r="Q92" s="110">
        <f>VLOOKUP($A92,'[12]101900'!$A$6:$W$49,Q$9,FALSE)</f>
        <v>0</v>
      </c>
      <c r="R92" s="110">
        <f>VLOOKUP($A92,'[12]101900'!$A$6:$W$49,R$9,FALSE)</f>
        <v>0</v>
      </c>
      <c r="S92" s="110">
        <f>VLOOKUP($A92,'[12]101900'!$A$6:$W$49,S$9,FALSE)</f>
        <v>0</v>
      </c>
      <c r="T92" s="110">
        <f>VLOOKUP($A92,'[12]101900'!$A$6:$W$49,T$9,FALSE)</f>
        <v>0</v>
      </c>
      <c r="U92" s="110">
        <f>VLOOKUP($A92,'[12]101900'!$A$6:$W$49,U$9,FALSE)</f>
        <v>0</v>
      </c>
      <c r="V92" s="110">
        <f>VLOOKUP($A92,'[12]101900'!$A$6:$W$49,V$9,FALSE)</f>
        <v>0</v>
      </c>
    </row>
    <row r="93" spans="1:27" x14ac:dyDescent="0.2">
      <c r="A93" s="107" t="s">
        <v>118</v>
      </c>
      <c r="B93" s="110">
        <f>VLOOKUP($A93,'[12]101900'!$A$6:$W$49,B$9,FALSE)</f>
        <v>0</v>
      </c>
      <c r="C93" s="110">
        <f>VLOOKUP($A93,'[12]101900'!$A$6:$W$49,C$9,FALSE)</f>
        <v>0</v>
      </c>
      <c r="D93" s="110">
        <f>VLOOKUP($A93,'[12]101900'!$A$6:$W$49,D$9,FALSE)</f>
        <v>0</v>
      </c>
      <c r="E93" s="110">
        <f>VLOOKUP($A93,'[12]101900'!$A$6:$W$49,E$9,FALSE)</f>
        <v>0</v>
      </c>
      <c r="F93" s="110">
        <f>VLOOKUP($A93,'[12]101900'!$A$6:$W$49,F$9,FALSE)</f>
        <v>0</v>
      </c>
      <c r="G93" s="110">
        <f>VLOOKUP($A93,'[12]101900'!$A$6:$W$49,G$9,FALSE)</f>
        <v>0</v>
      </c>
      <c r="H93" s="110">
        <f>VLOOKUP($A93,'[12]101900'!$A$6:$W$49,H$9,FALSE)</f>
        <v>0</v>
      </c>
      <c r="I93" s="110">
        <f>VLOOKUP($A93,'[12]101900'!$A$6:$W$49,I$9,FALSE)</f>
        <v>0</v>
      </c>
      <c r="J93" s="110">
        <f>VLOOKUP($A93,'[12]101900'!$A$6:$W$49,J$9,FALSE)</f>
        <v>0</v>
      </c>
      <c r="K93" s="110">
        <f>VLOOKUP($A93,'[12]101900'!$A$6:$W$49,K$9,FALSE)</f>
        <v>0</v>
      </c>
      <c r="L93" s="110">
        <f>VLOOKUP($A93,'[12]101900'!$A$6:$W$49,L$9,FALSE)</f>
        <v>0</v>
      </c>
      <c r="M93" s="110">
        <f>VLOOKUP($A93,'[12]101900'!$A$6:$W$49,M$9,FALSE)</f>
        <v>0</v>
      </c>
      <c r="N93" s="110">
        <f>VLOOKUP($A93,'[12]101900'!$A$6:$W$49,N$9,FALSE)</f>
        <v>1</v>
      </c>
      <c r="O93" s="110">
        <f>VLOOKUP($A93,'[12]101900'!$A$6:$W$49,O$9,FALSE)</f>
        <v>1</v>
      </c>
      <c r="P93" s="110">
        <f>VLOOKUP($A93,'[12]101900'!$A$6:$W$49,P$9,FALSE)</f>
        <v>0</v>
      </c>
      <c r="Q93" s="110">
        <f>VLOOKUP($A93,'[12]101900'!$A$6:$W$49,Q$9,FALSE)</f>
        <v>0</v>
      </c>
      <c r="R93" s="110">
        <f>VLOOKUP($A93,'[12]101900'!$A$6:$W$49,R$9,FALSE)</f>
        <v>1</v>
      </c>
      <c r="S93" s="110">
        <f>VLOOKUP($A93,'[12]101900'!$A$6:$W$49,S$9,FALSE)</f>
        <v>1</v>
      </c>
      <c r="T93" s="110">
        <f>VLOOKUP($A93,'[12]101900'!$A$6:$W$49,T$9,FALSE)</f>
        <v>1</v>
      </c>
      <c r="U93" s="110">
        <f>VLOOKUP($A93,'[12]101900'!$A$6:$W$49,U$9,FALSE)</f>
        <v>0</v>
      </c>
      <c r="V93" s="110">
        <f>VLOOKUP($A93,'[12]101900'!$A$6:$W$49,V$9,FALSE)</f>
        <v>0</v>
      </c>
    </row>
    <row r="94" spans="1:27" x14ac:dyDescent="0.2">
      <c r="A94" s="107" t="s">
        <v>123</v>
      </c>
      <c r="B94" s="110">
        <f>VLOOKUP($A94,'[12]101900'!$A$6:$W$49,B$9,FALSE)</f>
        <v>15</v>
      </c>
      <c r="C94" s="110">
        <f>VLOOKUP($A94,'[12]101900'!$A$6:$W$49,C$9,FALSE)</f>
        <v>16</v>
      </c>
      <c r="D94" s="110">
        <f>VLOOKUP($A94,'[12]101900'!$A$6:$W$49,D$9,FALSE)</f>
        <v>12</v>
      </c>
      <c r="E94" s="110">
        <f>VLOOKUP($A94,'[12]101900'!$A$6:$W$49,E$9,FALSE)</f>
        <v>7</v>
      </c>
      <c r="F94" s="110">
        <f>VLOOKUP($A94,'[12]101900'!$A$6:$W$49,F$9,FALSE)</f>
        <v>6</v>
      </c>
      <c r="G94" s="110">
        <f>VLOOKUP($A94,'[12]101900'!$A$6:$W$49,G$9,FALSE)</f>
        <v>6</v>
      </c>
      <c r="H94" s="110">
        <f>VLOOKUP($A94,'[12]101900'!$A$6:$W$49,H$9,FALSE)</f>
        <v>1</v>
      </c>
      <c r="I94" s="110">
        <f>VLOOKUP($A94,'[12]101900'!$A$6:$W$49,I$9,FALSE)</f>
        <v>5</v>
      </c>
      <c r="J94" s="110">
        <f>VLOOKUP($A94,'[12]101900'!$A$6:$W$49,J$9,FALSE)</f>
        <v>1</v>
      </c>
      <c r="K94" s="110">
        <f>VLOOKUP($A94,'[12]101900'!$A$6:$W$49,K$9,FALSE)</f>
        <v>1</v>
      </c>
      <c r="L94" s="110">
        <f>VLOOKUP($A94,'[12]101900'!$A$6:$W$49,L$9,FALSE)</f>
        <v>7</v>
      </c>
      <c r="M94" s="110">
        <f>VLOOKUP($A94,'[12]101900'!$A$6:$W$49,M$9,FALSE)</f>
        <v>24</v>
      </c>
      <c r="N94" s="110">
        <f>VLOOKUP($A94,'[12]101900'!$A$6:$W$49,N$9,FALSE)</f>
        <v>22</v>
      </c>
      <c r="O94" s="110">
        <f>VLOOKUP($A94,'[12]101900'!$A$6:$W$49,O$9,FALSE)</f>
        <v>0</v>
      </c>
      <c r="P94" s="110">
        <f>VLOOKUP($A94,'[12]101900'!$A$6:$W$49,P$9,FALSE)</f>
        <v>0</v>
      </c>
      <c r="Q94" s="110">
        <f>VLOOKUP($A94,'[12]101900'!$A$6:$W$49,Q$9,FALSE)</f>
        <v>0</v>
      </c>
      <c r="R94" s="110">
        <f>VLOOKUP($A94,'[12]101900'!$A$6:$W$49,R$9,FALSE)</f>
        <v>0</v>
      </c>
      <c r="S94" s="110">
        <f>VLOOKUP($A94,'[12]101900'!$A$6:$W$49,S$9,FALSE)</f>
        <v>0</v>
      </c>
      <c r="T94" s="110">
        <f>VLOOKUP($A94,'[12]101900'!$A$6:$W$49,T$9,FALSE)</f>
        <v>0</v>
      </c>
      <c r="U94" s="110">
        <f>VLOOKUP($A94,'[12]101900'!$A$6:$W$49,U$9,FALSE)</f>
        <v>0</v>
      </c>
      <c r="V94" s="110">
        <f>VLOOKUP($A94,'[12]101900'!$A$6:$W$49,V$9,FALSE)</f>
        <v>0</v>
      </c>
    </row>
    <row r="95" spans="1:27" x14ac:dyDescent="0.2">
      <c r="A95" s="107" t="s">
        <v>119</v>
      </c>
      <c r="B95" s="110">
        <f>VLOOKUP($A95,'[12]101900'!$A$6:$W$49,B$9,FALSE)</f>
        <v>0</v>
      </c>
      <c r="C95" s="110">
        <f>VLOOKUP($A95,'[12]101900'!$A$6:$W$49,C$9,FALSE)</f>
        <v>0</v>
      </c>
      <c r="D95" s="110">
        <f>VLOOKUP($A95,'[12]101900'!$A$6:$W$49,D$9,FALSE)</f>
        <v>0</v>
      </c>
      <c r="E95" s="110">
        <f>VLOOKUP($A95,'[12]101900'!$A$6:$W$49,E$9,FALSE)</f>
        <v>0</v>
      </c>
      <c r="F95" s="110">
        <f>VLOOKUP($A95,'[12]101900'!$A$6:$W$49,F$9,FALSE)</f>
        <v>0</v>
      </c>
      <c r="G95" s="110">
        <f>VLOOKUP($A95,'[12]101900'!$A$6:$W$49,G$9,FALSE)</f>
        <v>0</v>
      </c>
      <c r="H95" s="110">
        <f>VLOOKUP($A95,'[12]101900'!$A$6:$W$49,H$9,FALSE)</f>
        <v>0</v>
      </c>
      <c r="I95" s="110">
        <f>VLOOKUP($A95,'[12]101900'!$A$6:$W$49,I$9,FALSE)</f>
        <v>0</v>
      </c>
      <c r="J95" s="110">
        <f>VLOOKUP($A95,'[12]101900'!$A$6:$W$49,J$9,FALSE)</f>
        <v>0</v>
      </c>
      <c r="K95" s="110">
        <f>VLOOKUP($A95,'[12]101900'!$A$6:$W$49,K$9,FALSE)</f>
        <v>0</v>
      </c>
      <c r="L95" s="110">
        <f>VLOOKUP($A95,'[12]101900'!$A$6:$W$49,L$9,FALSE)</f>
        <v>0</v>
      </c>
      <c r="M95" s="110">
        <f>VLOOKUP($A95,'[12]101900'!$A$6:$W$49,M$9,FALSE)</f>
        <v>0</v>
      </c>
      <c r="N95" s="110">
        <f>VLOOKUP($A95,'[12]101900'!$A$6:$W$49,N$9,FALSE)</f>
        <v>0</v>
      </c>
      <c r="O95" s="110">
        <f>VLOOKUP($A95,'[12]101900'!$A$6:$W$49,O$9,FALSE)</f>
        <v>0</v>
      </c>
      <c r="P95" s="110">
        <f>VLOOKUP($A95,'[12]101900'!$A$6:$W$49,P$9,FALSE)</f>
        <v>0</v>
      </c>
      <c r="Q95" s="110">
        <f>VLOOKUP($A95,'[12]101900'!$A$6:$W$49,Q$9,FALSE)</f>
        <v>0</v>
      </c>
      <c r="R95" s="110">
        <f>VLOOKUP($A95,'[12]101900'!$A$6:$W$49,R$9,FALSE)</f>
        <v>0</v>
      </c>
      <c r="S95" s="110">
        <f>VLOOKUP($A95,'[12]101900'!$A$6:$W$49,S$9,FALSE)</f>
        <v>0</v>
      </c>
      <c r="T95" s="110">
        <f>VLOOKUP($A95,'[12]101900'!$A$6:$W$49,T$9,FALSE)</f>
        <v>0</v>
      </c>
      <c r="U95" s="110">
        <f>VLOOKUP($A95,'[12]101900'!$A$6:$W$49,U$9,FALSE)</f>
        <v>0</v>
      </c>
      <c r="V95" s="110">
        <f>VLOOKUP($A95,'[12]101900'!$A$6:$W$49,V$9,FALSE)</f>
        <v>0</v>
      </c>
    </row>
    <row r="96" spans="1:27" x14ac:dyDescent="0.2">
      <c r="A96" s="107" t="s">
        <v>120</v>
      </c>
      <c r="B96" s="110">
        <f>VLOOKUP($A96,'[12]101900'!$A$6:$W$49,B$9,FALSE)</f>
        <v>5</v>
      </c>
      <c r="C96" s="110">
        <f>VLOOKUP($A96,'[12]101900'!$A$6:$W$49,C$9,FALSE)</f>
        <v>5</v>
      </c>
      <c r="D96" s="110">
        <f>VLOOKUP($A96,'[12]101900'!$A$6:$W$49,D$9,FALSE)</f>
        <v>1</v>
      </c>
      <c r="E96" s="110">
        <f>VLOOKUP($A96,'[12]101900'!$A$6:$W$49,E$9,FALSE)</f>
        <v>2</v>
      </c>
      <c r="F96" s="110">
        <f>VLOOKUP($A96,'[12]101900'!$A$6:$W$49,F$9,FALSE)</f>
        <v>2</v>
      </c>
      <c r="G96" s="110">
        <f>VLOOKUP($A96,'[12]101900'!$A$6:$W$49,G$9,FALSE)</f>
        <v>2</v>
      </c>
      <c r="H96" s="110">
        <f>VLOOKUP($A96,'[12]101900'!$A$6:$W$49,H$9,FALSE)</f>
        <v>2</v>
      </c>
      <c r="I96" s="110">
        <f>VLOOKUP($A96,'[12]101900'!$A$6:$W$49,I$9,FALSE)</f>
        <v>1</v>
      </c>
      <c r="J96" s="110">
        <f>VLOOKUP($A96,'[12]101900'!$A$6:$W$49,J$9,FALSE)</f>
        <v>1</v>
      </c>
      <c r="K96" s="110">
        <f>VLOOKUP($A96,'[12]101900'!$A$6:$W$49,K$9,FALSE)</f>
        <v>0</v>
      </c>
      <c r="L96" s="110">
        <f>VLOOKUP($A96,'[12]101900'!$A$6:$W$49,L$9,FALSE)</f>
        <v>0</v>
      </c>
      <c r="M96" s="110">
        <f>VLOOKUP($A96,'[12]101900'!$A$6:$W$49,M$9,FALSE)</f>
        <v>0</v>
      </c>
      <c r="N96" s="110">
        <f>VLOOKUP($A96,'[12]101900'!$A$6:$W$49,N$9,FALSE)</f>
        <v>0</v>
      </c>
      <c r="O96" s="110">
        <f>VLOOKUP($A96,'[12]101900'!$A$6:$W$49,O$9,FALSE)</f>
        <v>0</v>
      </c>
      <c r="P96" s="110">
        <f>VLOOKUP($A96,'[12]101900'!$A$6:$W$49,P$9,FALSE)</f>
        <v>0</v>
      </c>
      <c r="Q96" s="110">
        <f>VLOOKUP($A96,'[12]101900'!$A$6:$W$49,Q$9,FALSE)</f>
        <v>0</v>
      </c>
      <c r="R96" s="110">
        <f>VLOOKUP($A96,'[12]101900'!$A$6:$W$49,R$9,FALSE)</f>
        <v>0</v>
      </c>
      <c r="S96" s="110">
        <f>VLOOKUP($A96,'[12]101900'!$A$6:$W$49,S$9,FALSE)</f>
        <v>0</v>
      </c>
      <c r="T96" s="110">
        <f>VLOOKUP($A96,'[12]101900'!$A$6:$W$49,T$9,FALSE)</f>
        <v>0</v>
      </c>
      <c r="U96" s="110">
        <f>VLOOKUP($A96,'[12]101900'!$A$6:$W$49,U$9,FALSE)</f>
        <v>0</v>
      </c>
      <c r="V96" s="110">
        <f>VLOOKUP($A96,'[12]101900'!$A$6:$W$49,V$9,FALSE)</f>
        <v>0</v>
      </c>
    </row>
    <row r="97" spans="1:22" x14ac:dyDescent="0.2">
      <c r="A97" s="107" t="s">
        <v>139</v>
      </c>
      <c r="B97" s="110">
        <f>VLOOKUP($A97,'[12]101900'!$A$6:$W$49,B$9,FALSE)</f>
        <v>0</v>
      </c>
      <c r="C97" s="110">
        <f>VLOOKUP($A97,'[12]101900'!$A$6:$W$49,C$9,FALSE)</f>
        <v>0</v>
      </c>
      <c r="D97" s="110">
        <f>VLOOKUP($A97,'[12]101900'!$A$6:$W$49,D$9,FALSE)</f>
        <v>0</v>
      </c>
      <c r="E97" s="110">
        <f>VLOOKUP($A97,'[12]101900'!$A$6:$W$49,E$9,FALSE)</f>
        <v>0</v>
      </c>
      <c r="F97" s="110">
        <f>VLOOKUP($A97,'[12]101900'!$A$6:$W$49,F$9,FALSE)</f>
        <v>0</v>
      </c>
      <c r="G97" s="110">
        <f>VLOOKUP($A97,'[12]101900'!$A$6:$W$49,G$9,FALSE)</f>
        <v>0</v>
      </c>
      <c r="H97" s="110">
        <f>VLOOKUP($A97,'[12]101900'!$A$6:$W$49,H$9,FALSE)</f>
        <v>0</v>
      </c>
      <c r="I97" s="110">
        <f>VLOOKUP($A97,'[12]101900'!$A$6:$W$49,I$9,FALSE)</f>
        <v>0</v>
      </c>
      <c r="J97" s="110">
        <f>VLOOKUP($A97,'[12]101900'!$A$6:$W$49,J$9,FALSE)</f>
        <v>0</v>
      </c>
      <c r="K97" s="110">
        <f>VLOOKUP($A97,'[12]101900'!$A$6:$W$49,K$9,FALSE)</f>
        <v>0</v>
      </c>
      <c r="L97" s="110">
        <f>VLOOKUP($A97,'[12]101900'!$A$6:$W$49,L$9,FALSE)</f>
        <v>0</v>
      </c>
      <c r="M97" s="110">
        <f>VLOOKUP($A97,'[12]101900'!$A$6:$W$49,M$9,FALSE)</f>
        <v>0</v>
      </c>
      <c r="N97" s="110">
        <f>VLOOKUP($A97,'[12]101900'!$A$6:$W$49,N$9,FALSE)</f>
        <v>0</v>
      </c>
      <c r="O97" s="110">
        <f>VLOOKUP($A97,'[12]101900'!$A$6:$W$49,O$9,FALSE)</f>
        <v>0</v>
      </c>
      <c r="P97" s="110">
        <f>VLOOKUP($A97,'[12]101900'!$A$6:$W$49,P$9,FALSE)</f>
        <v>0</v>
      </c>
      <c r="Q97" s="110">
        <f>VLOOKUP($A97,'[12]101900'!$A$6:$W$49,Q$9,FALSE)</f>
        <v>0</v>
      </c>
      <c r="R97" s="110">
        <f>VLOOKUP($A97,'[12]101900'!$A$6:$W$49,R$9,FALSE)</f>
        <v>0</v>
      </c>
      <c r="S97" s="110">
        <f>VLOOKUP($A97,'[12]101900'!$A$6:$W$49,S$9,FALSE)</f>
        <v>0</v>
      </c>
      <c r="T97" s="110">
        <f>VLOOKUP($A97,'[12]101900'!$A$6:$W$49,T$9,FALSE)</f>
        <v>0</v>
      </c>
      <c r="U97" s="110">
        <f>VLOOKUP($A97,'[12]101900'!$A$6:$W$49,U$9,FALSE)</f>
        <v>0</v>
      </c>
      <c r="V97" s="110">
        <f>VLOOKUP($A97,'[12]101900'!$A$6:$W$49,V$9,FALSE)</f>
        <v>0</v>
      </c>
    </row>
    <row r="98" spans="1:22" x14ac:dyDescent="0.2">
      <c r="A98" s="107" t="s">
        <v>121</v>
      </c>
      <c r="B98" s="110">
        <f>VLOOKUP($A98,'[12]101900'!$A$6:$W$49,B$9,FALSE)</f>
        <v>0</v>
      </c>
      <c r="C98" s="110">
        <f>VLOOKUP($A98,'[12]101900'!$A$6:$W$49,C$9,FALSE)</f>
        <v>0</v>
      </c>
      <c r="D98" s="110">
        <f>VLOOKUP($A98,'[12]101900'!$A$6:$W$49,D$9,FALSE)</f>
        <v>0</v>
      </c>
      <c r="E98" s="110">
        <f>VLOOKUP($A98,'[12]101900'!$A$6:$W$49,E$9,FALSE)</f>
        <v>0</v>
      </c>
      <c r="F98" s="110">
        <f>VLOOKUP($A98,'[12]101900'!$A$6:$W$49,F$9,FALSE)</f>
        <v>0</v>
      </c>
      <c r="G98" s="110">
        <f>VLOOKUP($A98,'[12]101900'!$A$6:$W$49,G$9,FALSE)</f>
        <v>0</v>
      </c>
      <c r="H98" s="110">
        <f>VLOOKUP($A98,'[12]101900'!$A$6:$W$49,H$9,FALSE)</f>
        <v>0</v>
      </c>
      <c r="I98" s="110">
        <f>VLOOKUP($A98,'[12]101900'!$A$6:$W$49,I$9,FALSE)</f>
        <v>0</v>
      </c>
      <c r="J98" s="110">
        <f>VLOOKUP($A98,'[12]101900'!$A$6:$W$49,J$9,FALSE)</f>
        <v>0</v>
      </c>
      <c r="K98" s="110">
        <f>VLOOKUP($A98,'[12]101900'!$A$6:$W$49,K$9,FALSE)</f>
        <v>0</v>
      </c>
      <c r="L98" s="110">
        <f>VLOOKUP($A98,'[12]101900'!$A$6:$W$49,L$9,FALSE)</f>
        <v>0</v>
      </c>
      <c r="M98" s="110">
        <f>VLOOKUP($A98,'[12]101900'!$A$6:$W$49,M$9,FALSE)</f>
        <v>0</v>
      </c>
      <c r="N98" s="110">
        <f>VLOOKUP($A98,'[12]101900'!$A$6:$W$49,N$9,FALSE)</f>
        <v>0</v>
      </c>
      <c r="O98" s="110">
        <f>VLOOKUP($A98,'[12]101900'!$A$6:$W$49,O$9,FALSE)</f>
        <v>0</v>
      </c>
      <c r="P98" s="110">
        <f>VLOOKUP($A98,'[12]101900'!$A$6:$W$49,P$9,FALSE)</f>
        <v>0</v>
      </c>
      <c r="Q98" s="110">
        <f>VLOOKUP($A98,'[12]101900'!$A$6:$W$49,Q$9,FALSE)</f>
        <v>0</v>
      </c>
      <c r="R98" s="110">
        <f>VLOOKUP($A98,'[12]101900'!$A$6:$W$49,R$9,FALSE)</f>
        <v>0</v>
      </c>
      <c r="S98" s="110">
        <f>VLOOKUP($A98,'[12]101900'!$A$6:$W$49,S$9,FALSE)</f>
        <v>0</v>
      </c>
      <c r="T98" s="110">
        <f>VLOOKUP($A98,'[12]101900'!$A$6:$W$49,T$9,FALSE)</f>
        <v>0</v>
      </c>
      <c r="U98" s="110">
        <f>VLOOKUP($A98,'[12]101900'!$A$6:$W$49,U$9,FALSE)</f>
        <v>0</v>
      </c>
      <c r="V98" s="110">
        <f>VLOOKUP($A98,'[12]101900'!$A$6:$W$49,V$9,FALSE)</f>
        <v>0</v>
      </c>
    </row>
    <row r="99" spans="1:22" x14ac:dyDescent="0.2">
      <c r="A99" s="107" t="s">
        <v>122</v>
      </c>
      <c r="B99" s="110">
        <f>VLOOKUP($A99,'[12]101900'!$A$6:$W$49,B$9,FALSE)</f>
        <v>0</v>
      </c>
      <c r="C99" s="110">
        <f>VLOOKUP($A99,'[12]101900'!$A$6:$W$49,C$9,FALSE)</f>
        <v>0</v>
      </c>
      <c r="D99" s="110">
        <f>VLOOKUP($A99,'[12]101900'!$A$6:$W$49,D$9,FALSE)</f>
        <v>0</v>
      </c>
      <c r="E99" s="110">
        <f>VLOOKUP($A99,'[12]101900'!$A$6:$W$49,E$9,FALSE)</f>
        <v>0</v>
      </c>
      <c r="F99" s="110">
        <f>VLOOKUP($A99,'[12]101900'!$A$6:$W$49,F$9,FALSE)</f>
        <v>0</v>
      </c>
      <c r="G99" s="110">
        <f>VLOOKUP($A99,'[12]101900'!$A$6:$W$49,G$9,FALSE)</f>
        <v>0</v>
      </c>
      <c r="H99" s="110">
        <f>VLOOKUP($A99,'[12]101900'!$A$6:$W$49,H$9,FALSE)</f>
        <v>0</v>
      </c>
      <c r="I99" s="110">
        <f>VLOOKUP($A99,'[12]101900'!$A$6:$W$49,I$9,FALSE)</f>
        <v>0</v>
      </c>
      <c r="J99" s="110">
        <f>VLOOKUP($A99,'[12]101900'!$A$6:$W$49,J$9,FALSE)</f>
        <v>0</v>
      </c>
      <c r="K99" s="110">
        <f>VLOOKUP($A99,'[12]101900'!$A$6:$W$49,K$9,FALSE)</f>
        <v>0</v>
      </c>
      <c r="L99" s="110">
        <f>VLOOKUP($A99,'[12]101900'!$A$6:$W$49,L$9,FALSE)</f>
        <v>0</v>
      </c>
      <c r="M99" s="110">
        <f>VLOOKUP($A99,'[12]101900'!$A$6:$W$49,M$9,FALSE)</f>
        <v>0</v>
      </c>
      <c r="N99" s="110">
        <f>VLOOKUP($A99,'[12]101900'!$A$6:$W$49,N$9,FALSE)</f>
        <v>0</v>
      </c>
      <c r="O99" s="110">
        <f>VLOOKUP($A99,'[12]101900'!$A$6:$W$49,O$9,FALSE)</f>
        <v>0</v>
      </c>
      <c r="P99" s="110">
        <f>VLOOKUP($A99,'[12]101900'!$A$6:$W$49,P$9,FALSE)</f>
        <v>0</v>
      </c>
      <c r="Q99" s="110">
        <f>VLOOKUP($A99,'[12]101900'!$A$6:$W$49,Q$9,FALSE)</f>
        <v>0</v>
      </c>
      <c r="R99" s="110">
        <f>VLOOKUP($A99,'[12]101900'!$A$6:$W$49,R$9,FALSE)</f>
        <v>0</v>
      </c>
      <c r="S99" s="110">
        <f>VLOOKUP($A99,'[12]101900'!$A$6:$W$49,S$9,FALSE)</f>
        <v>0</v>
      </c>
      <c r="T99" s="110">
        <f>VLOOKUP($A99,'[12]101900'!$A$6:$W$49,T$9,FALSE)</f>
        <v>0</v>
      </c>
      <c r="U99" s="110">
        <f>VLOOKUP($A99,'[12]101900'!$A$6:$W$49,U$9,FALSE)</f>
        <v>0</v>
      </c>
      <c r="V99" s="110">
        <f>VLOOKUP($A99,'[12]101900'!$A$6:$W$49,V$9,FALSE)</f>
        <v>0</v>
      </c>
    </row>
    <row r="100" spans="1:22" x14ac:dyDescent="0.2">
      <c r="A100" s="107" t="s">
        <v>124</v>
      </c>
      <c r="B100" s="110">
        <f>VLOOKUP($A100,'[12]101900'!$A$6:$W$49,B$9,FALSE)</f>
        <v>1</v>
      </c>
      <c r="C100" s="110">
        <f>VLOOKUP($A100,'[12]101900'!$A$6:$W$49,C$9,FALSE)</f>
        <v>1</v>
      </c>
      <c r="D100" s="110">
        <f>VLOOKUP($A100,'[12]101900'!$A$6:$W$49,D$9,FALSE)</f>
        <v>1</v>
      </c>
      <c r="E100" s="110">
        <f>VLOOKUP($A100,'[12]101900'!$A$6:$W$49,E$9,FALSE)</f>
        <v>1</v>
      </c>
      <c r="F100" s="110">
        <f>VLOOKUP($A100,'[12]101900'!$A$6:$W$49,F$9,FALSE)</f>
        <v>1</v>
      </c>
      <c r="G100" s="110">
        <f>VLOOKUP($A100,'[12]101900'!$A$6:$W$49,G$9,FALSE)</f>
        <v>1</v>
      </c>
      <c r="H100" s="110">
        <f>VLOOKUP($A100,'[12]101900'!$A$6:$W$49,H$9,FALSE)</f>
        <v>1</v>
      </c>
      <c r="I100" s="110">
        <f>VLOOKUP($A100,'[12]101900'!$A$6:$W$49,I$9,FALSE)</f>
        <v>0</v>
      </c>
      <c r="J100" s="110">
        <f>VLOOKUP($A100,'[12]101900'!$A$6:$W$49,J$9,FALSE)</f>
        <v>0</v>
      </c>
      <c r="K100" s="110">
        <f>VLOOKUP($A100,'[12]101900'!$A$6:$W$49,K$9,FALSE)</f>
        <v>0</v>
      </c>
      <c r="L100" s="110">
        <f>VLOOKUP($A100,'[12]101900'!$A$6:$W$49,L$9,FALSE)</f>
        <v>0</v>
      </c>
      <c r="M100" s="110">
        <f>VLOOKUP($A100,'[12]101900'!$A$6:$W$49,M$9,FALSE)</f>
        <v>0</v>
      </c>
      <c r="N100" s="110">
        <f>VLOOKUP($A100,'[12]101900'!$A$6:$W$49,N$9,FALSE)</f>
        <v>0</v>
      </c>
      <c r="O100" s="110">
        <f>VLOOKUP($A100,'[12]101900'!$A$6:$W$49,O$9,FALSE)</f>
        <v>0</v>
      </c>
      <c r="P100" s="110">
        <f>VLOOKUP($A100,'[12]101900'!$A$6:$W$49,P$9,FALSE)</f>
        <v>0</v>
      </c>
      <c r="Q100" s="110">
        <f>VLOOKUP($A100,'[12]101900'!$A$6:$W$49,Q$9,FALSE)</f>
        <v>0</v>
      </c>
      <c r="R100" s="110">
        <f>VLOOKUP($A100,'[12]101900'!$A$6:$W$49,R$9,FALSE)</f>
        <v>0</v>
      </c>
      <c r="S100" s="110">
        <f>VLOOKUP($A100,'[12]101900'!$A$6:$W$49,S$9,FALSE)</f>
        <v>0</v>
      </c>
      <c r="T100" s="110">
        <f>VLOOKUP($A100,'[12]101900'!$A$6:$W$49,T$9,FALSE)</f>
        <v>0</v>
      </c>
      <c r="U100" s="110">
        <f>VLOOKUP($A100,'[12]101900'!$A$6:$W$49,U$9,FALSE)</f>
        <v>0</v>
      </c>
      <c r="V100" s="110">
        <f>VLOOKUP($A100,'[12]101900'!$A$6:$W$49,V$9,FALSE)</f>
        <v>0</v>
      </c>
    </row>
    <row r="101" spans="1:22" x14ac:dyDescent="0.2">
      <c r="A101" s="107" t="s">
        <v>125</v>
      </c>
      <c r="B101" s="110">
        <f>VLOOKUP($A101,'[12]101900'!$A$6:$W$49,B$9,FALSE)</f>
        <v>1</v>
      </c>
      <c r="C101" s="110">
        <f>VLOOKUP($A101,'[12]101900'!$A$6:$W$49,C$9,FALSE)</f>
        <v>0</v>
      </c>
      <c r="D101" s="110">
        <f>VLOOKUP($A101,'[12]101900'!$A$6:$W$49,D$9,FALSE)</f>
        <v>0</v>
      </c>
      <c r="E101" s="110">
        <f>VLOOKUP($A101,'[12]101900'!$A$6:$W$49,E$9,FALSE)</f>
        <v>0</v>
      </c>
      <c r="F101" s="110">
        <f>VLOOKUP($A101,'[12]101900'!$A$6:$W$49,F$9,FALSE)</f>
        <v>0</v>
      </c>
      <c r="G101" s="110">
        <f>VLOOKUP($A101,'[12]101900'!$A$6:$W$49,G$9,FALSE)</f>
        <v>0</v>
      </c>
      <c r="H101" s="110">
        <f>VLOOKUP($A101,'[12]101900'!$A$6:$W$49,H$9,FALSE)</f>
        <v>0</v>
      </c>
      <c r="I101" s="110">
        <f>VLOOKUP($A101,'[12]101900'!$A$6:$W$49,I$9,FALSE)</f>
        <v>0</v>
      </c>
      <c r="J101" s="110">
        <f>VLOOKUP($A101,'[12]101900'!$A$6:$W$49,J$9,FALSE)</f>
        <v>0</v>
      </c>
      <c r="K101" s="110">
        <f>VLOOKUP($A101,'[12]101900'!$A$6:$W$49,K$9,FALSE)</f>
        <v>2</v>
      </c>
      <c r="L101" s="110">
        <f>VLOOKUP($A101,'[12]101900'!$A$6:$W$49,L$9,FALSE)</f>
        <v>2</v>
      </c>
      <c r="M101" s="110">
        <f>VLOOKUP($A101,'[12]101900'!$A$6:$W$49,M$9,FALSE)</f>
        <v>6</v>
      </c>
      <c r="N101" s="110">
        <f>VLOOKUP($A101,'[12]101900'!$A$6:$W$49,N$9,FALSE)</f>
        <v>7</v>
      </c>
      <c r="O101" s="110">
        <f>VLOOKUP($A101,'[12]101900'!$A$6:$W$49,O$9,FALSE)</f>
        <v>4</v>
      </c>
      <c r="P101" s="110">
        <f>VLOOKUP($A101,'[12]101900'!$A$6:$W$49,P$9,FALSE)</f>
        <v>4</v>
      </c>
      <c r="Q101" s="110">
        <f>VLOOKUP($A101,'[12]101900'!$A$6:$W$49,Q$9,FALSE)</f>
        <v>5</v>
      </c>
      <c r="R101" s="110">
        <f>VLOOKUP($A101,'[12]101900'!$A$6:$W$49,R$9,FALSE)</f>
        <v>0</v>
      </c>
      <c r="S101" s="110">
        <f>VLOOKUP($A101,'[12]101900'!$A$6:$W$49,S$9,FALSE)</f>
        <v>0</v>
      </c>
      <c r="T101" s="110">
        <f>VLOOKUP($A101,'[12]101900'!$A$6:$W$49,T$9,FALSE)</f>
        <v>0</v>
      </c>
      <c r="U101" s="110">
        <f>VLOOKUP($A101,'[12]101900'!$A$6:$W$49,U$9,FALSE)</f>
        <v>0</v>
      </c>
      <c r="V101" s="110">
        <f>VLOOKUP($A101,'[12]101900'!$A$6:$W$49,V$9,FALSE)</f>
        <v>0</v>
      </c>
    </row>
    <row r="102" spans="1:22" x14ac:dyDescent="0.2">
      <c r="A102" s="107" t="s">
        <v>126</v>
      </c>
      <c r="B102" s="110">
        <f>VLOOKUP($A102,'[12]101900'!$A$6:$W$49,B$9,FALSE)</f>
        <v>0</v>
      </c>
      <c r="C102" s="110">
        <f>VLOOKUP($A102,'[12]101900'!$A$6:$W$49,C$9,FALSE)</f>
        <v>0</v>
      </c>
      <c r="D102" s="110">
        <f>VLOOKUP($A102,'[12]101900'!$A$6:$W$49,D$9,FALSE)</f>
        <v>0</v>
      </c>
      <c r="E102" s="110">
        <f>VLOOKUP($A102,'[12]101900'!$A$6:$W$49,E$9,FALSE)</f>
        <v>0</v>
      </c>
      <c r="F102" s="110">
        <f>VLOOKUP($A102,'[12]101900'!$A$6:$W$49,F$9,FALSE)</f>
        <v>0</v>
      </c>
      <c r="G102" s="110">
        <f>VLOOKUP($A102,'[12]101900'!$A$6:$W$49,G$9,FALSE)</f>
        <v>0</v>
      </c>
      <c r="H102" s="110">
        <f>VLOOKUP($A102,'[12]101900'!$A$6:$W$49,H$9,FALSE)</f>
        <v>0</v>
      </c>
      <c r="I102" s="110">
        <f>VLOOKUP($A102,'[12]101900'!$A$6:$W$49,I$9,FALSE)</f>
        <v>0</v>
      </c>
      <c r="J102" s="110">
        <f>VLOOKUP($A102,'[12]101900'!$A$6:$W$49,J$9,FALSE)</f>
        <v>0</v>
      </c>
      <c r="K102" s="110">
        <f>VLOOKUP($A102,'[12]101900'!$A$6:$W$49,K$9,FALSE)</f>
        <v>0</v>
      </c>
      <c r="L102" s="110">
        <f>VLOOKUP($A102,'[12]101900'!$A$6:$W$49,L$9,FALSE)</f>
        <v>0</v>
      </c>
      <c r="M102" s="110">
        <f>VLOOKUP($A102,'[12]101900'!$A$6:$W$49,M$9,FALSE)</f>
        <v>0</v>
      </c>
      <c r="N102" s="110">
        <f>VLOOKUP($A102,'[12]101900'!$A$6:$W$49,N$9,FALSE)</f>
        <v>0</v>
      </c>
      <c r="O102" s="110">
        <f>VLOOKUP($A102,'[12]101900'!$A$6:$W$49,O$9,FALSE)</f>
        <v>0</v>
      </c>
      <c r="P102" s="110">
        <f>VLOOKUP($A102,'[12]101900'!$A$6:$W$49,P$9,FALSE)</f>
        <v>0</v>
      </c>
      <c r="Q102" s="110">
        <f>VLOOKUP($A102,'[12]101900'!$A$6:$W$49,Q$9,FALSE)</f>
        <v>0</v>
      </c>
      <c r="R102" s="110">
        <f>VLOOKUP($A102,'[12]101900'!$A$6:$W$49,R$9,FALSE)</f>
        <v>0</v>
      </c>
      <c r="S102" s="110">
        <f>VLOOKUP($A102,'[12]101900'!$A$6:$W$49,S$9,FALSE)</f>
        <v>0</v>
      </c>
      <c r="T102" s="110">
        <f>VLOOKUP($A102,'[12]101900'!$A$6:$W$49,T$9,FALSE)</f>
        <v>0</v>
      </c>
      <c r="U102" s="110">
        <f>VLOOKUP($A102,'[12]101900'!$A$6:$W$49,U$9,FALSE)</f>
        <v>0</v>
      </c>
      <c r="V102" s="110">
        <f>VLOOKUP($A102,'[12]101900'!$A$6:$W$49,V$9,FALSE)</f>
        <v>0</v>
      </c>
    </row>
    <row r="103" spans="1:22" x14ac:dyDescent="0.2">
      <c r="A103" s="107" t="s">
        <v>127</v>
      </c>
      <c r="B103" s="110">
        <f>VLOOKUP($A103,'[12]101900'!$A$6:$W$49,B$9,FALSE)</f>
        <v>0</v>
      </c>
      <c r="C103" s="110">
        <f>VLOOKUP($A103,'[12]101900'!$A$6:$W$49,C$9,FALSE)</f>
        <v>0</v>
      </c>
      <c r="D103" s="110">
        <f>VLOOKUP($A103,'[12]101900'!$A$6:$W$49,D$9,FALSE)</f>
        <v>0</v>
      </c>
      <c r="E103" s="110">
        <f>VLOOKUP($A103,'[12]101900'!$A$6:$W$49,E$9,FALSE)</f>
        <v>0</v>
      </c>
      <c r="F103" s="110">
        <f>VLOOKUP($A103,'[12]101900'!$A$6:$W$49,F$9,FALSE)</f>
        <v>0</v>
      </c>
      <c r="G103" s="110">
        <f>VLOOKUP($A103,'[12]101900'!$A$6:$W$49,G$9,FALSE)</f>
        <v>0</v>
      </c>
      <c r="H103" s="110">
        <f>VLOOKUP($A103,'[12]101900'!$A$6:$W$49,H$9,FALSE)</f>
        <v>0</v>
      </c>
      <c r="I103" s="110">
        <f>VLOOKUP($A103,'[12]101900'!$A$6:$W$49,I$9,FALSE)</f>
        <v>0</v>
      </c>
      <c r="J103" s="110">
        <f>VLOOKUP($A103,'[12]101900'!$A$6:$W$49,J$9,FALSE)</f>
        <v>0</v>
      </c>
      <c r="K103" s="110">
        <f>VLOOKUP($A103,'[12]101900'!$A$6:$W$49,K$9,FALSE)</f>
        <v>0</v>
      </c>
      <c r="L103" s="110">
        <f>VLOOKUP($A103,'[12]101900'!$A$6:$W$49,L$9,FALSE)</f>
        <v>0</v>
      </c>
      <c r="M103" s="110">
        <f>VLOOKUP($A103,'[12]101900'!$A$6:$W$49,M$9,FALSE)</f>
        <v>0</v>
      </c>
      <c r="N103" s="110">
        <f>VLOOKUP($A103,'[12]101900'!$A$6:$W$49,N$9,FALSE)</f>
        <v>0</v>
      </c>
      <c r="O103" s="110">
        <f>VLOOKUP($A103,'[12]101900'!$A$6:$W$49,O$9,FALSE)</f>
        <v>0</v>
      </c>
      <c r="P103" s="110">
        <f>VLOOKUP($A103,'[12]101900'!$A$6:$W$49,P$9,FALSE)</f>
        <v>0</v>
      </c>
      <c r="Q103" s="110">
        <f>VLOOKUP($A103,'[12]101900'!$A$6:$W$49,Q$9,FALSE)</f>
        <v>0</v>
      </c>
      <c r="R103" s="110">
        <f>VLOOKUP($A103,'[12]101900'!$A$6:$W$49,R$9,FALSE)</f>
        <v>0</v>
      </c>
      <c r="S103" s="110">
        <f>VLOOKUP($A103,'[12]101900'!$A$6:$W$49,S$9,FALSE)</f>
        <v>0</v>
      </c>
      <c r="T103" s="110">
        <f>VLOOKUP($A103,'[12]101900'!$A$6:$W$49,T$9,FALSE)</f>
        <v>0</v>
      </c>
      <c r="U103" s="110">
        <f>VLOOKUP($A103,'[12]101900'!$A$6:$W$49,U$9,FALSE)</f>
        <v>0</v>
      </c>
      <c r="V103" s="110">
        <f>VLOOKUP($A103,'[12]101900'!$A$6:$W$49,V$9,FALSE)</f>
        <v>0</v>
      </c>
    </row>
    <row r="104" spans="1:22" x14ac:dyDescent="0.2">
      <c r="A104" s="107" t="s">
        <v>129</v>
      </c>
      <c r="B104" s="110">
        <f>VLOOKUP($A104,'[12]101900'!$A$6:$W$49,B$9,FALSE)</f>
        <v>0</v>
      </c>
      <c r="C104" s="110">
        <f>VLOOKUP($A104,'[12]101900'!$A$6:$W$49,C$9,FALSE)</f>
        <v>0</v>
      </c>
      <c r="D104" s="110">
        <f>VLOOKUP($A104,'[12]101900'!$A$6:$W$49,D$9,FALSE)</f>
        <v>0</v>
      </c>
      <c r="E104" s="110">
        <f>VLOOKUP($A104,'[12]101900'!$A$6:$W$49,E$9,FALSE)</f>
        <v>0</v>
      </c>
      <c r="F104" s="110">
        <f>VLOOKUP($A104,'[12]101900'!$A$6:$W$49,F$9,FALSE)</f>
        <v>0</v>
      </c>
      <c r="G104" s="110">
        <f>VLOOKUP($A104,'[12]101900'!$A$6:$W$49,G$9,FALSE)</f>
        <v>0</v>
      </c>
      <c r="H104" s="110">
        <f>VLOOKUP($A104,'[12]101900'!$A$6:$W$49,H$9,FALSE)</f>
        <v>0</v>
      </c>
      <c r="I104" s="110">
        <f>VLOOKUP($A104,'[12]101900'!$A$6:$W$49,I$9,FALSE)</f>
        <v>0</v>
      </c>
      <c r="J104" s="110">
        <f>VLOOKUP($A104,'[12]101900'!$A$6:$W$49,J$9,FALSE)</f>
        <v>0</v>
      </c>
      <c r="K104" s="110">
        <f>VLOOKUP($A104,'[12]101900'!$A$6:$W$49,K$9,FALSE)</f>
        <v>0</v>
      </c>
      <c r="L104" s="110">
        <f>VLOOKUP($A104,'[12]101900'!$A$6:$W$49,L$9,FALSE)</f>
        <v>0</v>
      </c>
      <c r="M104" s="110">
        <f>VLOOKUP($A104,'[12]101900'!$A$6:$W$49,M$9,FALSE)</f>
        <v>0</v>
      </c>
      <c r="N104" s="110">
        <f>VLOOKUP($A104,'[12]101900'!$A$6:$W$49,N$9,FALSE)</f>
        <v>0</v>
      </c>
      <c r="O104" s="110">
        <f>VLOOKUP($A104,'[12]101900'!$A$6:$W$49,O$9,FALSE)</f>
        <v>0</v>
      </c>
      <c r="P104" s="110">
        <f>VLOOKUP($A104,'[12]101900'!$A$6:$W$49,P$9,FALSE)</f>
        <v>0</v>
      </c>
      <c r="Q104" s="110">
        <f>VLOOKUP($A104,'[12]101900'!$A$6:$W$49,Q$9,FALSE)</f>
        <v>0</v>
      </c>
      <c r="R104" s="110">
        <f>VLOOKUP($A104,'[12]101900'!$A$6:$W$49,R$9,FALSE)</f>
        <v>0</v>
      </c>
      <c r="S104" s="110">
        <f>VLOOKUP($A104,'[12]101900'!$A$6:$W$49,S$9,FALSE)</f>
        <v>0</v>
      </c>
      <c r="T104" s="110">
        <f>VLOOKUP($A104,'[12]101900'!$A$6:$W$49,T$9,FALSE)</f>
        <v>0</v>
      </c>
      <c r="U104" s="110">
        <f>VLOOKUP($A104,'[12]101900'!$A$6:$W$49,U$9,FALSE)</f>
        <v>0</v>
      </c>
      <c r="V104" s="110">
        <f>VLOOKUP($A104,'[12]101900'!$A$6:$W$49,V$9,FALSE)</f>
        <v>0</v>
      </c>
    </row>
    <row r="105" spans="1:22" x14ac:dyDescent="0.2">
      <c r="A105" s="107" t="s">
        <v>130</v>
      </c>
      <c r="B105" s="110">
        <f>VLOOKUP($A105,'[12]101900'!$A$6:$W$49,B$9,FALSE)</f>
        <v>0</v>
      </c>
      <c r="C105" s="110">
        <f>VLOOKUP($A105,'[12]101900'!$A$6:$W$49,C$9,FALSE)</f>
        <v>0</v>
      </c>
      <c r="D105" s="110">
        <f>VLOOKUP($A105,'[12]101900'!$A$6:$W$49,D$9,FALSE)</f>
        <v>0</v>
      </c>
      <c r="E105" s="110">
        <f>VLOOKUP($A105,'[12]101900'!$A$6:$W$49,E$9,FALSE)</f>
        <v>0</v>
      </c>
      <c r="F105" s="110">
        <f>VLOOKUP($A105,'[12]101900'!$A$6:$W$49,F$9,FALSE)</f>
        <v>0</v>
      </c>
      <c r="G105" s="110">
        <f>VLOOKUP($A105,'[12]101900'!$A$6:$W$49,G$9,FALSE)</f>
        <v>0</v>
      </c>
      <c r="H105" s="110">
        <f>VLOOKUP($A105,'[12]101900'!$A$6:$W$49,H$9,FALSE)</f>
        <v>0</v>
      </c>
      <c r="I105" s="110">
        <f>VLOOKUP($A105,'[12]101900'!$A$6:$W$49,I$9,FALSE)</f>
        <v>0</v>
      </c>
      <c r="J105" s="110">
        <f>VLOOKUP($A105,'[12]101900'!$A$6:$W$49,J$9,FALSE)</f>
        <v>0</v>
      </c>
      <c r="K105" s="110">
        <f>VLOOKUP($A105,'[12]101900'!$A$6:$W$49,K$9,FALSE)</f>
        <v>0</v>
      </c>
      <c r="L105" s="110">
        <f>VLOOKUP($A105,'[12]101900'!$A$6:$W$49,L$9,FALSE)</f>
        <v>0</v>
      </c>
      <c r="M105" s="110">
        <f>VLOOKUP($A105,'[12]101900'!$A$6:$W$49,M$9,FALSE)</f>
        <v>0</v>
      </c>
      <c r="N105" s="110">
        <f>VLOOKUP($A105,'[12]101900'!$A$6:$W$49,N$9,FALSE)</f>
        <v>0</v>
      </c>
      <c r="O105" s="110">
        <f>VLOOKUP($A105,'[12]101900'!$A$6:$W$49,O$9,FALSE)</f>
        <v>0</v>
      </c>
      <c r="P105" s="110">
        <f>VLOOKUP($A105,'[12]101900'!$A$6:$W$49,P$9,FALSE)</f>
        <v>0</v>
      </c>
      <c r="Q105" s="110">
        <f>VLOOKUP($A105,'[12]101900'!$A$6:$W$49,Q$9,FALSE)</f>
        <v>0</v>
      </c>
      <c r="R105" s="110">
        <f>VLOOKUP($A105,'[12]101900'!$A$6:$W$49,R$9,FALSE)</f>
        <v>0</v>
      </c>
      <c r="S105" s="110">
        <f>VLOOKUP($A105,'[12]101900'!$A$6:$W$49,S$9,FALSE)</f>
        <v>0</v>
      </c>
      <c r="T105" s="110">
        <f>VLOOKUP($A105,'[12]101900'!$A$6:$W$49,T$9,FALSE)</f>
        <v>0</v>
      </c>
      <c r="U105" s="110">
        <f>VLOOKUP($A105,'[12]101900'!$A$6:$W$49,U$9,FALSE)</f>
        <v>0</v>
      </c>
      <c r="V105" s="110">
        <f>VLOOKUP($A105,'[12]101900'!$A$6:$W$49,V$9,FALSE)</f>
        <v>0</v>
      </c>
    </row>
    <row r="106" spans="1:22" x14ac:dyDescent="0.2">
      <c r="A106" s="107" t="s">
        <v>128</v>
      </c>
      <c r="B106" s="110">
        <f>VLOOKUP($A106,'[12]101900'!$A$6:$W$49,B$9,FALSE)</f>
        <v>0</v>
      </c>
      <c r="C106" s="110">
        <f>VLOOKUP($A106,'[12]101900'!$A$6:$W$49,C$9,FALSE)</f>
        <v>0</v>
      </c>
      <c r="D106" s="110">
        <f>VLOOKUP($A106,'[12]101900'!$A$6:$W$49,D$9,FALSE)</f>
        <v>0</v>
      </c>
      <c r="E106" s="110">
        <f>VLOOKUP($A106,'[12]101900'!$A$6:$W$49,E$9,FALSE)</f>
        <v>0</v>
      </c>
      <c r="F106" s="110">
        <f>VLOOKUP($A106,'[12]101900'!$A$6:$W$49,F$9,FALSE)</f>
        <v>0</v>
      </c>
      <c r="G106" s="110">
        <f>VLOOKUP($A106,'[12]101900'!$A$6:$W$49,G$9,FALSE)</f>
        <v>0</v>
      </c>
      <c r="H106" s="110">
        <f>VLOOKUP($A106,'[12]101900'!$A$6:$W$49,H$9,FALSE)</f>
        <v>0</v>
      </c>
      <c r="I106" s="110">
        <f>VLOOKUP($A106,'[12]101900'!$A$6:$W$49,I$9,FALSE)</f>
        <v>0</v>
      </c>
      <c r="J106" s="110">
        <f>VLOOKUP($A106,'[12]101900'!$A$6:$W$49,J$9,FALSE)</f>
        <v>0</v>
      </c>
      <c r="K106" s="110">
        <f>VLOOKUP($A106,'[12]101900'!$A$6:$W$49,K$9,FALSE)</f>
        <v>0</v>
      </c>
      <c r="L106" s="110">
        <f>VLOOKUP($A106,'[12]101900'!$A$6:$W$49,L$9,FALSE)</f>
        <v>0</v>
      </c>
      <c r="M106" s="110">
        <f>VLOOKUP($A106,'[12]101900'!$A$6:$W$49,M$9,FALSE)</f>
        <v>0</v>
      </c>
      <c r="N106" s="110">
        <f>VLOOKUP($A106,'[12]101900'!$A$6:$W$49,N$9,FALSE)</f>
        <v>0</v>
      </c>
      <c r="O106" s="110">
        <f>VLOOKUP($A106,'[12]101900'!$A$6:$W$49,O$9,FALSE)</f>
        <v>0</v>
      </c>
      <c r="P106" s="110">
        <f>VLOOKUP($A106,'[12]101900'!$A$6:$W$49,P$9,FALSE)</f>
        <v>0</v>
      </c>
      <c r="Q106" s="110">
        <f>VLOOKUP($A106,'[12]101900'!$A$6:$W$49,Q$9,FALSE)</f>
        <v>0</v>
      </c>
      <c r="R106" s="110">
        <f>VLOOKUP($A106,'[12]101900'!$A$6:$W$49,R$9,FALSE)</f>
        <v>0</v>
      </c>
      <c r="S106" s="110">
        <f>VLOOKUP($A106,'[12]101900'!$A$6:$W$49,S$9,FALSE)</f>
        <v>0</v>
      </c>
      <c r="T106" s="110">
        <f>VLOOKUP($A106,'[12]101900'!$A$6:$W$49,T$9,FALSE)</f>
        <v>0</v>
      </c>
      <c r="U106" s="110">
        <f>VLOOKUP($A106,'[12]101900'!$A$6:$W$49,U$9,FALSE)</f>
        <v>0</v>
      </c>
      <c r="V106" s="110">
        <f>VLOOKUP($A106,'[12]101900'!$A$6:$W$49,V$9,FALSE)</f>
        <v>0</v>
      </c>
    </row>
    <row r="107" spans="1:22" x14ac:dyDescent="0.2">
      <c r="A107" s="107" t="s">
        <v>132</v>
      </c>
      <c r="B107" s="110">
        <f>VLOOKUP($A107,'[12]101900'!$A$6:$W$49,B$9,FALSE)</f>
        <v>0</v>
      </c>
      <c r="C107" s="110">
        <f>VLOOKUP($A107,'[12]101900'!$A$6:$W$49,C$9,FALSE)</f>
        <v>0</v>
      </c>
      <c r="D107" s="110">
        <f>VLOOKUP($A107,'[12]101900'!$A$6:$W$49,D$9,FALSE)</f>
        <v>0</v>
      </c>
      <c r="E107" s="110">
        <f>VLOOKUP($A107,'[12]101900'!$A$6:$W$49,E$9,FALSE)</f>
        <v>0</v>
      </c>
      <c r="F107" s="110">
        <f>VLOOKUP($A107,'[12]101900'!$A$6:$W$49,F$9,FALSE)</f>
        <v>0</v>
      </c>
      <c r="G107" s="110">
        <f>VLOOKUP($A107,'[12]101900'!$A$6:$W$49,G$9,FALSE)</f>
        <v>0</v>
      </c>
      <c r="H107" s="110">
        <f>VLOOKUP($A107,'[12]101900'!$A$6:$W$49,H$9,FALSE)</f>
        <v>0</v>
      </c>
      <c r="I107" s="110">
        <f>VLOOKUP($A107,'[12]101900'!$A$6:$W$49,I$9,FALSE)</f>
        <v>0</v>
      </c>
      <c r="J107" s="110">
        <f>VLOOKUP($A107,'[12]101900'!$A$6:$W$49,J$9,FALSE)</f>
        <v>0</v>
      </c>
      <c r="K107" s="110">
        <f>VLOOKUP($A107,'[12]101900'!$A$6:$W$49,K$9,FALSE)</f>
        <v>0</v>
      </c>
      <c r="L107" s="110">
        <f>VLOOKUP($A107,'[12]101900'!$A$6:$W$49,L$9,FALSE)</f>
        <v>0</v>
      </c>
      <c r="M107" s="110">
        <f>VLOOKUP($A107,'[12]101900'!$A$6:$W$49,M$9,FALSE)</f>
        <v>0</v>
      </c>
      <c r="N107" s="110">
        <f>VLOOKUP($A107,'[12]101900'!$A$6:$W$49,N$9,FALSE)</f>
        <v>0</v>
      </c>
      <c r="O107" s="110">
        <f>VLOOKUP($A107,'[12]101900'!$A$6:$W$49,O$9,FALSE)</f>
        <v>0</v>
      </c>
      <c r="P107" s="110">
        <f>VLOOKUP($A107,'[12]101900'!$A$6:$W$49,P$9,FALSE)</f>
        <v>0</v>
      </c>
      <c r="Q107" s="110">
        <f>VLOOKUP($A107,'[12]101900'!$A$6:$W$49,Q$9,FALSE)</f>
        <v>0</v>
      </c>
      <c r="R107" s="110">
        <f>VLOOKUP($A107,'[12]101900'!$A$6:$W$49,R$9,FALSE)</f>
        <v>0</v>
      </c>
      <c r="S107" s="110">
        <f>VLOOKUP($A107,'[12]101900'!$A$6:$W$49,S$9,FALSE)</f>
        <v>0</v>
      </c>
      <c r="T107" s="110">
        <f>VLOOKUP($A107,'[12]101900'!$A$6:$W$49,T$9,FALSE)</f>
        <v>0</v>
      </c>
      <c r="U107" s="110">
        <f>VLOOKUP($A107,'[12]101900'!$A$6:$W$49,U$9,FALSE)</f>
        <v>0</v>
      </c>
      <c r="V107" s="110">
        <f>VLOOKUP($A107,'[12]101900'!$A$6:$W$49,V$9,FALSE)</f>
        <v>0</v>
      </c>
    </row>
    <row r="108" spans="1:22" x14ac:dyDescent="0.2">
      <c r="A108" s="107" t="s">
        <v>133</v>
      </c>
      <c r="B108" s="110">
        <f>VLOOKUP($A108,'[12]101900'!$A$6:$W$49,B$9,FALSE)</f>
        <v>0</v>
      </c>
      <c r="C108" s="110">
        <f>VLOOKUP($A108,'[12]101900'!$A$6:$W$49,C$9,FALSE)</f>
        <v>0</v>
      </c>
      <c r="D108" s="110">
        <f>VLOOKUP($A108,'[12]101900'!$A$6:$W$49,D$9,FALSE)</f>
        <v>0</v>
      </c>
      <c r="E108" s="110">
        <f>VLOOKUP($A108,'[12]101900'!$A$6:$W$49,E$9,FALSE)</f>
        <v>0</v>
      </c>
      <c r="F108" s="110">
        <f>VLOOKUP($A108,'[12]101900'!$A$6:$W$49,F$9,FALSE)</f>
        <v>0</v>
      </c>
      <c r="G108" s="110">
        <f>VLOOKUP($A108,'[12]101900'!$A$6:$W$49,G$9,FALSE)</f>
        <v>0</v>
      </c>
      <c r="H108" s="110">
        <f>VLOOKUP($A108,'[12]101900'!$A$6:$W$49,H$9,FALSE)</f>
        <v>0</v>
      </c>
      <c r="I108" s="110">
        <f>VLOOKUP($A108,'[12]101900'!$A$6:$W$49,I$9,FALSE)</f>
        <v>0</v>
      </c>
      <c r="J108" s="110">
        <f>VLOOKUP($A108,'[12]101900'!$A$6:$W$49,J$9,FALSE)</f>
        <v>0</v>
      </c>
      <c r="K108" s="110">
        <f>VLOOKUP($A108,'[12]101900'!$A$6:$W$49,K$9,FALSE)</f>
        <v>0</v>
      </c>
      <c r="L108" s="110">
        <f>VLOOKUP($A108,'[12]101900'!$A$6:$W$49,L$9,FALSE)</f>
        <v>0</v>
      </c>
      <c r="M108" s="110">
        <f>VLOOKUP($A108,'[12]101900'!$A$6:$W$49,M$9,FALSE)</f>
        <v>0</v>
      </c>
      <c r="N108" s="110">
        <f>VLOOKUP($A108,'[12]101900'!$A$6:$W$49,N$9,FALSE)</f>
        <v>0</v>
      </c>
      <c r="O108" s="110">
        <f>VLOOKUP($A108,'[12]101900'!$A$6:$W$49,O$9,FALSE)</f>
        <v>0</v>
      </c>
      <c r="P108" s="110">
        <f>VLOOKUP($A108,'[12]101900'!$A$6:$W$49,P$9,FALSE)</f>
        <v>0</v>
      </c>
      <c r="Q108" s="110">
        <f>VLOOKUP($A108,'[12]101900'!$A$6:$W$49,Q$9,FALSE)</f>
        <v>0</v>
      </c>
      <c r="R108" s="110">
        <f>VLOOKUP($A108,'[12]101900'!$A$6:$W$49,R$9,FALSE)</f>
        <v>0</v>
      </c>
      <c r="S108" s="110">
        <f>VLOOKUP($A108,'[12]101900'!$A$6:$W$49,S$9,FALSE)</f>
        <v>0</v>
      </c>
      <c r="T108" s="110">
        <f>VLOOKUP($A108,'[12]101900'!$A$6:$W$49,T$9,FALSE)</f>
        <v>0</v>
      </c>
      <c r="U108" s="110">
        <f>VLOOKUP($A108,'[12]101900'!$A$6:$W$49,U$9,FALSE)</f>
        <v>0</v>
      </c>
      <c r="V108" s="110">
        <f>VLOOKUP($A108,'[12]101900'!$A$6:$W$49,V$9,FALSE)</f>
        <v>0</v>
      </c>
    </row>
    <row r="109" spans="1:22" x14ac:dyDescent="0.2">
      <c r="A109" s="107" t="s">
        <v>134</v>
      </c>
      <c r="B109" s="110">
        <f>VLOOKUP($A109,'[12]101900'!$A$6:$W$49,B$9,FALSE)</f>
        <v>176</v>
      </c>
      <c r="C109" s="110">
        <f>VLOOKUP($A109,'[12]101900'!$A$6:$W$49,C$9,FALSE)</f>
        <v>121</v>
      </c>
      <c r="D109" s="110">
        <f>VLOOKUP($A109,'[12]101900'!$A$6:$W$49,D$9,FALSE)</f>
        <v>91</v>
      </c>
      <c r="E109" s="110">
        <f>VLOOKUP($A109,'[12]101900'!$A$6:$W$49,E$9,FALSE)</f>
        <v>81</v>
      </c>
      <c r="F109" s="110">
        <f>VLOOKUP($A109,'[12]101900'!$A$6:$W$49,F$9,FALSE)</f>
        <v>4</v>
      </c>
      <c r="G109" s="110">
        <f>VLOOKUP($A109,'[12]101900'!$A$6:$W$49,G$9,FALSE)</f>
        <v>4</v>
      </c>
      <c r="H109" s="110">
        <f>VLOOKUP($A109,'[12]101900'!$A$6:$W$49,H$9,FALSE)</f>
        <v>5</v>
      </c>
      <c r="I109" s="110">
        <f>VLOOKUP($A109,'[12]101900'!$A$6:$W$49,I$9,FALSE)</f>
        <v>4</v>
      </c>
      <c r="J109" s="110">
        <f>VLOOKUP($A109,'[12]101900'!$A$6:$W$49,J$9,FALSE)</f>
        <v>3</v>
      </c>
      <c r="K109" s="110">
        <f>VLOOKUP($A109,'[12]101900'!$A$6:$W$49,K$9,FALSE)</f>
        <v>0</v>
      </c>
      <c r="L109" s="110">
        <f>VLOOKUP($A109,'[12]101900'!$A$6:$W$49,L$9,FALSE)</f>
        <v>0</v>
      </c>
      <c r="M109" s="110">
        <f>VLOOKUP($A109,'[12]101900'!$A$6:$W$49,M$9,FALSE)</f>
        <v>0</v>
      </c>
      <c r="N109" s="110">
        <f>VLOOKUP($A109,'[12]101900'!$A$6:$W$49,N$9,FALSE)</f>
        <v>0</v>
      </c>
      <c r="O109" s="110">
        <f>VLOOKUP($A109,'[12]101900'!$A$6:$W$49,O$9,FALSE)</f>
        <v>0</v>
      </c>
      <c r="P109" s="110">
        <f>VLOOKUP($A109,'[12]101900'!$A$6:$W$49,P$9,FALSE)</f>
        <v>0</v>
      </c>
      <c r="Q109" s="110">
        <f>VLOOKUP($A109,'[12]101900'!$A$6:$W$49,Q$9,FALSE)</f>
        <v>0</v>
      </c>
      <c r="R109" s="110">
        <f>VLOOKUP($A109,'[12]101900'!$A$6:$W$49,R$9,FALSE)</f>
        <v>0</v>
      </c>
      <c r="S109" s="110">
        <f>VLOOKUP($A109,'[12]101900'!$A$6:$W$49,S$9,FALSE)</f>
        <v>0</v>
      </c>
      <c r="T109" s="110">
        <f>VLOOKUP($A109,'[12]101900'!$A$6:$W$49,T$9,FALSE)</f>
        <v>0</v>
      </c>
      <c r="U109" s="110">
        <f>VLOOKUP($A109,'[12]101900'!$A$6:$W$49,U$9,FALSE)</f>
        <v>0</v>
      </c>
      <c r="V109" s="110">
        <f>VLOOKUP($A109,'[12]101900'!$A$6:$W$49,V$9,FALSE)</f>
        <v>0</v>
      </c>
    </row>
    <row r="110" spans="1:22" x14ac:dyDescent="0.2">
      <c r="A110" s="107" t="s">
        <v>135</v>
      </c>
      <c r="B110" s="110">
        <f>VLOOKUP($A110,'[12]101900'!$A$6:$W$49,B$9,FALSE)</f>
        <v>0</v>
      </c>
      <c r="C110" s="110">
        <f>VLOOKUP($A110,'[12]101900'!$A$6:$W$49,C$9,FALSE)</f>
        <v>0</v>
      </c>
      <c r="D110" s="110">
        <f>VLOOKUP($A110,'[12]101900'!$A$6:$W$49,D$9,FALSE)</f>
        <v>0</v>
      </c>
      <c r="E110" s="110">
        <f>VLOOKUP($A110,'[12]101900'!$A$6:$W$49,E$9,FALSE)</f>
        <v>0</v>
      </c>
      <c r="F110" s="110">
        <f>VLOOKUP($A110,'[12]101900'!$A$6:$W$49,F$9,FALSE)</f>
        <v>0</v>
      </c>
      <c r="G110" s="110">
        <f>VLOOKUP($A110,'[12]101900'!$A$6:$W$49,G$9,FALSE)</f>
        <v>0</v>
      </c>
      <c r="H110" s="110">
        <f>VLOOKUP($A110,'[12]101900'!$A$6:$W$49,H$9,FALSE)</f>
        <v>0</v>
      </c>
      <c r="I110" s="110">
        <f>VLOOKUP($A110,'[12]101900'!$A$6:$W$49,I$9,FALSE)</f>
        <v>0</v>
      </c>
      <c r="J110" s="110">
        <f>VLOOKUP($A110,'[12]101900'!$A$6:$W$49,J$9,FALSE)</f>
        <v>0</v>
      </c>
      <c r="K110" s="110">
        <f>VLOOKUP($A110,'[12]101900'!$A$6:$W$49,K$9,FALSE)</f>
        <v>0</v>
      </c>
      <c r="L110" s="110">
        <f>VLOOKUP($A110,'[12]101900'!$A$6:$W$49,L$9,FALSE)</f>
        <v>0</v>
      </c>
      <c r="M110" s="110">
        <f>VLOOKUP($A110,'[12]101900'!$A$6:$W$49,M$9,FALSE)</f>
        <v>0</v>
      </c>
      <c r="N110" s="110">
        <f>VLOOKUP($A110,'[12]101900'!$A$6:$W$49,N$9,FALSE)</f>
        <v>0</v>
      </c>
      <c r="O110" s="110">
        <f>VLOOKUP($A110,'[12]101900'!$A$6:$W$49,O$9,FALSE)</f>
        <v>0</v>
      </c>
      <c r="P110" s="110">
        <f>VLOOKUP($A110,'[12]101900'!$A$6:$W$49,P$9,FALSE)</f>
        <v>0</v>
      </c>
      <c r="Q110" s="110">
        <f>VLOOKUP($A110,'[12]101900'!$A$6:$W$49,Q$9,FALSE)</f>
        <v>0</v>
      </c>
      <c r="R110" s="110">
        <f>VLOOKUP($A110,'[12]101900'!$A$6:$W$49,R$9,FALSE)</f>
        <v>0</v>
      </c>
      <c r="S110" s="110">
        <f>VLOOKUP($A110,'[12]101900'!$A$6:$W$49,S$9,FALSE)</f>
        <v>0</v>
      </c>
      <c r="T110" s="110">
        <f>VLOOKUP($A110,'[12]101900'!$A$6:$W$49,T$9,FALSE)</f>
        <v>0</v>
      </c>
      <c r="U110" s="110">
        <f>VLOOKUP($A110,'[12]101900'!$A$6:$W$49,U$9,FALSE)</f>
        <v>0</v>
      </c>
      <c r="V110" s="110">
        <f>VLOOKUP($A110,'[12]101900'!$A$6:$W$49,V$9,FALSE)</f>
        <v>0</v>
      </c>
    </row>
    <row r="111" spans="1:22" x14ac:dyDescent="0.2">
      <c r="A111" s="107" t="s">
        <v>136</v>
      </c>
      <c r="B111" s="110">
        <f>VLOOKUP($A111,'[12]101900'!$A$6:$W$49,B$9,FALSE)</f>
        <v>5</v>
      </c>
      <c r="C111" s="110">
        <f>VLOOKUP($A111,'[12]101900'!$A$6:$W$49,C$9,FALSE)</f>
        <v>3</v>
      </c>
      <c r="D111" s="110">
        <f>VLOOKUP($A111,'[12]101900'!$A$6:$W$49,D$9,FALSE)</f>
        <v>5</v>
      </c>
      <c r="E111" s="110">
        <f>VLOOKUP($A111,'[12]101900'!$A$6:$W$49,E$9,FALSE)</f>
        <v>1</v>
      </c>
      <c r="F111" s="110">
        <f>VLOOKUP($A111,'[12]101900'!$A$6:$W$49,F$9,FALSE)</f>
        <v>1</v>
      </c>
      <c r="G111" s="110">
        <f>VLOOKUP($A111,'[12]101900'!$A$6:$W$49,G$9,FALSE)</f>
        <v>1</v>
      </c>
      <c r="H111" s="110">
        <f>VLOOKUP($A111,'[12]101900'!$A$6:$W$49,H$9,FALSE)</f>
        <v>2</v>
      </c>
      <c r="I111" s="110">
        <f>VLOOKUP($A111,'[12]101900'!$A$6:$W$49,I$9,FALSE)</f>
        <v>3</v>
      </c>
      <c r="J111" s="110">
        <f>VLOOKUP($A111,'[12]101900'!$A$6:$W$49,J$9,FALSE)</f>
        <v>1</v>
      </c>
      <c r="K111" s="110">
        <f>VLOOKUP($A111,'[12]101900'!$A$6:$W$49,K$9,FALSE)</f>
        <v>0</v>
      </c>
      <c r="L111" s="110">
        <f>VLOOKUP($A111,'[12]101900'!$A$6:$W$49,L$9,FALSE)</f>
        <v>0</v>
      </c>
      <c r="M111" s="110">
        <f>VLOOKUP($A111,'[12]101900'!$A$6:$W$49,M$9,FALSE)</f>
        <v>1</v>
      </c>
      <c r="N111" s="110">
        <f>VLOOKUP($A111,'[12]101900'!$A$6:$W$49,N$9,FALSE)</f>
        <v>0</v>
      </c>
      <c r="O111" s="110">
        <f>VLOOKUP($A111,'[12]101900'!$A$6:$W$49,O$9,FALSE)</f>
        <v>0</v>
      </c>
      <c r="P111" s="110">
        <f>VLOOKUP($A111,'[12]101900'!$A$6:$W$49,P$9,FALSE)</f>
        <v>1</v>
      </c>
      <c r="Q111" s="110">
        <f>VLOOKUP($A111,'[12]101900'!$A$6:$W$49,Q$9,FALSE)</f>
        <v>0</v>
      </c>
      <c r="R111" s="110">
        <f>VLOOKUP($A111,'[12]101900'!$A$6:$W$49,R$9,FALSE)</f>
        <v>0</v>
      </c>
      <c r="S111" s="110">
        <f>VLOOKUP($A111,'[12]101900'!$A$6:$W$49,S$9,FALSE)</f>
        <v>0</v>
      </c>
      <c r="T111" s="110">
        <f>VLOOKUP($A111,'[12]101900'!$A$6:$W$49,T$9,FALSE)</f>
        <v>0</v>
      </c>
      <c r="U111" s="110">
        <f>VLOOKUP($A111,'[12]101900'!$A$6:$W$49,U$9,FALSE)</f>
        <v>0</v>
      </c>
      <c r="V111" s="110">
        <f>VLOOKUP($A111,'[12]101900'!$A$6:$W$49,V$9,FALSE)</f>
        <v>0</v>
      </c>
    </row>
    <row r="112" spans="1:22" x14ac:dyDescent="0.2">
      <c r="A112" s="107" t="s">
        <v>140</v>
      </c>
      <c r="B112" s="110">
        <f>VLOOKUP($A112,'[12]101900'!$A$6:$W$49,B$9,FALSE)</f>
        <v>0</v>
      </c>
      <c r="C112" s="110">
        <f>VLOOKUP($A112,'[12]101900'!$A$6:$W$49,C$9,FALSE)</f>
        <v>0</v>
      </c>
      <c r="D112" s="110">
        <f>VLOOKUP($A112,'[12]101900'!$A$6:$W$49,D$9,FALSE)</f>
        <v>0</v>
      </c>
      <c r="E112" s="110">
        <f>VLOOKUP($A112,'[12]101900'!$A$6:$W$49,E$9,FALSE)</f>
        <v>0</v>
      </c>
      <c r="F112" s="110">
        <f>VLOOKUP($A112,'[12]101900'!$A$6:$W$49,F$9,FALSE)</f>
        <v>0</v>
      </c>
      <c r="G112" s="110">
        <f>VLOOKUP($A112,'[12]101900'!$A$6:$W$49,G$9,FALSE)</f>
        <v>0</v>
      </c>
      <c r="H112" s="110">
        <f>VLOOKUP($A112,'[12]101900'!$A$6:$W$49,H$9,FALSE)</f>
        <v>0</v>
      </c>
      <c r="I112" s="110">
        <f>VLOOKUP($A112,'[12]101900'!$A$6:$W$49,I$9,FALSE)</f>
        <v>0</v>
      </c>
      <c r="J112" s="110">
        <f>VLOOKUP($A112,'[12]101900'!$A$6:$W$49,J$9,FALSE)</f>
        <v>0</v>
      </c>
      <c r="K112" s="110">
        <f>VLOOKUP($A112,'[12]101900'!$A$6:$W$49,K$9,FALSE)</f>
        <v>0</v>
      </c>
      <c r="L112" s="110">
        <f>VLOOKUP($A112,'[12]101900'!$A$6:$W$49,L$9,FALSE)</f>
        <v>0</v>
      </c>
      <c r="M112" s="110">
        <f>VLOOKUP($A112,'[12]101900'!$A$6:$W$49,M$9,FALSE)</f>
        <v>0</v>
      </c>
      <c r="N112" s="110">
        <f>VLOOKUP($A112,'[12]101900'!$A$6:$W$49,N$9,FALSE)</f>
        <v>0</v>
      </c>
      <c r="O112" s="110">
        <f>VLOOKUP($A112,'[12]101900'!$A$6:$W$49,O$9,FALSE)</f>
        <v>0</v>
      </c>
      <c r="P112" s="110">
        <f>VLOOKUP($A112,'[12]101900'!$A$6:$W$49,P$9,FALSE)</f>
        <v>0</v>
      </c>
      <c r="Q112" s="110">
        <f>VLOOKUP($A112,'[12]101900'!$A$6:$W$49,Q$9,FALSE)</f>
        <v>0</v>
      </c>
      <c r="R112" s="110">
        <f>VLOOKUP($A112,'[12]101900'!$A$6:$W$49,R$9,FALSE)</f>
        <v>0</v>
      </c>
      <c r="S112" s="110">
        <f>VLOOKUP($A112,'[12]101900'!$A$6:$W$49,S$9,FALSE)</f>
        <v>0</v>
      </c>
      <c r="T112" s="110">
        <f>VLOOKUP($A112,'[12]101900'!$A$6:$W$49,T$9,FALSE)</f>
        <v>0</v>
      </c>
      <c r="U112" s="110">
        <f>VLOOKUP($A112,'[12]101900'!$A$6:$W$49,U$9,FALSE)</f>
        <v>0</v>
      </c>
      <c r="V112" s="110">
        <f>VLOOKUP($A112,'[12]101900'!$A$6:$W$49,V$9,FALSE)</f>
        <v>0</v>
      </c>
    </row>
    <row r="113" spans="1:27" x14ac:dyDescent="0.2">
      <c r="A113" s="107" t="s">
        <v>138</v>
      </c>
      <c r="B113" s="110">
        <f>VLOOKUP($A113,'[12]101900'!$A$6:$W$49,B$9,FALSE)</f>
        <v>0</v>
      </c>
      <c r="C113" s="110">
        <f>VLOOKUP($A113,'[12]101900'!$A$6:$W$49,C$9,FALSE)</f>
        <v>0</v>
      </c>
      <c r="D113" s="110">
        <f>VLOOKUP($A113,'[12]101900'!$A$6:$W$49,D$9,FALSE)</f>
        <v>0</v>
      </c>
      <c r="E113" s="110">
        <f>VLOOKUP($A113,'[12]101900'!$A$6:$W$49,E$9,FALSE)</f>
        <v>0</v>
      </c>
      <c r="F113" s="110">
        <f>VLOOKUP($A113,'[12]101900'!$A$6:$W$49,F$9,FALSE)</f>
        <v>0</v>
      </c>
      <c r="G113" s="110">
        <f>VLOOKUP($A113,'[12]101900'!$A$6:$W$49,G$9,FALSE)</f>
        <v>0</v>
      </c>
      <c r="H113" s="110">
        <f>VLOOKUP($A113,'[12]101900'!$A$6:$W$49,H$9,FALSE)</f>
        <v>0</v>
      </c>
      <c r="I113" s="110">
        <f>VLOOKUP($A113,'[12]101900'!$A$6:$W$49,I$9,FALSE)</f>
        <v>0</v>
      </c>
      <c r="J113" s="110">
        <f>VLOOKUP($A113,'[12]101900'!$A$6:$W$49,J$9,FALSE)</f>
        <v>0</v>
      </c>
      <c r="K113" s="110">
        <f>VLOOKUP($A113,'[12]101900'!$A$6:$W$49,K$9,FALSE)</f>
        <v>0</v>
      </c>
      <c r="L113" s="110">
        <f>VLOOKUP($A113,'[12]101900'!$A$6:$W$49,L$9,FALSE)</f>
        <v>0</v>
      </c>
      <c r="M113" s="110">
        <f>VLOOKUP($A113,'[12]101900'!$A$6:$W$49,M$9,FALSE)</f>
        <v>0</v>
      </c>
      <c r="N113" s="110">
        <f>VLOOKUP($A113,'[12]101900'!$A$6:$W$49,N$9,FALSE)</f>
        <v>0</v>
      </c>
      <c r="O113" s="110">
        <f>VLOOKUP($A113,'[12]101900'!$A$6:$W$49,O$9,FALSE)</f>
        <v>0</v>
      </c>
      <c r="P113" s="110">
        <f>VLOOKUP($A113,'[12]101900'!$A$6:$W$49,P$9,FALSE)</f>
        <v>0</v>
      </c>
      <c r="Q113" s="110">
        <f>VLOOKUP($A113,'[12]101900'!$A$6:$W$49,Q$9,FALSE)</f>
        <v>0</v>
      </c>
      <c r="R113" s="110">
        <f>VLOOKUP($A113,'[12]101900'!$A$6:$W$49,R$9,FALSE)</f>
        <v>0</v>
      </c>
      <c r="S113" s="110">
        <f>VLOOKUP($A113,'[12]101900'!$A$6:$W$49,S$9,FALSE)</f>
        <v>0</v>
      </c>
      <c r="T113" s="110">
        <f>VLOOKUP($A113,'[12]101900'!$A$6:$W$49,T$9,FALSE)</f>
        <v>0</v>
      </c>
      <c r="U113" s="110">
        <f>VLOOKUP($A113,'[12]101900'!$A$6:$W$49,U$9,FALSE)</f>
        <v>0</v>
      </c>
      <c r="V113" s="110">
        <f>VLOOKUP($A113,'[12]101900'!$A$6:$W$49,V$9,FALSE)</f>
        <v>0</v>
      </c>
    </row>
    <row r="114" spans="1:27" x14ac:dyDescent="0.2">
      <c r="A114" s="107" t="s">
        <v>137</v>
      </c>
      <c r="B114" s="110">
        <f>VLOOKUP($A114,'[12]101900'!$A$6:$W$49,B$9,FALSE)</f>
        <v>0</v>
      </c>
      <c r="C114" s="110">
        <f>VLOOKUP($A114,'[12]101900'!$A$6:$W$49,C$9,FALSE)</f>
        <v>0</v>
      </c>
      <c r="D114" s="110">
        <f>VLOOKUP($A114,'[12]101900'!$A$6:$W$49,D$9,FALSE)</f>
        <v>0</v>
      </c>
      <c r="E114" s="110">
        <f>VLOOKUP($A114,'[12]101900'!$A$6:$W$49,E$9,FALSE)</f>
        <v>0</v>
      </c>
      <c r="F114" s="110">
        <f>VLOOKUP($A114,'[12]101900'!$A$6:$W$49,F$9,FALSE)</f>
        <v>0</v>
      </c>
      <c r="G114" s="110">
        <f>VLOOKUP($A114,'[12]101900'!$A$6:$W$49,G$9,FALSE)</f>
        <v>0</v>
      </c>
      <c r="H114" s="110">
        <f>VLOOKUP($A114,'[12]101900'!$A$6:$W$49,H$9,FALSE)</f>
        <v>0</v>
      </c>
      <c r="I114" s="110">
        <f>VLOOKUP($A114,'[12]101900'!$A$6:$W$49,I$9,FALSE)</f>
        <v>0</v>
      </c>
      <c r="J114" s="110">
        <f>VLOOKUP($A114,'[12]101900'!$A$6:$W$49,J$9,FALSE)</f>
        <v>0</v>
      </c>
      <c r="K114" s="110">
        <f>VLOOKUP($A114,'[12]101900'!$A$6:$W$49,K$9,FALSE)</f>
        <v>0</v>
      </c>
      <c r="L114" s="110">
        <f>VLOOKUP($A114,'[12]101900'!$A$6:$W$49,L$9,FALSE)</f>
        <v>0</v>
      </c>
      <c r="M114" s="110">
        <f>VLOOKUP($A114,'[12]101900'!$A$6:$W$49,M$9,FALSE)</f>
        <v>0</v>
      </c>
      <c r="N114" s="110">
        <f>VLOOKUP($A114,'[12]101900'!$A$6:$W$49,N$9,FALSE)</f>
        <v>0</v>
      </c>
      <c r="O114" s="110">
        <f>VLOOKUP($A114,'[12]101900'!$A$6:$W$49,O$9,FALSE)</f>
        <v>0</v>
      </c>
      <c r="P114" s="110">
        <f>VLOOKUP($A114,'[12]101900'!$A$6:$W$49,P$9,FALSE)</f>
        <v>0</v>
      </c>
      <c r="Q114" s="110">
        <f>VLOOKUP($A114,'[12]101900'!$A$6:$W$49,Q$9,FALSE)</f>
        <v>0</v>
      </c>
      <c r="R114" s="110">
        <f>VLOOKUP($A114,'[12]101900'!$A$6:$W$49,R$9,FALSE)</f>
        <v>0</v>
      </c>
      <c r="S114" s="110">
        <f>VLOOKUP($A114,'[12]101900'!$A$6:$W$49,S$9,FALSE)</f>
        <v>0</v>
      </c>
      <c r="T114" s="110">
        <f>VLOOKUP($A114,'[12]101900'!$A$6:$W$49,T$9,FALSE)</f>
        <v>0</v>
      </c>
      <c r="U114" s="110">
        <f>VLOOKUP($A114,'[12]101900'!$A$6:$W$49,U$9,FALSE)</f>
        <v>0</v>
      </c>
      <c r="V114" s="110">
        <f>VLOOKUP($A114,'[12]101900'!$A$6:$W$49,V$9,FALSE)</f>
        <v>0</v>
      </c>
    </row>
    <row r="115" spans="1:27" x14ac:dyDescent="0.2">
      <c r="A115" s="107" t="s">
        <v>142</v>
      </c>
      <c r="B115" s="110">
        <f>VLOOKUP($A115,'[12]101900'!$A$6:$W$49,B$9,FALSE)</f>
        <v>15</v>
      </c>
      <c r="C115" s="110">
        <f>VLOOKUP($A115,'[12]101900'!$A$6:$W$49,C$9,FALSE)</f>
        <v>12</v>
      </c>
      <c r="D115" s="110">
        <f>VLOOKUP($A115,'[12]101900'!$A$6:$W$49,D$9,FALSE)</f>
        <v>12</v>
      </c>
      <c r="E115" s="110">
        <f>VLOOKUP($A115,'[12]101900'!$A$6:$W$49,E$9,FALSE)</f>
        <v>11</v>
      </c>
      <c r="F115" s="110">
        <f>VLOOKUP($A115,'[12]101900'!$A$6:$W$49,F$9,FALSE)</f>
        <v>6</v>
      </c>
      <c r="G115" s="110">
        <f>VLOOKUP($A115,'[12]101900'!$A$6:$W$49,G$9,FALSE)</f>
        <v>3</v>
      </c>
      <c r="H115" s="110">
        <f>VLOOKUP($A115,'[12]101900'!$A$6:$W$49,H$9,FALSE)</f>
        <v>9</v>
      </c>
      <c r="I115" s="110">
        <f>VLOOKUP($A115,'[12]101900'!$A$6:$W$49,I$9,FALSE)</f>
        <v>5</v>
      </c>
      <c r="J115" s="110">
        <f>VLOOKUP($A115,'[12]101900'!$A$6:$W$49,J$9,FALSE)</f>
        <v>5</v>
      </c>
      <c r="K115" s="110">
        <f>VLOOKUP($A115,'[12]101900'!$A$6:$W$49,K$9,FALSE)</f>
        <v>4</v>
      </c>
      <c r="L115" s="110">
        <f>VLOOKUP($A115,'[12]101900'!$A$6:$W$49,L$9,FALSE)</f>
        <v>1</v>
      </c>
      <c r="M115" s="110">
        <f>VLOOKUP($A115,'[12]101900'!$A$6:$W$49,M$9,FALSE)</f>
        <v>0</v>
      </c>
      <c r="N115" s="110">
        <f>VLOOKUP($A115,'[12]101900'!$A$6:$W$49,N$9,FALSE)</f>
        <v>0</v>
      </c>
      <c r="O115" s="110">
        <f>VLOOKUP($A115,'[12]101900'!$A$6:$W$49,O$9,FALSE)</f>
        <v>0</v>
      </c>
      <c r="P115" s="110">
        <f>VLOOKUP($A115,'[12]101900'!$A$6:$W$49,P$9,FALSE)</f>
        <v>0</v>
      </c>
      <c r="Q115" s="110">
        <f>VLOOKUP($A115,'[12]101900'!$A$6:$W$49,Q$9,FALSE)</f>
        <v>0</v>
      </c>
      <c r="R115" s="110">
        <f>VLOOKUP($A115,'[12]101900'!$A$6:$W$49,R$9,FALSE)</f>
        <v>0</v>
      </c>
      <c r="S115" s="110">
        <f>VLOOKUP($A115,'[12]101900'!$A$6:$W$49,S$9,FALSE)</f>
        <v>0</v>
      </c>
      <c r="T115" s="110">
        <f>VLOOKUP($A115,'[12]101900'!$A$6:$W$49,T$9,FALSE)</f>
        <v>0</v>
      </c>
      <c r="U115" s="110">
        <f>VLOOKUP($A115,'[12]101900'!$A$6:$W$49,U$9,FALSE)</f>
        <v>0</v>
      </c>
      <c r="V115" s="110">
        <f>VLOOKUP($A115,'[12]101900'!$A$6:$W$49,V$9,FALSE)</f>
        <v>0</v>
      </c>
    </row>
    <row r="116" spans="1:27" x14ac:dyDescent="0.2">
      <c r="A116" s="107" t="s">
        <v>143</v>
      </c>
      <c r="B116" s="110">
        <f>VLOOKUP($A116,'[12]101900'!$A$6:$W$49,B$9,FALSE)</f>
        <v>2</v>
      </c>
      <c r="C116" s="110">
        <f>VLOOKUP($A116,'[12]101900'!$A$6:$W$49,C$9,FALSE)</f>
        <v>0</v>
      </c>
      <c r="D116" s="110">
        <f>VLOOKUP($A116,'[12]101900'!$A$6:$W$49,D$9,FALSE)</f>
        <v>0</v>
      </c>
      <c r="E116" s="110">
        <f>VLOOKUP($A116,'[12]101900'!$A$6:$W$49,E$9,FALSE)</f>
        <v>0</v>
      </c>
      <c r="F116" s="110">
        <f>VLOOKUP($A116,'[12]101900'!$A$6:$W$49,F$9,FALSE)</f>
        <v>0</v>
      </c>
      <c r="G116" s="110">
        <f>VLOOKUP($A116,'[12]101900'!$A$6:$W$49,G$9,FALSE)</f>
        <v>0</v>
      </c>
      <c r="H116" s="110">
        <f>VLOOKUP($A116,'[12]101900'!$A$6:$W$49,H$9,FALSE)</f>
        <v>0</v>
      </c>
      <c r="I116" s="110">
        <f>VLOOKUP($A116,'[12]101900'!$A$6:$W$49,I$9,FALSE)</f>
        <v>0</v>
      </c>
      <c r="J116" s="110">
        <f>VLOOKUP($A116,'[12]101900'!$A$6:$W$49,J$9,FALSE)</f>
        <v>0</v>
      </c>
      <c r="K116" s="110">
        <f>VLOOKUP($A116,'[12]101900'!$A$6:$W$49,K$9,FALSE)</f>
        <v>0</v>
      </c>
      <c r="L116" s="110">
        <f>VLOOKUP($A116,'[12]101900'!$A$6:$W$49,L$9,FALSE)</f>
        <v>0</v>
      </c>
      <c r="M116" s="110">
        <f>VLOOKUP($A116,'[12]101900'!$A$6:$W$49,M$9,FALSE)</f>
        <v>0</v>
      </c>
      <c r="N116" s="110">
        <f>VLOOKUP($A116,'[12]101900'!$A$6:$W$49,N$9,FALSE)</f>
        <v>0</v>
      </c>
      <c r="O116" s="110">
        <f>VLOOKUP($A116,'[12]101900'!$A$6:$W$49,O$9,FALSE)</f>
        <v>0</v>
      </c>
      <c r="P116" s="110">
        <f>VLOOKUP($A116,'[12]101900'!$A$6:$W$49,P$9,FALSE)</f>
        <v>0</v>
      </c>
      <c r="Q116" s="110">
        <f>VLOOKUP($A116,'[12]101900'!$A$6:$W$49,Q$9,FALSE)</f>
        <v>2</v>
      </c>
      <c r="R116" s="110">
        <f>VLOOKUP($A116,'[12]101900'!$A$6:$W$49,R$9,FALSE)</f>
        <v>11</v>
      </c>
      <c r="S116" s="110">
        <f>VLOOKUP($A116,'[12]101900'!$A$6:$W$49,S$9,FALSE)</f>
        <v>11</v>
      </c>
      <c r="T116" s="110">
        <f>VLOOKUP($A116,'[12]101900'!$A$6:$W$49,T$9,FALSE)</f>
        <v>11</v>
      </c>
      <c r="U116" s="110">
        <f>VLOOKUP($A116,'[12]101900'!$A$6:$W$49,U$9,FALSE)</f>
        <v>11</v>
      </c>
      <c r="V116" s="110">
        <f>VLOOKUP($A116,'[12]101900'!$A$6:$W$49,V$9,FALSE)</f>
        <v>11</v>
      </c>
    </row>
    <row r="117" spans="1:27" x14ac:dyDescent="0.2">
      <c r="A117" s="107" t="s">
        <v>144</v>
      </c>
      <c r="B117" s="113">
        <f>VLOOKUP($A117,'[12]101900'!$A$6:$W$49,B$9,FALSE)</f>
        <v>207</v>
      </c>
      <c r="C117" s="113">
        <f>VLOOKUP($A117,'[12]101900'!$A$6:$W$49,C$9,FALSE)</f>
        <v>152</v>
      </c>
      <c r="D117" s="113">
        <f>VLOOKUP($A117,'[12]101900'!$A$6:$W$49,D$9,FALSE)</f>
        <v>118</v>
      </c>
      <c r="E117" s="113">
        <f>VLOOKUP($A117,'[12]101900'!$A$6:$W$49,E$9,FALSE)</f>
        <v>97</v>
      </c>
      <c r="F117" s="113">
        <f>VLOOKUP($A117,'[12]101900'!$A$6:$W$49,F$9,FALSE)</f>
        <v>18</v>
      </c>
      <c r="G117" s="113">
        <f>VLOOKUP($A117,'[12]101900'!$A$6:$W$49,G$9,FALSE)</f>
        <v>17</v>
      </c>
      <c r="H117" s="113">
        <f>VLOOKUP($A117,'[12]101900'!$A$6:$W$49,H$9,FALSE)</f>
        <v>14</v>
      </c>
      <c r="I117" s="113">
        <f>VLOOKUP($A117,'[12]101900'!$A$6:$W$49,I$9,FALSE)</f>
        <v>14</v>
      </c>
      <c r="J117" s="113">
        <f>VLOOKUP($A117,'[12]101900'!$A$6:$W$49,J$9,FALSE)</f>
        <v>7</v>
      </c>
      <c r="K117" s="113">
        <f>VLOOKUP($A117,'[12]101900'!$A$6:$W$49,K$9,FALSE)</f>
        <v>4</v>
      </c>
      <c r="L117" s="113">
        <f>VLOOKUP($A117,'[12]101900'!$A$6:$W$49,L$9,FALSE)</f>
        <v>10</v>
      </c>
      <c r="M117" s="113">
        <f>VLOOKUP($A117,'[12]101900'!$A$6:$W$49,M$9,FALSE)</f>
        <v>32</v>
      </c>
      <c r="N117" s="113">
        <f>VLOOKUP($A117,'[12]101900'!$A$6:$W$49,N$9,FALSE)</f>
        <v>30</v>
      </c>
      <c r="O117" s="113">
        <f>VLOOKUP($A117,'[12]101900'!$A$6:$W$49,O$9,FALSE)</f>
        <v>6</v>
      </c>
      <c r="P117" s="113">
        <f>VLOOKUP($A117,'[12]101900'!$A$6:$W$49,P$9,FALSE)</f>
        <v>6</v>
      </c>
      <c r="Q117" s="113">
        <f>VLOOKUP($A117,'[12]101900'!$A$6:$W$49,Q$9,FALSE)</f>
        <v>8</v>
      </c>
      <c r="R117" s="113">
        <f>VLOOKUP($A117,'[12]101900'!$A$6:$W$49,R$9,FALSE)</f>
        <v>12</v>
      </c>
      <c r="S117" s="113">
        <f>VLOOKUP($A117,'[12]101900'!$A$6:$W$49,S$9,FALSE)</f>
        <v>12</v>
      </c>
      <c r="T117" s="113">
        <f>VLOOKUP($A117,'[12]101900'!$A$6:$W$49,T$9,FALSE)</f>
        <v>12</v>
      </c>
      <c r="U117" s="113">
        <f>VLOOKUP($A117,'[12]101900'!$A$6:$W$49,U$9,FALSE)</f>
        <v>11</v>
      </c>
      <c r="V117" s="113">
        <f>VLOOKUP($A117,'[12]101900'!$A$6:$W$49,V$9,FALSE)</f>
        <v>11</v>
      </c>
    </row>
    <row r="118" spans="1:27" x14ac:dyDescent="0.2">
      <c r="A118" s="114" t="s">
        <v>145</v>
      </c>
      <c r="B118" s="115"/>
      <c r="C118" s="115"/>
      <c r="D118" s="115"/>
      <c r="E118" s="115"/>
      <c r="F118" s="115"/>
      <c r="G118" s="115"/>
      <c r="H118" s="115"/>
      <c r="I118" s="115"/>
      <c r="J118" s="115"/>
      <c r="K118" s="115"/>
      <c r="L118" s="115"/>
      <c r="M118" s="115"/>
      <c r="N118" s="115"/>
      <c r="O118" s="115"/>
      <c r="P118" s="115"/>
      <c r="Q118" s="115"/>
      <c r="R118" s="115"/>
      <c r="S118" s="115"/>
      <c r="T118" s="115"/>
      <c r="U118" s="115"/>
      <c r="V118" s="115"/>
      <c r="AA118"/>
    </row>
    <row r="119" spans="1:27" x14ac:dyDescent="0.2">
      <c r="A119" s="134" t="s">
        <v>148</v>
      </c>
      <c r="B119" s="117">
        <f>SUM(B88:B116)</f>
        <v>222</v>
      </c>
      <c r="C119" s="117">
        <f t="shared" ref="C119:T119" si="5">SUM(C88:C116)</f>
        <v>165</v>
      </c>
      <c r="D119" s="117">
        <f t="shared" si="5"/>
        <v>129</v>
      </c>
      <c r="E119" s="117">
        <f t="shared" si="5"/>
        <v>109</v>
      </c>
      <c r="F119" s="117">
        <f t="shared" si="5"/>
        <v>24</v>
      </c>
      <c r="G119" s="117">
        <f t="shared" si="5"/>
        <v>21</v>
      </c>
      <c r="H119" s="117">
        <f t="shared" si="5"/>
        <v>24</v>
      </c>
      <c r="I119" s="117">
        <f t="shared" si="5"/>
        <v>19</v>
      </c>
      <c r="J119" s="117">
        <f t="shared" si="5"/>
        <v>12</v>
      </c>
      <c r="K119" s="117">
        <f t="shared" si="5"/>
        <v>8</v>
      </c>
      <c r="L119" s="117">
        <f t="shared" si="5"/>
        <v>11</v>
      </c>
      <c r="M119" s="117">
        <f t="shared" si="5"/>
        <v>32</v>
      </c>
      <c r="N119" s="117">
        <f t="shared" si="5"/>
        <v>31</v>
      </c>
      <c r="O119" s="117">
        <f t="shared" si="5"/>
        <v>6</v>
      </c>
      <c r="P119" s="117">
        <f t="shared" si="5"/>
        <v>5</v>
      </c>
      <c r="Q119" s="117">
        <f t="shared" si="5"/>
        <v>7</v>
      </c>
      <c r="R119" s="117">
        <f t="shared" si="5"/>
        <v>12</v>
      </c>
      <c r="S119" s="117">
        <f t="shared" si="5"/>
        <v>12</v>
      </c>
      <c r="T119" s="117">
        <f t="shared" si="5"/>
        <v>12</v>
      </c>
      <c r="U119" s="117">
        <f>SUM(U88:U116)</f>
        <v>11</v>
      </c>
      <c r="V119" s="117">
        <f>SUM(V88:V116)</f>
        <v>11</v>
      </c>
    </row>
    <row r="120" spans="1:27" ht="13.5" thickBot="1" x14ac:dyDescent="0.25">
      <c r="AA120"/>
    </row>
    <row r="121" spans="1:27" ht="16.5" thickTop="1" thickBot="1" x14ac:dyDescent="0.25">
      <c r="A121" s="101"/>
      <c r="B121" s="264" t="s">
        <v>103</v>
      </c>
      <c r="C121" s="273" t="s">
        <v>104</v>
      </c>
      <c r="D121" s="271"/>
      <c r="E121" s="271"/>
      <c r="F121" s="271"/>
      <c r="G121" s="272"/>
      <c r="H121" s="102"/>
      <c r="I121" s="102"/>
      <c r="J121" s="102"/>
      <c r="K121" s="102"/>
      <c r="L121" s="102"/>
      <c r="M121" s="102"/>
      <c r="N121" s="102"/>
      <c r="O121" s="102"/>
      <c r="P121" s="102"/>
      <c r="Q121" s="102"/>
      <c r="R121" s="102"/>
      <c r="S121" s="102"/>
      <c r="T121" s="102"/>
      <c r="U121" s="102"/>
      <c r="V121" s="102"/>
    </row>
    <row r="122" spans="1:27" ht="15.75" thickTop="1" x14ac:dyDescent="0.2">
      <c r="A122" s="123"/>
      <c r="B122" s="264" t="s">
        <v>77</v>
      </c>
      <c r="C122" s="265" t="s">
        <v>257</v>
      </c>
      <c r="D122" s="269"/>
      <c r="E122" s="269"/>
      <c r="F122" s="269"/>
      <c r="G122" s="270"/>
      <c r="H122" s="126"/>
      <c r="I122" s="126"/>
      <c r="J122" s="126"/>
      <c r="K122" s="126"/>
      <c r="L122" s="126"/>
      <c r="M122" s="126"/>
      <c r="N122" s="126"/>
      <c r="O122" s="126"/>
      <c r="P122" s="126"/>
      <c r="Q122" s="126"/>
      <c r="R122" s="126"/>
      <c r="S122" s="126"/>
      <c r="T122" s="126"/>
      <c r="U122" s="126"/>
      <c r="V122" s="126"/>
    </row>
    <row r="123" spans="1:27" ht="15" x14ac:dyDescent="0.2">
      <c r="A123" s="123"/>
      <c r="B123" s="264" t="s">
        <v>108</v>
      </c>
      <c r="C123" s="265" t="s">
        <v>218</v>
      </c>
      <c r="D123" s="269"/>
      <c r="E123" s="269"/>
      <c r="F123" s="269"/>
      <c r="G123" s="270"/>
      <c r="H123" s="126"/>
      <c r="I123" s="126"/>
      <c r="J123" s="126"/>
      <c r="K123" s="126"/>
      <c r="L123" s="126"/>
      <c r="M123" s="126"/>
      <c r="N123" s="126"/>
      <c r="O123" s="126"/>
      <c r="P123" s="126"/>
      <c r="Q123" s="126"/>
      <c r="R123" s="126"/>
      <c r="S123" s="126"/>
      <c r="T123" s="126"/>
      <c r="U123" s="126"/>
      <c r="V123" s="126"/>
    </row>
    <row r="124" spans="1:27" x14ac:dyDescent="0.2">
      <c r="A124" s="98"/>
      <c r="B124" s="99"/>
      <c r="C124" s="99"/>
      <c r="D124" s="99"/>
      <c r="E124" s="99"/>
      <c r="F124" s="99"/>
      <c r="G124" s="99"/>
      <c r="H124" s="99"/>
      <c r="I124" s="99"/>
      <c r="J124" s="99"/>
      <c r="K124" s="99"/>
      <c r="L124" s="99"/>
      <c r="M124" s="99"/>
      <c r="N124" s="99"/>
      <c r="O124" s="99"/>
      <c r="P124" s="99"/>
      <c r="Q124" s="99"/>
      <c r="R124" s="99"/>
      <c r="S124" s="99"/>
      <c r="T124" s="102"/>
      <c r="U124" s="102"/>
      <c r="V124" s="102"/>
    </row>
    <row r="125" spans="1:27" x14ac:dyDescent="0.2">
      <c r="AA125"/>
    </row>
    <row r="126" spans="1:27" x14ac:dyDescent="0.2">
      <c r="A126" s="107" t="s">
        <v>110</v>
      </c>
      <c r="B126" s="107" t="s">
        <v>55</v>
      </c>
      <c r="C126" s="107" t="s">
        <v>56</v>
      </c>
      <c r="D126" s="107" t="s">
        <v>57</v>
      </c>
      <c r="E126" s="107" t="s">
        <v>58</v>
      </c>
      <c r="F126" s="107" t="s">
        <v>59</v>
      </c>
      <c r="G126" s="107" t="s">
        <v>60</v>
      </c>
      <c r="H126" s="107" t="s">
        <v>61</v>
      </c>
      <c r="I126" s="107" t="s">
        <v>62</v>
      </c>
      <c r="J126" s="107" t="s">
        <v>63</v>
      </c>
      <c r="K126" s="107" t="s">
        <v>64</v>
      </c>
      <c r="L126" s="107" t="s">
        <v>65</v>
      </c>
      <c r="M126" s="107" t="s">
        <v>66</v>
      </c>
      <c r="N126" s="107" t="s">
        <v>67</v>
      </c>
      <c r="O126" s="107" t="s">
        <v>68</v>
      </c>
      <c r="P126" s="107" t="s">
        <v>69</v>
      </c>
      <c r="Q126" s="107" t="s">
        <v>70</v>
      </c>
      <c r="R126" s="107" t="s">
        <v>71</v>
      </c>
      <c r="S126" s="107" t="s">
        <v>72</v>
      </c>
      <c r="T126" s="107" t="s">
        <v>74</v>
      </c>
      <c r="U126" s="107" t="s">
        <v>75</v>
      </c>
      <c r="V126" s="107">
        <f>U126+1</f>
        <v>2010</v>
      </c>
    </row>
    <row r="127" spans="1:27" x14ac:dyDescent="0.2">
      <c r="A127" s="107" t="s">
        <v>111</v>
      </c>
      <c r="B127" s="110">
        <f>VLOOKUP($A127,'[12]102010'!$A$6:$W$49,B$9,FALSE)</f>
        <v>651</v>
      </c>
      <c r="C127" s="110">
        <f>VLOOKUP($A127,'[12]102010'!$A$6:$W$49,C$9,FALSE)</f>
        <v>709</v>
      </c>
      <c r="D127" s="110">
        <f>VLOOKUP($A127,'[12]102010'!$A$6:$W$49,D$9,FALSE)</f>
        <v>607</v>
      </c>
      <c r="E127" s="110">
        <f>VLOOKUP($A127,'[12]102010'!$A$6:$W$49,E$9,FALSE)</f>
        <v>502</v>
      </c>
      <c r="F127" s="110">
        <f>VLOOKUP($A127,'[12]102010'!$A$6:$W$49,F$9,FALSE)</f>
        <v>445</v>
      </c>
      <c r="G127" s="110">
        <f>VLOOKUP($A127,'[12]102010'!$A$6:$W$49,G$9,FALSE)</f>
        <v>422</v>
      </c>
      <c r="H127" s="110">
        <f>VLOOKUP($A127,'[12]102010'!$A$6:$W$49,H$9,FALSE)</f>
        <v>403</v>
      </c>
      <c r="I127" s="110">
        <f>VLOOKUP($A127,'[12]102010'!$A$6:$W$49,I$9,FALSE)</f>
        <v>304</v>
      </c>
      <c r="J127" s="110">
        <f>VLOOKUP($A127,'[12]102010'!$A$6:$W$49,J$9,FALSE)</f>
        <v>267</v>
      </c>
      <c r="K127" s="110">
        <f>VLOOKUP($A127,'[12]102010'!$A$6:$W$49,K$9,FALSE)</f>
        <v>245</v>
      </c>
      <c r="L127" s="110">
        <f>VLOOKUP($A127,'[12]102010'!$A$6:$W$49,L$9,FALSE)</f>
        <v>214</v>
      </c>
      <c r="M127" s="110">
        <f>VLOOKUP($A127,'[12]102010'!$A$6:$W$49,M$9,FALSE)</f>
        <v>202</v>
      </c>
      <c r="N127" s="110">
        <f>VLOOKUP($A127,'[12]102010'!$A$6:$W$49,N$9,FALSE)</f>
        <v>161</v>
      </c>
      <c r="O127" s="110">
        <f>VLOOKUP($A127,'[12]102010'!$A$6:$W$49,O$9,FALSE)</f>
        <v>134</v>
      </c>
      <c r="P127" s="110">
        <f>VLOOKUP($A127,'[12]102010'!$A$6:$W$49,P$9,FALSE)</f>
        <v>129</v>
      </c>
      <c r="Q127" s="110">
        <f>VLOOKUP($A127,'[12]102010'!$A$6:$W$49,Q$9,FALSE)</f>
        <v>101</v>
      </c>
      <c r="R127" s="110">
        <f>VLOOKUP($A127,'[12]102010'!$A$6:$W$49,R$9,FALSE)</f>
        <v>93</v>
      </c>
      <c r="S127" s="110">
        <f>VLOOKUP($A127,'[12]102010'!$A$6:$W$49,S$9,FALSE)</f>
        <v>74</v>
      </c>
      <c r="T127" s="110">
        <f>VLOOKUP($A127,'[12]102010'!$A$6:$W$49,T$9,FALSE)</f>
        <v>76</v>
      </c>
      <c r="U127" s="110">
        <f>VLOOKUP($A127,'[12]102010'!$A$6:$W$49,U$9,FALSE)</f>
        <v>49</v>
      </c>
      <c r="V127" s="110">
        <f>VLOOKUP($A127,'[12]102010'!$A$6:$W$49,V$9,FALSE)</f>
        <v>54</v>
      </c>
    </row>
    <row r="128" spans="1:27" x14ac:dyDescent="0.2">
      <c r="A128" s="107" t="s">
        <v>113</v>
      </c>
      <c r="B128" s="110">
        <f>VLOOKUP($A128,'[12]102010'!$A$6:$W$49,B$9,FALSE)</f>
        <v>522</v>
      </c>
      <c r="C128" s="110">
        <f>VLOOKUP($A128,'[12]102010'!$A$6:$W$49,C$9,FALSE)</f>
        <v>588</v>
      </c>
      <c r="D128" s="110">
        <f>VLOOKUP($A128,'[12]102010'!$A$6:$W$49,D$9,FALSE)</f>
        <v>489</v>
      </c>
      <c r="E128" s="110">
        <f>VLOOKUP($A128,'[12]102010'!$A$6:$W$49,E$9,FALSE)</f>
        <v>452</v>
      </c>
      <c r="F128" s="110">
        <f>VLOOKUP($A128,'[12]102010'!$A$6:$W$49,F$9,FALSE)</f>
        <v>345</v>
      </c>
      <c r="G128" s="110">
        <f>VLOOKUP($A128,'[12]102010'!$A$6:$W$49,G$9,FALSE)</f>
        <v>321</v>
      </c>
      <c r="H128" s="110">
        <f>VLOOKUP($A128,'[12]102010'!$A$6:$W$49,H$9,FALSE)</f>
        <v>352</v>
      </c>
      <c r="I128" s="110">
        <f>VLOOKUP($A128,'[12]102010'!$A$6:$W$49,I$9,FALSE)</f>
        <v>303</v>
      </c>
      <c r="J128" s="110">
        <f>VLOOKUP($A128,'[12]102010'!$A$6:$W$49,J$9,FALSE)</f>
        <v>209</v>
      </c>
      <c r="K128" s="110">
        <f>VLOOKUP($A128,'[12]102010'!$A$6:$W$49,K$9,FALSE)</f>
        <v>183</v>
      </c>
      <c r="L128" s="110">
        <f>VLOOKUP($A128,'[12]102010'!$A$6:$W$49,L$9,FALSE)</f>
        <v>198</v>
      </c>
      <c r="M128" s="110">
        <f>VLOOKUP($A128,'[12]102010'!$A$6:$W$49,M$9,FALSE)</f>
        <v>217</v>
      </c>
      <c r="N128" s="110">
        <f>VLOOKUP($A128,'[12]102010'!$A$6:$W$49,N$9,FALSE)</f>
        <v>192</v>
      </c>
      <c r="O128" s="110">
        <f>VLOOKUP($A128,'[12]102010'!$A$6:$W$49,O$9,FALSE)</f>
        <v>147</v>
      </c>
      <c r="P128" s="110">
        <f>VLOOKUP($A128,'[12]102010'!$A$6:$W$49,P$9,FALSE)</f>
        <v>130</v>
      </c>
      <c r="Q128" s="110">
        <f>VLOOKUP($A128,'[12]102010'!$A$6:$W$49,Q$9,FALSE)</f>
        <v>129</v>
      </c>
      <c r="R128" s="110">
        <f>VLOOKUP($A128,'[12]102010'!$A$6:$W$49,R$9,FALSE)</f>
        <v>127</v>
      </c>
      <c r="S128" s="110">
        <f>VLOOKUP($A128,'[12]102010'!$A$6:$W$49,S$9,FALSE)</f>
        <v>112</v>
      </c>
      <c r="T128" s="110">
        <f>VLOOKUP($A128,'[12]102010'!$A$6:$W$49,T$9,FALSE)</f>
        <v>154</v>
      </c>
      <c r="U128" s="110">
        <f>VLOOKUP($A128,'[12]102010'!$A$6:$W$49,U$9,FALSE)</f>
        <v>252</v>
      </c>
      <c r="V128" s="110">
        <f>VLOOKUP($A128,'[12]102010'!$A$6:$W$49,V$9,FALSE)</f>
        <v>116</v>
      </c>
    </row>
    <row r="129" spans="1:22" x14ac:dyDescent="0.2">
      <c r="A129" s="107" t="s">
        <v>115</v>
      </c>
      <c r="B129" s="110">
        <f>VLOOKUP($A129,'[12]102010'!$A$6:$W$49,B$9,FALSE)</f>
        <v>731</v>
      </c>
      <c r="C129" s="110">
        <f>VLOOKUP($A129,'[12]102010'!$A$6:$W$49,C$9,FALSE)</f>
        <v>675</v>
      </c>
      <c r="D129" s="110">
        <f>VLOOKUP($A129,'[12]102010'!$A$6:$W$49,D$9,FALSE)</f>
        <v>845</v>
      </c>
      <c r="E129" s="110">
        <f>VLOOKUP($A129,'[12]102010'!$A$6:$W$49,E$9,FALSE)</f>
        <v>900</v>
      </c>
      <c r="F129" s="110">
        <f>VLOOKUP($A129,'[12]102010'!$A$6:$W$49,F$9,FALSE)</f>
        <v>667</v>
      </c>
      <c r="G129" s="110">
        <f>VLOOKUP($A129,'[12]102010'!$A$6:$W$49,G$9,FALSE)</f>
        <v>534</v>
      </c>
      <c r="H129" s="110">
        <f>VLOOKUP($A129,'[12]102010'!$A$6:$W$49,H$9,FALSE)</f>
        <v>701</v>
      </c>
      <c r="I129" s="110">
        <f>VLOOKUP($A129,'[12]102010'!$A$6:$W$49,I$9,FALSE)</f>
        <v>520</v>
      </c>
      <c r="J129" s="110">
        <f>VLOOKUP($A129,'[12]102010'!$A$6:$W$49,J$9,FALSE)</f>
        <v>536</v>
      </c>
      <c r="K129" s="110">
        <f>VLOOKUP($A129,'[12]102010'!$A$6:$W$49,K$9,FALSE)</f>
        <v>377</v>
      </c>
      <c r="L129" s="110">
        <f>VLOOKUP($A129,'[12]102010'!$A$6:$W$49,L$9,FALSE)</f>
        <v>294</v>
      </c>
      <c r="M129" s="110">
        <f>VLOOKUP($A129,'[12]102010'!$A$6:$W$49,M$9,FALSE)</f>
        <v>185</v>
      </c>
      <c r="N129" s="110">
        <f>VLOOKUP($A129,'[12]102010'!$A$6:$W$49,N$9,FALSE)</f>
        <v>335</v>
      </c>
      <c r="O129" s="110">
        <f>VLOOKUP($A129,'[12]102010'!$A$6:$W$49,O$9,FALSE)</f>
        <v>393</v>
      </c>
      <c r="P129" s="110">
        <f>VLOOKUP($A129,'[12]102010'!$A$6:$W$49,P$9,FALSE)</f>
        <v>291</v>
      </c>
      <c r="Q129" s="110">
        <f>VLOOKUP($A129,'[12]102010'!$A$6:$W$49,Q$9,FALSE)</f>
        <v>261</v>
      </c>
      <c r="R129" s="110">
        <f>VLOOKUP($A129,'[12]102010'!$A$6:$W$49,R$9,FALSE)</f>
        <v>259</v>
      </c>
      <c r="S129" s="110">
        <f>VLOOKUP($A129,'[12]102010'!$A$6:$W$49,S$9,FALSE)</f>
        <v>219</v>
      </c>
      <c r="T129" s="110">
        <f>VLOOKUP($A129,'[12]102010'!$A$6:$W$49,T$9,FALSE)</f>
        <v>202</v>
      </c>
      <c r="U129" s="110">
        <f>VLOOKUP($A129,'[12]102010'!$A$6:$W$49,U$9,FALSE)</f>
        <v>139</v>
      </c>
      <c r="V129" s="110">
        <f>VLOOKUP($A129,'[12]102010'!$A$6:$W$49,V$9,FALSE)</f>
        <v>194</v>
      </c>
    </row>
    <row r="130" spans="1:22" x14ac:dyDescent="0.2">
      <c r="A130" s="107" t="s">
        <v>141</v>
      </c>
      <c r="B130" s="110">
        <f>VLOOKUP($A130,'[12]102010'!$A$6:$W$49,B$9,FALSE)</f>
        <v>10</v>
      </c>
      <c r="C130" s="110">
        <f>VLOOKUP($A130,'[12]102010'!$A$6:$W$49,C$9,FALSE)</f>
        <v>13</v>
      </c>
      <c r="D130" s="110">
        <f>VLOOKUP($A130,'[12]102010'!$A$6:$W$49,D$9,FALSE)</f>
        <v>10</v>
      </c>
      <c r="E130" s="110">
        <f>VLOOKUP($A130,'[12]102010'!$A$6:$W$49,E$9,FALSE)</f>
        <v>9</v>
      </c>
      <c r="F130" s="110">
        <f>VLOOKUP($A130,'[12]102010'!$A$6:$W$49,F$9,FALSE)</f>
        <v>9</v>
      </c>
      <c r="G130" s="110">
        <f>VLOOKUP($A130,'[12]102010'!$A$6:$W$49,G$9,FALSE)</f>
        <v>6</v>
      </c>
      <c r="H130" s="110">
        <f>VLOOKUP($A130,'[12]102010'!$A$6:$W$49,H$9,FALSE)</f>
        <v>6</v>
      </c>
      <c r="I130" s="110">
        <f>VLOOKUP($A130,'[12]102010'!$A$6:$W$49,I$9,FALSE)</f>
        <v>10</v>
      </c>
      <c r="J130" s="110">
        <f>VLOOKUP($A130,'[12]102010'!$A$6:$W$49,J$9,FALSE)</f>
        <v>7</v>
      </c>
      <c r="K130" s="110">
        <f>VLOOKUP($A130,'[12]102010'!$A$6:$W$49,K$9,FALSE)</f>
        <v>7</v>
      </c>
      <c r="L130" s="110">
        <f>VLOOKUP($A130,'[12]102010'!$A$6:$W$49,L$9,FALSE)</f>
        <v>7</v>
      </c>
      <c r="M130" s="110">
        <f>VLOOKUP($A130,'[12]102010'!$A$6:$W$49,M$9,FALSE)</f>
        <v>5</v>
      </c>
      <c r="N130" s="110">
        <f>VLOOKUP($A130,'[12]102010'!$A$6:$W$49,N$9,FALSE)</f>
        <v>5</v>
      </c>
      <c r="O130" s="110">
        <f>VLOOKUP($A130,'[12]102010'!$A$6:$W$49,O$9,FALSE)</f>
        <v>5</v>
      </c>
      <c r="P130" s="110">
        <f>VLOOKUP($A130,'[12]102010'!$A$6:$W$49,P$9,FALSE)</f>
        <v>11</v>
      </c>
      <c r="Q130" s="110">
        <f>VLOOKUP($A130,'[12]102010'!$A$6:$W$49,Q$9,FALSE)</f>
        <v>28</v>
      </c>
      <c r="R130" s="110">
        <f>VLOOKUP($A130,'[12]102010'!$A$6:$W$49,R$9,FALSE)</f>
        <v>9</v>
      </c>
      <c r="S130" s="110">
        <f>VLOOKUP($A130,'[12]102010'!$A$6:$W$49,S$9,FALSE)</f>
        <v>9</v>
      </c>
      <c r="T130" s="110">
        <f>VLOOKUP($A130,'[12]102010'!$A$6:$W$49,T$9,FALSE)</f>
        <v>9</v>
      </c>
      <c r="U130" s="110">
        <f>VLOOKUP($A130,'[12]102010'!$A$6:$W$49,U$9,FALSE)</f>
        <v>9</v>
      </c>
      <c r="V130" s="110">
        <f>VLOOKUP($A130,'[12]102010'!$A$6:$W$49,V$9,FALSE)</f>
        <v>9</v>
      </c>
    </row>
    <row r="131" spans="1:22" x14ac:dyDescent="0.2">
      <c r="A131" s="107" t="s">
        <v>117</v>
      </c>
      <c r="B131" s="110">
        <f>VLOOKUP($A131,'[12]102010'!$A$6:$W$49,B$9,FALSE)</f>
        <v>0</v>
      </c>
      <c r="C131" s="110">
        <f>VLOOKUP($A131,'[12]102010'!$A$6:$W$49,C$9,FALSE)</f>
        <v>0</v>
      </c>
      <c r="D131" s="110">
        <f>VLOOKUP($A131,'[12]102010'!$A$6:$W$49,D$9,FALSE)</f>
        <v>0</v>
      </c>
      <c r="E131" s="110">
        <f>VLOOKUP($A131,'[12]102010'!$A$6:$W$49,E$9,FALSE)</f>
        <v>0</v>
      </c>
      <c r="F131" s="110">
        <f>VLOOKUP($A131,'[12]102010'!$A$6:$W$49,F$9,FALSE)</f>
        <v>0</v>
      </c>
      <c r="G131" s="110">
        <f>VLOOKUP($A131,'[12]102010'!$A$6:$W$49,G$9,FALSE)</f>
        <v>0</v>
      </c>
      <c r="H131" s="110">
        <f>VLOOKUP($A131,'[12]102010'!$A$6:$W$49,H$9,FALSE)</f>
        <v>0</v>
      </c>
      <c r="I131" s="110">
        <f>VLOOKUP($A131,'[12]102010'!$A$6:$W$49,I$9,FALSE)</f>
        <v>0</v>
      </c>
      <c r="J131" s="110">
        <f>VLOOKUP($A131,'[12]102010'!$A$6:$W$49,J$9,FALSE)</f>
        <v>0</v>
      </c>
      <c r="K131" s="110">
        <f>VLOOKUP($A131,'[12]102010'!$A$6:$W$49,K$9,FALSE)</f>
        <v>0</v>
      </c>
      <c r="L131" s="110">
        <f>VLOOKUP($A131,'[12]102010'!$A$6:$W$49,L$9,FALSE)</f>
        <v>0</v>
      </c>
      <c r="M131" s="110">
        <f>VLOOKUP($A131,'[12]102010'!$A$6:$W$49,M$9,FALSE)</f>
        <v>0</v>
      </c>
      <c r="N131" s="110">
        <f>VLOOKUP($A131,'[12]102010'!$A$6:$W$49,N$9,FALSE)</f>
        <v>0</v>
      </c>
      <c r="O131" s="110">
        <f>VLOOKUP($A131,'[12]102010'!$A$6:$W$49,O$9,FALSE)</f>
        <v>0</v>
      </c>
      <c r="P131" s="110">
        <f>VLOOKUP($A131,'[12]102010'!$A$6:$W$49,P$9,FALSE)</f>
        <v>0</v>
      </c>
      <c r="Q131" s="110">
        <f>VLOOKUP($A131,'[12]102010'!$A$6:$W$49,Q$9,FALSE)</f>
        <v>0</v>
      </c>
      <c r="R131" s="110">
        <f>VLOOKUP($A131,'[12]102010'!$A$6:$W$49,R$9,FALSE)</f>
        <v>0</v>
      </c>
      <c r="S131" s="110">
        <f>VLOOKUP($A131,'[12]102010'!$A$6:$W$49,S$9,FALSE)</f>
        <v>0</v>
      </c>
      <c r="T131" s="110">
        <f>VLOOKUP($A131,'[12]102010'!$A$6:$W$49,T$9,FALSE)</f>
        <v>0</v>
      </c>
      <c r="U131" s="110">
        <f>VLOOKUP($A131,'[12]102010'!$A$6:$W$49,U$9,FALSE)</f>
        <v>0</v>
      </c>
      <c r="V131" s="110">
        <f>VLOOKUP($A131,'[12]102010'!$A$6:$W$49,V$9,FALSE)</f>
        <v>0</v>
      </c>
    </row>
    <row r="132" spans="1:22" x14ac:dyDescent="0.2">
      <c r="A132" s="107" t="s">
        <v>118</v>
      </c>
      <c r="B132" s="110">
        <f>VLOOKUP($A132,'[12]102010'!$A$6:$W$49,B$9,FALSE)</f>
        <v>4653</v>
      </c>
      <c r="C132" s="110">
        <f>VLOOKUP($A132,'[12]102010'!$A$6:$W$49,C$9,FALSE)</f>
        <v>4111</v>
      </c>
      <c r="D132" s="110">
        <f>VLOOKUP($A132,'[12]102010'!$A$6:$W$49,D$9,FALSE)</f>
        <v>2611</v>
      </c>
      <c r="E132" s="110">
        <f>VLOOKUP($A132,'[12]102010'!$A$6:$W$49,E$9,FALSE)</f>
        <v>1929</v>
      </c>
      <c r="F132" s="110">
        <f>VLOOKUP($A132,'[12]102010'!$A$6:$W$49,F$9,FALSE)</f>
        <v>1622</v>
      </c>
      <c r="G132" s="110">
        <f>VLOOKUP($A132,'[12]102010'!$A$6:$W$49,G$9,FALSE)</f>
        <v>1509</v>
      </c>
      <c r="H132" s="110">
        <f>VLOOKUP($A132,'[12]102010'!$A$6:$W$49,H$9,FALSE)</f>
        <v>1684</v>
      </c>
      <c r="I132" s="110">
        <f>VLOOKUP($A132,'[12]102010'!$A$6:$W$49,I$9,FALSE)</f>
        <v>1603</v>
      </c>
      <c r="J132" s="110">
        <f>VLOOKUP($A132,'[12]102010'!$A$6:$W$49,J$9,FALSE)</f>
        <v>1167</v>
      </c>
      <c r="K132" s="110">
        <f>VLOOKUP($A132,'[12]102010'!$A$6:$W$49,K$9,FALSE)</f>
        <v>724</v>
      </c>
      <c r="L132" s="110">
        <f>VLOOKUP($A132,'[12]102010'!$A$6:$W$49,L$9,FALSE)</f>
        <v>769</v>
      </c>
      <c r="M132" s="110">
        <f>VLOOKUP($A132,'[12]102010'!$A$6:$W$49,M$9,FALSE)</f>
        <v>731</v>
      </c>
      <c r="N132" s="110">
        <f>VLOOKUP($A132,'[12]102010'!$A$6:$W$49,N$9,FALSE)</f>
        <v>535</v>
      </c>
      <c r="O132" s="110">
        <f>VLOOKUP($A132,'[12]102010'!$A$6:$W$49,O$9,FALSE)</f>
        <v>518</v>
      </c>
      <c r="P132" s="110">
        <f>VLOOKUP($A132,'[12]102010'!$A$6:$W$49,P$9,FALSE)</f>
        <v>512</v>
      </c>
      <c r="Q132" s="110">
        <f>VLOOKUP($A132,'[12]102010'!$A$6:$W$49,Q$9,FALSE)</f>
        <v>553</v>
      </c>
      <c r="R132" s="110">
        <f>VLOOKUP($A132,'[12]102010'!$A$6:$W$49,R$9,FALSE)</f>
        <v>791</v>
      </c>
      <c r="S132" s="110">
        <f>VLOOKUP($A132,'[12]102010'!$A$6:$W$49,S$9,FALSE)</f>
        <v>469</v>
      </c>
      <c r="T132" s="110">
        <f>VLOOKUP($A132,'[12]102010'!$A$6:$W$49,T$9,FALSE)</f>
        <v>456</v>
      </c>
      <c r="U132" s="110">
        <f>VLOOKUP($A132,'[12]102010'!$A$6:$W$49,U$9,FALSE)</f>
        <v>531</v>
      </c>
      <c r="V132" s="110">
        <f>VLOOKUP($A132,'[12]102010'!$A$6:$W$49,V$9,FALSE)</f>
        <v>577</v>
      </c>
    </row>
    <row r="133" spans="1:22" x14ac:dyDescent="0.2">
      <c r="A133" s="107" t="s">
        <v>123</v>
      </c>
      <c r="B133" s="110">
        <f>VLOOKUP($A133,'[12]102010'!$A$6:$W$49,B$9,FALSE)</f>
        <v>9418</v>
      </c>
      <c r="C133" s="110">
        <f>VLOOKUP($A133,'[12]102010'!$A$6:$W$49,C$9,FALSE)</f>
        <v>6375</v>
      </c>
      <c r="D133" s="110">
        <f>VLOOKUP($A133,'[12]102010'!$A$6:$W$49,D$9,FALSE)</f>
        <v>3781</v>
      </c>
      <c r="E133" s="110">
        <f>VLOOKUP($A133,'[12]102010'!$A$6:$W$49,E$9,FALSE)</f>
        <v>3688</v>
      </c>
      <c r="F133" s="110">
        <f>VLOOKUP($A133,'[12]102010'!$A$6:$W$49,F$9,FALSE)</f>
        <v>3261</v>
      </c>
      <c r="G133" s="110">
        <f>VLOOKUP($A133,'[12]102010'!$A$6:$W$49,G$9,FALSE)</f>
        <v>2366</v>
      </c>
      <c r="H133" s="110">
        <f>VLOOKUP($A133,'[12]102010'!$A$6:$W$49,H$9,FALSE)</f>
        <v>2446</v>
      </c>
      <c r="I133" s="110">
        <f>VLOOKUP($A133,'[12]102010'!$A$6:$W$49,I$9,FALSE)</f>
        <v>1809</v>
      </c>
      <c r="J133" s="110">
        <f>VLOOKUP($A133,'[12]102010'!$A$6:$W$49,J$9,FALSE)</f>
        <v>1185</v>
      </c>
      <c r="K133" s="110">
        <f>VLOOKUP($A133,'[12]102010'!$A$6:$W$49,K$9,FALSE)</f>
        <v>1011</v>
      </c>
      <c r="L133" s="110">
        <f>VLOOKUP($A133,'[12]102010'!$A$6:$W$49,L$9,FALSE)</f>
        <v>904</v>
      </c>
      <c r="M133" s="110">
        <f>VLOOKUP($A133,'[12]102010'!$A$6:$W$49,M$9,FALSE)</f>
        <v>859</v>
      </c>
      <c r="N133" s="110">
        <f>VLOOKUP($A133,'[12]102010'!$A$6:$W$49,N$9,FALSE)</f>
        <v>719</v>
      </c>
      <c r="O133" s="110">
        <f>VLOOKUP($A133,'[12]102010'!$A$6:$W$49,O$9,FALSE)</f>
        <v>689</v>
      </c>
      <c r="P133" s="110">
        <f>VLOOKUP($A133,'[12]102010'!$A$6:$W$49,P$9,FALSE)</f>
        <v>652</v>
      </c>
      <c r="Q133" s="110">
        <f>VLOOKUP($A133,'[12]102010'!$A$6:$W$49,Q$9,FALSE)</f>
        <v>469</v>
      </c>
      <c r="R133" s="110">
        <f>VLOOKUP($A133,'[12]102010'!$A$6:$W$49,R$9,FALSE)</f>
        <v>606</v>
      </c>
      <c r="S133" s="110">
        <f>VLOOKUP($A133,'[12]102010'!$A$6:$W$49,S$9,FALSE)</f>
        <v>912</v>
      </c>
      <c r="T133" s="110">
        <f>VLOOKUP($A133,'[12]102010'!$A$6:$W$49,T$9,FALSE)</f>
        <v>958</v>
      </c>
      <c r="U133" s="110">
        <f>VLOOKUP($A133,'[12]102010'!$A$6:$W$49,U$9,FALSE)</f>
        <v>986</v>
      </c>
      <c r="V133" s="110">
        <f>VLOOKUP($A133,'[12]102010'!$A$6:$W$49,V$9,FALSE)</f>
        <v>1097</v>
      </c>
    </row>
    <row r="134" spans="1:22" x14ac:dyDescent="0.2">
      <c r="A134" s="107" t="s">
        <v>119</v>
      </c>
      <c r="B134" s="110">
        <f>VLOOKUP($A134,'[12]102010'!$A$6:$W$49,B$9,FALSE)</f>
        <v>16</v>
      </c>
      <c r="C134" s="110">
        <f>VLOOKUP($A134,'[12]102010'!$A$6:$W$49,C$9,FALSE)</f>
        <v>28</v>
      </c>
      <c r="D134" s="110">
        <f>VLOOKUP($A134,'[12]102010'!$A$6:$W$49,D$9,FALSE)</f>
        <v>23</v>
      </c>
      <c r="E134" s="110">
        <f>VLOOKUP($A134,'[12]102010'!$A$6:$W$49,E$9,FALSE)</f>
        <v>20</v>
      </c>
      <c r="F134" s="110">
        <f>VLOOKUP($A134,'[12]102010'!$A$6:$W$49,F$9,FALSE)</f>
        <v>15</v>
      </c>
      <c r="G134" s="110">
        <f>VLOOKUP($A134,'[12]102010'!$A$6:$W$49,G$9,FALSE)</f>
        <v>10</v>
      </c>
      <c r="H134" s="110">
        <f>VLOOKUP($A134,'[12]102010'!$A$6:$W$49,H$9,FALSE)</f>
        <v>2</v>
      </c>
      <c r="I134" s="110">
        <f>VLOOKUP($A134,'[12]102010'!$A$6:$W$49,I$9,FALSE)</f>
        <v>2</v>
      </c>
      <c r="J134" s="110">
        <f>VLOOKUP($A134,'[12]102010'!$A$6:$W$49,J$9,FALSE)</f>
        <v>4</v>
      </c>
      <c r="K134" s="110">
        <f>VLOOKUP($A134,'[12]102010'!$A$6:$W$49,K$9,FALSE)</f>
        <v>2</v>
      </c>
      <c r="L134" s="110">
        <f>VLOOKUP($A134,'[12]102010'!$A$6:$W$49,L$9,FALSE)</f>
        <v>1</v>
      </c>
      <c r="M134" s="110">
        <f>VLOOKUP($A134,'[12]102010'!$A$6:$W$49,M$9,FALSE)</f>
        <v>0</v>
      </c>
      <c r="N134" s="110">
        <f>VLOOKUP($A134,'[12]102010'!$A$6:$W$49,N$9,FALSE)</f>
        <v>1</v>
      </c>
      <c r="O134" s="110">
        <f>VLOOKUP($A134,'[12]102010'!$A$6:$W$49,O$9,FALSE)</f>
        <v>1</v>
      </c>
      <c r="P134" s="110">
        <f>VLOOKUP($A134,'[12]102010'!$A$6:$W$49,P$9,FALSE)</f>
        <v>1</v>
      </c>
      <c r="Q134" s="110">
        <f>VLOOKUP($A134,'[12]102010'!$A$6:$W$49,Q$9,FALSE)</f>
        <v>0</v>
      </c>
      <c r="R134" s="110">
        <f>VLOOKUP($A134,'[12]102010'!$A$6:$W$49,R$9,FALSE)</f>
        <v>0</v>
      </c>
      <c r="S134" s="110">
        <f>VLOOKUP($A134,'[12]102010'!$A$6:$W$49,S$9,FALSE)</f>
        <v>0</v>
      </c>
      <c r="T134" s="110">
        <f>VLOOKUP($A134,'[12]102010'!$A$6:$W$49,T$9,FALSE)</f>
        <v>0</v>
      </c>
      <c r="U134" s="110">
        <f>VLOOKUP($A134,'[12]102010'!$A$6:$W$49,U$9,FALSE)</f>
        <v>0</v>
      </c>
      <c r="V134" s="110">
        <f>VLOOKUP($A134,'[12]102010'!$A$6:$W$49,V$9,FALSE)</f>
        <v>0</v>
      </c>
    </row>
    <row r="135" spans="1:22" x14ac:dyDescent="0.2">
      <c r="A135" s="107" t="s">
        <v>120</v>
      </c>
      <c r="B135" s="110">
        <f>VLOOKUP($A135,'[12]102010'!$A$6:$W$49,B$9,FALSE)</f>
        <v>195</v>
      </c>
      <c r="C135" s="110">
        <f>VLOOKUP($A135,'[12]102010'!$A$6:$W$49,C$9,FALSE)</f>
        <v>189</v>
      </c>
      <c r="D135" s="110">
        <f>VLOOKUP($A135,'[12]102010'!$A$6:$W$49,D$9,FALSE)</f>
        <v>97</v>
      </c>
      <c r="E135" s="110">
        <f>VLOOKUP($A135,'[12]102010'!$A$6:$W$49,E$9,FALSE)</f>
        <v>57</v>
      </c>
      <c r="F135" s="110">
        <f>VLOOKUP($A135,'[12]102010'!$A$6:$W$49,F$9,FALSE)</f>
        <v>43</v>
      </c>
      <c r="G135" s="110">
        <f>VLOOKUP($A135,'[12]102010'!$A$6:$W$49,G$9,FALSE)</f>
        <v>41</v>
      </c>
      <c r="H135" s="110">
        <f>VLOOKUP($A135,'[12]102010'!$A$6:$W$49,H$9,FALSE)</f>
        <v>82</v>
      </c>
      <c r="I135" s="110">
        <f>VLOOKUP($A135,'[12]102010'!$A$6:$W$49,I$9,FALSE)</f>
        <v>56</v>
      </c>
      <c r="J135" s="110">
        <f>VLOOKUP($A135,'[12]102010'!$A$6:$W$49,J$9,FALSE)</f>
        <v>35</v>
      </c>
      <c r="K135" s="110">
        <f>VLOOKUP($A135,'[12]102010'!$A$6:$W$49,K$9,FALSE)</f>
        <v>39</v>
      </c>
      <c r="L135" s="110">
        <f>VLOOKUP($A135,'[12]102010'!$A$6:$W$49,L$9,FALSE)</f>
        <v>32</v>
      </c>
      <c r="M135" s="110">
        <f>VLOOKUP($A135,'[12]102010'!$A$6:$W$49,M$9,FALSE)</f>
        <v>24</v>
      </c>
      <c r="N135" s="110">
        <f>VLOOKUP($A135,'[12]102010'!$A$6:$W$49,N$9,FALSE)</f>
        <v>28</v>
      </c>
      <c r="O135" s="110">
        <f>VLOOKUP($A135,'[12]102010'!$A$6:$W$49,O$9,FALSE)</f>
        <v>20</v>
      </c>
      <c r="P135" s="110">
        <f>VLOOKUP($A135,'[12]102010'!$A$6:$W$49,P$9,FALSE)</f>
        <v>27</v>
      </c>
      <c r="Q135" s="110">
        <f>VLOOKUP($A135,'[12]102010'!$A$6:$W$49,Q$9,FALSE)</f>
        <v>25</v>
      </c>
      <c r="R135" s="110">
        <f>VLOOKUP($A135,'[12]102010'!$A$6:$W$49,R$9,FALSE)</f>
        <v>19</v>
      </c>
      <c r="S135" s="110">
        <f>VLOOKUP($A135,'[12]102010'!$A$6:$W$49,S$9,FALSE)</f>
        <v>12</v>
      </c>
      <c r="T135" s="110">
        <f>VLOOKUP($A135,'[12]102010'!$A$6:$W$49,T$9,FALSE)</f>
        <v>13</v>
      </c>
      <c r="U135" s="110">
        <f>VLOOKUP($A135,'[12]102010'!$A$6:$W$49,U$9,FALSE)</f>
        <v>3</v>
      </c>
      <c r="V135" s="110">
        <f>VLOOKUP($A135,'[12]102010'!$A$6:$W$49,V$9,FALSE)</f>
        <v>9</v>
      </c>
    </row>
    <row r="136" spans="1:22" x14ac:dyDescent="0.2">
      <c r="A136" s="107" t="s">
        <v>139</v>
      </c>
      <c r="B136" s="110">
        <f>VLOOKUP($A136,'[12]102010'!$A$6:$W$49,B$9,FALSE)</f>
        <v>279</v>
      </c>
      <c r="C136" s="110">
        <f>VLOOKUP($A136,'[12]102010'!$A$6:$W$49,C$9,FALSE)</f>
        <v>352</v>
      </c>
      <c r="D136" s="110">
        <f>VLOOKUP($A136,'[12]102010'!$A$6:$W$49,D$9,FALSE)</f>
        <v>424</v>
      </c>
      <c r="E136" s="110">
        <f>VLOOKUP($A136,'[12]102010'!$A$6:$W$49,E$9,FALSE)</f>
        <v>324</v>
      </c>
      <c r="F136" s="110">
        <f>VLOOKUP($A136,'[12]102010'!$A$6:$W$49,F$9,FALSE)</f>
        <v>302</v>
      </c>
      <c r="G136" s="110">
        <f>VLOOKUP($A136,'[12]102010'!$A$6:$W$49,G$9,FALSE)</f>
        <v>216</v>
      </c>
      <c r="H136" s="110">
        <f>VLOOKUP($A136,'[12]102010'!$A$6:$W$49,H$9,FALSE)</f>
        <v>210</v>
      </c>
      <c r="I136" s="110">
        <f>VLOOKUP($A136,'[12]102010'!$A$6:$W$49,I$9,FALSE)</f>
        <v>214</v>
      </c>
      <c r="J136" s="110">
        <f>VLOOKUP($A136,'[12]102010'!$A$6:$W$49,J$9,FALSE)</f>
        <v>193</v>
      </c>
      <c r="K136" s="110">
        <f>VLOOKUP($A136,'[12]102010'!$A$6:$W$49,K$9,FALSE)</f>
        <v>147</v>
      </c>
      <c r="L136" s="110">
        <f>VLOOKUP($A136,'[12]102010'!$A$6:$W$49,L$9,FALSE)</f>
        <v>148</v>
      </c>
      <c r="M136" s="110">
        <f>VLOOKUP($A136,'[12]102010'!$A$6:$W$49,M$9,FALSE)</f>
        <v>176</v>
      </c>
      <c r="N136" s="110">
        <f>VLOOKUP($A136,'[12]102010'!$A$6:$W$49,N$9,FALSE)</f>
        <v>180</v>
      </c>
      <c r="O136" s="110">
        <f>VLOOKUP($A136,'[12]102010'!$A$6:$W$49,O$9,FALSE)</f>
        <v>163</v>
      </c>
      <c r="P136" s="110">
        <f>VLOOKUP($A136,'[12]102010'!$A$6:$W$49,P$9,FALSE)</f>
        <v>198</v>
      </c>
      <c r="Q136" s="110">
        <f>VLOOKUP($A136,'[12]102010'!$A$6:$W$49,Q$9,FALSE)</f>
        <v>209</v>
      </c>
      <c r="R136" s="110">
        <f>VLOOKUP($A136,'[12]102010'!$A$6:$W$49,R$9,FALSE)</f>
        <v>197</v>
      </c>
      <c r="S136" s="110">
        <f>VLOOKUP($A136,'[12]102010'!$A$6:$W$49,S$9,FALSE)</f>
        <v>184</v>
      </c>
      <c r="T136" s="110">
        <f>VLOOKUP($A136,'[12]102010'!$A$6:$W$49,T$9,FALSE)</f>
        <v>192</v>
      </c>
      <c r="U136" s="110">
        <f>VLOOKUP($A136,'[12]102010'!$A$6:$W$49,U$9,FALSE)</f>
        <v>192</v>
      </c>
      <c r="V136" s="110">
        <f>VLOOKUP($A136,'[12]102010'!$A$6:$W$49,V$9,FALSE)</f>
        <v>173</v>
      </c>
    </row>
    <row r="137" spans="1:22" x14ac:dyDescent="0.2">
      <c r="A137" s="107" t="s">
        <v>121</v>
      </c>
      <c r="B137" s="110">
        <f>VLOOKUP($A137,'[12]102010'!$A$6:$W$49,B$9,FALSE)</f>
        <v>23</v>
      </c>
      <c r="C137" s="110">
        <f>VLOOKUP($A137,'[12]102010'!$A$6:$W$49,C$9,FALSE)</f>
        <v>27</v>
      </c>
      <c r="D137" s="110">
        <f>VLOOKUP($A137,'[12]102010'!$A$6:$W$49,D$9,FALSE)</f>
        <v>25</v>
      </c>
      <c r="E137" s="110">
        <f>VLOOKUP($A137,'[12]102010'!$A$6:$W$49,E$9,FALSE)</f>
        <v>9</v>
      </c>
      <c r="F137" s="110">
        <f>VLOOKUP($A137,'[12]102010'!$A$6:$W$49,F$9,FALSE)</f>
        <v>18</v>
      </c>
      <c r="G137" s="110">
        <f>VLOOKUP($A137,'[12]102010'!$A$6:$W$49,G$9,FALSE)</f>
        <v>11</v>
      </c>
      <c r="H137" s="110">
        <f>VLOOKUP($A137,'[12]102010'!$A$6:$W$49,H$9,FALSE)</f>
        <v>12</v>
      </c>
      <c r="I137" s="110">
        <f>VLOOKUP($A137,'[12]102010'!$A$6:$W$49,I$9,FALSE)</f>
        <v>13</v>
      </c>
      <c r="J137" s="110">
        <f>VLOOKUP($A137,'[12]102010'!$A$6:$W$49,J$9,FALSE)</f>
        <v>13</v>
      </c>
      <c r="K137" s="110">
        <f>VLOOKUP($A137,'[12]102010'!$A$6:$W$49,K$9,FALSE)</f>
        <v>13</v>
      </c>
      <c r="L137" s="110">
        <f>VLOOKUP($A137,'[12]102010'!$A$6:$W$49,L$9,FALSE)</f>
        <v>11</v>
      </c>
      <c r="M137" s="110">
        <f>VLOOKUP($A137,'[12]102010'!$A$6:$W$49,M$9,FALSE)</f>
        <v>12</v>
      </c>
      <c r="N137" s="110">
        <f>VLOOKUP($A137,'[12]102010'!$A$6:$W$49,N$9,FALSE)</f>
        <v>12</v>
      </c>
      <c r="O137" s="110">
        <f>VLOOKUP($A137,'[12]102010'!$A$6:$W$49,O$9,FALSE)</f>
        <v>12</v>
      </c>
      <c r="P137" s="110">
        <f>VLOOKUP($A137,'[12]102010'!$A$6:$W$49,P$9,FALSE)</f>
        <v>12</v>
      </c>
      <c r="Q137" s="110">
        <f>VLOOKUP($A137,'[12]102010'!$A$6:$W$49,Q$9,FALSE)</f>
        <v>12</v>
      </c>
      <c r="R137" s="110">
        <f>VLOOKUP($A137,'[12]102010'!$A$6:$W$49,R$9,FALSE)</f>
        <v>12</v>
      </c>
      <c r="S137" s="110">
        <f>VLOOKUP($A137,'[12]102010'!$A$6:$W$49,S$9,FALSE)</f>
        <v>11</v>
      </c>
      <c r="T137" s="110">
        <f>VLOOKUP($A137,'[12]102010'!$A$6:$W$49,T$9,FALSE)</f>
        <v>11</v>
      </c>
      <c r="U137" s="110">
        <f>VLOOKUP($A137,'[12]102010'!$A$6:$W$49,U$9,FALSE)</f>
        <v>11</v>
      </c>
      <c r="V137" s="110">
        <f>VLOOKUP($A137,'[12]102010'!$A$6:$W$49,V$9,FALSE)</f>
        <v>13</v>
      </c>
    </row>
    <row r="138" spans="1:22" x14ac:dyDescent="0.2">
      <c r="A138" s="107" t="s">
        <v>122</v>
      </c>
      <c r="B138" s="110">
        <f>VLOOKUP($A138,'[12]102010'!$A$6:$W$49,B$9,FALSE)</f>
        <v>1650</v>
      </c>
      <c r="C138" s="110">
        <f>VLOOKUP($A138,'[12]102010'!$A$6:$W$49,C$9,FALSE)</f>
        <v>1759</v>
      </c>
      <c r="D138" s="110">
        <f>VLOOKUP($A138,'[12]102010'!$A$6:$W$49,D$9,FALSE)</f>
        <v>1411</v>
      </c>
      <c r="E138" s="110">
        <f>VLOOKUP($A138,'[12]102010'!$A$6:$W$49,E$9,FALSE)</f>
        <v>1296</v>
      </c>
      <c r="F138" s="110">
        <f>VLOOKUP($A138,'[12]102010'!$A$6:$W$49,F$9,FALSE)</f>
        <v>1030</v>
      </c>
      <c r="G138" s="110">
        <f>VLOOKUP($A138,'[12]102010'!$A$6:$W$49,G$9,FALSE)</f>
        <v>949</v>
      </c>
      <c r="H138" s="110">
        <f>VLOOKUP($A138,'[12]102010'!$A$6:$W$49,H$9,FALSE)</f>
        <v>1021</v>
      </c>
      <c r="I138" s="110">
        <f>VLOOKUP($A138,'[12]102010'!$A$6:$W$49,I$9,FALSE)</f>
        <v>897</v>
      </c>
      <c r="J138" s="110">
        <f>VLOOKUP($A138,'[12]102010'!$A$6:$W$49,J$9,FALSE)</f>
        <v>783</v>
      </c>
      <c r="K138" s="110">
        <f>VLOOKUP($A138,'[12]102010'!$A$6:$W$49,K$9,FALSE)</f>
        <v>745</v>
      </c>
      <c r="L138" s="110">
        <f>VLOOKUP($A138,'[12]102010'!$A$6:$W$49,L$9,FALSE)</f>
        <v>621</v>
      </c>
      <c r="M138" s="110">
        <f>VLOOKUP($A138,'[12]102010'!$A$6:$W$49,M$9,FALSE)</f>
        <v>608</v>
      </c>
      <c r="N138" s="110">
        <f>VLOOKUP($A138,'[12]102010'!$A$6:$W$49,N$9,FALSE)</f>
        <v>419</v>
      </c>
      <c r="O138" s="110">
        <f>VLOOKUP($A138,'[12]102010'!$A$6:$W$49,O$9,FALSE)</f>
        <v>416</v>
      </c>
      <c r="P138" s="110">
        <f>VLOOKUP($A138,'[12]102010'!$A$6:$W$49,P$9,FALSE)</f>
        <v>403</v>
      </c>
      <c r="Q138" s="110">
        <f>VLOOKUP($A138,'[12]102010'!$A$6:$W$49,Q$9,FALSE)</f>
        <v>361</v>
      </c>
      <c r="R138" s="110">
        <f>VLOOKUP($A138,'[12]102010'!$A$6:$W$49,R$9,FALSE)</f>
        <v>352</v>
      </c>
      <c r="S138" s="110">
        <f>VLOOKUP($A138,'[12]102010'!$A$6:$W$49,S$9,FALSE)</f>
        <v>343</v>
      </c>
      <c r="T138" s="110">
        <f>VLOOKUP($A138,'[12]102010'!$A$6:$W$49,T$9,FALSE)</f>
        <v>345</v>
      </c>
      <c r="U138" s="110">
        <f>VLOOKUP($A138,'[12]102010'!$A$6:$W$49,U$9,FALSE)</f>
        <v>336</v>
      </c>
      <c r="V138" s="110">
        <f>VLOOKUP($A138,'[12]102010'!$A$6:$W$49,V$9,FALSE)</f>
        <v>359</v>
      </c>
    </row>
    <row r="139" spans="1:22" x14ac:dyDescent="0.2">
      <c r="A139" s="107" t="s">
        <v>124</v>
      </c>
      <c r="B139" s="110">
        <f>VLOOKUP($A139,'[12]102010'!$A$6:$W$49,B$9,FALSE)</f>
        <v>24</v>
      </c>
      <c r="C139" s="110">
        <f>VLOOKUP($A139,'[12]102010'!$A$6:$W$49,C$9,FALSE)</f>
        <v>33</v>
      </c>
      <c r="D139" s="110">
        <f>VLOOKUP($A139,'[12]102010'!$A$6:$W$49,D$9,FALSE)</f>
        <v>32</v>
      </c>
      <c r="E139" s="110">
        <f>VLOOKUP($A139,'[12]102010'!$A$6:$W$49,E$9,FALSE)</f>
        <v>31</v>
      </c>
      <c r="F139" s="110">
        <f>VLOOKUP($A139,'[12]102010'!$A$6:$W$49,F$9,FALSE)</f>
        <v>32</v>
      </c>
      <c r="G139" s="110">
        <f>VLOOKUP($A139,'[12]102010'!$A$6:$W$49,G$9,FALSE)</f>
        <v>29</v>
      </c>
      <c r="H139" s="110">
        <f>VLOOKUP($A139,'[12]102010'!$A$6:$W$49,H$9,FALSE)</f>
        <v>31</v>
      </c>
      <c r="I139" s="110">
        <f>VLOOKUP($A139,'[12]102010'!$A$6:$W$49,I$9,FALSE)</f>
        <v>35</v>
      </c>
      <c r="J139" s="110">
        <f>VLOOKUP($A139,'[12]102010'!$A$6:$W$49,J$9,FALSE)</f>
        <v>30</v>
      </c>
      <c r="K139" s="110">
        <f>VLOOKUP($A139,'[12]102010'!$A$6:$W$49,K$9,FALSE)</f>
        <v>20</v>
      </c>
      <c r="L139" s="110">
        <f>VLOOKUP($A139,'[12]102010'!$A$6:$W$49,L$9,FALSE)</f>
        <v>22</v>
      </c>
      <c r="M139" s="110">
        <f>VLOOKUP($A139,'[12]102010'!$A$6:$W$49,M$9,FALSE)</f>
        <v>21</v>
      </c>
      <c r="N139" s="110">
        <f>VLOOKUP($A139,'[12]102010'!$A$6:$W$49,N$9,FALSE)</f>
        <v>8</v>
      </c>
      <c r="O139" s="110">
        <f>VLOOKUP($A139,'[12]102010'!$A$6:$W$49,O$9,FALSE)</f>
        <v>7</v>
      </c>
      <c r="P139" s="110">
        <f>VLOOKUP($A139,'[12]102010'!$A$6:$W$49,P$9,FALSE)</f>
        <v>6</v>
      </c>
      <c r="Q139" s="110">
        <f>VLOOKUP($A139,'[12]102010'!$A$6:$W$49,Q$9,FALSE)</f>
        <v>5</v>
      </c>
      <c r="R139" s="110">
        <f>VLOOKUP($A139,'[12]102010'!$A$6:$W$49,R$9,FALSE)</f>
        <v>1</v>
      </c>
      <c r="S139" s="110">
        <f>VLOOKUP($A139,'[12]102010'!$A$6:$W$49,S$9,FALSE)</f>
        <v>2</v>
      </c>
      <c r="T139" s="110">
        <f>VLOOKUP($A139,'[12]102010'!$A$6:$W$49,T$9,FALSE)</f>
        <v>6</v>
      </c>
      <c r="U139" s="110">
        <f>VLOOKUP($A139,'[12]102010'!$A$6:$W$49,U$9,FALSE)</f>
        <v>4</v>
      </c>
      <c r="V139" s="110">
        <f>VLOOKUP($A139,'[12]102010'!$A$6:$W$49,V$9,FALSE)</f>
        <v>3</v>
      </c>
    </row>
    <row r="140" spans="1:22" x14ac:dyDescent="0.2">
      <c r="A140" s="107" t="s">
        <v>125</v>
      </c>
      <c r="B140" s="110">
        <f>VLOOKUP($A140,'[12]102010'!$A$6:$W$49,B$9,FALSE)</f>
        <v>2021</v>
      </c>
      <c r="C140" s="110">
        <f>VLOOKUP($A140,'[12]102010'!$A$6:$W$49,C$9,FALSE)</f>
        <v>1951</v>
      </c>
      <c r="D140" s="110">
        <f>VLOOKUP($A140,'[12]102010'!$A$6:$W$49,D$9,FALSE)</f>
        <v>886</v>
      </c>
      <c r="E140" s="110">
        <f>VLOOKUP($A140,'[12]102010'!$A$6:$W$49,E$9,FALSE)</f>
        <v>868</v>
      </c>
      <c r="F140" s="110">
        <f>VLOOKUP($A140,'[12]102010'!$A$6:$W$49,F$9,FALSE)</f>
        <v>711</v>
      </c>
      <c r="G140" s="110">
        <f>VLOOKUP($A140,'[12]102010'!$A$6:$W$49,G$9,FALSE)</f>
        <v>589</v>
      </c>
      <c r="H140" s="110">
        <f>VLOOKUP($A140,'[12]102010'!$A$6:$W$49,H$9,FALSE)</f>
        <v>514</v>
      </c>
      <c r="I140" s="110">
        <f>VLOOKUP($A140,'[12]102010'!$A$6:$W$49,I$9,FALSE)</f>
        <v>386</v>
      </c>
      <c r="J140" s="110">
        <f>VLOOKUP($A140,'[12]102010'!$A$6:$W$49,J$9,FALSE)</f>
        <v>243</v>
      </c>
      <c r="K140" s="110">
        <f>VLOOKUP($A140,'[12]102010'!$A$6:$W$49,K$9,FALSE)</f>
        <v>220</v>
      </c>
      <c r="L140" s="110">
        <f>VLOOKUP($A140,'[12]102010'!$A$6:$W$49,L$9,FALSE)</f>
        <v>206</v>
      </c>
      <c r="M140" s="110">
        <f>VLOOKUP($A140,'[12]102010'!$A$6:$W$49,M$9,FALSE)</f>
        <v>201</v>
      </c>
      <c r="N140" s="110">
        <f>VLOOKUP($A140,'[12]102010'!$A$6:$W$49,N$9,FALSE)</f>
        <v>240</v>
      </c>
      <c r="O140" s="110">
        <f>VLOOKUP($A140,'[12]102010'!$A$6:$W$49,O$9,FALSE)</f>
        <v>254</v>
      </c>
      <c r="P140" s="110">
        <f>VLOOKUP($A140,'[12]102010'!$A$6:$W$49,P$9,FALSE)</f>
        <v>239</v>
      </c>
      <c r="Q140" s="110">
        <f>VLOOKUP($A140,'[12]102010'!$A$6:$W$49,Q$9,FALSE)</f>
        <v>247</v>
      </c>
      <c r="R140" s="110">
        <f>VLOOKUP($A140,'[12]102010'!$A$6:$W$49,R$9,FALSE)</f>
        <v>235</v>
      </c>
      <c r="S140" s="110">
        <f>VLOOKUP($A140,'[12]102010'!$A$6:$W$49,S$9,FALSE)</f>
        <v>138</v>
      </c>
      <c r="T140" s="110">
        <f>VLOOKUP($A140,'[12]102010'!$A$6:$W$49,T$9,FALSE)</f>
        <v>163</v>
      </c>
      <c r="U140" s="110">
        <f>VLOOKUP($A140,'[12]102010'!$A$6:$W$49,U$9,FALSE)</f>
        <v>142</v>
      </c>
      <c r="V140" s="110">
        <f>VLOOKUP($A140,'[12]102010'!$A$6:$W$49,V$9,FALSE)</f>
        <v>149</v>
      </c>
    </row>
    <row r="141" spans="1:22" x14ac:dyDescent="0.2">
      <c r="A141" s="107" t="s">
        <v>126</v>
      </c>
      <c r="B141" s="110">
        <f>VLOOKUP($A141,'[12]102010'!$A$6:$W$49,B$9,FALSE)</f>
        <v>1456</v>
      </c>
      <c r="C141" s="110">
        <f>VLOOKUP($A141,'[12]102010'!$A$6:$W$49,C$9,FALSE)</f>
        <v>1333</v>
      </c>
      <c r="D141" s="110">
        <f>VLOOKUP($A141,'[12]102010'!$A$6:$W$49,D$9,FALSE)</f>
        <v>1133</v>
      </c>
      <c r="E141" s="110">
        <f>VLOOKUP($A141,'[12]102010'!$A$6:$W$49,E$9,FALSE)</f>
        <v>1100</v>
      </c>
      <c r="F141" s="110">
        <f>VLOOKUP($A141,'[12]102010'!$A$6:$W$49,F$9,FALSE)</f>
        <v>960</v>
      </c>
      <c r="G141" s="110">
        <f>VLOOKUP($A141,'[12]102010'!$A$6:$W$49,G$9,FALSE)</f>
        <v>861</v>
      </c>
      <c r="H141" s="110">
        <f>VLOOKUP($A141,'[12]102010'!$A$6:$W$49,H$9,FALSE)</f>
        <v>858</v>
      </c>
      <c r="I141" s="110">
        <f>VLOOKUP($A141,'[12]102010'!$A$6:$W$49,I$9,FALSE)</f>
        <v>745</v>
      </c>
      <c r="J141" s="110">
        <f>VLOOKUP($A141,'[12]102010'!$A$6:$W$49,J$9,FALSE)</f>
        <v>791</v>
      </c>
      <c r="K141" s="110">
        <f>VLOOKUP($A141,'[12]102010'!$A$6:$W$49,K$9,FALSE)</f>
        <v>593</v>
      </c>
      <c r="L141" s="110">
        <f>VLOOKUP($A141,'[12]102010'!$A$6:$W$49,L$9,FALSE)</f>
        <v>590</v>
      </c>
      <c r="M141" s="110">
        <f>VLOOKUP($A141,'[12]102010'!$A$6:$W$49,M$9,FALSE)</f>
        <v>557</v>
      </c>
      <c r="N141" s="110">
        <f>VLOOKUP($A141,'[12]102010'!$A$6:$W$49,N$9,FALSE)</f>
        <v>547</v>
      </c>
      <c r="O141" s="110">
        <f>VLOOKUP($A141,'[12]102010'!$A$6:$W$49,O$9,FALSE)</f>
        <v>512</v>
      </c>
      <c r="P141" s="110">
        <f>VLOOKUP($A141,'[12]102010'!$A$6:$W$49,P$9,FALSE)</f>
        <v>500</v>
      </c>
      <c r="Q141" s="110">
        <f>VLOOKUP($A141,'[12]102010'!$A$6:$W$49,Q$9,FALSE)</f>
        <v>521</v>
      </c>
      <c r="R141" s="110">
        <f>VLOOKUP($A141,'[12]102010'!$A$6:$W$49,R$9,FALSE)</f>
        <v>505</v>
      </c>
      <c r="S141" s="110">
        <f>VLOOKUP($A141,'[12]102010'!$A$6:$W$49,S$9,FALSE)</f>
        <v>481</v>
      </c>
      <c r="T141" s="110">
        <f>VLOOKUP($A141,'[12]102010'!$A$6:$W$49,T$9,FALSE)</f>
        <v>512</v>
      </c>
      <c r="U141" s="110">
        <f>VLOOKUP($A141,'[12]102010'!$A$6:$W$49,U$9,FALSE)</f>
        <v>532</v>
      </c>
      <c r="V141" s="110">
        <f>VLOOKUP($A141,'[12]102010'!$A$6:$W$49,V$9,FALSE)</f>
        <v>503</v>
      </c>
    </row>
    <row r="142" spans="1:22" x14ac:dyDescent="0.2">
      <c r="A142" s="107" t="s">
        <v>127</v>
      </c>
      <c r="B142" s="110">
        <f>VLOOKUP($A142,'[12]102010'!$A$6:$W$49,B$9,FALSE)</f>
        <v>95</v>
      </c>
      <c r="C142" s="110">
        <f>VLOOKUP($A142,'[12]102010'!$A$6:$W$49,C$9,FALSE)</f>
        <v>105</v>
      </c>
      <c r="D142" s="110">
        <f>VLOOKUP($A142,'[12]102010'!$A$6:$W$49,D$9,FALSE)</f>
        <v>115</v>
      </c>
      <c r="E142" s="110">
        <f>VLOOKUP($A142,'[12]102010'!$A$6:$W$49,E$9,FALSE)</f>
        <v>112</v>
      </c>
      <c r="F142" s="110">
        <f>VLOOKUP($A142,'[12]102010'!$A$6:$W$49,F$9,FALSE)</f>
        <v>108</v>
      </c>
      <c r="G142" s="110">
        <f>VLOOKUP($A142,'[12]102010'!$A$6:$W$49,G$9,FALSE)</f>
        <v>114</v>
      </c>
      <c r="H142" s="110">
        <f>VLOOKUP($A142,'[12]102010'!$A$6:$W$49,H$9,FALSE)</f>
        <v>110</v>
      </c>
      <c r="I142" s="110">
        <f>VLOOKUP($A142,'[12]102010'!$A$6:$W$49,I$9,FALSE)</f>
        <v>122</v>
      </c>
      <c r="J142" s="110">
        <f>VLOOKUP($A142,'[12]102010'!$A$6:$W$49,J$9,FALSE)</f>
        <v>67</v>
      </c>
      <c r="K142" s="110">
        <f>VLOOKUP($A142,'[12]102010'!$A$6:$W$49,K$9,FALSE)</f>
        <v>65</v>
      </c>
      <c r="L142" s="110">
        <f>VLOOKUP($A142,'[12]102010'!$A$6:$W$49,L$9,FALSE)</f>
        <v>63</v>
      </c>
      <c r="M142" s="110">
        <f>VLOOKUP($A142,'[12]102010'!$A$6:$W$49,M$9,FALSE)</f>
        <v>73</v>
      </c>
      <c r="N142" s="110">
        <f>VLOOKUP($A142,'[12]102010'!$A$6:$W$49,N$9,FALSE)</f>
        <v>16</v>
      </c>
      <c r="O142" s="110">
        <f>VLOOKUP($A142,'[12]102010'!$A$6:$W$49,O$9,FALSE)</f>
        <v>16</v>
      </c>
      <c r="P142" s="110">
        <f>VLOOKUP($A142,'[12]102010'!$A$6:$W$49,P$9,FALSE)</f>
        <v>8</v>
      </c>
      <c r="Q142" s="110">
        <f>VLOOKUP($A142,'[12]102010'!$A$6:$W$49,Q$9,FALSE)</f>
        <v>7</v>
      </c>
      <c r="R142" s="110">
        <f>VLOOKUP($A142,'[12]102010'!$A$6:$W$49,R$9,FALSE)</f>
        <v>7</v>
      </c>
      <c r="S142" s="110">
        <f>VLOOKUP($A142,'[12]102010'!$A$6:$W$49,S$9,FALSE)</f>
        <v>6</v>
      </c>
      <c r="T142" s="110">
        <f>VLOOKUP($A142,'[12]102010'!$A$6:$W$49,T$9,FALSE)</f>
        <v>4</v>
      </c>
      <c r="U142" s="110">
        <f>VLOOKUP($A142,'[12]102010'!$A$6:$W$49,U$9,FALSE)</f>
        <v>4</v>
      </c>
      <c r="V142" s="110">
        <f>VLOOKUP($A142,'[12]102010'!$A$6:$W$49,V$9,FALSE)</f>
        <v>4</v>
      </c>
    </row>
    <row r="143" spans="1:22" x14ac:dyDescent="0.2">
      <c r="A143" s="107" t="s">
        <v>129</v>
      </c>
      <c r="B143" s="110">
        <f>VLOOKUP($A143,'[12]102010'!$A$6:$W$49,B$9,FALSE)</f>
        <v>368</v>
      </c>
      <c r="C143" s="110">
        <f>VLOOKUP($A143,'[12]102010'!$A$6:$W$49,C$9,FALSE)</f>
        <v>387</v>
      </c>
      <c r="D143" s="110">
        <f>VLOOKUP($A143,'[12]102010'!$A$6:$W$49,D$9,FALSE)</f>
        <v>111</v>
      </c>
      <c r="E143" s="110">
        <f>VLOOKUP($A143,'[12]102010'!$A$6:$W$49,E$9,FALSE)</f>
        <v>94</v>
      </c>
      <c r="F143" s="110">
        <f>VLOOKUP($A143,'[12]102010'!$A$6:$W$49,F$9,FALSE)</f>
        <v>67</v>
      </c>
      <c r="G143" s="110">
        <f>VLOOKUP($A143,'[12]102010'!$A$6:$W$49,G$9,FALSE)</f>
        <v>43</v>
      </c>
      <c r="H143" s="110">
        <f>VLOOKUP($A143,'[12]102010'!$A$6:$W$49,H$9,FALSE)</f>
        <v>61</v>
      </c>
      <c r="I143" s="110">
        <f>VLOOKUP($A143,'[12]102010'!$A$6:$W$49,I$9,FALSE)</f>
        <v>65</v>
      </c>
      <c r="J143" s="110">
        <f>VLOOKUP($A143,'[12]102010'!$A$6:$W$49,J$9,FALSE)</f>
        <v>39</v>
      </c>
      <c r="K143" s="110">
        <f>VLOOKUP($A143,'[12]102010'!$A$6:$W$49,K$9,FALSE)</f>
        <v>39</v>
      </c>
      <c r="L143" s="110">
        <f>VLOOKUP($A143,'[12]102010'!$A$6:$W$49,L$9,FALSE)</f>
        <v>25</v>
      </c>
      <c r="M143" s="110">
        <f>VLOOKUP($A143,'[12]102010'!$A$6:$W$49,M$9,FALSE)</f>
        <v>25</v>
      </c>
      <c r="N143" s="110">
        <f>VLOOKUP($A143,'[12]102010'!$A$6:$W$49,N$9,FALSE)</f>
        <v>33</v>
      </c>
      <c r="O143" s="110">
        <f>VLOOKUP($A143,'[12]102010'!$A$6:$W$49,O$9,FALSE)</f>
        <v>39</v>
      </c>
      <c r="P143" s="110">
        <f>VLOOKUP($A143,'[12]102010'!$A$6:$W$49,P$9,FALSE)</f>
        <v>36</v>
      </c>
      <c r="Q143" s="110">
        <f>VLOOKUP($A143,'[12]102010'!$A$6:$W$49,Q$9,FALSE)</f>
        <v>41</v>
      </c>
      <c r="R143" s="110">
        <f>VLOOKUP($A143,'[12]102010'!$A$6:$W$49,R$9,FALSE)</f>
        <v>54</v>
      </c>
      <c r="S143" s="110">
        <f>VLOOKUP($A143,'[12]102010'!$A$6:$W$49,S$9,FALSE)</f>
        <v>53</v>
      </c>
      <c r="T143" s="110">
        <f>VLOOKUP($A143,'[12]102010'!$A$6:$W$49,T$9,FALSE)</f>
        <v>52</v>
      </c>
      <c r="U143" s="110">
        <f>VLOOKUP($A143,'[12]102010'!$A$6:$W$49,U$9,FALSE)</f>
        <v>46</v>
      </c>
      <c r="V143" s="110">
        <f>VLOOKUP($A143,'[12]102010'!$A$6:$W$49,V$9,FALSE)</f>
        <v>62</v>
      </c>
    </row>
    <row r="144" spans="1:22" x14ac:dyDescent="0.2">
      <c r="A144" s="107" t="s">
        <v>130</v>
      </c>
      <c r="B144" s="110">
        <f>VLOOKUP($A144,'[12]102010'!$A$6:$W$49,B$9,FALSE)</f>
        <v>6</v>
      </c>
      <c r="C144" s="110">
        <f>VLOOKUP($A144,'[12]102010'!$A$6:$W$49,C$9,FALSE)</f>
        <v>7</v>
      </c>
      <c r="D144" s="110">
        <f>VLOOKUP($A144,'[12]102010'!$A$6:$W$49,D$9,FALSE)</f>
        <v>6</v>
      </c>
      <c r="E144" s="110">
        <f>VLOOKUP($A144,'[12]102010'!$A$6:$W$49,E$9,FALSE)</f>
        <v>4</v>
      </c>
      <c r="F144" s="110">
        <f>VLOOKUP($A144,'[12]102010'!$A$6:$W$49,F$9,FALSE)</f>
        <v>3</v>
      </c>
      <c r="G144" s="110">
        <f>VLOOKUP($A144,'[12]102010'!$A$6:$W$49,G$9,FALSE)</f>
        <v>2</v>
      </c>
      <c r="H144" s="110">
        <f>VLOOKUP($A144,'[12]102010'!$A$6:$W$49,H$9,FALSE)</f>
        <v>3</v>
      </c>
      <c r="I144" s="110">
        <f>VLOOKUP($A144,'[12]102010'!$A$6:$W$49,I$9,FALSE)</f>
        <v>2</v>
      </c>
      <c r="J144" s="110">
        <f>VLOOKUP($A144,'[12]102010'!$A$6:$W$49,J$9,FALSE)</f>
        <v>2</v>
      </c>
      <c r="K144" s="110">
        <f>VLOOKUP($A144,'[12]102010'!$A$6:$W$49,K$9,FALSE)</f>
        <v>1</v>
      </c>
      <c r="L144" s="110">
        <f>VLOOKUP($A144,'[12]102010'!$A$6:$W$49,L$9,FALSE)</f>
        <v>1</v>
      </c>
      <c r="M144" s="110">
        <f>VLOOKUP($A144,'[12]102010'!$A$6:$W$49,M$9,FALSE)</f>
        <v>1</v>
      </c>
      <c r="N144" s="110">
        <f>VLOOKUP($A144,'[12]102010'!$A$6:$W$49,N$9,FALSE)</f>
        <v>1</v>
      </c>
      <c r="O144" s="110">
        <f>VLOOKUP($A144,'[12]102010'!$A$6:$W$49,O$9,FALSE)</f>
        <v>0</v>
      </c>
      <c r="P144" s="110">
        <f>VLOOKUP($A144,'[12]102010'!$A$6:$W$49,P$9,FALSE)</f>
        <v>0</v>
      </c>
      <c r="Q144" s="110">
        <f>VLOOKUP($A144,'[12]102010'!$A$6:$W$49,Q$9,FALSE)</f>
        <v>0</v>
      </c>
      <c r="R144" s="110">
        <f>VLOOKUP($A144,'[12]102010'!$A$6:$W$49,R$9,FALSE)</f>
        <v>0</v>
      </c>
      <c r="S144" s="110">
        <f>VLOOKUP($A144,'[12]102010'!$A$6:$W$49,S$9,FALSE)</f>
        <v>0</v>
      </c>
      <c r="T144" s="110">
        <f>VLOOKUP($A144,'[12]102010'!$A$6:$W$49,T$9,FALSE)</f>
        <v>0</v>
      </c>
      <c r="U144" s="110">
        <f>VLOOKUP($A144,'[12]102010'!$A$6:$W$49,U$9,FALSE)</f>
        <v>0</v>
      </c>
      <c r="V144" s="110">
        <f>VLOOKUP($A144,'[12]102010'!$A$6:$W$49,V$9,FALSE)</f>
        <v>0</v>
      </c>
    </row>
    <row r="145" spans="1:27" x14ac:dyDescent="0.2">
      <c r="A145" s="107" t="s">
        <v>128</v>
      </c>
      <c r="B145" s="110">
        <f>VLOOKUP($A145,'[12]102010'!$A$6:$W$49,B$9,FALSE)</f>
        <v>165</v>
      </c>
      <c r="C145" s="110">
        <f>VLOOKUP($A145,'[12]102010'!$A$6:$W$49,C$9,FALSE)</f>
        <v>189</v>
      </c>
      <c r="D145" s="110">
        <f>VLOOKUP($A145,'[12]102010'!$A$6:$W$49,D$9,FALSE)</f>
        <v>117</v>
      </c>
      <c r="E145" s="110">
        <f>VLOOKUP($A145,'[12]102010'!$A$6:$W$49,E$9,FALSE)</f>
        <v>128</v>
      </c>
      <c r="F145" s="110">
        <f>VLOOKUP($A145,'[12]102010'!$A$6:$W$49,F$9,FALSE)</f>
        <v>110</v>
      </c>
      <c r="G145" s="110">
        <f>VLOOKUP($A145,'[12]102010'!$A$6:$W$49,G$9,FALSE)</f>
        <v>51</v>
      </c>
      <c r="H145" s="110">
        <f>VLOOKUP($A145,'[12]102010'!$A$6:$W$49,H$9,FALSE)</f>
        <v>54</v>
      </c>
      <c r="I145" s="110">
        <f>VLOOKUP($A145,'[12]102010'!$A$6:$W$49,I$9,FALSE)</f>
        <v>46</v>
      </c>
      <c r="J145" s="110">
        <f>VLOOKUP($A145,'[12]102010'!$A$6:$W$49,J$9,FALSE)</f>
        <v>25</v>
      </c>
      <c r="K145" s="110">
        <f>VLOOKUP($A145,'[12]102010'!$A$6:$W$49,K$9,FALSE)</f>
        <v>18</v>
      </c>
      <c r="L145" s="110">
        <f>VLOOKUP($A145,'[12]102010'!$A$6:$W$49,L$9,FALSE)</f>
        <v>12</v>
      </c>
      <c r="M145" s="110">
        <f>VLOOKUP($A145,'[12]102010'!$A$6:$W$49,M$9,FALSE)</f>
        <v>32</v>
      </c>
      <c r="N145" s="110">
        <f>VLOOKUP($A145,'[12]102010'!$A$6:$W$49,N$9,FALSE)</f>
        <v>20</v>
      </c>
      <c r="O145" s="110">
        <f>VLOOKUP($A145,'[12]102010'!$A$6:$W$49,O$9,FALSE)</f>
        <v>19</v>
      </c>
      <c r="P145" s="110">
        <f>VLOOKUP($A145,'[12]102010'!$A$6:$W$49,P$9,FALSE)</f>
        <v>19</v>
      </c>
      <c r="Q145" s="110">
        <f>VLOOKUP($A145,'[12]102010'!$A$6:$W$49,Q$9,FALSE)</f>
        <v>23</v>
      </c>
      <c r="R145" s="110">
        <f>VLOOKUP($A145,'[12]102010'!$A$6:$W$49,R$9,FALSE)</f>
        <v>19</v>
      </c>
      <c r="S145" s="110">
        <f>VLOOKUP($A145,'[12]102010'!$A$6:$W$49,S$9,FALSE)</f>
        <v>19</v>
      </c>
      <c r="T145" s="110">
        <f>VLOOKUP($A145,'[12]102010'!$A$6:$W$49,T$9,FALSE)</f>
        <v>19</v>
      </c>
      <c r="U145" s="110">
        <f>VLOOKUP($A145,'[12]102010'!$A$6:$W$49,U$9,FALSE)</f>
        <v>19</v>
      </c>
      <c r="V145" s="110">
        <f>VLOOKUP($A145,'[12]102010'!$A$6:$W$49,V$9,FALSE)</f>
        <v>26</v>
      </c>
    </row>
    <row r="146" spans="1:27" x14ac:dyDescent="0.2">
      <c r="A146" s="107" t="s">
        <v>132</v>
      </c>
      <c r="B146" s="110">
        <f>VLOOKUP($A146,'[12]102010'!$A$6:$W$49,B$9,FALSE)</f>
        <v>23</v>
      </c>
      <c r="C146" s="110">
        <f>VLOOKUP($A146,'[12]102010'!$A$6:$W$49,C$9,FALSE)</f>
        <v>7</v>
      </c>
      <c r="D146" s="110">
        <f>VLOOKUP($A146,'[12]102010'!$A$6:$W$49,D$9,FALSE)</f>
        <v>17</v>
      </c>
      <c r="E146" s="110">
        <f>VLOOKUP($A146,'[12]102010'!$A$6:$W$49,E$9,FALSE)</f>
        <v>15</v>
      </c>
      <c r="F146" s="110">
        <f>VLOOKUP($A146,'[12]102010'!$A$6:$W$49,F$9,FALSE)</f>
        <v>15</v>
      </c>
      <c r="G146" s="110">
        <f>VLOOKUP($A146,'[12]102010'!$A$6:$W$49,G$9,FALSE)</f>
        <v>6</v>
      </c>
      <c r="H146" s="110">
        <f>VLOOKUP($A146,'[12]102010'!$A$6:$W$49,H$9,FALSE)</f>
        <v>8</v>
      </c>
      <c r="I146" s="110">
        <f>VLOOKUP($A146,'[12]102010'!$A$6:$W$49,I$9,FALSE)</f>
        <v>6</v>
      </c>
      <c r="J146" s="110">
        <f>VLOOKUP($A146,'[12]102010'!$A$6:$W$49,J$9,FALSE)</f>
        <v>6</v>
      </c>
      <c r="K146" s="110">
        <f>VLOOKUP($A146,'[12]102010'!$A$6:$W$49,K$9,FALSE)</f>
        <v>6</v>
      </c>
      <c r="L146" s="110">
        <f>VLOOKUP($A146,'[12]102010'!$A$6:$W$49,L$9,FALSE)</f>
        <v>5</v>
      </c>
      <c r="M146" s="110">
        <f>VLOOKUP($A146,'[12]102010'!$A$6:$W$49,M$9,FALSE)</f>
        <v>5</v>
      </c>
      <c r="N146" s="110">
        <f>VLOOKUP($A146,'[12]102010'!$A$6:$W$49,N$9,FALSE)</f>
        <v>5</v>
      </c>
      <c r="O146" s="110">
        <f>VLOOKUP($A146,'[12]102010'!$A$6:$W$49,O$9,FALSE)</f>
        <v>6</v>
      </c>
      <c r="P146" s="110">
        <f>VLOOKUP($A146,'[12]102010'!$A$6:$W$49,P$9,FALSE)</f>
        <v>5</v>
      </c>
      <c r="Q146" s="110">
        <f>VLOOKUP($A146,'[12]102010'!$A$6:$W$49,Q$9,FALSE)</f>
        <v>5</v>
      </c>
      <c r="R146" s="110">
        <f>VLOOKUP($A146,'[12]102010'!$A$6:$W$49,R$9,FALSE)</f>
        <v>5</v>
      </c>
      <c r="S146" s="110">
        <f>VLOOKUP($A146,'[12]102010'!$A$6:$W$49,S$9,FALSE)</f>
        <v>4</v>
      </c>
      <c r="T146" s="110">
        <f>VLOOKUP($A146,'[12]102010'!$A$6:$W$49,T$9,FALSE)</f>
        <v>10</v>
      </c>
      <c r="U146" s="110">
        <f>VLOOKUP($A146,'[12]102010'!$A$6:$W$49,U$9,FALSE)</f>
        <v>5</v>
      </c>
      <c r="V146" s="110">
        <f>VLOOKUP($A146,'[12]102010'!$A$6:$W$49,V$9,FALSE)</f>
        <v>6</v>
      </c>
    </row>
    <row r="147" spans="1:27" x14ac:dyDescent="0.2">
      <c r="A147" s="107" t="s">
        <v>133</v>
      </c>
      <c r="B147" s="110">
        <f>VLOOKUP($A147,'[12]102010'!$A$6:$W$49,B$9,FALSE)</f>
        <v>6</v>
      </c>
      <c r="C147" s="110">
        <f>VLOOKUP($A147,'[12]102010'!$A$6:$W$49,C$9,FALSE)</f>
        <v>5</v>
      </c>
      <c r="D147" s="110">
        <f>VLOOKUP($A147,'[12]102010'!$A$6:$W$49,D$9,FALSE)</f>
        <v>5</v>
      </c>
      <c r="E147" s="110">
        <f>VLOOKUP($A147,'[12]102010'!$A$6:$W$49,E$9,FALSE)</f>
        <v>4</v>
      </c>
      <c r="F147" s="110">
        <f>VLOOKUP($A147,'[12]102010'!$A$6:$W$49,F$9,FALSE)</f>
        <v>4</v>
      </c>
      <c r="G147" s="110">
        <f>VLOOKUP($A147,'[12]102010'!$A$6:$W$49,G$9,FALSE)</f>
        <v>4</v>
      </c>
      <c r="H147" s="110">
        <f>VLOOKUP($A147,'[12]102010'!$A$6:$W$49,H$9,FALSE)</f>
        <v>3</v>
      </c>
      <c r="I147" s="110">
        <f>VLOOKUP($A147,'[12]102010'!$A$6:$W$49,I$9,FALSE)</f>
        <v>3</v>
      </c>
      <c r="J147" s="110">
        <f>VLOOKUP($A147,'[12]102010'!$A$6:$W$49,J$9,FALSE)</f>
        <v>3</v>
      </c>
      <c r="K147" s="110">
        <f>VLOOKUP($A147,'[12]102010'!$A$6:$W$49,K$9,FALSE)</f>
        <v>3</v>
      </c>
      <c r="L147" s="110">
        <f>VLOOKUP($A147,'[12]102010'!$A$6:$W$49,L$9,FALSE)</f>
        <v>3</v>
      </c>
      <c r="M147" s="110">
        <f>VLOOKUP($A147,'[12]102010'!$A$6:$W$49,M$9,FALSE)</f>
        <v>1</v>
      </c>
      <c r="N147" s="110">
        <f>VLOOKUP($A147,'[12]102010'!$A$6:$W$49,N$9,FALSE)</f>
        <v>3</v>
      </c>
      <c r="O147" s="110">
        <f>VLOOKUP($A147,'[12]102010'!$A$6:$W$49,O$9,FALSE)</f>
        <v>2</v>
      </c>
      <c r="P147" s="110">
        <f>VLOOKUP($A147,'[12]102010'!$A$6:$W$49,P$9,FALSE)</f>
        <v>2</v>
      </c>
      <c r="Q147" s="110">
        <f>VLOOKUP($A147,'[12]102010'!$A$6:$W$49,Q$9,FALSE)</f>
        <v>1</v>
      </c>
      <c r="R147" s="110">
        <f>VLOOKUP($A147,'[12]102010'!$A$6:$W$49,R$9,FALSE)</f>
        <v>1</v>
      </c>
      <c r="S147" s="110">
        <f>VLOOKUP($A147,'[12]102010'!$A$6:$W$49,S$9,FALSE)</f>
        <v>0</v>
      </c>
      <c r="T147" s="110">
        <f>VLOOKUP($A147,'[12]102010'!$A$6:$W$49,T$9,FALSE)</f>
        <v>0</v>
      </c>
      <c r="U147" s="110">
        <f>VLOOKUP($A147,'[12]102010'!$A$6:$W$49,U$9,FALSE)</f>
        <v>0</v>
      </c>
      <c r="V147" s="110">
        <f>VLOOKUP($A147,'[12]102010'!$A$6:$W$49,V$9,FALSE)</f>
        <v>0</v>
      </c>
    </row>
    <row r="148" spans="1:27" x14ac:dyDescent="0.2">
      <c r="A148" s="107" t="s">
        <v>134</v>
      </c>
      <c r="B148" s="110">
        <f>VLOOKUP($A148,'[12]102010'!$A$6:$W$49,B$9,FALSE)</f>
        <v>6910</v>
      </c>
      <c r="C148" s="110">
        <f>VLOOKUP($A148,'[12]102010'!$A$6:$W$49,C$9,FALSE)</f>
        <v>8853</v>
      </c>
      <c r="D148" s="110">
        <f>VLOOKUP($A148,'[12]102010'!$A$6:$W$49,D$9,FALSE)</f>
        <v>9035</v>
      </c>
      <c r="E148" s="110">
        <f>VLOOKUP($A148,'[12]102010'!$A$6:$W$49,E$9,FALSE)</f>
        <v>9698</v>
      </c>
      <c r="F148" s="110">
        <f>VLOOKUP($A148,'[12]102010'!$A$6:$W$49,F$9,FALSE)</f>
        <v>8171</v>
      </c>
      <c r="G148" s="110">
        <f>VLOOKUP($A148,'[12]102010'!$A$6:$W$49,G$9,FALSE)</f>
        <v>8061</v>
      </c>
      <c r="H148" s="110">
        <f>VLOOKUP($A148,'[12]102010'!$A$6:$W$49,H$9,FALSE)</f>
        <v>8554</v>
      </c>
      <c r="I148" s="110">
        <f>VLOOKUP($A148,'[12]102010'!$A$6:$W$49,I$9,FALSE)</f>
        <v>7342</v>
      </c>
      <c r="J148" s="110">
        <f>VLOOKUP($A148,'[12]102010'!$A$6:$W$49,J$9,FALSE)</f>
        <v>5620</v>
      </c>
      <c r="K148" s="110">
        <f>VLOOKUP($A148,'[12]102010'!$A$6:$W$49,K$9,FALSE)</f>
        <v>5807</v>
      </c>
      <c r="L148" s="110">
        <f>VLOOKUP($A148,'[12]102010'!$A$6:$W$49,L$9,FALSE)</f>
        <v>4272</v>
      </c>
      <c r="M148" s="110">
        <f>VLOOKUP($A148,'[12]102010'!$A$6:$W$49,M$9,FALSE)</f>
        <v>4731</v>
      </c>
      <c r="N148" s="110">
        <f>VLOOKUP($A148,'[12]102010'!$A$6:$W$49,N$9,FALSE)</f>
        <v>4341</v>
      </c>
      <c r="O148" s="110">
        <f>VLOOKUP($A148,'[12]102010'!$A$6:$W$49,O$9,FALSE)</f>
        <v>4170</v>
      </c>
      <c r="P148" s="110">
        <f>VLOOKUP($A148,'[12]102010'!$A$6:$W$49,P$9,FALSE)</f>
        <v>4413</v>
      </c>
      <c r="Q148" s="110">
        <f>VLOOKUP($A148,'[12]102010'!$A$6:$W$49,Q$9,FALSE)</f>
        <v>4982</v>
      </c>
      <c r="R148" s="110">
        <f>VLOOKUP($A148,'[12]102010'!$A$6:$W$49,R$9,FALSE)</f>
        <v>5783</v>
      </c>
      <c r="S148" s="110">
        <f>VLOOKUP($A148,'[12]102010'!$A$6:$W$49,S$9,FALSE)</f>
        <v>5250</v>
      </c>
      <c r="T148" s="110">
        <f>VLOOKUP($A148,'[12]102010'!$A$6:$W$49,T$9,FALSE)</f>
        <v>5683</v>
      </c>
      <c r="U148" s="110">
        <f>VLOOKUP($A148,'[12]102010'!$A$6:$W$49,U$9,FALSE)</f>
        <v>5815</v>
      </c>
      <c r="V148" s="110">
        <f>VLOOKUP($A148,'[12]102010'!$A$6:$W$49,V$9,FALSE)</f>
        <v>7051</v>
      </c>
    </row>
    <row r="149" spans="1:27" x14ac:dyDescent="0.2">
      <c r="A149" s="107" t="s">
        <v>135</v>
      </c>
      <c r="B149" s="110">
        <f>VLOOKUP($A149,'[12]102010'!$A$6:$W$49,B$9,FALSE)</f>
        <v>1</v>
      </c>
      <c r="C149" s="110">
        <f>VLOOKUP($A149,'[12]102010'!$A$6:$W$49,C$9,FALSE)</f>
        <v>1</v>
      </c>
      <c r="D149" s="110">
        <f>VLOOKUP($A149,'[12]102010'!$A$6:$W$49,D$9,FALSE)</f>
        <v>0</v>
      </c>
      <c r="E149" s="110">
        <f>VLOOKUP($A149,'[12]102010'!$A$6:$W$49,E$9,FALSE)</f>
        <v>0</v>
      </c>
      <c r="F149" s="110">
        <f>VLOOKUP($A149,'[12]102010'!$A$6:$W$49,F$9,FALSE)</f>
        <v>0</v>
      </c>
      <c r="G149" s="110">
        <f>VLOOKUP($A149,'[12]102010'!$A$6:$W$49,G$9,FALSE)</f>
        <v>0</v>
      </c>
      <c r="H149" s="110">
        <f>VLOOKUP($A149,'[12]102010'!$A$6:$W$49,H$9,FALSE)</f>
        <v>0</v>
      </c>
      <c r="I149" s="110">
        <f>VLOOKUP($A149,'[12]102010'!$A$6:$W$49,I$9,FALSE)</f>
        <v>0</v>
      </c>
      <c r="J149" s="110">
        <f>VLOOKUP($A149,'[12]102010'!$A$6:$W$49,J$9,FALSE)</f>
        <v>0</v>
      </c>
      <c r="K149" s="110">
        <f>VLOOKUP($A149,'[12]102010'!$A$6:$W$49,K$9,FALSE)</f>
        <v>0</v>
      </c>
      <c r="L149" s="110">
        <f>VLOOKUP($A149,'[12]102010'!$A$6:$W$49,L$9,FALSE)</f>
        <v>0</v>
      </c>
      <c r="M149" s="110">
        <f>VLOOKUP($A149,'[12]102010'!$A$6:$W$49,M$9,FALSE)</f>
        <v>0</v>
      </c>
      <c r="N149" s="110">
        <f>VLOOKUP($A149,'[12]102010'!$A$6:$W$49,N$9,FALSE)</f>
        <v>0</v>
      </c>
      <c r="O149" s="110">
        <f>VLOOKUP($A149,'[12]102010'!$A$6:$W$49,O$9,FALSE)</f>
        <v>0</v>
      </c>
      <c r="P149" s="110">
        <f>VLOOKUP($A149,'[12]102010'!$A$6:$W$49,P$9,FALSE)</f>
        <v>0</v>
      </c>
      <c r="Q149" s="110">
        <f>VLOOKUP($A149,'[12]102010'!$A$6:$W$49,Q$9,FALSE)</f>
        <v>0</v>
      </c>
      <c r="R149" s="110">
        <f>VLOOKUP($A149,'[12]102010'!$A$6:$W$49,R$9,FALSE)</f>
        <v>0</v>
      </c>
      <c r="S149" s="110">
        <f>VLOOKUP($A149,'[12]102010'!$A$6:$W$49,S$9,FALSE)</f>
        <v>0</v>
      </c>
      <c r="T149" s="110">
        <f>VLOOKUP($A149,'[12]102010'!$A$6:$W$49,T$9,FALSE)</f>
        <v>0</v>
      </c>
      <c r="U149" s="110">
        <f>VLOOKUP($A149,'[12]102010'!$A$6:$W$49,U$9,FALSE)</f>
        <v>0</v>
      </c>
      <c r="V149" s="110">
        <f>VLOOKUP($A149,'[12]102010'!$A$6:$W$49,V$9,FALSE)</f>
        <v>0</v>
      </c>
    </row>
    <row r="150" spans="1:27" x14ac:dyDescent="0.2">
      <c r="A150" s="107" t="s">
        <v>136</v>
      </c>
      <c r="B150" s="110">
        <f>VLOOKUP($A150,'[12]102010'!$A$6:$W$49,B$9,FALSE)</f>
        <v>766</v>
      </c>
      <c r="C150" s="110">
        <f>VLOOKUP($A150,'[12]102010'!$A$6:$W$49,C$9,FALSE)</f>
        <v>466</v>
      </c>
      <c r="D150" s="110">
        <f>VLOOKUP($A150,'[12]102010'!$A$6:$W$49,D$9,FALSE)</f>
        <v>362</v>
      </c>
      <c r="E150" s="110">
        <f>VLOOKUP($A150,'[12]102010'!$A$6:$W$49,E$9,FALSE)</f>
        <v>234</v>
      </c>
      <c r="F150" s="110">
        <f>VLOOKUP($A150,'[12]102010'!$A$6:$W$49,F$9,FALSE)</f>
        <v>70</v>
      </c>
      <c r="G150" s="110">
        <f>VLOOKUP($A150,'[12]102010'!$A$6:$W$49,G$9,FALSE)</f>
        <v>60</v>
      </c>
      <c r="H150" s="110">
        <f>VLOOKUP($A150,'[12]102010'!$A$6:$W$49,H$9,FALSE)</f>
        <v>139</v>
      </c>
      <c r="I150" s="110">
        <f>VLOOKUP($A150,'[12]102010'!$A$6:$W$49,I$9,FALSE)</f>
        <v>118</v>
      </c>
      <c r="J150" s="110">
        <f>VLOOKUP($A150,'[12]102010'!$A$6:$W$49,J$9,FALSE)</f>
        <v>17</v>
      </c>
      <c r="K150" s="110">
        <f>VLOOKUP($A150,'[12]102010'!$A$6:$W$49,K$9,FALSE)</f>
        <v>47</v>
      </c>
      <c r="L150" s="110">
        <f>VLOOKUP($A150,'[12]102010'!$A$6:$W$49,L$9,FALSE)</f>
        <v>42</v>
      </c>
      <c r="M150" s="110">
        <f>VLOOKUP($A150,'[12]102010'!$A$6:$W$49,M$9,FALSE)</f>
        <v>7</v>
      </c>
      <c r="N150" s="110">
        <f>VLOOKUP($A150,'[12]102010'!$A$6:$W$49,N$9,FALSE)</f>
        <v>24</v>
      </c>
      <c r="O150" s="110">
        <f>VLOOKUP($A150,'[12]102010'!$A$6:$W$49,O$9,FALSE)</f>
        <v>16</v>
      </c>
      <c r="P150" s="110">
        <f>VLOOKUP($A150,'[12]102010'!$A$6:$W$49,P$9,FALSE)</f>
        <v>37</v>
      </c>
      <c r="Q150" s="110">
        <f>VLOOKUP($A150,'[12]102010'!$A$6:$W$49,Q$9,FALSE)</f>
        <v>14</v>
      </c>
      <c r="R150" s="110">
        <f>VLOOKUP($A150,'[12]102010'!$A$6:$W$49,R$9,FALSE)</f>
        <v>10</v>
      </c>
      <c r="S150" s="110">
        <f>VLOOKUP($A150,'[12]102010'!$A$6:$W$49,S$9,FALSE)</f>
        <v>11</v>
      </c>
      <c r="T150" s="110">
        <f>VLOOKUP($A150,'[12]102010'!$A$6:$W$49,T$9,FALSE)</f>
        <v>47</v>
      </c>
      <c r="U150" s="110">
        <f>VLOOKUP($A150,'[12]102010'!$A$6:$W$49,U$9,FALSE)</f>
        <v>14</v>
      </c>
      <c r="V150" s="110">
        <f>VLOOKUP($A150,'[12]102010'!$A$6:$W$49,V$9,FALSE)</f>
        <v>10</v>
      </c>
    </row>
    <row r="151" spans="1:27" x14ac:dyDescent="0.2">
      <c r="A151" s="107" t="s">
        <v>140</v>
      </c>
      <c r="B151" s="110">
        <f>VLOOKUP($A151,'[12]102010'!$A$6:$W$49,B$9,FALSE)</f>
        <v>0</v>
      </c>
      <c r="C151" s="110">
        <f>VLOOKUP($A151,'[12]102010'!$A$6:$W$49,C$9,FALSE)</f>
        <v>0</v>
      </c>
      <c r="D151" s="110">
        <f>VLOOKUP($A151,'[12]102010'!$A$6:$W$49,D$9,FALSE)</f>
        <v>0</v>
      </c>
      <c r="E151" s="110">
        <f>VLOOKUP($A151,'[12]102010'!$A$6:$W$49,E$9,FALSE)</f>
        <v>0</v>
      </c>
      <c r="F151" s="110">
        <f>VLOOKUP($A151,'[12]102010'!$A$6:$W$49,F$9,FALSE)</f>
        <v>0</v>
      </c>
      <c r="G151" s="110">
        <f>VLOOKUP($A151,'[12]102010'!$A$6:$W$49,G$9,FALSE)</f>
        <v>0</v>
      </c>
      <c r="H151" s="110">
        <f>VLOOKUP($A151,'[12]102010'!$A$6:$W$49,H$9,FALSE)</f>
        <v>0</v>
      </c>
      <c r="I151" s="110">
        <f>VLOOKUP($A151,'[12]102010'!$A$6:$W$49,I$9,FALSE)</f>
        <v>0</v>
      </c>
      <c r="J151" s="110">
        <f>VLOOKUP($A151,'[12]102010'!$A$6:$W$49,J$9,FALSE)</f>
        <v>0</v>
      </c>
      <c r="K151" s="110">
        <f>VLOOKUP($A151,'[12]102010'!$A$6:$W$49,K$9,FALSE)</f>
        <v>0</v>
      </c>
      <c r="L151" s="110">
        <f>VLOOKUP($A151,'[12]102010'!$A$6:$W$49,L$9,FALSE)</f>
        <v>0</v>
      </c>
      <c r="M151" s="110">
        <f>VLOOKUP($A151,'[12]102010'!$A$6:$W$49,M$9,FALSE)</f>
        <v>0</v>
      </c>
      <c r="N151" s="110">
        <f>VLOOKUP($A151,'[12]102010'!$A$6:$W$49,N$9,FALSE)</f>
        <v>0</v>
      </c>
      <c r="O151" s="110">
        <f>VLOOKUP($A151,'[12]102010'!$A$6:$W$49,O$9,FALSE)</f>
        <v>0</v>
      </c>
      <c r="P151" s="110">
        <f>VLOOKUP($A151,'[12]102010'!$A$6:$W$49,P$9,FALSE)</f>
        <v>0</v>
      </c>
      <c r="Q151" s="110">
        <f>VLOOKUP($A151,'[12]102010'!$A$6:$W$49,Q$9,FALSE)</f>
        <v>0</v>
      </c>
      <c r="R151" s="110">
        <f>VLOOKUP($A151,'[12]102010'!$A$6:$W$49,R$9,FALSE)</f>
        <v>0</v>
      </c>
      <c r="S151" s="110">
        <f>VLOOKUP($A151,'[12]102010'!$A$6:$W$49,S$9,FALSE)</f>
        <v>0</v>
      </c>
      <c r="T151" s="110">
        <f>VLOOKUP($A151,'[12]102010'!$A$6:$W$49,T$9,FALSE)</f>
        <v>0</v>
      </c>
      <c r="U151" s="110">
        <f>VLOOKUP($A151,'[12]102010'!$A$6:$W$49,U$9,FALSE)</f>
        <v>0</v>
      </c>
      <c r="V151" s="110">
        <f>VLOOKUP($A151,'[12]102010'!$A$6:$W$49,V$9,FALSE)</f>
        <v>0</v>
      </c>
    </row>
    <row r="152" spans="1:27" x14ac:dyDescent="0.2">
      <c r="A152" s="107" t="s">
        <v>138</v>
      </c>
      <c r="B152" s="110">
        <f>VLOOKUP($A152,'[12]102010'!$A$6:$W$49,B$9,FALSE)</f>
        <v>109</v>
      </c>
      <c r="C152" s="110">
        <f>VLOOKUP($A152,'[12]102010'!$A$6:$W$49,C$9,FALSE)</f>
        <v>143</v>
      </c>
      <c r="D152" s="110">
        <f>VLOOKUP($A152,'[12]102010'!$A$6:$W$49,D$9,FALSE)</f>
        <v>109</v>
      </c>
      <c r="E152" s="110">
        <f>VLOOKUP($A152,'[12]102010'!$A$6:$W$49,E$9,FALSE)</f>
        <v>77</v>
      </c>
      <c r="F152" s="110">
        <f>VLOOKUP($A152,'[12]102010'!$A$6:$W$49,F$9,FALSE)</f>
        <v>57</v>
      </c>
      <c r="G152" s="110">
        <f>VLOOKUP($A152,'[12]102010'!$A$6:$W$49,G$9,FALSE)</f>
        <v>41</v>
      </c>
      <c r="H152" s="110">
        <f>VLOOKUP($A152,'[12]102010'!$A$6:$W$49,H$9,FALSE)</f>
        <v>24</v>
      </c>
      <c r="I152" s="110">
        <f>VLOOKUP($A152,'[12]102010'!$A$6:$W$49,I$9,FALSE)</f>
        <v>16</v>
      </c>
      <c r="J152" s="110">
        <f>VLOOKUP($A152,'[12]102010'!$A$6:$W$49,J$9,FALSE)</f>
        <v>12</v>
      </c>
      <c r="K152" s="110">
        <f>VLOOKUP($A152,'[12]102010'!$A$6:$W$49,K$9,FALSE)</f>
        <v>12</v>
      </c>
      <c r="L152" s="110">
        <f>VLOOKUP($A152,'[12]102010'!$A$6:$W$49,L$9,FALSE)</f>
        <v>5</v>
      </c>
      <c r="M152" s="110">
        <f>VLOOKUP($A152,'[12]102010'!$A$6:$W$49,M$9,FALSE)</f>
        <v>1</v>
      </c>
      <c r="N152" s="110">
        <f>VLOOKUP($A152,'[12]102010'!$A$6:$W$49,N$9,FALSE)</f>
        <v>7</v>
      </c>
      <c r="O152" s="110">
        <f>VLOOKUP($A152,'[12]102010'!$A$6:$W$49,O$9,FALSE)</f>
        <v>4</v>
      </c>
      <c r="P152" s="110">
        <f>VLOOKUP($A152,'[12]102010'!$A$6:$W$49,P$9,FALSE)</f>
        <v>0</v>
      </c>
      <c r="Q152" s="110">
        <f>VLOOKUP($A152,'[12]102010'!$A$6:$W$49,Q$9,FALSE)</f>
        <v>0</v>
      </c>
      <c r="R152" s="110">
        <f>VLOOKUP($A152,'[12]102010'!$A$6:$W$49,R$9,FALSE)</f>
        <v>0</v>
      </c>
      <c r="S152" s="110">
        <f>VLOOKUP($A152,'[12]102010'!$A$6:$W$49,S$9,FALSE)</f>
        <v>0</v>
      </c>
      <c r="T152" s="110">
        <f>VLOOKUP($A152,'[12]102010'!$A$6:$W$49,T$9,FALSE)</f>
        <v>0</v>
      </c>
      <c r="U152" s="110">
        <f>VLOOKUP($A152,'[12]102010'!$A$6:$W$49,U$9,FALSE)</f>
        <v>0</v>
      </c>
      <c r="V152" s="110">
        <f>VLOOKUP($A152,'[12]102010'!$A$6:$W$49,V$9,FALSE)</f>
        <v>0</v>
      </c>
    </row>
    <row r="153" spans="1:27" x14ac:dyDescent="0.2">
      <c r="A153" s="107" t="s">
        <v>137</v>
      </c>
      <c r="B153" s="110">
        <f>VLOOKUP($A153,'[12]102010'!$A$6:$W$49,B$9,FALSE)</f>
        <v>422</v>
      </c>
      <c r="C153" s="110">
        <f>VLOOKUP($A153,'[12]102010'!$A$6:$W$49,C$9,FALSE)</f>
        <v>288</v>
      </c>
      <c r="D153" s="110">
        <f>VLOOKUP($A153,'[12]102010'!$A$6:$W$49,D$9,FALSE)</f>
        <v>237</v>
      </c>
      <c r="E153" s="110">
        <f>VLOOKUP($A153,'[12]102010'!$A$6:$W$49,E$9,FALSE)</f>
        <v>160</v>
      </c>
      <c r="F153" s="110">
        <f>VLOOKUP($A153,'[12]102010'!$A$6:$W$49,F$9,FALSE)</f>
        <v>121</v>
      </c>
      <c r="G153" s="110">
        <f>VLOOKUP($A153,'[12]102010'!$A$6:$W$49,G$9,FALSE)</f>
        <v>111</v>
      </c>
      <c r="H153" s="110">
        <f>VLOOKUP($A153,'[12]102010'!$A$6:$W$49,H$9,FALSE)</f>
        <v>118</v>
      </c>
      <c r="I153" s="110">
        <f>VLOOKUP($A153,'[12]102010'!$A$6:$W$49,I$9,FALSE)</f>
        <v>107</v>
      </c>
      <c r="J153" s="110">
        <f>VLOOKUP($A153,'[12]102010'!$A$6:$W$49,J$9,FALSE)</f>
        <v>86</v>
      </c>
      <c r="K153" s="110">
        <f>VLOOKUP($A153,'[12]102010'!$A$6:$W$49,K$9,FALSE)</f>
        <v>79</v>
      </c>
      <c r="L153" s="110">
        <f>VLOOKUP($A153,'[12]102010'!$A$6:$W$49,L$9,FALSE)</f>
        <v>58</v>
      </c>
      <c r="M153" s="110">
        <f>VLOOKUP($A153,'[12]102010'!$A$6:$W$49,M$9,FALSE)</f>
        <v>76</v>
      </c>
      <c r="N153" s="110">
        <f>VLOOKUP($A153,'[12]102010'!$A$6:$W$49,N$9,FALSE)</f>
        <v>128</v>
      </c>
      <c r="O153" s="110">
        <f>VLOOKUP($A153,'[12]102010'!$A$6:$W$49,O$9,FALSE)</f>
        <v>82</v>
      </c>
      <c r="P153" s="110">
        <f>VLOOKUP($A153,'[12]102010'!$A$6:$W$49,P$9,FALSE)</f>
        <v>104</v>
      </c>
      <c r="Q153" s="110">
        <f>VLOOKUP($A153,'[12]102010'!$A$6:$W$49,Q$9,FALSE)</f>
        <v>50</v>
      </c>
      <c r="R153" s="110">
        <f>VLOOKUP($A153,'[12]102010'!$A$6:$W$49,R$9,FALSE)</f>
        <v>47</v>
      </c>
      <c r="S153" s="110">
        <f>VLOOKUP($A153,'[12]102010'!$A$6:$W$49,S$9,FALSE)</f>
        <v>42</v>
      </c>
      <c r="T153" s="110">
        <f>VLOOKUP($A153,'[12]102010'!$A$6:$W$49,T$9,FALSE)</f>
        <v>63</v>
      </c>
      <c r="U153" s="110">
        <f>VLOOKUP($A153,'[12]102010'!$A$6:$W$49,U$9,FALSE)</f>
        <v>46</v>
      </c>
      <c r="V153" s="110">
        <f>VLOOKUP($A153,'[12]102010'!$A$6:$W$49,V$9,FALSE)</f>
        <v>53</v>
      </c>
    </row>
    <row r="154" spans="1:27" x14ac:dyDescent="0.2">
      <c r="A154" s="107" t="s">
        <v>142</v>
      </c>
      <c r="B154" s="110">
        <f>VLOOKUP($A154,'[12]102010'!$A$6:$W$49,B$9,FALSE)</f>
        <v>2996</v>
      </c>
      <c r="C154" s="110">
        <f>VLOOKUP($A154,'[12]102010'!$A$6:$W$49,C$9,FALSE)</f>
        <v>2990</v>
      </c>
      <c r="D154" s="110">
        <f>VLOOKUP($A154,'[12]102010'!$A$6:$W$49,D$9,FALSE)</f>
        <v>3238</v>
      </c>
      <c r="E154" s="110">
        <f>VLOOKUP($A154,'[12]102010'!$A$6:$W$49,E$9,FALSE)</f>
        <v>2790</v>
      </c>
      <c r="F154" s="110">
        <f>VLOOKUP($A154,'[12]102010'!$A$6:$W$49,F$9,FALSE)</f>
        <v>2156</v>
      </c>
      <c r="G154" s="110">
        <f>VLOOKUP($A154,'[12]102010'!$A$6:$W$49,G$9,FALSE)</f>
        <v>2449</v>
      </c>
      <c r="H154" s="110">
        <f>VLOOKUP($A154,'[12]102010'!$A$6:$W$49,H$9,FALSE)</f>
        <v>2202</v>
      </c>
      <c r="I154" s="110">
        <f>VLOOKUP($A154,'[12]102010'!$A$6:$W$49,I$9,FALSE)</f>
        <v>2617</v>
      </c>
      <c r="J154" s="110">
        <f>VLOOKUP($A154,'[12]102010'!$A$6:$W$49,J$9,FALSE)</f>
        <v>1986</v>
      </c>
      <c r="K154" s="110">
        <f>VLOOKUP($A154,'[12]102010'!$A$6:$W$49,K$9,FALSE)</f>
        <v>1646</v>
      </c>
      <c r="L154" s="110">
        <f>VLOOKUP($A154,'[12]102010'!$A$6:$W$49,L$9,FALSE)</f>
        <v>2014</v>
      </c>
      <c r="M154" s="110">
        <f>VLOOKUP($A154,'[12]102010'!$A$6:$W$49,M$9,FALSE)</f>
        <v>1319</v>
      </c>
      <c r="N154" s="110">
        <f>VLOOKUP($A154,'[12]102010'!$A$6:$W$49,N$9,FALSE)</f>
        <v>1729</v>
      </c>
      <c r="O154" s="110">
        <f>VLOOKUP($A154,'[12]102010'!$A$6:$W$49,O$9,FALSE)</f>
        <v>2068</v>
      </c>
      <c r="P154" s="110">
        <f>VLOOKUP($A154,'[12]102010'!$A$6:$W$49,P$9,FALSE)</f>
        <v>2400</v>
      </c>
      <c r="Q154" s="110">
        <f>VLOOKUP($A154,'[12]102010'!$A$6:$W$49,Q$9,FALSE)</f>
        <v>2468</v>
      </c>
      <c r="R154" s="110">
        <f>VLOOKUP($A154,'[12]102010'!$A$6:$W$49,R$9,FALSE)</f>
        <v>2487</v>
      </c>
      <c r="S154" s="110">
        <f>VLOOKUP($A154,'[12]102010'!$A$6:$W$49,S$9,FALSE)</f>
        <v>2751</v>
      </c>
      <c r="T154" s="110">
        <f>VLOOKUP($A154,'[12]102010'!$A$6:$W$49,T$9,FALSE)</f>
        <v>4932</v>
      </c>
      <c r="U154" s="110">
        <f>VLOOKUP($A154,'[12]102010'!$A$6:$W$49,U$9,FALSE)</f>
        <v>5898</v>
      </c>
      <c r="V154" s="110">
        <f>VLOOKUP($A154,'[12]102010'!$A$6:$W$49,V$9,FALSE)</f>
        <v>6465</v>
      </c>
    </row>
    <row r="155" spans="1:27" x14ac:dyDescent="0.2">
      <c r="A155" s="107" t="s">
        <v>143</v>
      </c>
      <c r="B155" s="110">
        <f>VLOOKUP($A155,'[12]102010'!$A$6:$W$49,B$9,FALSE)</f>
        <v>3570</v>
      </c>
      <c r="C155" s="110">
        <f>VLOOKUP($A155,'[12]102010'!$A$6:$W$49,C$9,FALSE)</f>
        <v>3783</v>
      </c>
      <c r="D155" s="110">
        <f>VLOOKUP($A155,'[12]102010'!$A$6:$W$49,D$9,FALSE)</f>
        <v>3265</v>
      </c>
      <c r="E155" s="110">
        <f>VLOOKUP($A155,'[12]102010'!$A$6:$W$49,E$9,FALSE)</f>
        <v>3731</v>
      </c>
      <c r="F155" s="110">
        <f>VLOOKUP($A155,'[12]102010'!$A$6:$W$49,F$9,FALSE)</f>
        <v>3092</v>
      </c>
      <c r="G155" s="110">
        <f>VLOOKUP($A155,'[12]102010'!$A$6:$W$49,G$9,FALSE)</f>
        <v>2324</v>
      </c>
      <c r="H155" s="110">
        <f>VLOOKUP($A155,'[12]102010'!$A$6:$W$49,H$9,FALSE)</f>
        <v>2320</v>
      </c>
      <c r="I155" s="110">
        <f>VLOOKUP($A155,'[12]102010'!$A$6:$W$49,I$9,FALSE)</f>
        <v>2034</v>
      </c>
      <c r="J155" s="110">
        <f>VLOOKUP($A155,'[12]102010'!$A$6:$W$49,J$9,FALSE)</f>
        <v>1907</v>
      </c>
      <c r="K155" s="110">
        <f>VLOOKUP($A155,'[12]102010'!$A$6:$W$49,K$9,FALSE)</f>
        <v>1984</v>
      </c>
      <c r="L155" s="110">
        <f>VLOOKUP($A155,'[12]102010'!$A$6:$W$49,L$9,FALSE)</f>
        <v>1558</v>
      </c>
      <c r="M155" s="110">
        <f>VLOOKUP($A155,'[12]102010'!$A$6:$W$49,M$9,FALSE)</f>
        <v>1468</v>
      </c>
      <c r="N155" s="110">
        <f>VLOOKUP($A155,'[12]102010'!$A$6:$W$49,N$9,FALSE)</f>
        <v>1160</v>
      </c>
      <c r="O155" s="110">
        <f>VLOOKUP($A155,'[12]102010'!$A$6:$W$49,O$9,FALSE)</f>
        <v>943</v>
      </c>
      <c r="P155" s="110">
        <f>VLOOKUP($A155,'[12]102010'!$A$6:$W$49,P$9,FALSE)</f>
        <v>805</v>
      </c>
      <c r="Q155" s="110">
        <f>VLOOKUP($A155,'[12]102010'!$A$6:$W$49,Q$9,FALSE)</f>
        <v>562</v>
      </c>
      <c r="R155" s="110">
        <f>VLOOKUP($A155,'[12]102010'!$A$6:$W$49,R$9,FALSE)</f>
        <v>523</v>
      </c>
      <c r="S155" s="110">
        <f>VLOOKUP($A155,'[12]102010'!$A$6:$W$49,S$9,FALSE)</f>
        <v>561</v>
      </c>
      <c r="T155" s="110">
        <f>VLOOKUP($A155,'[12]102010'!$A$6:$W$49,T$9,FALSE)</f>
        <v>619</v>
      </c>
      <c r="U155" s="110">
        <f>VLOOKUP($A155,'[12]102010'!$A$6:$W$49,U$9,FALSE)</f>
        <v>597</v>
      </c>
      <c r="V155" s="110">
        <f>VLOOKUP($A155,'[12]102010'!$A$6:$W$49,V$9,FALSE)</f>
        <v>645</v>
      </c>
    </row>
    <row r="156" spans="1:27" x14ac:dyDescent="0.2">
      <c r="A156" s="107" t="s">
        <v>144</v>
      </c>
      <c r="B156" s="113">
        <f>VLOOKUP($A156,'[12]102010'!$A$6:$W$49,B$9,FALSE)</f>
        <v>34074</v>
      </c>
      <c r="C156" s="113">
        <f>VLOOKUP($A156,'[12]102010'!$A$6:$W$49,C$9,FALSE)</f>
        <v>32360</v>
      </c>
      <c r="D156" s="113">
        <f>VLOOKUP($A156,'[12]102010'!$A$6:$W$49,D$9,FALSE)</f>
        <v>25735</v>
      </c>
      <c r="E156" s="113">
        <f>VLOOKUP($A156,'[12]102010'!$A$6:$W$49,E$9,FALSE)</f>
        <v>25429</v>
      </c>
      <c r="F156" s="113">
        <f>VLOOKUP($A156,'[12]102010'!$A$6:$W$49,F$9,FALSE)</f>
        <v>21268</v>
      </c>
      <c r="G156" s="113">
        <f>VLOOKUP($A156,'[12]102010'!$A$6:$W$49,G$9,FALSE)</f>
        <v>18672</v>
      </c>
      <c r="H156" s="113">
        <f>VLOOKUP($A156,'[12]102010'!$A$6:$W$49,H$9,FALSE)</f>
        <v>19707</v>
      </c>
      <c r="I156" s="113">
        <f>VLOOKUP($A156,'[12]102010'!$A$6:$W$49,I$9,FALSE)</f>
        <v>16747</v>
      </c>
      <c r="J156" s="113">
        <f>VLOOKUP($A156,'[12]102010'!$A$6:$W$49,J$9,FALSE)</f>
        <v>13234</v>
      </c>
      <c r="K156" s="113">
        <f>VLOOKUP($A156,'[12]102010'!$A$6:$W$49,K$9,FALSE)</f>
        <v>12378</v>
      </c>
      <c r="L156" s="113">
        <f>VLOOKUP($A156,'[12]102010'!$A$6:$W$49,L$9,FALSE)</f>
        <v>10052</v>
      </c>
      <c r="M156" s="113">
        <f>VLOOKUP($A156,'[12]102010'!$A$6:$W$49,M$9,FALSE)</f>
        <v>10211</v>
      </c>
      <c r="N156" s="113">
        <f>VLOOKUP($A156,'[12]102010'!$A$6:$W$49,N$9,FALSE)</f>
        <v>9112</v>
      </c>
      <c r="O156" s="113">
        <f>VLOOKUP($A156,'[12]102010'!$A$6:$W$49,O$9,FALSE)</f>
        <v>8562</v>
      </c>
      <c r="P156" s="113">
        <f>VLOOKUP($A156,'[12]102010'!$A$6:$W$49,P$9,FALSE)</f>
        <v>8528</v>
      </c>
      <c r="Q156" s="113">
        <f>VLOOKUP($A156,'[12]102010'!$A$6:$W$49,Q$9,FALSE)</f>
        <v>8577</v>
      </c>
      <c r="R156" s="113">
        <f>VLOOKUP($A156,'[12]102010'!$A$6:$W$49,R$9,FALSE)</f>
        <v>9646</v>
      </c>
      <c r="S156" s="113">
        <f>VLOOKUP($A156,'[12]102010'!$A$6:$W$49,S$9,FALSE)</f>
        <v>8905</v>
      </c>
      <c r="T156" s="113">
        <f>VLOOKUP($A156,'[12]102010'!$A$6:$W$49,T$9,FALSE)</f>
        <v>9585</v>
      </c>
      <c r="U156" s="113">
        <f>VLOOKUP($A156,'[12]102010'!$A$6:$W$49,U$9,FALSE)</f>
        <v>9724</v>
      </c>
      <c r="V156" s="113">
        <f>VLOOKUP($A156,'[12]102010'!$A$6:$W$49,V$9,FALSE)</f>
        <v>11106</v>
      </c>
    </row>
    <row r="157" spans="1:27" x14ac:dyDescent="0.2">
      <c r="A157" s="114" t="s">
        <v>145</v>
      </c>
      <c r="B157" s="115"/>
      <c r="C157" s="115"/>
      <c r="D157" s="115"/>
      <c r="E157" s="115"/>
      <c r="F157" s="115"/>
      <c r="G157" s="115"/>
      <c r="H157" s="115"/>
      <c r="I157" s="115"/>
      <c r="J157" s="115"/>
      <c r="K157" s="115"/>
      <c r="L157" s="115"/>
      <c r="M157" s="115"/>
      <c r="N157" s="115"/>
      <c r="O157" s="115"/>
      <c r="P157" s="115"/>
      <c r="Q157" s="115"/>
      <c r="R157" s="115"/>
      <c r="S157" s="115"/>
      <c r="T157" s="115"/>
      <c r="U157" s="115"/>
      <c r="V157" s="115"/>
      <c r="AA157"/>
    </row>
    <row r="158" spans="1:27" x14ac:dyDescent="0.2">
      <c r="A158" s="134" t="s">
        <v>148</v>
      </c>
      <c r="B158" s="117">
        <f>SUM(B127:B155)</f>
        <v>37086</v>
      </c>
      <c r="C158" s="117">
        <f t="shared" ref="C158:T158" si="6">SUM(C127:C155)</f>
        <v>35367</v>
      </c>
      <c r="D158" s="117">
        <f t="shared" si="6"/>
        <v>28991</v>
      </c>
      <c r="E158" s="117">
        <f t="shared" si="6"/>
        <v>28232</v>
      </c>
      <c r="F158" s="117">
        <f t="shared" si="6"/>
        <v>23434</v>
      </c>
      <c r="G158" s="117">
        <f t="shared" si="6"/>
        <v>21130</v>
      </c>
      <c r="H158" s="117">
        <f t="shared" si="6"/>
        <v>21918</v>
      </c>
      <c r="I158" s="117">
        <f t="shared" si="6"/>
        <v>19375</v>
      </c>
      <c r="J158" s="117">
        <f t="shared" si="6"/>
        <v>15233</v>
      </c>
      <c r="K158" s="117">
        <f t="shared" si="6"/>
        <v>14033</v>
      </c>
      <c r="L158" s="117">
        <f t="shared" si="6"/>
        <v>12075</v>
      </c>
      <c r="M158" s="117">
        <f t="shared" si="6"/>
        <v>11537</v>
      </c>
      <c r="N158" s="117">
        <f t="shared" si="6"/>
        <v>10849</v>
      </c>
      <c r="O158" s="117">
        <f t="shared" si="6"/>
        <v>10636</v>
      </c>
      <c r="P158" s="117">
        <f t="shared" si="6"/>
        <v>10940</v>
      </c>
      <c r="Q158" s="117">
        <f t="shared" si="6"/>
        <v>11074</v>
      </c>
      <c r="R158" s="117">
        <f t="shared" si="6"/>
        <v>12142</v>
      </c>
      <c r="S158" s="117">
        <f t="shared" si="6"/>
        <v>11663</v>
      </c>
      <c r="T158" s="117">
        <f t="shared" si="6"/>
        <v>14526</v>
      </c>
      <c r="U158" s="117">
        <f>SUM(U127:U155)</f>
        <v>15630</v>
      </c>
      <c r="V158" s="117">
        <f>SUM(V127:V155)</f>
        <v>17578</v>
      </c>
      <c r="AA158"/>
    </row>
    <row r="159" spans="1:27" ht="13.5" thickBot="1" x14ac:dyDescent="0.25">
      <c r="AA159"/>
    </row>
    <row r="160" spans="1:27" ht="16.5" thickTop="1" thickBot="1" x14ac:dyDescent="0.25">
      <c r="A160" s="101"/>
      <c r="B160" s="264" t="s">
        <v>103</v>
      </c>
      <c r="C160" s="273" t="s">
        <v>104</v>
      </c>
      <c r="D160" s="271"/>
      <c r="E160" s="271"/>
      <c r="F160" s="271"/>
      <c r="G160" s="272"/>
      <c r="H160" s="102"/>
      <c r="I160" s="102"/>
      <c r="J160" s="102"/>
      <c r="K160" s="102"/>
      <c r="L160" s="102"/>
      <c r="M160" s="102"/>
      <c r="N160" s="102"/>
      <c r="O160" s="102"/>
      <c r="P160" s="102"/>
      <c r="Q160" s="102"/>
      <c r="R160" s="102"/>
      <c r="S160" s="102"/>
      <c r="T160" s="102"/>
      <c r="U160" s="102"/>
      <c r="V160" s="102"/>
    </row>
    <row r="161" spans="1:27" ht="15.75" thickTop="1" x14ac:dyDescent="0.2">
      <c r="A161" s="123"/>
      <c r="B161" s="264" t="s">
        <v>77</v>
      </c>
      <c r="C161" s="265" t="s">
        <v>257</v>
      </c>
      <c r="D161" s="269"/>
      <c r="E161" s="269"/>
      <c r="F161" s="269"/>
      <c r="G161" s="270"/>
      <c r="H161" s="126"/>
      <c r="I161" s="126"/>
      <c r="J161" s="126"/>
      <c r="K161" s="126"/>
      <c r="L161" s="126"/>
      <c r="M161" s="126"/>
      <c r="N161" s="126"/>
      <c r="O161" s="126"/>
      <c r="P161" s="126"/>
      <c r="Q161" s="126"/>
      <c r="R161" s="126"/>
      <c r="S161" s="126"/>
      <c r="T161" s="126"/>
      <c r="U161" s="126"/>
      <c r="V161" s="126"/>
      <c r="AA161"/>
    </row>
    <row r="162" spans="1:27" ht="15" x14ac:dyDescent="0.2">
      <c r="A162" s="123"/>
      <c r="B162" s="264" t="s">
        <v>108</v>
      </c>
      <c r="C162" s="265" t="s">
        <v>219</v>
      </c>
      <c r="D162" s="269"/>
      <c r="E162" s="269"/>
      <c r="F162" s="269"/>
      <c r="G162" s="270"/>
      <c r="H162" s="126"/>
      <c r="I162" s="126"/>
      <c r="J162" s="126"/>
      <c r="K162" s="126"/>
      <c r="L162" s="126"/>
      <c r="M162" s="126"/>
      <c r="N162" s="126"/>
      <c r="O162" s="126"/>
      <c r="P162" s="126"/>
      <c r="Q162" s="126"/>
      <c r="R162" s="126"/>
      <c r="S162" s="126"/>
      <c r="T162" s="126"/>
      <c r="U162" s="126"/>
      <c r="V162" s="126"/>
      <c r="AA162"/>
    </row>
    <row r="163" spans="1:27" x14ac:dyDescent="0.2">
      <c r="A163" s="98"/>
      <c r="B163" s="99"/>
      <c r="C163" s="99"/>
      <c r="D163" s="99"/>
      <c r="E163" s="99"/>
      <c r="F163" s="99"/>
      <c r="G163" s="99"/>
      <c r="H163" s="99"/>
      <c r="I163" s="99"/>
      <c r="J163" s="99"/>
      <c r="K163" s="99"/>
      <c r="L163" s="99"/>
      <c r="M163" s="99"/>
      <c r="N163" s="99"/>
      <c r="O163" s="99"/>
      <c r="P163" s="99"/>
      <c r="Q163" s="99"/>
      <c r="R163" s="99"/>
      <c r="S163" s="99"/>
      <c r="T163" s="102"/>
      <c r="U163" s="102"/>
      <c r="V163" s="102"/>
      <c r="AA163"/>
    </row>
    <row r="164" spans="1:27" x14ac:dyDescent="0.2">
      <c r="A164" s="107" t="s">
        <v>110</v>
      </c>
      <c r="B164" s="107" t="s">
        <v>55</v>
      </c>
      <c r="C164" s="107" t="s">
        <v>56</v>
      </c>
      <c r="D164" s="107" t="s">
        <v>57</v>
      </c>
      <c r="E164" s="107" t="s">
        <v>58</v>
      </c>
      <c r="F164" s="107" t="s">
        <v>59</v>
      </c>
      <c r="G164" s="107" t="s">
        <v>60</v>
      </c>
      <c r="H164" s="107" t="s">
        <v>61</v>
      </c>
      <c r="I164" s="107" t="s">
        <v>62</v>
      </c>
      <c r="J164" s="107" t="s">
        <v>63</v>
      </c>
      <c r="K164" s="107" t="s">
        <v>64</v>
      </c>
      <c r="L164" s="107" t="s">
        <v>65</v>
      </c>
      <c r="M164" s="107" t="s">
        <v>66</v>
      </c>
      <c r="N164" s="107" t="s">
        <v>67</v>
      </c>
      <c r="O164" s="107" t="s">
        <v>68</v>
      </c>
      <c r="P164" s="107" t="s">
        <v>69</v>
      </c>
      <c r="Q164" s="107" t="s">
        <v>70</v>
      </c>
      <c r="R164" s="107" t="s">
        <v>71</v>
      </c>
      <c r="S164" s="107" t="s">
        <v>72</v>
      </c>
      <c r="T164" s="107" t="s">
        <v>74</v>
      </c>
      <c r="U164" s="107" t="s">
        <v>75</v>
      </c>
      <c r="V164" s="107">
        <f>U164+1</f>
        <v>2010</v>
      </c>
      <c r="AA164"/>
    </row>
    <row r="165" spans="1:27" x14ac:dyDescent="0.2">
      <c r="A165" s="107" t="s">
        <v>111</v>
      </c>
      <c r="B165" s="110">
        <f>VLOOKUP($A165,'[12]102020'!$A$6:$W$49,B$9,FALSE)</f>
        <v>0</v>
      </c>
      <c r="C165" s="110">
        <f>VLOOKUP($A165,'[12]102020'!$A$6:$W$49,C$9,FALSE)</f>
        <v>0</v>
      </c>
      <c r="D165" s="110">
        <f>VLOOKUP($A165,'[12]102020'!$A$6:$W$49,D$9,FALSE)</f>
        <v>0</v>
      </c>
      <c r="E165" s="110">
        <f>VLOOKUP($A165,'[12]102020'!$A$6:$W$49,E$9,FALSE)</f>
        <v>0</v>
      </c>
      <c r="F165" s="110">
        <f>VLOOKUP($A165,'[12]102020'!$A$6:$W$49,F$9,FALSE)</f>
        <v>0</v>
      </c>
      <c r="G165" s="110">
        <f>VLOOKUP($A165,'[12]102020'!$A$6:$W$49,G$9,FALSE)</f>
        <v>0</v>
      </c>
      <c r="H165" s="110">
        <f>VLOOKUP($A165,'[12]102020'!$A$6:$W$49,H$9,FALSE)</f>
        <v>0</v>
      </c>
      <c r="I165" s="110">
        <f>VLOOKUP($A165,'[12]102020'!$A$6:$W$49,I$9,FALSE)</f>
        <v>0</v>
      </c>
      <c r="J165" s="110">
        <f>VLOOKUP($A165,'[12]102020'!$A$6:$W$49,J$9,FALSE)</f>
        <v>0</v>
      </c>
      <c r="K165" s="110">
        <f>VLOOKUP($A165,'[12]102020'!$A$6:$W$49,K$9,FALSE)</f>
        <v>0</v>
      </c>
      <c r="L165" s="110">
        <f>VLOOKUP($A165,'[12]102020'!$A$6:$W$49,L$9,FALSE)</f>
        <v>0</v>
      </c>
      <c r="M165" s="110">
        <f>VLOOKUP($A165,'[12]102020'!$A$6:$W$49,M$9,FALSE)</f>
        <v>0</v>
      </c>
      <c r="N165" s="110">
        <f>VLOOKUP($A165,'[12]102020'!$A$6:$W$49,N$9,FALSE)</f>
        <v>0</v>
      </c>
      <c r="O165" s="110">
        <f>VLOOKUP($A165,'[12]102020'!$A$6:$W$49,O$9,FALSE)</f>
        <v>0</v>
      </c>
      <c r="P165" s="110">
        <f>VLOOKUP($A165,'[12]102020'!$A$6:$W$49,P$9,FALSE)</f>
        <v>0</v>
      </c>
      <c r="Q165" s="110">
        <f>VLOOKUP($A165,'[12]102020'!$A$6:$W$49,Q$9,FALSE)</f>
        <v>0</v>
      </c>
      <c r="R165" s="110">
        <f>VLOOKUP($A165,'[12]102020'!$A$6:$W$49,R$9,FALSE)</f>
        <v>0</v>
      </c>
      <c r="S165" s="110">
        <f>VLOOKUP($A165,'[12]102020'!$A$6:$W$49,S$9,FALSE)</f>
        <v>0</v>
      </c>
      <c r="T165" s="110">
        <f>VLOOKUP($A165,'[12]102020'!$A$6:$W$49,T$9,FALSE)</f>
        <v>0</v>
      </c>
      <c r="U165" s="110">
        <f>VLOOKUP($A165,'[12]102020'!$A$6:$W$49,U$9,FALSE)</f>
        <v>0</v>
      </c>
      <c r="V165" s="110">
        <f>VLOOKUP($A165,'[12]102020'!$A$6:$W$49,V$9,FALSE)</f>
        <v>0</v>
      </c>
      <c r="AA165"/>
    </row>
    <row r="166" spans="1:27" x14ac:dyDescent="0.2">
      <c r="A166" s="107" t="s">
        <v>113</v>
      </c>
      <c r="B166" s="110">
        <f>VLOOKUP($A166,'[12]102020'!$A$6:$W$49,B$9,FALSE)</f>
        <v>0</v>
      </c>
      <c r="C166" s="110">
        <f>VLOOKUP($A166,'[12]102020'!$A$6:$W$49,C$9,FALSE)</f>
        <v>0</v>
      </c>
      <c r="D166" s="110">
        <f>VLOOKUP($A166,'[12]102020'!$A$6:$W$49,D$9,FALSE)</f>
        <v>0</v>
      </c>
      <c r="E166" s="110">
        <f>VLOOKUP($A166,'[12]102020'!$A$6:$W$49,E$9,FALSE)</f>
        <v>0</v>
      </c>
      <c r="F166" s="110">
        <f>VLOOKUP($A166,'[12]102020'!$A$6:$W$49,F$9,FALSE)</f>
        <v>0</v>
      </c>
      <c r="G166" s="110">
        <f>VLOOKUP($A166,'[12]102020'!$A$6:$W$49,G$9,FALSE)</f>
        <v>0</v>
      </c>
      <c r="H166" s="110">
        <f>VLOOKUP($A166,'[12]102020'!$A$6:$W$49,H$9,FALSE)</f>
        <v>0</v>
      </c>
      <c r="I166" s="110">
        <f>VLOOKUP($A166,'[12]102020'!$A$6:$W$49,I$9,FALSE)</f>
        <v>0</v>
      </c>
      <c r="J166" s="110">
        <f>VLOOKUP($A166,'[12]102020'!$A$6:$W$49,J$9,FALSE)</f>
        <v>0</v>
      </c>
      <c r="K166" s="110">
        <f>VLOOKUP($A166,'[12]102020'!$A$6:$W$49,K$9,FALSE)</f>
        <v>0</v>
      </c>
      <c r="L166" s="110">
        <f>VLOOKUP($A166,'[12]102020'!$A$6:$W$49,L$9,FALSE)</f>
        <v>0</v>
      </c>
      <c r="M166" s="110">
        <f>VLOOKUP($A166,'[12]102020'!$A$6:$W$49,M$9,FALSE)</f>
        <v>0</v>
      </c>
      <c r="N166" s="110">
        <f>VLOOKUP($A166,'[12]102020'!$A$6:$W$49,N$9,FALSE)</f>
        <v>0</v>
      </c>
      <c r="O166" s="110">
        <f>VLOOKUP($A166,'[12]102020'!$A$6:$W$49,O$9,FALSE)</f>
        <v>0</v>
      </c>
      <c r="P166" s="110">
        <f>VLOOKUP($A166,'[12]102020'!$A$6:$W$49,P$9,FALSE)</f>
        <v>0</v>
      </c>
      <c r="Q166" s="110">
        <f>VLOOKUP($A166,'[12]102020'!$A$6:$W$49,Q$9,FALSE)</f>
        <v>0</v>
      </c>
      <c r="R166" s="110">
        <f>VLOOKUP($A166,'[12]102020'!$A$6:$W$49,R$9,FALSE)</f>
        <v>0</v>
      </c>
      <c r="S166" s="110">
        <f>VLOOKUP($A166,'[12]102020'!$A$6:$W$49,S$9,FALSE)</f>
        <v>0</v>
      </c>
      <c r="T166" s="110">
        <f>VLOOKUP($A166,'[12]102020'!$A$6:$W$49,T$9,FALSE)</f>
        <v>0</v>
      </c>
      <c r="U166" s="110">
        <f>VLOOKUP($A166,'[12]102020'!$A$6:$W$49,U$9,FALSE)</f>
        <v>0</v>
      </c>
      <c r="V166" s="110">
        <f>VLOOKUP($A166,'[12]102020'!$A$6:$W$49,V$9,FALSE)</f>
        <v>0</v>
      </c>
      <c r="AA166"/>
    </row>
    <row r="167" spans="1:27" x14ac:dyDescent="0.2">
      <c r="A167" s="107" t="s">
        <v>115</v>
      </c>
      <c r="B167" s="110">
        <f>VLOOKUP($A167,'[12]102020'!$A$6:$W$49,B$9,FALSE)</f>
        <v>0</v>
      </c>
      <c r="C167" s="110">
        <f>VLOOKUP($A167,'[12]102020'!$A$6:$W$49,C$9,FALSE)</f>
        <v>0</v>
      </c>
      <c r="D167" s="110">
        <f>VLOOKUP($A167,'[12]102020'!$A$6:$W$49,D$9,FALSE)</f>
        <v>0</v>
      </c>
      <c r="E167" s="110">
        <f>VLOOKUP($A167,'[12]102020'!$A$6:$W$49,E$9,FALSE)</f>
        <v>0</v>
      </c>
      <c r="F167" s="110">
        <f>VLOOKUP($A167,'[12]102020'!$A$6:$W$49,F$9,FALSE)</f>
        <v>0</v>
      </c>
      <c r="G167" s="110">
        <f>VLOOKUP($A167,'[12]102020'!$A$6:$W$49,G$9,FALSE)</f>
        <v>0</v>
      </c>
      <c r="H167" s="110">
        <f>VLOOKUP($A167,'[12]102020'!$A$6:$W$49,H$9,FALSE)</f>
        <v>0</v>
      </c>
      <c r="I167" s="110">
        <f>VLOOKUP($A167,'[12]102020'!$A$6:$W$49,I$9,FALSE)</f>
        <v>0</v>
      </c>
      <c r="J167" s="110">
        <f>VLOOKUP($A167,'[12]102020'!$A$6:$W$49,J$9,FALSE)</f>
        <v>0</v>
      </c>
      <c r="K167" s="110">
        <f>VLOOKUP($A167,'[12]102020'!$A$6:$W$49,K$9,FALSE)</f>
        <v>0</v>
      </c>
      <c r="L167" s="110">
        <f>VLOOKUP($A167,'[12]102020'!$A$6:$W$49,L$9,FALSE)</f>
        <v>0</v>
      </c>
      <c r="M167" s="110">
        <f>VLOOKUP($A167,'[12]102020'!$A$6:$W$49,M$9,FALSE)</f>
        <v>0</v>
      </c>
      <c r="N167" s="110">
        <f>VLOOKUP($A167,'[12]102020'!$A$6:$W$49,N$9,FALSE)</f>
        <v>0</v>
      </c>
      <c r="O167" s="110">
        <f>VLOOKUP($A167,'[12]102020'!$A$6:$W$49,O$9,FALSE)</f>
        <v>0</v>
      </c>
      <c r="P167" s="110">
        <f>VLOOKUP($A167,'[12]102020'!$A$6:$W$49,P$9,FALSE)</f>
        <v>0</v>
      </c>
      <c r="Q167" s="110">
        <f>VLOOKUP($A167,'[12]102020'!$A$6:$W$49,Q$9,FALSE)</f>
        <v>0</v>
      </c>
      <c r="R167" s="110">
        <f>VLOOKUP($A167,'[12]102020'!$A$6:$W$49,R$9,FALSE)</f>
        <v>0</v>
      </c>
      <c r="S167" s="110">
        <f>VLOOKUP($A167,'[12]102020'!$A$6:$W$49,S$9,FALSE)</f>
        <v>0</v>
      </c>
      <c r="T167" s="110">
        <f>VLOOKUP($A167,'[12]102020'!$A$6:$W$49,T$9,FALSE)</f>
        <v>0</v>
      </c>
      <c r="U167" s="110">
        <f>VLOOKUP($A167,'[12]102020'!$A$6:$W$49,U$9,FALSE)</f>
        <v>0</v>
      </c>
      <c r="V167" s="110">
        <f>VLOOKUP($A167,'[12]102020'!$A$6:$W$49,V$9,FALSE)</f>
        <v>0</v>
      </c>
      <c r="AA167"/>
    </row>
    <row r="168" spans="1:27" x14ac:dyDescent="0.2">
      <c r="A168" s="107" t="s">
        <v>141</v>
      </c>
      <c r="B168" s="110">
        <f>VLOOKUP($A168,'[12]102020'!$A$6:$W$49,B$9,FALSE)</f>
        <v>0</v>
      </c>
      <c r="C168" s="110">
        <f>VLOOKUP($A168,'[12]102020'!$A$6:$W$49,C$9,FALSE)</f>
        <v>0</v>
      </c>
      <c r="D168" s="110">
        <f>VLOOKUP($A168,'[12]102020'!$A$6:$W$49,D$9,FALSE)</f>
        <v>0</v>
      </c>
      <c r="E168" s="110">
        <f>VLOOKUP($A168,'[12]102020'!$A$6:$W$49,E$9,FALSE)</f>
        <v>0</v>
      </c>
      <c r="F168" s="110">
        <f>VLOOKUP($A168,'[12]102020'!$A$6:$W$49,F$9,FALSE)</f>
        <v>0</v>
      </c>
      <c r="G168" s="110">
        <f>VLOOKUP($A168,'[12]102020'!$A$6:$W$49,G$9,FALSE)</f>
        <v>0</v>
      </c>
      <c r="H168" s="110">
        <f>VLOOKUP($A168,'[12]102020'!$A$6:$W$49,H$9,FALSE)</f>
        <v>0</v>
      </c>
      <c r="I168" s="110">
        <f>VLOOKUP($A168,'[12]102020'!$A$6:$W$49,I$9,FALSE)</f>
        <v>0</v>
      </c>
      <c r="J168" s="110">
        <f>VLOOKUP($A168,'[12]102020'!$A$6:$W$49,J$9,FALSE)</f>
        <v>0</v>
      </c>
      <c r="K168" s="110">
        <f>VLOOKUP($A168,'[12]102020'!$A$6:$W$49,K$9,FALSE)</f>
        <v>0</v>
      </c>
      <c r="L168" s="110">
        <f>VLOOKUP($A168,'[12]102020'!$A$6:$W$49,L$9,FALSE)</f>
        <v>0</v>
      </c>
      <c r="M168" s="110">
        <f>VLOOKUP($A168,'[12]102020'!$A$6:$W$49,M$9,FALSE)</f>
        <v>0</v>
      </c>
      <c r="N168" s="110">
        <f>VLOOKUP($A168,'[12]102020'!$A$6:$W$49,N$9,FALSE)</f>
        <v>0</v>
      </c>
      <c r="O168" s="110">
        <f>VLOOKUP($A168,'[12]102020'!$A$6:$W$49,O$9,FALSE)</f>
        <v>0</v>
      </c>
      <c r="P168" s="110">
        <f>VLOOKUP($A168,'[12]102020'!$A$6:$W$49,P$9,FALSE)</f>
        <v>0</v>
      </c>
      <c r="Q168" s="110">
        <f>VLOOKUP($A168,'[12]102020'!$A$6:$W$49,Q$9,FALSE)</f>
        <v>0</v>
      </c>
      <c r="R168" s="110">
        <f>VLOOKUP($A168,'[12]102020'!$A$6:$W$49,R$9,FALSE)</f>
        <v>0</v>
      </c>
      <c r="S168" s="110">
        <f>VLOOKUP($A168,'[12]102020'!$A$6:$W$49,S$9,FALSE)</f>
        <v>0</v>
      </c>
      <c r="T168" s="110">
        <f>VLOOKUP($A168,'[12]102020'!$A$6:$W$49,T$9,FALSE)</f>
        <v>0</v>
      </c>
      <c r="U168" s="110">
        <f>VLOOKUP($A168,'[12]102020'!$A$6:$W$49,U$9,FALSE)</f>
        <v>0</v>
      </c>
      <c r="V168" s="110">
        <f>VLOOKUP($A168,'[12]102020'!$A$6:$W$49,V$9,FALSE)</f>
        <v>0</v>
      </c>
      <c r="AA168"/>
    </row>
    <row r="169" spans="1:27" x14ac:dyDescent="0.2">
      <c r="A169" s="107" t="s">
        <v>117</v>
      </c>
      <c r="B169" s="110">
        <f>VLOOKUP($A169,'[12]102020'!$A$6:$W$49,B$9,FALSE)</f>
        <v>0</v>
      </c>
      <c r="C169" s="110">
        <f>VLOOKUP($A169,'[12]102020'!$A$6:$W$49,C$9,FALSE)</f>
        <v>0</v>
      </c>
      <c r="D169" s="110">
        <f>VLOOKUP($A169,'[12]102020'!$A$6:$W$49,D$9,FALSE)</f>
        <v>0</v>
      </c>
      <c r="E169" s="110">
        <f>VLOOKUP($A169,'[12]102020'!$A$6:$W$49,E$9,FALSE)</f>
        <v>0</v>
      </c>
      <c r="F169" s="110">
        <f>VLOOKUP($A169,'[12]102020'!$A$6:$W$49,F$9,FALSE)</f>
        <v>0</v>
      </c>
      <c r="G169" s="110">
        <f>VLOOKUP($A169,'[12]102020'!$A$6:$W$49,G$9,FALSE)</f>
        <v>0</v>
      </c>
      <c r="H169" s="110">
        <f>VLOOKUP($A169,'[12]102020'!$A$6:$W$49,H$9,FALSE)</f>
        <v>0</v>
      </c>
      <c r="I169" s="110">
        <f>VLOOKUP($A169,'[12]102020'!$A$6:$W$49,I$9,FALSE)</f>
        <v>0</v>
      </c>
      <c r="J169" s="110">
        <f>VLOOKUP($A169,'[12]102020'!$A$6:$W$49,J$9,FALSE)</f>
        <v>0</v>
      </c>
      <c r="K169" s="110">
        <f>VLOOKUP($A169,'[12]102020'!$A$6:$W$49,K$9,FALSE)</f>
        <v>0</v>
      </c>
      <c r="L169" s="110">
        <f>VLOOKUP($A169,'[12]102020'!$A$6:$W$49,L$9,FALSE)</f>
        <v>0</v>
      </c>
      <c r="M169" s="110">
        <f>VLOOKUP($A169,'[12]102020'!$A$6:$W$49,M$9,FALSE)</f>
        <v>0</v>
      </c>
      <c r="N169" s="110">
        <f>VLOOKUP($A169,'[12]102020'!$A$6:$W$49,N$9,FALSE)</f>
        <v>0</v>
      </c>
      <c r="O169" s="110">
        <f>VLOOKUP($A169,'[12]102020'!$A$6:$W$49,O$9,FALSE)</f>
        <v>0</v>
      </c>
      <c r="P169" s="110">
        <f>VLOOKUP($A169,'[12]102020'!$A$6:$W$49,P$9,FALSE)</f>
        <v>0</v>
      </c>
      <c r="Q169" s="110">
        <f>VLOOKUP($A169,'[12]102020'!$A$6:$W$49,Q$9,FALSE)</f>
        <v>0</v>
      </c>
      <c r="R169" s="110">
        <f>VLOOKUP($A169,'[12]102020'!$A$6:$W$49,R$9,FALSE)</f>
        <v>0</v>
      </c>
      <c r="S169" s="110">
        <f>VLOOKUP($A169,'[12]102020'!$A$6:$W$49,S$9,FALSE)</f>
        <v>0</v>
      </c>
      <c r="T169" s="110">
        <f>VLOOKUP($A169,'[12]102020'!$A$6:$W$49,T$9,FALSE)</f>
        <v>0</v>
      </c>
      <c r="U169" s="110">
        <f>VLOOKUP($A169,'[12]102020'!$A$6:$W$49,U$9,FALSE)</f>
        <v>0</v>
      </c>
      <c r="V169" s="110">
        <f>VLOOKUP($A169,'[12]102020'!$A$6:$W$49,V$9,FALSE)</f>
        <v>0</v>
      </c>
      <c r="AA169"/>
    </row>
    <row r="170" spans="1:27" x14ac:dyDescent="0.2">
      <c r="A170" s="107" t="s">
        <v>118</v>
      </c>
      <c r="B170" s="110">
        <f>VLOOKUP($A170,'[12]102020'!$A$6:$W$49,B$9,FALSE)</f>
        <v>0</v>
      </c>
      <c r="C170" s="110">
        <f>VLOOKUP($A170,'[12]102020'!$A$6:$W$49,C$9,FALSE)</f>
        <v>0</v>
      </c>
      <c r="D170" s="110">
        <f>VLOOKUP($A170,'[12]102020'!$A$6:$W$49,D$9,FALSE)</f>
        <v>0</v>
      </c>
      <c r="E170" s="110">
        <f>VLOOKUP($A170,'[12]102020'!$A$6:$W$49,E$9,FALSE)</f>
        <v>0</v>
      </c>
      <c r="F170" s="110">
        <f>VLOOKUP($A170,'[12]102020'!$A$6:$W$49,F$9,FALSE)</f>
        <v>0</v>
      </c>
      <c r="G170" s="110">
        <f>VLOOKUP($A170,'[12]102020'!$A$6:$W$49,G$9,FALSE)</f>
        <v>0</v>
      </c>
      <c r="H170" s="110">
        <f>VLOOKUP($A170,'[12]102020'!$A$6:$W$49,H$9,FALSE)</f>
        <v>0</v>
      </c>
      <c r="I170" s="110">
        <f>VLOOKUP($A170,'[12]102020'!$A$6:$W$49,I$9,FALSE)</f>
        <v>0</v>
      </c>
      <c r="J170" s="110">
        <f>VLOOKUP($A170,'[12]102020'!$A$6:$W$49,J$9,FALSE)</f>
        <v>0</v>
      </c>
      <c r="K170" s="110">
        <f>VLOOKUP($A170,'[12]102020'!$A$6:$W$49,K$9,FALSE)</f>
        <v>0</v>
      </c>
      <c r="L170" s="110">
        <f>VLOOKUP($A170,'[12]102020'!$A$6:$W$49,L$9,FALSE)</f>
        <v>0</v>
      </c>
      <c r="M170" s="110">
        <f>VLOOKUP($A170,'[12]102020'!$A$6:$W$49,M$9,FALSE)</f>
        <v>0</v>
      </c>
      <c r="N170" s="110">
        <f>VLOOKUP($A170,'[12]102020'!$A$6:$W$49,N$9,FALSE)</f>
        <v>0</v>
      </c>
      <c r="O170" s="110">
        <f>VLOOKUP($A170,'[12]102020'!$A$6:$W$49,O$9,FALSE)</f>
        <v>0</v>
      </c>
      <c r="P170" s="110">
        <f>VLOOKUP($A170,'[12]102020'!$A$6:$W$49,P$9,FALSE)</f>
        <v>0</v>
      </c>
      <c r="Q170" s="110">
        <f>VLOOKUP($A170,'[12]102020'!$A$6:$W$49,Q$9,FALSE)</f>
        <v>0</v>
      </c>
      <c r="R170" s="110">
        <f>VLOOKUP($A170,'[12]102020'!$A$6:$W$49,R$9,FALSE)</f>
        <v>0</v>
      </c>
      <c r="S170" s="110">
        <f>VLOOKUP($A170,'[12]102020'!$A$6:$W$49,S$9,FALSE)</f>
        <v>0</v>
      </c>
      <c r="T170" s="110">
        <f>VLOOKUP($A170,'[12]102020'!$A$6:$W$49,T$9,FALSE)</f>
        <v>0</v>
      </c>
      <c r="U170" s="110">
        <f>VLOOKUP($A170,'[12]102020'!$A$6:$W$49,U$9,FALSE)</f>
        <v>0</v>
      </c>
      <c r="V170" s="110">
        <f>VLOOKUP($A170,'[12]102020'!$A$6:$W$49,V$9,FALSE)</f>
        <v>0</v>
      </c>
      <c r="AA170"/>
    </row>
    <row r="171" spans="1:27" x14ac:dyDescent="0.2">
      <c r="A171" s="107" t="s">
        <v>123</v>
      </c>
      <c r="B171" s="110">
        <f>VLOOKUP($A171,'[12]102020'!$A$6:$W$49,B$9,FALSE)</f>
        <v>0</v>
      </c>
      <c r="C171" s="110">
        <f>VLOOKUP($A171,'[12]102020'!$A$6:$W$49,C$9,FALSE)</f>
        <v>0</v>
      </c>
      <c r="D171" s="110">
        <f>VLOOKUP($A171,'[12]102020'!$A$6:$W$49,D$9,FALSE)</f>
        <v>0</v>
      </c>
      <c r="E171" s="110">
        <f>VLOOKUP($A171,'[12]102020'!$A$6:$W$49,E$9,FALSE)</f>
        <v>0</v>
      </c>
      <c r="F171" s="110">
        <f>VLOOKUP($A171,'[12]102020'!$A$6:$W$49,F$9,FALSE)</f>
        <v>0</v>
      </c>
      <c r="G171" s="110">
        <f>VLOOKUP($A171,'[12]102020'!$A$6:$W$49,G$9,FALSE)</f>
        <v>0</v>
      </c>
      <c r="H171" s="110">
        <f>VLOOKUP($A171,'[12]102020'!$A$6:$W$49,H$9,FALSE)</f>
        <v>0</v>
      </c>
      <c r="I171" s="110">
        <f>VLOOKUP($A171,'[12]102020'!$A$6:$W$49,I$9,FALSE)</f>
        <v>0</v>
      </c>
      <c r="J171" s="110">
        <f>VLOOKUP($A171,'[12]102020'!$A$6:$W$49,J$9,FALSE)</f>
        <v>0</v>
      </c>
      <c r="K171" s="110">
        <f>VLOOKUP($A171,'[12]102020'!$A$6:$W$49,K$9,FALSE)</f>
        <v>0</v>
      </c>
      <c r="L171" s="110">
        <f>VLOOKUP($A171,'[12]102020'!$A$6:$W$49,L$9,FALSE)</f>
        <v>0</v>
      </c>
      <c r="M171" s="110">
        <f>VLOOKUP($A171,'[12]102020'!$A$6:$W$49,M$9,FALSE)</f>
        <v>0</v>
      </c>
      <c r="N171" s="110">
        <f>VLOOKUP($A171,'[12]102020'!$A$6:$W$49,N$9,FALSE)</f>
        <v>0</v>
      </c>
      <c r="O171" s="110">
        <f>VLOOKUP($A171,'[12]102020'!$A$6:$W$49,O$9,FALSE)</f>
        <v>0</v>
      </c>
      <c r="P171" s="110">
        <f>VLOOKUP($A171,'[12]102020'!$A$6:$W$49,P$9,FALSE)</f>
        <v>0</v>
      </c>
      <c r="Q171" s="110">
        <f>VLOOKUP($A171,'[12]102020'!$A$6:$W$49,Q$9,FALSE)</f>
        <v>0</v>
      </c>
      <c r="R171" s="110">
        <f>VLOOKUP($A171,'[12]102020'!$A$6:$W$49,R$9,FALSE)</f>
        <v>0</v>
      </c>
      <c r="S171" s="110">
        <f>VLOOKUP($A171,'[12]102020'!$A$6:$W$49,S$9,FALSE)</f>
        <v>0</v>
      </c>
      <c r="T171" s="110">
        <f>VLOOKUP($A171,'[12]102020'!$A$6:$W$49,T$9,FALSE)</f>
        <v>0</v>
      </c>
      <c r="U171" s="110">
        <f>VLOOKUP($A171,'[12]102020'!$A$6:$W$49,U$9,FALSE)</f>
        <v>0</v>
      </c>
      <c r="V171" s="110">
        <f>VLOOKUP($A171,'[12]102020'!$A$6:$W$49,V$9,FALSE)</f>
        <v>0</v>
      </c>
      <c r="AA171"/>
    </row>
    <row r="172" spans="1:27" x14ac:dyDescent="0.2">
      <c r="A172" s="107" t="s">
        <v>119</v>
      </c>
      <c r="B172" s="110">
        <f>VLOOKUP($A172,'[12]102020'!$A$6:$W$49,B$9,FALSE)</f>
        <v>0</v>
      </c>
      <c r="C172" s="110">
        <f>VLOOKUP($A172,'[12]102020'!$A$6:$W$49,C$9,FALSE)</f>
        <v>0</v>
      </c>
      <c r="D172" s="110">
        <f>VLOOKUP($A172,'[12]102020'!$A$6:$W$49,D$9,FALSE)</f>
        <v>0</v>
      </c>
      <c r="E172" s="110">
        <f>VLOOKUP($A172,'[12]102020'!$A$6:$W$49,E$9,FALSE)</f>
        <v>0</v>
      </c>
      <c r="F172" s="110">
        <f>VLOOKUP($A172,'[12]102020'!$A$6:$W$49,F$9,FALSE)</f>
        <v>0</v>
      </c>
      <c r="G172" s="110">
        <f>VLOOKUP($A172,'[12]102020'!$A$6:$W$49,G$9,FALSE)</f>
        <v>0</v>
      </c>
      <c r="H172" s="110">
        <f>VLOOKUP($A172,'[12]102020'!$A$6:$W$49,H$9,FALSE)</f>
        <v>0</v>
      </c>
      <c r="I172" s="110">
        <f>VLOOKUP($A172,'[12]102020'!$A$6:$W$49,I$9,FALSE)</f>
        <v>0</v>
      </c>
      <c r="J172" s="110">
        <f>VLOOKUP($A172,'[12]102020'!$A$6:$W$49,J$9,FALSE)</f>
        <v>0</v>
      </c>
      <c r="K172" s="110">
        <f>VLOOKUP($A172,'[12]102020'!$A$6:$W$49,K$9,FALSE)</f>
        <v>0</v>
      </c>
      <c r="L172" s="110">
        <f>VLOOKUP($A172,'[12]102020'!$A$6:$W$49,L$9,FALSE)</f>
        <v>0</v>
      </c>
      <c r="M172" s="110">
        <f>VLOOKUP($A172,'[12]102020'!$A$6:$W$49,M$9,FALSE)</f>
        <v>0</v>
      </c>
      <c r="N172" s="110">
        <f>VLOOKUP($A172,'[12]102020'!$A$6:$W$49,N$9,FALSE)</f>
        <v>0</v>
      </c>
      <c r="O172" s="110">
        <f>VLOOKUP($A172,'[12]102020'!$A$6:$W$49,O$9,FALSE)</f>
        <v>0</v>
      </c>
      <c r="P172" s="110">
        <f>VLOOKUP($A172,'[12]102020'!$A$6:$W$49,P$9,FALSE)</f>
        <v>0</v>
      </c>
      <c r="Q172" s="110">
        <f>VLOOKUP($A172,'[12]102020'!$A$6:$W$49,Q$9,FALSE)</f>
        <v>0</v>
      </c>
      <c r="R172" s="110">
        <f>VLOOKUP($A172,'[12]102020'!$A$6:$W$49,R$9,FALSE)</f>
        <v>0</v>
      </c>
      <c r="S172" s="110">
        <f>VLOOKUP($A172,'[12]102020'!$A$6:$W$49,S$9,FALSE)</f>
        <v>0</v>
      </c>
      <c r="T172" s="110">
        <f>VLOOKUP($A172,'[12]102020'!$A$6:$W$49,T$9,FALSE)</f>
        <v>0</v>
      </c>
      <c r="U172" s="110">
        <f>VLOOKUP($A172,'[12]102020'!$A$6:$W$49,U$9,FALSE)</f>
        <v>0</v>
      </c>
      <c r="V172" s="110">
        <f>VLOOKUP($A172,'[12]102020'!$A$6:$W$49,V$9,FALSE)</f>
        <v>0</v>
      </c>
      <c r="AA172"/>
    </row>
    <row r="173" spans="1:27" x14ac:dyDescent="0.2">
      <c r="A173" s="107" t="s">
        <v>120</v>
      </c>
      <c r="B173" s="110">
        <f>VLOOKUP($A173,'[12]102020'!$A$6:$W$49,B$9,FALSE)</f>
        <v>0</v>
      </c>
      <c r="C173" s="110">
        <f>VLOOKUP($A173,'[12]102020'!$A$6:$W$49,C$9,FALSE)</f>
        <v>0</v>
      </c>
      <c r="D173" s="110">
        <f>VLOOKUP($A173,'[12]102020'!$A$6:$W$49,D$9,FALSE)</f>
        <v>0</v>
      </c>
      <c r="E173" s="110">
        <f>VLOOKUP($A173,'[12]102020'!$A$6:$W$49,E$9,FALSE)</f>
        <v>0</v>
      </c>
      <c r="F173" s="110">
        <f>VLOOKUP($A173,'[12]102020'!$A$6:$W$49,F$9,FALSE)</f>
        <v>0</v>
      </c>
      <c r="G173" s="110">
        <f>VLOOKUP($A173,'[12]102020'!$A$6:$W$49,G$9,FALSE)</f>
        <v>0</v>
      </c>
      <c r="H173" s="110">
        <f>VLOOKUP($A173,'[12]102020'!$A$6:$W$49,H$9,FALSE)</f>
        <v>0</v>
      </c>
      <c r="I173" s="110">
        <f>VLOOKUP($A173,'[12]102020'!$A$6:$W$49,I$9,FALSE)</f>
        <v>0</v>
      </c>
      <c r="J173" s="110">
        <f>VLOOKUP($A173,'[12]102020'!$A$6:$W$49,J$9,FALSE)</f>
        <v>0</v>
      </c>
      <c r="K173" s="110">
        <f>VLOOKUP($A173,'[12]102020'!$A$6:$W$49,K$9,FALSE)</f>
        <v>0</v>
      </c>
      <c r="L173" s="110">
        <f>VLOOKUP($A173,'[12]102020'!$A$6:$W$49,L$9,FALSE)</f>
        <v>0</v>
      </c>
      <c r="M173" s="110">
        <f>VLOOKUP($A173,'[12]102020'!$A$6:$W$49,M$9,FALSE)</f>
        <v>0</v>
      </c>
      <c r="N173" s="110">
        <f>VLOOKUP($A173,'[12]102020'!$A$6:$W$49,N$9,FALSE)</f>
        <v>0</v>
      </c>
      <c r="O173" s="110">
        <f>VLOOKUP($A173,'[12]102020'!$A$6:$W$49,O$9,FALSE)</f>
        <v>0</v>
      </c>
      <c r="P173" s="110">
        <f>VLOOKUP($A173,'[12]102020'!$A$6:$W$49,P$9,FALSE)</f>
        <v>0</v>
      </c>
      <c r="Q173" s="110">
        <f>VLOOKUP($A173,'[12]102020'!$A$6:$W$49,Q$9,FALSE)</f>
        <v>0</v>
      </c>
      <c r="R173" s="110">
        <f>VLOOKUP($A173,'[12]102020'!$A$6:$W$49,R$9,FALSE)</f>
        <v>0</v>
      </c>
      <c r="S173" s="110">
        <f>VLOOKUP($A173,'[12]102020'!$A$6:$W$49,S$9,FALSE)</f>
        <v>0</v>
      </c>
      <c r="T173" s="110">
        <f>VLOOKUP($A173,'[12]102020'!$A$6:$W$49,T$9,FALSE)</f>
        <v>0</v>
      </c>
      <c r="U173" s="110">
        <f>VLOOKUP($A173,'[12]102020'!$A$6:$W$49,U$9,FALSE)</f>
        <v>0</v>
      </c>
      <c r="V173" s="110">
        <f>VLOOKUP($A173,'[12]102020'!$A$6:$W$49,V$9,FALSE)</f>
        <v>0</v>
      </c>
      <c r="AA173"/>
    </row>
    <row r="174" spans="1:27" x14ac:dyDescent="0.2">
      <c r="A174" s="107" t="s">
        <v>139</v>
      </c>
      <c r="B174" s="110">
        <f>VLOOKUP($A174,'[12]102020'!$A$6:$W$49,B$9,FALSE)</f>
        <v>0</v>
      </c>
      <c r="C174" s="110">
        <f>VLOOKUP($A174,'[12]102020'!$A$6:$W$49,C$9,FALSE)</f>
        <v>0</v>
      </c>
      <c r="D174" s="110">
        <f>VLOOKUP($A174,'[12]102020'!$A$6:$W$49,D$9,FALSE)</f>
        <v>0</v>
      </c>
      <c r="E174" s="110">
        <f>VLOOKUP($A174,'[12]102020'!$A$6:$W$49,E$9,FALSE)</f>
        <v>0</v>
      </c>
      <c r="F174" s="110">
        <f>VLOOKUP($A174,'[12]102020'!$A$6:$W$49,F$9,FALSE)</f>
        <v>0</v>
      </c>
      <c r="G174" s="110">
        <f>VLOOKUP($A174,'[12]102020'!$A$6:$W$49,G$9,FALSE)</f>
        <v>0</v>
      </c>
      <c r="H174" s="110">
        <f>VLOOKUP($A174,'[12]102020'!$A$6:$W$49,H$9,FALSE)</f>
        <v>0</v>
      </c>
      <c r="I174" s="110">
        <f>VLOOKUP($A174,'[12]102020'!$A$6:$W$49,I$9,FALSE)</f>
        <v>0</v>
      </c>
      <c r="J174" s="110">
        <f>VLOOKUP($A174,'[12]102020'!$A$6:$W$49,J$9,FALSE)</f>
        <v>0</v>
      </c>
      <c r="K174" s="110">
        <f>VLOOKUP($A174,'[12]102020'!$A$6:$W$49,K$9,FALSE)</f>
        <v>0</v>
      </c>
      <c r="L174" s="110">
        <f>VLOOKUP($A174,'[12]102020'!$A$6:$W$49,L$9,FALSE)</f>
        <v>0</v>
      </c>
      <c r="M174" s="110">
        <f>VLOOKUP($A174,'[12]102020'!$A$6:$W$49,M$9,FALSE)</f>
        <v>0</v>
      </c>
      <c r="N174" s="110">
        <f>VLOOKUP($A174,'[12]102020'!$A$6:$W$49,N$9,FALSE)</f>
        <v>0</v>
      </c>
      <c r="O174" s="110">
        <f>VLOOKUP($A174,'[12]102020'!$A$6:$W$49,O$9,FALSE)</f>
        <v>0</v>
      </c>
      <c r="P174" s="110">
        <f>VLOOKUP($A174,'[12]102020'!$A$6:$W$49,P$9,FALSE)</f>
        <v>0</v>
      </c>
      <c r="Q174" s="110">
        <f>VLOOKUP($A174,'[12]102020'!$A$6:$W$49,Q$9,FALSE)</f>
        <v>0</v>
      </c>
      <c r="R174" s="110">
        <f>VLOOKUP($A174,'[12]102020'!$A$6:$W$49,R$9,FALSE)</f>
        <v>0</v>
      </c>
      <c r="S174" s="110">
        <f>VLOOKUP($A174,'[12]102020'!$A$6:$W$49,S$9,FALSE)</f>
        <v>0</v>
      </c>
      <c r="T174" s="110">
        <f>VLOOKUP($A174,'[12]102020'!$A$6:$W$49,T$9,FALSE)</f>
        <v>0</v>
      </c>
      <c r="U174" s="110">
        <f>VLOOKUP($A174,'[12]102020'!$A$6:$W$49,U$9,FALSE)</f>
        <v>0</v>
      </c>
      <c r="V174" s="110">
        <f>VLOOKUP($A174,'[12]102020'!$A$6:$W$49,V$9,FALSE)</f>
        <v>0</v>
      </c>
      <c r="AA174"/>
    </row>
    <row r="175" spans="1:27" x14ac:dyDescent="0.2">
      <c r="A175" s="107" t="s">
        <v>121</v>
      </c>
      <c r="B175" s="110">
        <f>VLOOKUP($A175,'[12]102020'!$A$6:$W$49,B$9,FALSE)</f>
        <v>0</v>
      </c>
      <c r="C175" s="110">
        <f>VLOOKUP($A175,'[12]102020'!$A$6:$W$49,C$9,FALSE)</f>
        <v>0</v>
      </c>
      <c r="D175" s="110">
        <f>VLOOKUP($A175,'[12]102020'!$A$6:$W$49,D$9,FALSE)</f>
        <v>0</v>
      </c>
      <c r="E175" s="110">
        <f>VLOOKUP($A175,'[12]102020'!$A$6:$W$49,E$9,FALSE)</f>
        <v>0</v>
      </c>
      <c r="F175" s="110">
        <f>VLOOKUP($A175,'[12]102020'!$A$6:$W$49,F$9,FALSE)</f>
        <v>0</v>
      </c>
      <c r="G175" s="110">
        <f>VLOOKUP($A175,'[12]102020'!$A$6:$W$49,G$9,FALSE)</f>
        <v>0</v>
      </c>
      <c r="H175" s="110">
        <f>VLOOKUP($A175,'[12]102020'!$A$6:$W$49,H$9,FALSE)</f>
        <v>0</v>
      </c>
      <c r="I175" s="110">
        <f>VLOOKUP($A175,'[12]102020'!$A$6:$W$49,I$9,FALSE)</f>
        <v>0</v>
      </c>
      <c r="J175" s="110">
        <f>VLOOKUP($A175,'[12]102020'!$A$6:$W$49,J$9,FALSE)</f>
        <v>0</v>
      </c>
      <c r="K175" s="110">
        <f>VLOOKUP($A175,'[12]102020'!$A$6:$W$49,K$9,FALSE)</f>
        <v>0</v>
      </c>
      <c r="L175" s="110">
        <f>VLOOKUP($A175,'[12]102020'!$A$6:$W$49,L$9,FALSE)</f>
        <v>0</v>
      </c>
      <c r="M175" s="110">
        <f>VLOOKUP($A175,'[12]102020'!$A$6:$W$49,M$9,FALSE)</f>
        <v>0</v>
      </c>
      <c r="N175" s="110">
        <f>VLOOKUP($A175,'[12]102020'!$A$6:$W$49,N$9,FALSE)</f>
        <v>0</v>
      </c>
      <c r="O175" s="110">
        <f>VLOOKUP($A175,'[12]102020'!$A$6:$W$49,O$9,FALSE)</f>
        <v>0</v>
      </c>
      <c r="P175" s="110">
        <f>VLOOKUP($A175,'[12]102020'!$A$6:$W$49,P$9,FALSE)</f>
        <v>0</v>
      </c>
      <c r="Q175" s="110">
        <f>VLOOKUP($A175,'[12]102020'!$A$6:$W$49,Q$9,FALSE)</f>
        <v>0</v>
      </c>
      <c r="R175" s="110">
        <f>VLOOKUP($A175,'[12]102020'!$A$6:$W$49,R$9,FALSE)</f>
        <v>0</v>
      </c>
      <c r="S175" s="110">
        <f>VLOOKUP($A175,'[12]102020'!$A$6:$W$49,S$9,FALSE)</f>
        <v>0</v>
      </c>
      <c r="T175" s="110">
        <f>VLOOKUP($A175,'[12]102020'!$A$6:$W$49,T$9,FALSE)</f>
        <v>0</v>
      </c>
      <c r="U175" s="110">
        <f>VLOOKUP($A175,'[12]102020'!$A$6:$W$49,U$9,FALSE)</f>
        <v>0</v>
      </c>
      <c r="V175" s="110">
        <f>VLOOKUP($A175,'[12]102020'!$A$6:$W$49,V$9,FALSE)</f>
        <v>0</v>
      </c>
      <c r="AA175"/>
    </row>
    <row r="176" spans="1:27" x14ac:dyDescent="0.2">
      <c r="A176" s="107" t="s">
        <v>122</v>
      </c>
      <c r="B176" s="110">
        <f>VLOOKUP($A176,'[12]102020'!$A$6:$W$49,B$9,FALSE)</f>
        <v>0</v>
      </c>
      <c r="C176" s="110">
        <f>VLOOKUP($A176,'[12]102020'!$A$6:$W$49,C$9,FALSE)</f>
        <v>0</v>
      </c>
      <c r="D176" s="110">
        <f>VLOOKUP($A176,'[12]102020'!$A$6:$W$49,D$9,FALSE)</f>
        <v>0</v>
      </c>
      <c r="E176" s="110">
        <f>VLOOKUP($A176,'[12]102020'!$A$6:$W$49,E$9,FALSE)</f>
        <v>0</v>
      </c>
      <c r="F176" s="110">
        <f>VLOOKUP($A176,'[12]102020'!$A$6:$W$49,F$9,FALSE)</f>
        <v>0</v>
      </c>
      <c r="G176" s="110">
        <f>VLOOKUP($A176,'[12]102020'!$A$6:$W$49,G$9,FALSE)</f>
        <v>0</v>
      </c>
      <c r="H176" s="110">
        <f>VLOOKUP($A176,'[12]102020'!$A$6:$W$49,H$9,FALSE)</f>
        <v>0</v>
      </c>
      <c r="I176" s="110">
        <f>VLOOKUP($A176,'[12]102020'!$A$6:$W$49,I$9,FALSE)</f>
        <v>0</v>
      </c>
      <c r="J176" s="110">
        <f>VLOOKUP($A176,'[12]102020'!$A$6:$W$49,J$9,FALSE)</f>
        <v>0</v>
      </c>
      <c r="K176" s="110">
        <f>VLOOKUP($A176,'[12]102020'!$A$6:$W$49,K$9,FALSE)</f>
        <v>0</v>
      </c>
      <c r="L176" s="110">
        <f>VLOOKUP($A176,'[12]102020'!$A$6:$W$49,L$9,FALSE)</f>
        <v>0</v>
      </c>
      <c r="M176" s="110">
        <f>VLOOKUP($A176,'[12]102020'!$A$6:$W$49,M$9,FALSE)</f>
        <v>0</v>
      </c>
      <c r="N176" s="110">
        <f>VLOOKUP($A176,'[12]102020'!$A$6:$W$49,N$9,FALSE)</f>
        <v>0</v>
      </c>
      <c r="O176" s="110">
        <f>VLOOKUP($A176,'[12]102020'!$A$6:$W$49,O$9,FALSE)</f>
        <v>0</v>
      </c>
      <c r="P176" s="110">
        <f>VLOOKUP($A176,'[12]102020'!$A$6:$W$49,P$9,FALSE)</f>
        <v>0</v>
      </c>
      <c r="Q176" s="110">
        <f>VLOOKUP($A176,'[12]102020'!$A$6:$W$49,Q$9,FALSE)</f>
        <v>0</v>
      </c>
      <c r="R176" s="110">
        <f>VLOOKUP($A176,'[12]102020'!$A$6:$W$49,R$9,FALSE)</f>
        <v>0</v>
      </c>
      <c r="S176" s="110">
        <f>VLOOKUP($A176,'[12]102020'!$A$6:$W$49,S$9,FALSE)</f>
        <v>0</v>
      </c>
      <c r="T176" s="110">
        <f>VLOOKUP($A176,'[12]102020'!$A$6:$W$49,T$9,FALSE)</f>
        <v>0</v>
      </c>
      <c r="U176" s="110">
        <f>VLOOKUP($A176,'[12]102020'!$A$6:$W$49,U$9,FALSE)</f>
        <v>0</v>
      </c>
      <c r="V176" s="110">
        <f>VLOOKUP($A176,'[12]102020'!$A$6:$W$49,V$9,FALSE)</f>
        <v>0</v>
      </c>
      <c r="AA176"/>
    </row>
    <row r="177" spans="1:27" x14ac:dyDescent="0.2">
      <c r="A177" s="107" t="s">
        <v>124</v>
      </c>
      <c r="B177" s="110">
        <f>VLOOKUP($A177,'[12]102020'!$A$6:$W$49,B$9,FALSE)</f>
        <v>0</v>
      </c>
      <c r="C177" s="110">
        <f>VLOOKUP($A177,'[12]102020'!$A$6:$W$49,C$9,FALSE)</f>
        <v>0</v>
      </c>
      <c r="D177" s="110">
        <f>VLOOKUP($A177,'[12]102020'!$A$6:$W$49,D$9,FALSE)</f>
        <v>0</v>
      </c>
      <c r="E177" s="110">
        <f>VLOOKUP($A177,'[12]102020'!$A$6:$W$49,E$9,FALSE)</f>
        <v>0</v>
      </c>
      <c r="F177" s="110">
        <f>VLOOKUP($A177,'[12]102020'!$A$6:$W$49,F$9,FALSE)</f>
        <v>0</v>
      </c>
      <c r="G177" s="110">
        <f>VLOOKUP($A177,'[12]102020'!$A$6:$W$49,G$9,FALSE)</f>
        <v>0</v>
      </c>
      <c r="H177" s="110">
        <f>VLOOKUP($A177,'[12]102020'!$A$6:$W$49,H$9,FALSE)</f>
        <v>0</v>
      </c>
      <c r="I177" s="110">
        <f>VLOOKUP($A177,'[12]102020'!$A$6:$W$49,I$9,FALSE)</f>
        <v>0</v>
      </c>
      <c r="J177" s="110">
        <f>VLOOKUP($A177,'[12]102020'!$A$6:$W$49,J$9,FALSE)</f>
        <v>0</v>
      </c>
      <c r="K177" s="110">
        <f>VLOOKUP($A177,'[12]102020'!$A$6:$W$49,K$9,FALSE)</f>
        <v>0</v>
      </c>
      <c r="L177" s="110">
        <f>VLOOKUP($A177,'[12]102020'!$A$6:$W$49,L$9,FALSE)</f>
        <v>0</v>
      </c>
      <c r="M177" s="110">
        <f>VLOOKUP($A177,'[12]102020'!$A$6:$W$49,M$9,FALSE)</f>
        <v>0</v>
      </c>
      <c r="N177" s="110">
        <f>VLOOKUP($A177,'[12]102020'!$A$6:$W$49,N$9,FALSE)</f>
        <v>0</v>
      </c>
      <c r="O177" s="110">
        <f>VLOOKUP($A177,'[12]102020'!$A$6:$W$49,O$9,FALSE)</f>
        <v>0</v>
      </c>
      <c r="P177" s="110">
        <f>VLOOKUP($A177,'[12]102020'!$A$6:$W$49,P$9,FALSE)</f>
        <v>0</v>
      </c>
      <c r="Q177" s="110">
        <f>VLOOKUP($A177,'[12]102020'!$A$6:$W$49,Q$9,FALSE)</f>
        <v>0</v>
      </c>
      <c r="R177" s="110">
        <f>VLOOKUP($A177,'[12]102020'!$A$6:$W$49,R$9,FALSE)</f>
        <v>0</v>
      </c>
      <c r="S177" s="110">
        <f>VLOOKUP($A177,'[12]102020'!$A$6:$W$49,S$9,FALSE)</f>
        <v>0</v>
      </c>
      <c r="T177" s="110">
        <f>VLOOKUP($A177,'[12]102020'!$A$6:$W$49,T$9,FALSE)</f>
        <v>0</v>
      </c>
      <c r="U177" s="110">
        <f>VLOOKUP($A177,'[12]102020'!$A$6:$W$49,U$9,FALSE)</f>
        <v>0</v>
      </c>
      <c r="V177" s="110">
        <f>VLOOKUP($A177,'[12]102020'!$A$6:$W$49,V$9,FALSE)</f>
        <v>0</v>
      </c>
      <c r="AA177"/>
    </row>
    <row r="178" spans="1:27" x14ac:dyDescent="0.2">
      <c r="A178" s="107" t="s">
        <v>125</v>
      </c>
      <c r="B178" s="110">
        <f>VLOOKUP($A178,'[12]102020'!$A$6:$W$49,B$9,FALSE)</f>
        <v>0</v>
      </c>
      <c r="C178" s="110">
        <f>VLOOKUP($A178,'[12]102020'!$A$6:$W$49,C$9,FALSE)</f>
        <v>0</v>
      </c>
      <c r="D178" s="110">
        <f>VLOOKUP($A178,'[12]102020'!$A$6:$W$49,D$9,FALSE)</f>
        <v>0</v>
      </c>
      <c r="E178" s="110">
        <f>VLOOKUP($A178,'[12]102020'!$A$6:$W$49,E$9,FALSE)</f>
        <v>0</v>
      </c>
      <c r="F178" s="110">
        <f>VLOOKUP($A178,'[12]102020'!$A$6:$W$49,F$9,FALSE)</f>
        <v>0</v>
      </c>
      <c r="G178" s="110">
        <f>VLOOKUP($A178,'[12]102020'!$A$6:$W$49,G$9,FALSE)</f>
        <v>0</v>
      </c>
      <c r="H178" s="110">
        <f>VLOOKUP($A178,'[12]102020'!$A$6:$W$49,H$9,FALSE)</f>
        <v>0</v>
      </c>
      <c r="I178" s="110">
        <f>VLOOKUP($A178,'[12]102020'!$A$6:$W$49,I$9,FALSE)</f>
        <v>0</v>
      </c>
      <c r="J178" s="110">
        <f>VLOOKUP($A178,'[12]102020'!$A$6:$W$49,J$9,FALSE)</f>
        <v>0</v>
      </c>
      <c r="K178" s="110">
        <f>VLOOKUP($A178,'[12]102020'!$A$6:$W$49,K$9,FALSE)</f>
        <v>0</v>
      </c>
      <c r="L178" s="110">
        <f>VLOOKUP($A178,'[12]102020'!$A$6:$W$49,L$9,FALSE)</f>
        <v>0</v>
      </c>
      <c r="M178" s="110">
        <f>VLOOKUP($A178,'[12]102020'!$A$6:$W$49,M$9,FALSE)</f>
        <v>0</v>
      </c>
      <c r="N178" s="110">
        <f>VLOOKUP($A178,'[12]102020'!$A$6:$W$49,N$9,FALSE)</f>
        <v>0</v>
      </c>
      <c r="O178" s="110">
        <f>VLOOKUP($A178,'[12]102020'!$A$6:$W$49,O$9,FALSE)</f>
        <v>0</v>
      </c>
      <c r="P178" s="110">
        <f>VLOOKUP($A178,'[12]102020'!$A$6:$W$49,P$9,FALSE)</f>
        <v>0</v>
      </c>
      <c r="Q178" s="110">
        <f>VLOOKUP($A178,'[12]102020'!$A$6:$W$49,Q$9,FALSE)</f>
        <v>0</v>
      </c>
      <c r="R178" s="110">
        <f>VLOOKUP($A178,'[12]102020'!$A$6:$W$49,R$9,FALSE)</f>
        <v>0</v>
      </c>
      <c r="S178" s="110">
        <f>VLOOKUP($A178,'[12]102020'!$A$6:$W$49,S$9,FALSE)</f>
        <v>0</v>
      </c>
      <c r="T178" s="110">
        <f>VLOOKUP($A178,'[12]102020'!$A$6:$W$49,T$9,FALSE)</f>
        <v>0</v>
      </c>
      <c r="U178" s="110">
        <f>VLOOKUP($A178,'[12]102020'!$A$6:$W$49,U$9,FALSE)</f>
        <v>0</v>
      </c>
      <c r="V178" s="110">
        <f>VLOOKUP($A178,'[12]102020'!$A$6:$W$49,V$9,FALSE)</f>
        <v>0</v>
      </c>
      <c r="AA178"/>
    </row>
    <row r="179" spans="1:27" x14ac:dyDescent="0.2">
      <c r="A179" s="107" t="s">
        <v>126</v>
      </c>
      <c r="B179" s="110">
        <f>VLOOKUP($A179,'[12]102020'!$A$6:$W$49,B$9,FALSE)</f>
        <v>0</v>
      </c>
      <c r="C179" s="110">
        <f>VLOOKUP($A179,'[12]102020'!$A$6:$W$49,C$9,FALSE)</f>
        <v>0</v>
      </c>
      <c r="D179" s="110">
        <f>VLOOKUP($A179,'[12]102020'!$A$6:$W$49,D$9,FALSE)</f>
        <v>0</v>
      </c>
      <c r="E179" s="110">
        <f>VLOOKUP($A179,'[12]102020'!$A$6:$W$49,E$9,FALSE)</f>
        <v>0</v>
      </c>
      <c r="F179" s="110">
        <f>VLOOKUP($A179,'[12]102020'!$A$6:$W$49,F$9,FALSE)</f>
        <v>0</v>
      </c>
      <c r="G179" s="110">
        <f>VLOOKUP($A179,'[12]102020'!$A$6:$W$49,G$9,FALSE)</f>
        <v>0</v>
      </c>
      <c r="H179" s="110">
        <f>VLOOKUP($A179,'[12]102020'!$A$6:$W$49,H$9,FALSE)</f>
        <v>0</v>
      </c>
      <c r="I179" s="110">
        <f>VLOOKUP($A179,'[12]102020'!$A$6:$W$49,I$9,FALSE)</f>
        <v>0</v>
      </c>
      <c r="J179" s="110">
        <f>VLOOKUP($A179,'[12]102020'!$A$6:$W$49,J$9,FALSE)</f>
        <v>0</v>
      </c>
      <c r="K179" s="110">
        <f>VLOOKUP($A179,'[12]102020'!$A$6:$W$49,K$9,FALSE)</f>
        <v>0</v>
      </c>
      <c r="L179" s="110">
        <f>VLOOKUP($A179,'[12]102020'!$A$6:$W$49,L$9,FALSE)</f>
        <v>0</v>
      </c>
      <c r="M179" s="110">
        <f>VLOOKUP($A179,'[12]102020'!$A$6:$W$49,M$9,FALSE)</f>
        <v>0</v>
      </c>
      <c r="N179" s="110">
        <f>VLOOKUP($A179,'[12]102020'!$A$6:$W$49,N$9,FALSE)</f>
        <v>0</v>
      </c>
      <c r="O179" s="110">
        <f>VLOOKUP($A179,'[12]102020'!$A$6:$W$49,O$9,FALSE)</f>
        <v>0</v>
      </c>
      <c r="P179" s="110">
        <f>VLOOKUP($A179,'[12]102020'!$A$6:$W$49,P$9,FALSE)</f>
        <v>0</v>
      </c>
      <c r="Q179" s="110">
        <f>VLOOKUP($A179,'[12]102020'!$A$6:$W$49,Q$9,FALSE)</f>
        <v>0</v>
      </c>
      <c r="R179" s="110">
        <f>VLOOKUP($A179,'[12]102020'!$A$6:$W$49,R$9,FALSE)</f>
        <v>0</v>
      </c>
      <c r="S179" s="110">
        <f>VLOOKUP($A179,'[12]102020'!$A$6:$W$49,S$9,FALSE)</f>
        <v>0</v>
      </c>
      <c r="T179" s="110">
        <f>VLOOKUP($A179,'[12]102020'!$A$6:$W$49,T$9,FALSE)</f>
        <v>0</v>
      </c>
      <c r="U179" s="110">
        <f>VLOOKUP($A179,'[12]102020'!$A$6:$W$49,U$9,FALSE)</f>
        <v>0</v>
      </c>
      <c r="V179" s="110">
        <f>VLOOKUP($A179,'[12]102020'!$A$6:$W$49,V$9,FALSE)</f>
        <v>0</v>
      </c>
      <c r="AA179"/>
    </row>
    <row r="180" spans="1:27" x14ac:dyDescent="0.2">
      <c r="A180" s="107" t="s">
        <v>127</v>
      </c>
      <c r="B180" s="110">
        <f>VLOOKUP($A180,'[12]102020'!$A$6:$W$49,B$9,FALSE)</f>
        <v>0</v>
      </c>
      <c r="C180" s="110">
        <f>VLOOKUP($A180,'[12]102020'!$A$6:$W$49,C$9,FALSE)</f>
        <v>0</v>
      </c>
      <c r="D180" s="110">
        <f>VLOOKUP($A180,'[12]102020'!$A$6:$W$49,D$9,FALSE)</f>
        <v>0</v>
      </c>
      <c r="E180" s="110">
        <f>VLOOKUP($A180,'[12]102020'!$A$6:$W$49,E$9,FALSE)</f>
        <v>0</v>
      </c>
      <c r="F180" s="110">
        <f>VLOOKUP($A180,'[12]102020'!$A$6:$W$49,F$9,FALSE)</f>
        <v>0</v>
      </c>
      <c r="G180" s="110">
        <f>VLOOKUP($A180,'[12]102020'!$A$6:$W$49,G$9,FALSE)</f>
        <v>0</v>
      </c>
      <c r="H180" s="110">
        <f>VLOOKUP($A180,'[12]102020'!$A$6:$W$49,H$9,FALSE)</f>
        <v>0</v>
      </c>
      <c r="I180" s="110">
        <f>VLOOKUP($A180,'[12]102020'!$A$6:$W$49,I$9,FALSE)</f>
        <v>0</v>
      </c>
      <c r="J180" s="110">
        <f>VLOOKUP($A180,'[12]102020'!$A$6:$W$49,J$9,FALSE)</f>
        <v>0</v>
      </c>
      <c r="K180" s="110">
        <f>VLOOKUP($A180,'[12]102020'!$A$6:$W$49,K$9,FALSE)</f>
        <v>0</v>
      </c>
      <c r="L180" s="110">
        <f>VLOOKUP($A180,'[12]102020'!$A$6:$W$49,L$9,FALSE)</f>
        <v>0</v>
      </c>
      <c r="M180" s="110">
        <f>VLOOKUP($A180,'[12]102020'!$A$6:$W$49,M$9,FALSE)</f>
        <v>0</v>
      </c>
      <c r="N180" s="110">
        <f>VLOOKUP($A180,'[12]102020'!$A$6:$W$49,N$9,FALSE)</f>
        <v>0</v>
      </c>
      <c r="O180" s="110">
        <f>VLOOKUP($A180,'[12]102020'!$A$6:$W$49,O$9,FALSE)</f>
        <v>0</v>
      </c>
      <c r="P180" s="110">
        <f>VLOOKUP($A180,'[12]102020'!$A$6:$W$49,P$9,FALSE)</f>
        <v>0</v>
      </c>
      <c r="Q180" s="110">
        <f>VLOOKUP($A180,'[12]102020'!$A$6:$W$49,Q$9,FALSE)</f>
        <v>0</v>
      </c>
      <c r="R180" s="110">
        <f>VLOOKUP($A180,'[12]102020'!$A$6:$W$49,R$9,FALSE)</f>
        <v>0</v>
      </c>
      <c r="S180" s="110">
        <f>VLOOKUP($A180,'[12]102020'!$A$6:$W$49,S$9,FALSE)</f>
        <v>0</v>
      </c>
      <c r="T180" s="110">
        <f>VLOOKUP($A180,'[12]102020'!$A$6:$W$49,T$9,FALSE)</f>
        <v>0</v>
      </c>
      <c r="U180" s="110">
        <f>VLOOKUP($A180,'[12]102020'!$A$6:$W$49,U$9,FALSE)</f>
        <v>0</v>
      </c>
      <c r="V180" s="110">
        <f>VLOOKUP($A180,'[12]102020'!$A$6:$W$49,V$9,FALSE)</f>
        <v>0</v>
      </c>
      <c r="AA180"/>
    </row>
    <row r="181" spans="1:27" x14ac:dyDescent="0.2">
      <c r="A181" s="107" t="s">
        <v>129</v>
      </c>
      <c r="B181" s="110">
        <f>VLOOKUP($A181,'[12]102020'!$A$6:$W$49,B$9,FALSE)</f>
        <v>0</v>
      </c>
      <c r="C181" s="110">
        <f>VLOOKUP($A181,'[12]102020'!$A$6:$W$49,C$9,FALSE)</f>
        <v>0</v>
      </c>
      <c r="D181" s="110">
        <f>VLOOKUP($A181,'[12]102020'!$A$6:$W$49,D$9,FALSE)</f>
        <v>0</v>
      </c>
      <c r="E181" s="110">
        <f>VLOOKUP($A181,'[12]102020'!$A$6:$W$49,E$9,FALSE)</f>
        <v>0</v>
      </c>
      <c r="F181" s="110">
        <f>VLOOKUP($A181,'[12]102020'!$A$6:$W$49,F$9,FALSE)</f>
        <v>0</v>
      </c>
      <c r="G181" s="110">
        <f>VLOOKUP($A181,'[12]102020'!$A$6:$W$49,G$9,FALSE)</f>
        <v>0</v>
      </c>
      <c r="H181" s="110">
        <f>VLOOKUP($A181,'[12]102020'!$A$6:$W$49,H$9,FALSE)</f>
        <v>0</v>
      </c>
      <c r="I181" s="110">
        <f>VLOOKUP($A181,'[12]102020'!$A$6:$W$49,I$9,FALSE)</f>
        <v>0</v>
      </c>
      <c r="J181" s="110">
        <f>VLOOKUP($A181,'[12]102020'!$A$6:$W$49,J$9,FALSE)</f>
        <v>0</v>
      </c>
      <c r="K181" s="110">
        <f>VLOOKUP($A181,'[12]102020'!$A$6:$W$49,K$9,FALSE)</f>
        <v>0</v>
      </c>
      <c r="L181" s="110">
        <f>VLOOKUP($A181,'[12]102020'!$A$6:$W$49,L$9,FALSE)</f>
        <v>0</v>
      </c>
      <c r="M181" s="110">
        <f>VLOOKUP($A181,'[12]102020'!$A$6:$W$49,M$9,FALSE)</f>
        <v>0</v>
      </c>
      <c r="N181" s="110">
        <f>VLOOKUP($A181,'[12]102020'!$A$6:$W$49,N$9,FALSE)</f>
        <v>0</v>
      </c>
      <c r="O181" s="110">
        <f>VLOOKUP($A181,'[12]102020'!$A$6:$W$49,O$9,FALSE)</f>
        <v>0</v>
      </c>
      <c r="P181" s="110">
        <f>VLOOKUP($A181,'[12]102020'!$A$6:$W$49,P$9,FALSE)</f>
        <v>0</v>
      </c>
      <c r="Q181" s="110">
        <f>VLOOKUP($A181,'[12]102020'!$A$6:$W$49,Q$9,FALSE)</f>
        <v>0</v>
      </c>
      <c r="R181" s="110">
        <f>VLOOKUP($A181,'[12]102020'!$A$6:$W$49,R$9,FALSE)</f>
        <v>0</v>
      </c>
      <c r="S181" s="110">
        <f>VLOOKUP($A181,'[12]102020'!$A$6:$W$49,S$9,FALSE)</f>
        <v>0</v>
      </c>
      <c r="T181" s="110">
        <f>VLOOKUP($A181,'[12]102020'!$A$6:$W$49,T$9,FALSE)</f>
        <v>0</v>
      </c>
      <c r="U181" s="110">
        <f>VLOOKUP($A181,'[12]102020'!$A$6:$W$49,U$9,FALSE)</f>
        <v>0</v>
      </c>
      <c r="V181" s="110">
        <f>VLOOKUP($A181,'[12]102020'!$A$6:$W$49,V$9,FALSE)</f>
        <v>0</v>
      </c>
      <c r="AA181"/>
    </row>
    <row r="182" spans="1:27" x14ac:dyDescent="0.2">
      <c r="A182" s="107" t="s">
        <v>130</v>
      </c>
      <c r="B182" s="110">
        <f>VLOOKUP($A182,'[12]102020'!$A$6:$W$49,B$9,FALSE)</f>
        <v>0</v>
      </c>
      <c r="C182" s="110">
        <f>VLOOKUP($A182,'[12]102020'!$A$6:$W$49,C$9,FALSE)</f>
        <v>0</v>
      </c>
      <c r="D182" s="110">
        <f>VLOOKUP($A182,'[12]102020'!$A$6:$W$49,D$9,FALSE)</f>
        <v>0</v>
      </c>
      <c r="E182" s="110">
        <f>VLOOKUP($A182,'[12]102020'!$A$6:$W$49,E$9,FALSE)</f>
        <v>0</v>
      </c>
      <c r="F182" s="110">
        <f>VLOOKUP($A182,'[12]102020'!$A$6:$W$49,F$9,FALSE)</f>
        <v>0</v>
      </c>
      <c r="G182" s="110">
        <f>VLOOKUP($A182,'[12]102020'!$A$6:$W$49,G$9,FALSE)</f>
        <v>0</v>
      </c>
      <c r="H182" s="110">
        <f>VLOOKUP($A182,'[12]102020'!$A$6:$W$49,H$9,FALSE)</f>
        <v>0</v>
      </c>
      <c r="I182" s="110">
        <f>VLOOKUP($A182,'[12]102020'!$A$6:$W$49,I$9,FALSE)</f>
        <v>0</v>
      </c>
      <c r="J182" s="110">
        <f>VLOOKUP($A182,'[12]102020'!$A$6:$W$49,J$9,FALSE)</f>
        <v>0</v>
      </c>
      <c r="K182" s="110">
        <f>VLOOKUP($A182,'[12]102020'!$A$6:$W$49,K$9,FALSE)</f>
        <v>0</v>
      </c>
      <c r="L182" s="110">
        <f>VLOOKUP($A182,'[12]102020'!$A$6:$W$49,L$9,FALSE)</f>
        <v>0</v>
      </c>
      <c r="M182" s="110">
        <f>VLOOKUP($A182,'[12]102020'!$A$6:$W$49,M$9,FALSE)</f>
        <v>0</v>
      </c>
      <c r="N182" s="110">
        <f>VLOOKUP($A182,'[12]102020'!$A$6:$W$49,N$9,FALSE)</f>
        <v>0</v>
      </c>
      <c r="O182" s="110">
        <f>VLOOKUP($A182,'[12]102020'!$A$6:$W$49,O$9,FALSE)</f>
        <v>0</v>
      </c>
      <c r="P182" s="110">
        <f>VLOOKUP($A182,'[12]102020'!$A$6:$W$49,P$9,FALSE)</f>
        <v>0</v>
      </c>
      <c r="Q182" s="110">
        <f>VLOOKUP($A182,'[12]102020'!$A$6:$W$49,Q$9,FALSE)</f>
        <v>0</v>
      </c>
      <c r="R182" s="110">
        <f>VLOOKUP($A182,'[12]102020'!$A$6:$W$49,R$9,FALSE)</f>
        <v>0</v>
      </c>
      <c r="S182" s="110">
        <f>VLOOKUP($A182,'[12]102020'!$A$6:$W$49,S$9,FALSE)</f>
        <v>0</v>
      </c>
      <c r="T182" s="110">
        <f>VLOOKUP($A182,'[12]102020'!$A$6:$W$49,T$9,FALSE)</f>
        <v>0</v>
      </c>
      <c r="U182" s="110">
        <f>VLOOKUP($A182,'[12]102020'!$A$6:$W$49,U$9,FALSE)</f>
        <v>0</v>
      </c>
      <c r="V182" s="110">
        <f>VLOOKUP($A182,'[12]102020'!$A$6:$W$49,V$9,FALSE)</f>
        <v>0</v>
      </c>
      <c r="AA182"/>
    </row>
    <row r="183" spans="1:27" x14ac:dyDescent="0.2">
      <c r="A183" s="107" t="s">
        <v>128</v>
      </c>
      <c r="B183" s="110">
        <f>VLOOKUP($A183,'[12]102020'!$A$6:$W$49,B$9,FALSE)</f>
        <v>0</v>
      </c>
      <c r="C183" s="110">
        <f>VLOOKUP($A183,'[12]102020'!$A$6:$W$49,C$9,FALSE)</f>
        <v>0</v>
      </c>
      <c r="D183" s="110">
        <f>VLOOKUP($A183,'[12]102020'!$A$6:$W$49,D$9,FALSE)</f>
        <v>0</v>
      </c>
      <c r="E183" s="110">
        <f>VLOOKUP($A183,'[12]102020'!$A$6:$W$49,E$9,FALSE)</f>
        <v>0</v>
      </c>
      <c r="F183" s="110">
        <f>VLOOKUP($A183,'[12]102020'!$A$6:$W$49,F$9,FALSE)</f>
        <v>0</v>
      </c>
      <c r="G183" s="110">
        <f>VLOOKUP($A183,'[12]102020'!$A$6:$W$49,G$9,FALSE)</f>
        <v>0</v>
      </c>
      <c r="H183" s="110">
        <f>VLOOKUP($A183,'[12]102020'!$A$6:$W$49,H$9,FALSE)</f>
        <v>0</v>
      </c>
      <c r="I183" s="110">
        <f>VLOOKUP($A183,'[12]102020'!$A$6:$W$49,I$9,FALSE)</f>
        <v>0</v>
      </c>
      <c r="J183" s="110">
        <f>VLOOKUP($A183,'[12]102020'!$A$6:$W$49,J$9,FALSE)</f>
        <v>0</v>
      </c>
      <c r="K183" s="110">
        <f>VLOOKUP($A183,'[12]102020'!$A$6:$W$49,K$9,FALSE)</f>
        <v>0</v>
      </c>
      <c r="L183" s="110">
        <f>VLOOKUP($A183,'[12]102020'!$A$6:$W$49,L$9,FALSE)</f>
        <v>0</v>
      </c>
      <c r="M183" s="110">
        <f>VLOOKUP($A183,'[12]102020'!$A$6:$W$49,M$9,FALSE)</f>
        <v>0</v>
      </c>
      <c r="N183" s="110">
        <f>VLOOKUP($A183,'[12]102020'!$A$6:$W$49,N$9,FALSE)</f>
        <v>0</v>
      </c>
      <c r="O183" s="110">
        <f>VLOOKUP($A183,'[12]102020'!$A$6:$W$49,O$9,FALSE)</f>
        <v>0</v>
      </c>
      <c r="P183" s="110">
        <f>VLOOKUP($A183,'[12]102020'!$A$6:$W$49,P$9,FALSE)</f>
        <v>0</v>
      </c>
      <c r="Q183" s="110">
        <f>VLOOKUP($A183,'[12]102020'!$A$6:$W$49,Q$9,FALSE)</f>
        <v>0</v>
      </c>
      <c r="R183" s="110">
        <f>VLOOKUP($A183,'[12]102020'!$A$6:$W$49,R$9,FALSE)</f>
        <v>0</v>
      </c>
      <c r="S183" s="110">
        <f>VLOOKUP($A183,'[12]102020'!$A$6:$W$49,S$9,FALSE)</f>
        <v>0</v>
      </c>
      <c r="T183" s="110">
        <f>VLOOKUP($A183,'[12]102020'!$A$6:$W$49,T$9,FALSE)</f>
        <v>0</v>
      </c>
      <c r="U183" s="110">
        <f>VLOOKUP($A183,'[12]102020'!$A$6:$W$49,U$9,FALSE)</f>
        <v>0</v>
      </c>
      <c r="V183" s="110">
        <f>VLOOKUP($A183,'[12]102020'!$A$6:$W$49,V$9,FALSE)</f>
        <v>0</v>
      </c>
      <c r="AA183"/>
    </row>
    <row r="184" spans="1:27" x14ac:dyDescent="0.2">
      <c r="A184" s="107" t="s">
        <v>132</v>
      </c>
      <c r="B184" s="110">
        <f>VLOOKUP($A184,'[12]102020'!$A$6:$W$49,B$9,FALSE)</f>
        <v>0</v>
      </c>
      <c r="C184" s="110">
        <f>VLOOKUP($A184,'[12]102020'!$A$6:$W$49,C$9,FALSE)</f>
        <v>0</v>
      </c>
      <c r="D184" s="110">
        <f>VLOOKUP($A184,'[12]102020'!$A$6:$W$49,D$9,FALSE)</f>
        <v>0</v>
      </c>
      <c r="E184" s="110">
        <f>VLOOKUP($A184,'[12]102020'!$A$6:$W$49,E$9,FALSE)</f>
        <v>0</v>
      </c>
      <c r="F184" s="110">
        <f>VLOOKUP($A184,'[12]102020'!$A$6:$W$49,F$9,FALSE)</f>
        <v>0</v>
      </c>
      <c r="G184" s="110">
        <f>VLOOKUP($A184,'[12]102020'!$A$6:$W$49,G$9,FALSE)</f>
        <v>0</v>
      </c>
      <c r="H184" s="110">
        <f>VLOOKUP($A184,'[12]102020'!$A$6:$W$49,H$9,FALSE)</f>
        <v>0</v>
      </c>
      <c r="I184" s="110">
        <f>VLOOKUP($A184,'[12]102020'!$A$6:$W$49,I$9,FALSE)</f>
        <v>0</v>
      </c>
      <c r="J184" s="110">
        <f>VLOOKUP($A184,'[12]102020'!$A$6:$W$49,J$9,FALSE)</f>
        <v>0</v>
      </c>
      <c r="K184" s="110">
        <f>VLOOKUP($A184,'[12]102020'!$A$6:$W$49,K$9,FALSE)</f>
        <v>0</v>
      </c>
      <c r="L184" s="110">
        <f>VLOOKUP($A184,'[12]102020'!$A$6:$W$49,L$9,FALSE)</f>
        <v>0</v>
      </c>
      <c r="M184" s="110">
        <f>VLOOKUP($A184,'[12]102020'!$A$6:$W$49,M$9,FALSE)</f>
        <v>0</v>
      </c>
      <c r="N184" s="110">
        <f>VLOOKUP($A184,'[12]102020'!$A$6:$W$49,N$9,FALSE)</f>
        <v>0</v>
      </c>
      <c r="O184" s="110">
        <f>VLOOKUP($A184,'[12]102020'!$A$6:$W$49,O$9,FALSE)</f>
        <v>0</v>
      </c>
      <c r="P184" s="110">
        <f>VLOOKUP($A184,'[12]102020'!$A$6:$W$49,P$9,FALSE)</f>
        <v>0</v>
      </c>
      <c r="Q184" s="110">
        <f>VLOOKUP($A184,'[12]102020'!$A$6:$W$49,Q$9,FALSE)</f>
        <v>0</v>
      </c>
      <c r="R184" s="110">
        <f>VLOOKUP($A184,'[12]102020'!$A$6:$W$49,R$9,FALSE)</f>
        <v>0</v>
      </c>
      <c r="S184" s="110">
        <f>VLOOKUP($A184,'[12]102020'!$A$6:$W$49,S$9,FALSE)</f>
        <v>0</v>
      </c>
      <c r="T184" s="110">
        <f>VLOOKUP($A184,'[12]102020'!$A$6:$W$49,T$9,FALSE)</f>
        <v>0</v>
      </c>
      <c r="U184" s="110">
        <f>VLOOKUP($A184,'[12]102020'!$A$6:$W$49,U$9,FALSE)</f>
        <v>0</v>
      </c>
      <c r="V184" s="110">
        <f>VLOOKUP($A184,'[12]102020'!$A$6:$W$49,V$9,FALSE)</f>
        <v>0</v>
      </c>
      <c r="AA184"/>
    </row>
    <row r="185" spans="1:27" x14ac:dyDescent="0.2">
      <c r="A185" s="107" t="s">
        <v>133</v>
      </c>
      <c r="B185" s="110">
        <f>VLOOKUP($A185,'[12]102020'!$A$6:$W$49,B$9,FALSE)</f>
        <v>0</v>
      </c>
      <c r="C185" s="110">
        <f>VLOOKUP($A185,'[12]102020'!$A$6:$W$49,C$9,FALSE)</f>
        <v>0</v>
      </c>
      <c r="D185" s="110">
        <f>VLOOKUP($A185,'[12]102020'!$A$6:$W$49,D$9,FALSE)</f>
        <v>0</v>
      </c>
      <c r="E185" s="110">
        <f>VLOOKUP($A185,'[12]102020'!$A$6:$W$49,E$9,FALSE)</f>
        <v>0</v>
      </c>
      <c r="F185" s="110">
        <f>VLOOKUP($A185,'[12]102020'!$A$6:$W$49,F$9,FALSE)</f>
        <v>0</v>
      </c>
      <c r="G185" s="110">
        <f>VLOOKUP($A185,'[12]102020'!$A$6:$W$49,G$9,FALSE)</f>
        <v>0</v>
      </c>
      <c r="H185" s="110">
        <f>VLOOKUP($A185,'[12]102020'!$A$6:$W$49,H$9,FALSE)</f>
        <v>0</v>
      </c>
      <c r="I185" s="110">
        <f>VLOOKUP($A185,'[12]102020'!$A$6:$W$49,I$9,FALSE)</f>
        <v>0</v>
      </c>
      <c r="J185" s="110">
        <f>VLOOKUP($A185,'[12]102020'!$A$6:$W$49,J$9,FALSE)</f>
        <v>0</v>
      </c>
      <c r="K185" s="110">
        <f>VLOOKUP($A185,'[12]102020'!$A$6:$W$49,K$9,FALSE)</f>
        <v>0</v>
      </c>
      <c r="L185" s="110">
        <f>VLOOKUP($A185,'[12]102020'!$A$6:$W$49,L$9,FALSE)</f>
        <v>0</v>
      </c>
      <c r="M185" s="110">
        <f>VLOOKUP($A185,'[12]102020'!$A$6:$W$49,M$9,FALSE)</f>
        <v>0</v>
      </c>
      <c r="N185" s="110">
        <f>VLOOKUP($A185,'[12]102020'!$A$6:$W$49,N$9,FALSE)</f>
        <v>0</v>
      </c>
      <c r="O185" s="110">
        <f>VLOOKUP($A185,'[12]102020'!$A$6:$W$49,O$9,FALSE)</f>
        <v>0</v>
      </c>
      <c r="P185" s="110">
        <f>VLOOKUP($A185,'[12]102020'!$A$6:$W$49,P$9,FALSE)</f>
        <v>0</v>
      </c>
      <c r="Q185" s="110">
        <f>VLOOKUP($A185,'[12]102020'!$A$6:$W$49,Q$9,FALSE)</f>
        <v>0</v>
      </c>
      <c r="R185" s="110">
        <f>VLOOKUP($A185,'[12]102020'!$A$6:$W$49,R$9,FALSE)</f>
        <v>0</v>
      </c>
      <c r="S185" s="110">
        <f>VLOOKUP($A185,'[12]102020'!$A$6:$W$49,S$9,FALSE)</f>
        <v>0</v>
      </c>
      <c r="T185" s="110">
        <f>VLOOKUP($A185,'[12]102020'!$A$6:$W$49,T$9,FALSE)</f>
        <v>0</v>
      </c>
      <c r="U185" s="110">
        <f>VLOOKUP($A185,'[12]102020'!$A$6:$W$49,U$9,FALSE)</f>
        <v>0</v>
      </c>
      <c r="V185" s="110">
        <f>VLOOKUP($A185,'[12]102020'!$A$6:$W$49,V$9,FALSE)</f>
        <v>0</v>
      </c>
      <c r="AA185"/>
    </row>
    <row r="186" spans="1:27" x14ac:dyDescent="0.2">
      <c r="A186" s="107" t="s">
        <v>134</v>
      </c>
      <c r="B186" s="110">
        <f>VLOOKUP($A186,'[12]102020'!$A$6:$W$49,B$9,FALSE)</f>
        <v>0</v>
      </c>
      <c r="C186" s="110">
        <f>VLOOKUP($A186,'[12]102020'!$A$6:$W$49,C$9,FALSE)</f>
        <v>0</v>
      </c>
      <c r="D186" s="110">
        <f>VLOOKUP($A186,'[12]102020'!$A$6:$W$49,D$9,FALSE)</f>
        <v>0</v>
      </c>
      <c r="E186" s="110">
        <f>VLOOKUP($A186,'[12]102020'!$A$6:$W$49,E$9,FALSE)</f>
        <v>0</v>
      </c>
      <c r="F186" s="110">
        <f>VLOOKUP($A186,'[12]102020'!$A$6:$W$49,F$9,FALSE)</f>
        <v>0</v>
      </c>
      <c r="G186" s="110">
        <f>VLOOKUP($A186,'[12]102020'!$A$6:$W$49,G$9,FALSE)</f>
        <v>0</v>
      </c>
      <c r="H186" s="110">
        <f>VLOOKUP($A186,'[12]102020'!$A$6:$W$49,H$9,FALSE)</f>
        <v>0</v>
      </c>
      <c r="I186" s="110">
        <f>VLOOKUP($A186,'[12]102020'!$A$6:$W$49,I$9,FALSE)</f>
        <v>0</v>
      </c>
      <c r="J186" s="110">
        <f>VLOOKUP($A186,'[12]102020'!$A$6:$W$49,J$9,FALSE)</f>
        <v>0</v>
      </c>
      <c r="K186" s="110">
        <f>VLOOKUP($A186,'[12]102020'!$A$6:$W$49,K$9,FALSE)</f>
        <v>0</v>
      </c>
      <c r="L186" s="110">
        <f>VLOOKUP($A186,'[12]102020'!$A$6:$W$49,L$9,FALSE)</f>
        <v>0</v>
      </c>
      <c r="M186" s="110">
        <f>VLOOKUP($A186,'[12]102020'!$A$6:$W$49,M$9,FALSE)</f>
        <v>0</v>
      </c>
      <c r="N186" s="110">
        <f>VLOOKUP($A186,'[12]102020'!$A$6:$W$49,N$9,FALSE)</f>
        <v>0</v>
      </c>
      <c r="O186" s="110">
        <f>VLOOKUP($A186,'[12]102020'!$A$6:$W$49,O$9,FALSE)</f>
        <v>0</v>
      </c>
      <c r="P186" s="110">
        <f>VLOOKUP($A186,'[12]102020'!$A$6:$W$49,P$9,FALSE)</f>
        <v>0</v>
      </c>
      <c r="Q186" s="110">
        <f>VLOOKUP($A186,'[12]102020'!$A$6:$W$49,Q$9,FALSE)</f>
        <v>0</v>
      </c>
      <c r="R186" s="110">
        <f>VLOOKUP($A186,'[12]102020'!$A$6:$W$49,R$9,FALSE)</f>
        <v>0</v>
      </c>
      <c r="S186" s="110">
        <f>VLOOKUP($A186,'[12]102020'!$A$6:$W$49,S$9,FALSE)</f>
        <v>0</v>
      </c>
      <c r="T186" s="110">
        <f>VLOOKUP($A186,'[12]102020'!$A$6:$W$49,T$9,FALSE)</f>
        <v>0</v>
      </c>
      <c r="U186" s="110">
        <f>VLOOKUP($A186,'[12]102020'!$A$6:$W$49,U$9,FALSE)</f>
        <v>0</v>
      </c>
      <c r="V186" s="110">
        <f>VLOOKUP($A186,'[12]102020'!$A$6:$W$49,V$9,FALSE)</f>
        <v>0</v>
      </c>
      <c r="AA186"/>
    </row>
    <row r="187" spans="1:27" x14ac:dyDescent="0.2">
      <c r="A187" s="107" t="s">
        <v>135</v>
      </c>
      <c r="B187" s="110">
        <f>VLOOKUP($A187,'[12]102020'!$A$6:$W$49,B$9,FALSE)</f>
        <v>0</v>
      </c>
      <c r="C187" s="110">
        <f>VLOOKUP($A187,'[12]102020'!$A$6:$W$49,C$9,FALSE)</f>
        <v>0</v>
      </c>
      <c r="D187" s="110">
        <f>VLOOKUP($A187,'[12]102020'!$A$6:$W$49,D$9,FALSE)</f>
        <v>0</v>
      </c>
      <c r="E187" s="110">
        <f>VLOOKUP($A187,'[12]102020'!$A$6:$W$49,E$9,FALSE)</f>
        <v>0</v>
      </c>
      <c r="F187" s="110">
        <f>VLOOKUP($A187,'[12]102020'!$A$6:$W$49,F$9,FALSE)</f>
        <v>0</v>
      </c>
      <c r="G187" s="110">
        <f>VLOOKUP($A187,'[12]102020'!$A$6:$W$49,G$9,FALSE)</f>
        <v>0</v>
      </c>
      <c r="H187" s="110">
        <f>VLOOKUP($A187,'[12]102020'!$A$6:$W$49,H$9,FALSE)</f>
        <v>0</v>
      </c>
      <c r="I187" s="110">
        <f>VLOOKUP($A187,'[12]102020'!$A$6:$W$49,I$9,FALSE)</f>
        <v>0</v>
      </c>
      <c r="J187" s="110">
        <f>VLOOKUP($A187,'[12]102020'!$A$6:$W$49,J$9,FALSE)</f>
        <v>0</v>
      </c>
      <c r="K187" s="110">
        <f>VLOOKUP($A187,'[12]102020'!$A$6:$W$49,K$9,FALSE)</f>
        <v>0</v>
      </c>
      <c r="L187" s="110">
        <f>VLOOKUP($A187,'[12]102020'!$A$6:$W$49,L$9,FALSE)</f>
        <v>0</v>
      </c>
      <c r="M187" s="110">
        <f>VLOOKUP($A187,'[12]102020'!$A$6:$W$49,M$9,FALSE)</f>
        <v>0</v>
      </c>
      <c r="N187" s="110">
        <f>VLOOKUP($A187,'[12]102020'!$A$6:$W$49,N$9,FALSE)</f>
        <v>0</v>
      </c>
      <c r="O187" s="110">
        <f>VLOOKUP($A187,'[12]102020'!$A$6:$W$49,O$9,FALSE)</f>
        <v>0</v>
      </c>
      <c r="P187" s="110">
        <f>VLOOKUP($A187,'[12]102020'!$A$6:$W$49,P$9,FALSE)</f>
        <v>0</v>
      </c>
      <c r="Q187" s="110">
        <f>VLOOKUP($A187,'[12]102020'!$A$6:$W$49,Q$9,FALSE)</f>
        <v>0</v>
      </c>
      <c r="R187" s="110">
        <f>VLOOKUP($A187,'[12]102020'!$A$6:$W$49,R$9,FALSE)</f>
        <v>0</v>
      </c>
      <c r="S187" s="110">
        <f>VLOOKUP($A187,'[12]102020'!$A$6:$W$49,S$9,FALSE)</f>
        <v>0</v>
      </c>
      <c r="T187" s="110">
        <f>VLOOKUP($A187,'[12]102020'!$A$6:$W$49,T$9,FALSE)</f>
        <v>0</v>
      </c>
      <c r="U187" s="110">
        <f>VLOOKUP($A187,'[12]102020'!$A$6:$W$49,U$9,FALSE)</f>
        <v>0</v>
      </c>
      <c r="V187" s="110">
        <f>VLOOKUP($A187,'[12]102020'!$A$6:$W$49,V$9,FALSE)</f>
        <v>0</v>
      </c>
      <c r="AA187"/>
    </row>
    <row r="188" spans="1:27" x14ac:dyDescent="0.2">
      <c r="A188" s="107" t="s">
        <v>136</v>
      </c>
      <c r="B188" s="110">
        <f>VLOOKUP($A188,'[12]102020'!$A$6:$W$49,B$9,FALSE)</f>
        <v>0</v>
      </c>
      <c r="C188" s="110">
        <f>VLOOKUP($A188,'[12]102020'!$A$6:$W$49,C$9,FALSE)</f>
        <v>0</v>
      </c>
      <c r="D188" s="110">
        <f>VLOOKUP($A188,'[12]102020'!$A$6:$W$49,D$9,FALSE)</f>
        <v>0</v>
      </c>
      <c r="E188" s="110">
        <f>VLOOKUP($A188,'[12]102020'!$A$6:$W$49,E$9,FALSE)</f>
        <v>0</v>
      </c>
      <c r="F188" s="110">
        <f>VLOOKUP($A188,'[12]102020'!$A$6:$W$49,F$9,FALSE)</f>
        <v>0</v>
      </c>
      <c r="G188" s="110">
        <f>VLOOKUP($A188,'[12]102020'!$A$6:$W$49,G$9,FALSE)</f>
        <v>0</v>
      </c>
      <c r="H188" s="110">
        <f>VLOOKUP($A188,'[12]102020'!$A$6:$W$49,H$9,FALSE)</f>
        <v>0</v>
      </c>
      <c r="I188" s="110">
        <f>VLOOKUP($A188,'[12]102020'!$A$6:$W$49,I$9,FALSE)</f>
        <v>0</v>
      </c>
      <c r="J188" s="110">
        <f>VLOOKUP($A188,'[12]102020'!$A$6:$W$49,J$9,FALSE)</f>
        <v>0</v>
      </c>
      <c r="K188" s="110">
        <f>VLOOKUP($A188,'[12]102020'!$A$6:$W$49,K$9,FALSE)</f>
        <v>0</v>
      </c>
      <c r="L188" s="110">
        <f>VLOOKUP($A188,'[12]102020'!$A$6:$W$49,L$9,FALSE)</f>
        <v>0</v>
      </c>
      <c r="M188" s="110">
        <f>VLOOKUP($A188,'[12]102020'!$A$6:$W$49,M$9,FALSE)</f>
        <v>0</v>
      </c>
      <c r="N188" s="110">
        <f>VLOOKUP($A188,'[12]102020'!$A$6:$W$49,N$9,FALSE)</f>
        <v>0</v>
      </c>
      <c r="O188" s="110">
        <f>VLOOKUP($A188,'[12]102020'!$A$6:$W$49,O$9,FALSE)</f>
        <v>0</v>
      </c>
      <c r="P188" s="110">
        <f>VLOOKUP($A188,'[12]102020'!$A$6:$W$49,P$9,FALSE)</f>
        <v>0</v>
      </c>
      <c r="Q188" s="110">
        <f>VLOOKUP($A188,'[12]102020'!$A$6:$W$49,Q$9,FALSE)</f>
        <v>0</v>
      </c>
      <c r="R188" s="110">
        <f>VLOOKUP($A188,'[12]102020'!$A$6:$W$49,R$9,FALSE)</f>
        <v>0</v>
      </c>
      <c r="S188" s="110">
        <f>VLOOKUP($A188,'[12]102020'!$A$6:$W$49,S$9,FALSE)</f>
        <v>0</v>
      </c>
      <c r="T188" s="110">
        <f>VLOOKUP($A188,'[12]102020'!$A$6:$W$49,T$9,FALSE)</f>
        <v>0</v>
      </c>
      <c r="U188" s="110">
        <f>VLOOKUP($A188,'[12]102020'!$A$6:$W$49,U$9,FALSE)</f>
        <v>0</v>
      </c>
      <c r="V188" s="110">
        <f>VLOOKUP($A188,'[12]102020'!$A$6:$W$49,V$9,FALSE)</f>
        <v>0</v>
      </c>
      <c r="AA188"/>
    </row>
    <row r="189" spans="1:27" x14ac:dyDescent="0.2">
      <c r="A189" s="107" t="s">
        <v>140</v>
      </c>
      <c r="B189" s="110">
        <f>VLOOKUP($A189,'[12]102020'!$A$6:$W$49,B$9,FALSE)</f>
        <v>0</v>
      </c>
      <c r="C189" s="110">
        <f>VLOOKUP($A189,'[12]102020'!$A$6:$W$49,C$9,FALSE)</f>
        <v>0</v>
      </c>
      <c r="D189" s="110">
        <f>VLOOKUP($A189,'[12]102020'!$A$6:$W$49,D$9,FALSE)</f>
        <v>0</v>
      </c>
      <c r="E189" s="110">
        <f>VLOOKUP($A189,'[12]102020'!$A$6:$W$49,E$9,FALSE)</f>
        <v>0</v>
      </c>
      <c r="F189" s="110">
        <f>VLOOKUP($A189,'[12]102020'!$A$6:$W$49,F$9,FALSE)</f>
        <v>0</v>
      </c>
      <c r="G189" s="110">
        <f>VLOOKUP($A189,'[12]102020'!$A$6:$W$49,G$9,FALSE)</f>
        <v>0</v>
      </c>
      <c r="H189" s="110">
        <f>VLOOKUP($A189,'[12]102020'!$A$6:$W$49,H$9,FALSE)</f>
        <v>0</v>
      </c>
      <c r="I189" s="110">
        <f>VLOOKUP($A189,'[12]102020'!$A$6:$W$49,I$9,FALSE)</f>
        <v>0</v>
      </c>
      <c r="J189" s="110">
        <f>VLOOKUP($A189,'[12]102020'!$A$6:$W$49,J$9,FALSE)</f>
        <v>0</v>
      </c>
      <c r="K189" s="110">
        <f>VLOOKUP($A189,'[12]102020'!$A$6:$W$49,K$9,FALSE)</f>
        <v>0</v>
      </c>
      <c r="L189" s="110">
        <f>VLOOKUP($A189,'[12]102020'!$A$6:$W$49,L$9,FALSE)</f>
        <v>0</v>
      </c>
      <c r="M189" s="110">
        <f>VLOOKUP($A189,'[12]102020'!$A$6:$W$49,M$9,FALSE)</f>
        <v>0</v>
      </c>
      <c r="N189" s="110">
        <f>VLOOKUP($A189,'[12]102020'!$A$6:$W$49,N$9,FALSE)</f>
        <v>0</v>
      </c>
      <c r="O189" s="110">
        <f>VLOOKUP($A189,'[12]102020'!$A$6:$W$49,O$9,FALSE)</f>
        <v>0</v>
      </c>
      <c r="P189" s="110">
        <f>VLOOKUP($A189,'[12]102020'!$A$6:$W$49,P$9,FALSE)</f>
        <v>0</v>
      </c>
      <c r="Q189" s="110">
        <f>VLOOKUP($A189,'[12]102020'!$A$6:$W$49,Q$9,FALSE)</f>
        <v>0</v>
      </c>
      <c r="R189" s="110">
        <f>VLOOKUP($A189,'[12]102020'!$A$6:$W$49,R$9,FALSE)</f>
        <v>0</v>
      </c>
      <c r="S189" s="110">
        <f>VLOOKUP($A189,'[12]102020'!$A$6:$W$49,S$9,FALSE)</f>
        <v>0</v>
      </c>
      <c r="T189" s="110">
        <f>VLOOKUP($A189,'[12]102020'!$A$6:$W$49,T$9,FALSE)</f>
        <v>0</v>
      </c>
      <c r="U189" s="110">
        <f>VLOOKUP($A189,'[12]102020'!$A$6:$W$49,U$9,FALSE)</f>
        <v>0</v>
      </c>
      <c r="V189" s="110">
        <f>VLOOKUP($A189,'[12]102020'!$A$6:$W$49,V$9,FALSE)</f>
        <v>0</v>
      </c>
      <c r="AA189"/>
    </row>
    <row r="190" spans="1:27" x14ac:dyDescent="0.2">
      <c r="A190" s="107" t="s">
        <v>138</v>
      </c>
      <c r="B190" s="110">
        <f>VLOOKUP($A190,'[12]102020'!$A$6:$W$49,B$9,FALSE)</f>
        <v>0</v>
      </c>
      <c r="C190" s="110">
        <f>VLOOKUP($A190,'[12]102020'!$A$6:$W$49,C$9,FALSE)</f>
        <v>0</v>
      </c>
      <c r="D190" s="110">
        <f>VLOOKUP($A190,'[12]102020'!$A$6:$W$49,D$9,FALSE)</f>
        <v>0</v>
      </c>
      <c r="E190" s="110">
        <f>VLOOKUP($A190,'[12]102020'!$A$6:$W$49,E$9,FALSE)</f>
        <v>0</v>
      </c>
      <c r="F190" s="110">
        <f>VLOOKUP($A190,'[12]102020'!$A$6:$W$49,F$9,FALSE)</f>
        <v>0</v>
      </c>
      <c r="G190" s="110">
        <f>VLOOKUP($A190,'[12]102020'!$A$6:$W$49,G$9,FALSE)</f>
        <v>0</v>
      </c>
      <c r="H190" s="110">
        <f>VLOOKUP($A190,'[12]102020'!$A$6:$W$49,H$9,FALSE)</f>
        <v>0</v>
      </c>
      <c r="I190" s="110">
        <f>VLOOKUP($A190,'[12]102020'!$A$6:$W$49,I$9,FALSE)</f>
        <v>0</v>
      </c>
      <c r="J190" s="110">
        <f>VLOOKUP($A190,'[12]102020'!$A$6:$W$49,J$9,FALSE)</f>
        <v>0</v>
      </c>
      <c r="K190" s="110">
        <f>VLOOKUP($A190,'[12]102020'!$A$6:$W$49,K$9,FALSE)</f>
        <v>0</v>
      </c>
      <c r="L190" s="110">
        <f>VLOOKUP($A190,'[12]102020'!$A$6:$W$49,L$9,FALSE)</f>
        <v>0</v>
      </c>
      <c r="M190" s="110">
        <f>VLOOKUP($A190,'[12]102020'!$A$6:$W$49,M$9,FALSE)</f>
        <v>0</v>
      </c>
      <c r="N190" s="110">
        <f>VLOOKUP($A190,'[12]102020'!$A$6:$W$49,N$9,FALSE)</f>
        <v>0</v>
      </c>
      <c r="O190" s="110">
        <f>VLOOKUP($A190,'[12]102020'!$A$6:$W$49,O$9,FALSE)</f>
        <v>0</v>
      </c>
      <c r="P190" s="110">
        <f>VLOOKUP($A190,'[12]102020'!$A$6:$W$49,P$9,FALSE)</f>
        <v>0</v>
      </c>
      <c r="Q190" s="110">
        <f>VLOOKUP($A190,'[12]102020'!$A$6:$W$49,Q$9,FALSE)</f>
        <v>0</v>
      </c>
      <c r="R190" s="110">
        <f>VLOOKUP($A190,'[12]102020'!$A$6:$W$49,R$9,FALSE)</f>
        <v>0</v>
      </c>
      <c r="S190" s="110">
        <f>VLOOKUP($A190,'[12]102020'!$A$6:$W$49,S$9,FALSE)</f>
        <v>0</v>
      </c>
      <c r="T190" s="110">
        <f>VLOOKUP($A190,'[12]102020'!$A$6:$W$49,T$9,FALSE)</f>
        <v>0</v>
      </c>
      <c r="U190" s="110">
        <f>VLOOKUP($A190,'[12]102020'!$A$6:$W$49,U$9,FALSE)</f>
        <v>0</v>
      </c>
      <c r="V190" s="110">
        <f>VLOOKUP($A190,'[12]102020'!$A$6:$W$49,V$9,FALSE)</f>
        <v>0</v>
      </c>
      <c r="AA190"/>
    </row>
    <row r="191" spans="1:27" x14ac:dyDescent="0.2">
      <c r="A191" s="107" t="s">
        <v>137</v>
      </c>
      <c r="B191" s="110">
        <f>VLOOKUP($A191,'[12]102020'!$A$6:$W$49,B$9,FALSE)</f>
        <v>0</v>
      </c>
      <c r="C191" s="110">
        <f>VLOOKUP($A191,'[12]102020'!$A$6:$W$49,C$9,FALSE)</f>
        <v>0</v>
      </c>
      <c r="D191" s="110">
        <f>VLOOKUP($A191,'[12]102020'!$A$6:$W$49,D$9,FALSE)</f>
        <v>0</v>
      </c>
      <c r="E191" s="110">
        <f>VLOOKUP($A191,'[12]102020'!$A$6:$W$49,E$9,FALSE)</f>
        <v>0</v>
      </c>
      <c r="F191" s="110">
        <f>VLOOKUP($A191,'[12]102020'!$A$6:$W$49,F$9,FALSE)</f>
        <v>0</v>
      </c>
      <c r="G191" s="110">
        <f>VLOOKUP($A191,'[12]102020'!$A$6:$W$49,G$9,FALSE)</f>
        <v>0</v>
      </c>
      <c r="H191" s="110">
        <f>VLOOKUP($A191,'[12]102020'!$A$6:$W$49,H$9,FALSE)</f>
        <v>0</v>
      </c>
      <c r="I191" s="110">
        <f>VLOOKUP($A191,'[12]102020'!$A$6:$W$49,I$9,FALSE)</f>
        <v>0</v>
      </c>
      <c r="J191" s="110">
        <f>VLOOKUP($A191,'[12]102020'!$A$6:$W$49,J$9,FALSE)</f>
        <v>0</v>
      </c>
      <c r="K191" s="110">
        <f>VLOOKUP($A191,'[12]102020'!$A$6:$W$49,K$9,FALSE)</f>
        <v>0</v>
      </c>
      <c r="L191" s="110">
        <f>VLOOKUP($A191,'[12]102020'!$A$6:$W$49,L$9,FALSE)</f>
        <v>0</v>
      </c>
      <c r="M191" s="110">
        <f>VLOOKUP($A191,'[12]102020'!$A$6:$W$49,M$9,FALSE)</f>
        <v>0</v>
      </c>
      <c r="N191" s="110">
        <f>VLOOKUP($A191,'[12]102020'!$A$6:$W$49,N$9,FALSE)</f>
        <v>0</v>
      </c>
      <c r="O191" s="110">
        <f>VLOOKUP($A191,'[12]102020'!$A$6:$W$49,O$9,FALSE)</f>
        <v>0</v>
      </c>
      <c r="P191" s="110">
        <f>VLOOKUP($A191,'[12]102020'!$A$6:$W$49,P$9,FALSE)</f>
        <v>0</v>
      </c>
      <c r="Q191" s="110">
        <f>VLOOKUP($A191,'[12]102020'!$A$6:$W$49,Q$9,FALSE)</f>
        <v>0</v>
      </c>
      <c r="R191" s="110">
        <f>VLOOKUP($A191,'[12]102020'!$A$6:$W$49,R$9,FALSE)</f>
        <v>0</v>
      </c>
      <c r="S191" s="110">
        <f>VLOOKUP($A191,'[12]102020'!$A$6:$W$49,S$9,FALSE)</f>
        <v>0</v>
      </c>
      <c r="T191" s="110">
        <f>VLOOKUP($A191,'[12]102020'!$A$6:$W$49,T$9,FALSE)</f>
        <v>0</v>
      </c>
      <c r="U191" s="110">
        <f>VLOOKUP($A191,'[12]102020'!$A$6:$W$49,U$9,FALSE)</f>
        <v>0</v>
      </c>
      <c r="V191" s="110">
        <f>VLOOKUP($A191,'[12]102020'!$A$6:$W$49,V$9,FALSE)</f>
        <v>0</v>
      </c>
      <c r="AA191"/>
    </row>
    <row r="192" spans="1:27" x14ac:dyDescent="0.2">
      <c r="A192" s="107" t="s">
        <v>142</v>
      </c>
      <c r="B192" s="110">
        <f>VLOOKUP($A192,'[12]102020'!$A$6:$W$49,B$9,FALSE)</f>
        <v>0</v>
      </c>
      <c r="C192" s="110">
        <f>VLOOKUP($A192,'[12]102020'!$A$6:$W$49,C$9,FALSE)</f>
        <v>0</v>
      </c>
      <c r="D192" s="110">
        <f>VLOOKUP($A192,'[12]102020'!$A$6:$W$49,D$9,FALSE)</f>
        <v>0</v>
      </c>
      <c r="E192" s="110">
        <f>VLOOKUP($A192,'[12]102020'!$A$6:$W$49,E$9,FALSE)</f>
        <v>0</v>
      </c>
      <c r="F192" s="110">
        <f>VLOOKUP($A192,'[12]102020'!$A$6:$W$49,F$9,FALSE)</f>
        <v>0</v>
      </c>
      <c r="G192" s="110">
        <f>VLOOKUP($A192,'[12]102020'!$A$6:$W$49,G$9,FALSE)</f>
        <v>0</v>
      </c>
      <c r="H192" s="110">
        <f>VLOOKUP($A192,'[12]102020'!$A$6:$W$49,H$9,FALSE)</f>
        <v>0</v>
      </c>
      <c r="I192" s="110">
        <f>VLOOKUP($A192,'[12]102020'!$A$6:$W$49,I$9,FALSE)</f>
        <v>0</v>
      </c>
      <c r="J192" s="110">
        <f>VLOOKUP($A192,'[12]102020'!$A$6:$W$49,J$9,FALSE)</f>
        <v>0</v>
      </c>
      <c r="K192" s="110">
        <f>VLOOKUP($A192,'[12]102020'!$A$6:$W$49,K$9,FALSE)</f>
        <v>0</v>
      </c>
      <c r="L192" s="110">
        <f>VLOOKUP($A192,'[12]102020'!$A$6:$W$49,L$9,FALSE)</f>
        <v>0</v>
      </c>
      <c r="M192" s="110">
        <f>VLOOKUP($A192,'[12]102020'!$A$6:$W$49,M$9,FALSE)</f>
        <v>0</v>
      </c>
      <c r="N192" s="110">
        <f>VLOOKUP($A192,'[12]102020'!$A$6:$W$49,N$9,FALSE)</f>
        <v>0</v>
      </c>
      <c r="O192" s="110">
        <f>VLOOKUP($A192,'[12]102020'!$A$6:$W$49,O$9,FALSE)</f>
        <v>0</v>
      </c>
      <c r="P192" s="110">
        <f>VLOOKUP($A192,'[12]102020'!$A$6:$W$49,P$9,FALSE)</f>
        <v>0</v>
      </c>
      <c r="Q192" s="110">
        <f>VLOOKUP($A192,'[12]102020'!$A$6:$W$49,Q$9,FALSE)</f>
        <v>0</v>
      </c>
      <c r="R192" s="110">
        <f>VLOOKUP($A192,'[12]102020'!$A$6:$W$49,R$9,FALSE)</f>
        <v>0</v>
      </c>
      <c r="S192" s="110">
        <f>VLOOKUP($A192,'[12]102020'!$A$6:$W$49,S$9,FALSE)</f>
        <v>0</v>
      </c>
      <c r="T192" s="110">
        <f>VLOOKUP($A192,'[12]102020'!$A$6:$W$49,T$9,FALSE)</f>
        <v>0</v>
      </c>
      <c r="U192" s="110">
        <f>VLOOKUP($A192,'[12]102020'!$A$6:$W$49,U$9,FALSE)</f>
        <v>0</v>
      </c>
      <c r="V192" s="110">
        <f>VLOOKUP($A192,'[12]102020'!$A$6:$W$49,V$9,FALSE)</f>
        <v>0</v>
      </c>
      <c r="AA192"/>
    </row>
    <row r="193" spans="1:27" x14ac:dyDescent="0.2">
      <c r="A193" s="107" t="s">
        <v>143</v>
      </c>
      <c r="B193" s="110">
        <f>VLOOKUP($A193,'[12]102020'!$A$6:$W$49,B$9,FALSE)</f>
        <v>0</v>
      </c>
      <c r="C193" s="110">
        <f>VLOOKUP($A193,'[12]102020'!$A$6:$W$49,C$9,FALSE)</f>
        <v>0</v>
      </c>
      <c r="D193" s="110">
        <f>VLOOKUP($A193,'[12]102020'!$A$6:$W$49,D$9,FALSE)</f>
        <v>0</v>
      </c>
      <c r="E193" s="110">
        <f>VLOOKUP($A193,'[12]102020'!$A$6:$W$49,E$9,FALSE)</f>
        <v>0</v>
      </c>
      <c r="F193" s="110">
        <f>VLOOKUP($A193,'[12]102020'!$A$6:$W$49,F$9,FALSE)</f>
        <v>0</v>
      </c>
      <c r="G193" s="110">
        <f>VLOOKUP($A193,'[12]102020'!$A$6:$W$49,G$9,FALSE)</f>
        <v>0</v>
      </c>
      <c r="H193" s="110">
        <f>VLOOKUP($A193,'[12]102020'!$A$6:$W$49,H$9,FALSE)</f>
        <v>0</v>
      </c>
      <c r="I193" s="110">
        <f>VLOOKUP($A193,'[12]102020'!$A$6:$W$49,I$9,FALSE)</f>
        <v>0</v>
      </c>
      <c r="J193" s="110">
        <f>VLOOKUP($A193,'[12]102020'!$A$6:$W$49,J$9,FALSE)</f>
        <v>0</v>
      </c>
      <c r="K193" s="110">
        <f>VLOOKUP($A193,'[12]102020'!$A$6:$W$49,K$9,FALSE)</f>
        <v>0</v>
      </c>
      <c r="L193" s="110">
        <f>VLOOKUP($A193,'[12]102020'!$A$6:$W$49,L$9,FALSE)</f>
        <v>0</v>
      </c>
      <c r="M193" s="110">
        <f>VLOOKUP($A193,'[12]102020'!$A$6:$W$49,M$9,FALSE)</f>
        <v>0</v>
      </c>
      <c r="N193" s="110">
        <f>VLOOKUP($A193,'[12]102020'!$A$6:$W$49,N$9,FALSE)</f>
        <v>0</v>
      </c>
      <c r="O193" s="110">
        <f>VLOOKUP($A193,'[12]102020'!$A$6:$W$49,O$9,FALSE)</f>
        <v>0</v>
      </c>
      <c r="P193" s="110">
        <f>VLOOKUP($A193,'[12]102020'!$A$6:$W$49,P$9,FALSE)</f>
        <v>0</v>
      </c>
      <c r="Q193" s="110">
        <f>VLOOKUP($A193,'[12]102020'!$A$6:$W$49,Q$9,FALSE)</f>
        <v>0</v>
      </c>
      <c r="R193" s="110">
        <f>VLOOKUP($A193,'[12]102020'!$A$6:$W$49,R$9,FALSE)</f>
        <v>0</v>
      </c>
      <c r="S193" s="110">
        <f>VLOOKUP($A193,'[12]102020'!$A$6:$W$49,S$9,FALSE)</f>
        <v>0</v>
      </c>
      <c r="T193" s="110">
        <f>VLOOKUP($A193,'[12]102020'!$A$6:$W$49,T$9,FALSE)</f>
        <v>0</v>
      </c>
      <c r="U193" s="110">
        <f>VLOOKUP($A193,'[12]102020'!$A$6:$W$49,U$9,FALSE)</f>
        <v>0</v>
      </c>
      <c r="V193" s="110">
        <f>VLOOKUP($A193,'[12]102020'!$A$6:$W$49,V$9,FALSE)</f>
        <v>0</v>
      </c>
    </row>
    <row r="194" spans="1:27" x14ac:dyDescent="0.2">
      <c r="A194" s="107" t="s">
        <v>144</v>
      </c>
      <c r="B194" s="113">
        <f>VLOOKUP($A194,'[12]102020'!$A$6:$W$49,B$9,FALSE)</f>
        <v>0</v>
      </c>
      <c r="C194" s="113">
        <f>VLOOKUP($A194,'[12]102020'!$A$6:$W$49,C$9,FALSE)</f>
        <v>0</v>
      </c>
      <c r="D194" s="113">
        <f>VLOOKUP($A194,'[12]102020'!$A$6:$W$49,D$9,FALSE)</f>
        <v>0</v>
      </c>
      <c r="E194" s="113">
        <f>VLOOKUP($A194,'[12]102020'!$A$6:$W$49,E$9,FALSE)</f>
        <v>0</v>
      </c>
      <c r="F194" s="113">
        <f>VLOOKUP($A194,'[12]102020'!$A$6:$W$49,F$9,FALSE)</f>
        <v>0</v>
      </c>
      <c r="G194" s="113">
        <f>VLOOKUP($A194,'[12]102020'!$A$6:$W$49,G$9,FALSE)</f>
        <v>0</v>
      </c>
      <c r="H194" s="113">
        <f>VLOOKUP($A194,'[12]102020'!$A$6:$W$49,H$9,FALSE)</f>
        <v>0</v>
      </c>
      <c r="I194" s="113">
        <f>VLOOKUP($A194,'[12]102020'!$A$6:$W$49,I$9,FALSE)</f>
        <v>0</v>
      </c>
      <c r="J194" s="113">
        <f>VLOOKUP($A194,'[12]102020'!$A$6:$W$49,J$9,FALSE)</f>
        <v>0</v>
      </c>
      <c r="K194" s="113">
        <f>VLOOKUP($A194,'[12]102020'!$A$6:$W$49,K$9,FALSE)</f>
        <v>0</v>
      </c>
      <c r="L194" s="113">
        <f>VLOOKUP($A194,'[12]102020'!$A$6:$W$49,L$9,FALSE)</f>
        <v>0</v>
      </c>
      <c r="M194" s="113">
        <f>VLOOKUP($A194,'[12]102020'!$A$6:$W$49,M$9,FALSE)</f>
        <v>0</v>
      </c>
      <c r="N194" s="113">
        <f>VLOOKUP($A194,'[12]102020'!$A$6:$W$49,N$9,FALSE)</f>
        <v>0</v>
      </c>
      <c r="O194" s="113">
        <f>VLOOKUP($A194,'[12]102020'!$A$6:$W$49,O$9,FALSE)</f>
        <v>0</v>
      </c>
      <c r="P194" s="113">
        <f>VLOOKUP($A194,'[12]102020'!$A$6:$W$49,P$9,FALSE)</f>
        <v>0</v>
      </c>
      <c r="Q194" s="113">
        <f>VLOOKUP($A194,'[12]102020'!$A$6:$W$49,Q$9,FALSE)</f>
        <v>0</v>
      </c>
      <c r="R194" s="113">
        <f>VLOOKUP($A194,'[12]102020'!$A$6:$W$49,R$9,FALSE)</f>
        <v>0</v>
      </c>
      <c r="S194" s="113">
        <f>VLOOKUP($A194,'[12]102020'!$A$6:$W$49,S$9,FALSE)</f>
        <v>0</v>
      </c>
      <c r="T194" s="113">
        <f>VLOOKUP($A194,'[12]102020'!$A$6:$W$49,T$9,FALSE)</f>
        <v>0</v>
      </c>
      <c r="U194" s="113">
        <f>VLOOKUP($A194,'[12]102020'!$A$6:$W$49,U$9,FALSE)</f>
        <v>0</v>
      </c>
      <c r="V194" s="113">
        <f>VLOOKUP($A194,'[12]102020'!$A$6:$W$49,V$9,FALSE)</f>
        <v>0</v>
      </c>
    </row>
    <row r="195" spans="1:27" x14ac:dyDescent="0.2">
      <c r="A195" s="114" t="s">
        <v>145</v>
      </c>
      <c r="B195" s="115"/>
      <c r="C195" s="115"/>
      <c r="D195" s="115"/>
      <c r="E195" s="115"/>
      <c r="F195" s="115"/>
      <c r="G195" s="115"/>
      <c r="H195" s="115"/>
      <c r="I195" s="115"/>
      <c r="J195" s="115"/>
      <c r="K195" s="115"/>
      <c r="L195" s="115"/>
      <c r="M195" s="115"/>
      <c r="N195" s="115"/>
      <c r="O195" s="115"/>
      <c r="P195" s="115"/>
      <c r="Q195" s="115"/>
      <c r="R195" s="115"/>
      <c r="S195" s="115"/>
      <c r="T195" s="115"/>
      <c r="U195" s="115"/>
      <c r="V195" s="115"/>
      <c r="AA195"/>
    </row>
    <row r="196" spans="1:27" x14ac:dyDescent="0.2">
      <c r="A196" s="134" t="s">
        <v>148</v>
      </c>
      <c r="B196" s="117">
        <f>SUM(B165:B193)</f>
        <v>0</v>
      </c>
      <c r="C196" s="117">
        <f t="shared" ref="C196:T196" si="7">SUM(C165:C193)</f>
        <v>0</v>
      </c>
      <c r="D196" s="117">
        <f t="shared" si="7"/>
        <v>0</v>
      </c>
      <c r="E196" s="117">
        <f t="shared" si="7"/>
        <v>0</v>
      </c>
      <c r="F196" s="117">
        <f t="shared" si="7"/>
        <v>0</v>
      </c>
      <c r="G196" s="117">
        <f t="shared" si="7"/>
        <v>0</v>
      </c>
      <c r="H196" s="117">
        <f t="shared" si="7"/>
        <v>0</v>
      </c>
      <c r="I196" s="117">
        <f t="shared" si="7"/>
        <v>0</v>
      </c>
      <c r="J196" s="117">
        <f t="shared" si="7"/>
        <v>0</v>
      </c>
      <c r="K196" s="117">
        <f t="shared" si="7"/>
        <v>0</v>
      </c>
      <c r="L196" s="117">
        <f t="shared" si="7"/>
        <v>0</v>
      </c>
      <c r="M196" s="117">
        <f t="shared" si="7"/>
        <v>0</v>
      </c>
      <c r="N196" s="117">
        <f t="shared" si="7"/>
        <v>0</v>
      </c>
      <c r="O196" s="117">
        <f t="shared" si="7"/>
        <v>0</v>
      </c>
      <c r="P196" s="117">
        <f t="shared" si="7"/>
        <v>0</v>
      </c>
      <c r="Q196" s="117">
        <f t="shared" si="7"/>
        <v>0</v>
      </c>
      <c r="R196" s="117">
        <f t="shared" si="7"/>
        <v>0</v>
      </c>
      <c r="S196" s="117">
        <f t="shared" si="7"/>
        <v>0</v>
      </c>
      <c r="T196" s="117">
        <f t="shared" si="7"/>
        <v>0</v>
      </c>
      <c r="U196" s="117">
        <f>SUM(U165:U193)</f>
        <v>0</v>
      </c>
      <c r="V196" s="117">
        <f>SUM(V165:V193)</f>
        <v>0</v>
      </c>
      <c r="AA196"/>
    </row>
    <row r="197" spans="1:27" x14ac:dyDescent="0.2">
      <c r="AA197"/>
    </row>
    <row r="198" spans="1:27" ht="13.5" thickBot="1" x14ac:dyDescent="0.25">
      <c r="A198" s="101"/>
      <c r="B198" s="102"/>
      <c r="C198" s="102"/>
      <c r="D198" s="102"/>
      <c r="E198" s="102"/>
      <c r="F198" s="102"/>
      <c r="G198" s="102"/>
      <c r="H198" s="102"/>
      <c r="I198" s="102"/>
      <c r="J198" s="102"/>
      <c r="K198" s="102"/>
      <c r="L198" s="102"/>
      <c r="M198" s="102"/>
      <c r="N198" s="102"/>
      <c r="O198" s="102"/>
      <c r="P198" s="102"/>
      <c r="Q198" s="102"/>
      <c r="R198" s="102"/>
      <c r="S198" s="102"/>
      <c r="T198" s="102"/>
      <c r="U198" s="102"/>
      <c r="V198" s="102"/>
    </row>
    <row r="199" spans="1:27" ht="16.5" thickTop="1" thickBot="1" x14ac:dyDescent="0.25">
      <c r="A199" s="101"/>
      <c r="B199" s="264" t="s">
        <v>103</v>
      </c>
      <c r="C199" s="273" t="s">
        <v>104</v>
      </c>
      <c r="D199" s="271"/>
      <c r="E199" s="271"/>
      <c r="F199" s="271"/>
      <c r="G199" s="272"/>
      <c r="H199" s="102"/>
      <c r="I199" s="102"/>
      <c r="J199" s="102"/>
      <c r="K199" s="102"/>
      <c r="L199" s="102"/>
      <c r="M199" s="102"/>
      <c r="N199" s="102"/>
      <c r="O199" s="102"/>
      <c r="P199" s="102"/>
      <c r="Q199" s="102"/>
      <c r="R199" s="102"/>
      <c r="S199" s="102"/>
      <c r="T199" s="102"/>
      <c r="U199" s="102"/>
      <c r="V199" s="102"/>
    </row>
    <row r="200" spans="1:27" ht="15.75" thickTop="1" x14ac:dyDescent="0.2">
      <c r="A200" s="123"/>
      <c r="B200" s="264" t="s">
        <v>77</v>
      </c>
      <c r="C200" s="265" t="s">
        <v>257</v>
      </c>
      <c r="D200" s="269"/>
      <c r="E200" s="269"/>
      <c r="F200" s="269"/>
      <c r="G200" s="270"/>
      <c r="H200" s="126"/>
      <c r="I200" s="126"/>
      <c r="J200" s="126"/>
      <c r="K200" s="126"/>
      <c r="L200" s="126"/>
      <c r="M200" s="126"/>
      <c r="N200" s="126"/>
      <c r="O200" s="126"/>
      <c r="P200" s="126"/>
      <c r="Q200" s="126"/>
      <c r="R200" s="126"/>
      <c r="S200" s="126"/>
      <c r="T200" s="126"/>
      <c r="U200" s="126"/>
      <c r="V200" s="126"/>
    </row>
    <row r="201" spans="1:27" ht="15" x14ac:dyDescent="0.2">
      <c r="A201" s="123"/>
      <c r="B201" s="264" t="s">
        <v>108</v>
      </c>
      <c r="C201" s="265" t="s">
        <v>220</v>
      </c>
      <c r="D201" s="269"/>
      <c r="E201" s="269"/>
      <c r="F201" s="269"/>
      <c r="G201" s="270"/>
      <c r="H201" s="126"/>
      <c r="I201" s="126"/>
      <c r="J201" s="126"/>
      <c r="K201" s="126"/>
      <c r="L201" s="126"/>
      <c r="M201" s="126"/>
      <c r="N201" s="126"/>
      <c r="O201" s="126"/>
      <c r="P201" s="126"/>
      <c r="Q201" s="126"/>
      <c r="R201" s="126"/>
      <c r="S201" s="126"/>
      <c r="T201" s="126"/>
      <c r="U201" s="126"/>
      <c r="V201" s="126"/>
    </row>
    <row r="202" spans="1:27" x14ac:dyDescent="0.2">
      <c r="A202" s="98"/>
      <c r="B202" s="99"/>
      <c r="C202" s="99"/>
      <c r="D202" s="99"/>
      <c r="E202" s="99"/>
      <c r="F202" s="99"/>
      <c r="G202" s="99"/>
      <c r="H202" s="99"/>
      <c r="I202" s="99"/>
      <c r="J202" s="99"/>
      <c r="K202" s="99"/>
      <c r="L202" s="99"/>
      <c r="M202" s="99"/>
      <c r="N202" s="99"/>
      <c r="O202" s="99"/>
      <c r="P202" s="99"/>
      <c r="Q202" s="99"/>
      <c r="R202" s="99"/>
      <c r="S202" s="99"/>
      <c r="T202" s="102"/>
      <c r="U202" s="102"/>
      <c r="V202" s="102"/>
    </row>
    <row r="203" spans="1:27" x14ac:dyDescent="0.2">
      <c r="A203" s="107" t="s">
        <v>110</v>
      </c>
      <c r="B203" s="107" t="s">
        <v>55</v>
      </c>
      <c r="C203" s="107" t="s">
        <v>56</v>
      </c>
      <c r="D203" s="107" t="s">
        <v>57</v>
      </c>
      <c r="E203" s="107" t="s">
        <v>58</v>
      </c>
      <c r="F203" s="107" t="s">
        <v>59</v>
      </c>
      <c r="G203" s="107" t="s">
        <v>60</v>
      </c>
      <c r="H203" s="107" t="s">
        <v>61</v>
      </c>
      <c r="I203" s="107" t="s">
        <v>62</v>
      </c>
      <c r="J203" s="107" t="s">
        <v>63</v>
      </c>
      <c r="K203" s="107" t="s">
        <v>64</v>
      </c>
      <c r="L203" s="107" t="s">
        <v>65</v>
      </c>
      <c r="M203" s="107" t="s">
        <v>66</v>
      </c>
      <c r="N203" s="107" t="s">
        <v>67</v>
      </c>
      <c r="O203" s="107" t="s">
        <v>68</v>
      </c>
      <c r="P203" s="107" t="s">
        <v>69</v>
      </c>
      <c r="Q203" s="107" t="s">
        <v>70</v>
      </c>
      <c r="R203" s="107" t="s">
        <v>71</v>
      </c>
      <c r="S203" s="107" t="s">
        <v>72</v>
      </c>
      <c r="T203" s="107" t="s">
        <v>74</v>
      </c>
      <c r="U203" s="107" t="s">
        <v>75</v>
      </c>
      <c r="V203" s="107">
        <f>U203+1</f>
        <v>2010</v>
      </c>
    </row>
    <row r="204" spans="1:27" x14ac:dyDescent="0.2">
      <c r="A204" s="107" t="s">
        <v>111</v>
      </c>
      <c r="B204" s="110">
        <f>VLOOKUP($A204,'[12]102030'!$A$6:$W$49,B$9,FALSE)</f>
        <v>14</v>
      </c>
      <c r="C204" s="110">
        <f>VLOOKUP($A204,'[12]102030'!$A$6:$W$49,C$9,FALSE)</f>
        <v>15</v>
      </c>
      <c r="D204" s="110">
        <f>VLOOKUP($A204,'[12]102030'!$A$6:$W$49,D$9,FALSE)</f>
        <v>14</v>
      </c>
      <c r="E204" s="110">
        <f>VLOOKUP($A204,'[12]102030'!$A$6:$W$49,E$9,FALSE)</f>
        <v>11</v>
      </c>
      <c r="F204" s="110">
        <f>VLOOKUP($A204,'[12]102030'!$A$6:$W$49,F$9,FALSE)</f>
        <v>10</v>
      </c>
      <c r="G204" s="110">
        <f>VLOOKUP($A204,'[12]102030'!$A$6:$W$49,G$9,FALSE)</f>
        <v>10</v>
      </c>
      <c r="H204" s="110">
        <f>VLOOKUP($A204,'[12]102030'!$A$6:$W$49,H$9,FALSE)</f>
        <v>9</v>
      </c>
      <c r="I204" s="110">
        <f>VLOOKUP($A204,'[12]102030'!$A$6:$W$49,I$9,FALSE)</f>
        <v>7</v>
      </c>
      <c r="J204" s="110">
        <f>VLOOKUP($A204,'[12]102030'!$A$6:$W$49,J$9,FALSE)</f>
        <v>6</v>
      </c>
      <c r="K204" s="110">
        <f>VLOOKUP($A204,'[12]102030'!$A$6:$W$49,K$9,FALSE)</f>
        <v>6</v>
      </c>
      <c r="L204" s="110">
        <f>VLOOKUP($A204,'[12]102030'!$A$6:$W$49,L$9,FALSE)</f>
        <v>4</v>
      </c>
      <c r="M204" s="110">
        <f>VLOOKUP($A204,'[12]102030'!$A$6:$W$49,M$9,FALSE)</f>
        <v>4</v>
      </c>
      <c r="N204" s="110">
        <f>VLOOKUP($A204,'[12]102030'!$A$6:$W$49,N$9,FALSE)</f>
        <v>3</v>
      </c>
      <c r="O204" s="110">
        <f>VLOOKUP($A204,'[12]102030'!$A$6:$W$49,O$9,FALSE)</f>
        <v>2</v>
      </c>
      <c r="P204" s="110">
        <f>VLOOKUP($A204,'[12]102030'!$A$6:$W$49,P$9,FALSE)</f>
        <v>2</v>
      </c>
      <c r="Q204" s="110">
        <f>VLOOKUP($A204,'[12]102030'!$A$6:$W$49,Q$9,FALSE)</f>
        <v>2</v>
      </c>
      <c r="R204" s="110">
        <f>VLOOKUP($A204,'[12]102030'!$A$6:$W$49,R$9,FALSE)</f>
        <v>2</v>
      </c>
      <c r="S204" s="110">
        <f>VLOOKUP($A204,'[12]102030'!$A$6:$W$49,S$9,FALSE)</f>
        <v>1</v>
      </c>
      <c r="T204" s="110">
        <f>VLOOKUP($A204,'[12]102030'!$A$6:$W$49,T$9,FALSE)</f>
        <v>1</v>
      </c>
      <c r="U204" s="110">
        <f>VLOOKUP($A204,'[12]102030'!$A$6:$W$49,U$9,FALSE)</f>
        <v>1</v>
      </c>
      <c r="V204" s="110">
        <f>VLOOKUP($A204,'[12]102030'!$A$6:$W$49,V$9,FALSE)</f>
        <v>1</v>
      </c>
    </row>
    <row r="205" spans="1:27" x14ac:dyDescent="0.2">
      <c r="A205" s="107" t="s">
        <v>113</v>
      </c>
      <c r="B205" s="110">
        <f>VLOOKUP($A205,'[12]102030'!$A$6:$W$49,B$9,FALSE)</f>
        <v>0</v>
      </c>
      <c r="C205" s="110">
        <f>VLOOKUP($A205,'[12]102030'!$A$6:$W$49,C$9,FALSE)</f>
        <v>0</v>
      </c>
      <c r="D205" s="110">
        <f>VLOOKUP($A205,'[12]102030'!$A$6:$W$49,D$9,FALSE)</f>
        <v>0</v>
      </c>
      <c r="E205" s="110">
        <f>VLOOKUP($A205,'[12]102030'!$A$6:$W$49,E$9,FALSE)</f>
        <v>0</v>
      </c>
      <c r="F205" s="110">
        <f>VLOOKUP($A205,'[12]102030'!$A$6:$W$49,F$9,FALSE)</f>
        <v>0</v>
      </c>
      <c r="G205" s="110">
        <f>VLOOKUP($A205,'[12]102030'!$A$6:$W$49,G$9,FALSE)</f>
        <v>0</v>
      </c>
      <c r="H205" s="110">
        <f>VLOOKUP($A205,'[12]102030'!$A$6:$W$49,H$9,FALSE)</f>
        <v>0</v>
      </c>
      <c r="I205" s="110">
        <f>VLOOKUP($A205,'[12]102030'!$A$6:$W$49,I$9,FALSE)</f>
        <v>0</v>
      </c>
      <c r="J205" s="110">
        <f>VLOOKUP($A205,'[12]102030'!$A$6:$W$49,J$9,FALSE)</f>
        <v>0</v>
      </c>
      <c r="K205" s="110">
        <f>VLOOKUP($A205,'[12]102030'!$A$6:$W$49,K$9,FALSE)</f>
        <v>0</v>
      </c>
      <c r="L205" s="110">
        <f>VLOOKUP($A205,'[12]102030'!$A$6:$W$49,L$9,FALSE)</f>
        <v>0</v>
      </c>
      <c r="M205" s="110">
        <f>VLOOKUP($A205,'[12]102030'!$A$6:$W$49,M$9,FALSE)</f>
        <v>0</v>
      </c>
      <c r="N205" s="110">
        <f>VLOOKUP($A205,'[12]102030'!$A$6:$W$49,N$9,FALSE)</f>
        <v>0</v>
      </c>
      <c r="O205" s="110">
        <f>VLOOKUP($A205,'[12]102030'!$A$6:$W$49,O$9,FALSE)</f>
        <v>0</v>
      </c>
      <c r="P205" s="110">
        <f>VLOOKUP($A205,'[12]102030'!$A$6:$W$49,P$9,FALSE)</f>
        <v>0</v>
      </c>
      <c r="Q205" s="110">
        <f>VLOOKUP($A205,'[12]102030'!$A$6:$W$49,Q$9,FALSE)</f>
        <v>0</v>
      </c>
      <c r="R205" s="110">
        <f>VLOOKUP($A205,'[12]102030'!$A$6:$W$49,R$9,FALSE)</f>
        <v>0</v>
      </c>
      <c r="S205" s="110">
        <f>VLOOKUP($A205,'[12]102030'!$A$6:$W$49,S$9,FALSE)</f>
        <v>0</v>
      </c>
      <c r="T205" s="110">
        <f>VLOOKUP($A205,'[12]102030'!$A$6:$W$49,T$9,FALSE)</f>
        <v>0</v>
      </c>
      <c r="U205" s="110">
        <f>VLOOKUP($A205,'[12]102030'!$A$6:$W$49,U$9,FALSE)</f>
        <v>0</v>
      </c>
      <c r="V205" s="110">
        <f>VLOOKUP($A205,'[12]102030'!$A$6:$W$49,V$9,FALSE)</f>
        <v>0</v>
      </c>
    </row>
    <row r="206" spans="1:27" x14ac:dyDescent="0.2">
      <c r="A206" s="107" t="s">
        <v>115</v>
      </c>
      <c r="B206" s="110">
        <f>VLOOKUP($A206,'[12]102030'!$A$6:$W$49,B$9,FALSE)</f>
        <v>40</v>
      </c>
      <c r="C206" s="110">
        <f>VLOOKUP($A206,'[12]102030'!$A$6:$W$49,C$9,FALSE)</f>
        <v>30</v>
      </c>
      <c r="D206" s="110">
        <f>VLOOKUP($A206,'[12]102030'!$A$6:$W$49,D$9,FALSE)</f>
        <v>13</v>
      </c>
      <c r="E206" s="110">
        <f>VLOOKUP($A206,'[12]102030'!$A$6:$W$49,E$9,FALSE)</f>
        <v>4</v>
      </c>
      <c r="F206" s="110">
        <f>VLOOKUP($A206,'[12]102030'!$A$6:$W$49,F$9,FALSE)</f>
        <v>5</v>
      </c>
      <c r="G206" s="110">
        <f>VLOOKUP($A206,'[12]102030'!$A$6:$W$49,G$9,FALSE)</f>
        <v>2</v>
      </c>
      <c r="H206" s="110">
        <f>VLOOKUP($A206,'[12]102030'!$A$6:$W$49,H$9,FALSE)</f>
        <v>3</v>
      </c>
      <c r="I206" s="110">
        <f>VLOOKUP($A206,'[12]102030'!$A$6:$W$49,I$9,FALSE)</f>
        <v>3</v>
      </c>
      <c r="J206" s="110">
        <f>VLOOKUP($A206,'[12]102030'!$A$6:$W$49,J$9,FALSE)</f>
        <v>2</v>
      </c>
      <c r="K206" s="110">
        <f>VLOOKUP($A206,'[12]102030'!$A$6:$W$49,K$9,FALSE)</f>
        <v>1</v>
      </c>
      <c r="L206" s="110">
        <f>VLOOKUP($A206,'[12]102030'!$A$6:$W$49,L$9,FALSE)</f>
        <v>1</v>
      </c>
      <c r="M206" s="110">
        <f>VLOOKUP($A206,'[12]102030'!$A$6:$W$49,M$9,FALSE)</f>
        <v>1</v>
      </c>
      <c r="N206" s="110">
        <f>VLOOKUP($A206,'[12]102030'!$A$6:$W$49,N$9,FALSE)</f>
        <v>2</v>
      </c>
      <c r="O206" s="110">
        <f>VLOOKUP($A206,'[12]102030'!$A$6:$W$49,O$9,FALSE)</f>
        <v>1</v>
      </c>
      <c r="P206" s="110">
        <f>VLOOKUP($A206,'[12]102030'!$A$6:$W$49,P$9,FALSE)</f>
        <v>3</v>
      </c>
      <c r="Q206" s="110">
        <f>VLOOKUP($A206,'[12]102030'!$A$6:$W$49,Q$9,FALSE)</f>
        <v>5</v>
      </c>
      <c r="R206" s="110">
        <f>VLOOKUP($A206,'[12]102030'!$A$6:$W$49,R$9,FALSE)</f>
        <v>6</v>
      </c>
      <c r="S206" s="110">
        <f>VLOOKUP($A206,'[12]102030'!$A$6:$W$49,S$9,FALSE)</f>
        <v>8</v>
      </c>
      <c r="T206" s="110">
        <f>VLOOKUP($A206,'[12]102030'!$A$6:$W$49,T$9,FALSE)</f>
        <v>7</v>
      </c>
      <c r="U206" s="110">
        <f>VLOOKUP($A206,'[12]102030'!$A$6:$W$49,U$9,FALSE)</f>
        <v>5</v>
      </c>
      <c r="V206" s="110">
        <f>VLOOKUP($A206,'[12]102030'!$A$6:$W$49,V$9,FALSE)</f>
        <v>4</v>
      </c>
    </row>
    <row r="207" spans="1:27" x14ac:dyDescent="0.2">
      <c r="A207" s="107" t="s">
        <v>141</v>
      </c>
      <c r="B207" s="110">
        <f>VLOOKUP($A207,'[12]102030'!$A$6:$W$49,B$9,FALSE)</f>
        <v>0</v>
      </c>
      <c r="C207" s="110">
        <f>VLOOKUP($A207,'[12]102030'!$A$6:$W$49,C$9,FALSE)</f>
        <v>0</v>
      </c>
      <c r="D207" s="110">
        <f>VLOOKUP($A207,'[12]102030'!$A$6:$W$49,D$9,FALSE)</f>
        <v>0</v>
      </c>
      <c r="E207" s="110">
        <f>VLOOKUP($A207,'[12]102030'!$A$6:$W$49,E$9,FALSE)</f>
        <v>0</v>
      </c>
      <c r="F207" s="110">
        <f>VLOOKUP($A207,'[12]102030'!$A$6:$W$49,F$9,FALSE)</f>
        <v>0</v>
      </c>
      <c r="G207" s="110">
        <f>VLOOKUP($A207,'[12]102030'!$A$6:$W$49,G$9,FALSE)</f>
        <v>0</v>
      </c>
      <c r="H207" s="110">
        <f>VLOOKUP($A207,'[12]102030'!$A$6:$W$49,H$9,FALSE)</f>
        <v>0</v>
      </c>
      <c r="I207" s="110">
        <f>VLOOKUP($A207,'[12]102030'!$A$6:$W$49,I$9,FALSE)</f>
        <v>0</v>
      </c>
      <c r="J207" s="110">
        <f>VLOOKUP($A207,'[12]102030'!$A$6:$W$49,J$9,FALSE)</f>
        <v>0</v>
      </c>
      <c r="K207" s="110">
        <f>VLOOKUP($A207,'[12]102030'!$A$6:$W$49,K$9,FALSE)</f>
        <v>0</v>
      </c>
      <c r="L207" s="110">
        <f>VLOOKUP($A207,'[12]102030'!$A$6:$W$49,L$9,FALSE)</f>
        <v>0</v>
      </c>
      <c r="M207" s="110">
        <f>VLOOKUP($A207,'[12]102030'!$A$6:$W$49,M$9,FALSE)</f>
        <v>0</v>
      </c>
      <c r="N207" s="110">
        <f>VLOOKUP($A207,'[12]102030'!$A$6:$W$49,N$9,FALSE)</f>
        <v>0</v>
      </c>
      <c r="O207" s="110">
        <f>VLOOKUP($A207,'[12]102030'!$A$6:$W$49,O$9,FALSE)</f>
        <v>0</v>
      </c>
      <c r="P207" s="110">
        <f>VLOOKUP($A207,'[12]102030'!$A$6:$W$49,P$9,FALSE)</f>
        <v>0</v>
      </c>
      <c r="Q207" s="110">
        <f>VLOOKUP($A207,'[12]102030'!$A$6:$W$49,Q$9,FALSE)</f>
        <v>0</v>
      </c>
      <c r="R207" s="110">
        <f>VLOOKUP($A207,'[12]102030'!$A$6:$W$49,R$9,FALSE)</f>
        <v>0</v>
      </c>
      <c r="S207" s="110">
        <f>VLOOKUP($A207,'[12]102030'!$A$6:$W$49,S$9,FALSE)</f>
        <v>0</v>
      </c>
      <c r="T207" s="110">
        <f>VLOOKUP($A207,'[12]102030'!$A$6:$W$49,T$9,FALSE)</f>
        <v>0</v>
      </c>
      <c r="U207" s="110">
        <f>VLOOKUP($A207,'[12]102030'!$A$6:$W$49,U$9,FALSE)</f>
        <v>0</v>
      </c>
      <c r="V207" s="110">
        <f>VLOOKUP($A207,'[12]102030'!$A$6:$W$49,V$9,FALSE)</f>
        <v>0</v>
      </c>
    </row>
    <row r="208" spans="1:27" x14ac:dyDescent="0.2">
      <c r="A208" s="107" t="s">
        <v>117</v>
      </c>
      <c r="B208" s="110">
        <f>VLOOKUP($A208,'[12]102030'!$A$6:$W$49,B$9,FALSE)</f>
        <v>0</v>
      </c>
      <c r="C208" s="110">
        <f>VLOOKUP($A208,'[12]102030'!$A$6:$W$49,C$9,FALSE)</f>
        <v>0</v>
      </c>
      <c r="D208" s="110">
        <f>VLOOKUP($A208,'[12]102030'!$A$6:$W$49,D$9,FALSE)</f>
        <v>0</v>
      </c>
      <c r="E208" s="110">
        <f>VLOOKUP($A208,'[12]102030'!$A$6:$W$49,E$9,FALSE)</f>
        <v>0</v>
      </c>
      <c r="F208" s="110">
        <f>VLOOKUP($A208,'[12]102030'!$A$6:$W$49,F$9,FALSE)</f>
        <v>0</v>
      </c>
      <c r="G208" s="110">
        <f>VLOOKUP($A208,'[12]102030'!$A$6:$W$49,G$9,FALSE)</f>
        <v>0</v>
      </c>
      <c r="H208" s="110">
        <f>VLOOKUP($A208,'[12]102030'!$A$6:$W$49,H$9,FALSE)</f>
        <v>0</v>
      </c>
      <c r="I208" s="110">
        <f>VLOOKUP($A208,'[12]102030'!$A$6:$W$49,I$9,FALSE)</f>
        <v>0</v>
      </c>
      <c r="J208" s="110">
        <f>VLOOKUP($A208,'[12]102030'!$A$6:$W$49,J$9,FALSE)</f>
        <v>0</v>
      </c>
      <c r="K208" s="110">
        <f>VLOOKUP($A208,'[12]102030'!$A$6:$W$49,K$9,FALSE)</f>
        <v>0</v>
      </c>
      <c r="L208" s="110">
        <f>VLOOKUP($A208,'[12]102030'!$A$6:$W$49,L$9,FALSE)</f>
        <v>0</v>
      </c>
      <c r="M208" s="110">
        <f>VLOOKUP($A208,'[12]102030'!$A$6:$W$49,M$9,FALSE)</f>
        <v>0</v>
      </c>
      <c r="N208" s="110">
        <f>VLOOKUP($A208,'[12]102030'!$A$6:$W$49,N$9,FALSE)</f>
        <v>0</v>
      </c>
      <c r="O208" s="110">
        <f>VLOOKUP($A208,'[12]102030'!$A$6:$W$49,O$9,FALSE)</f>
        <v>0</v>
      </c>
      <c r="P208" s="110">
        <f>VLOOKUP($A208,'[12]102030'!$A$6:$W$49,P$9,FALSE)</f>
        <v>0</v>
      </c>
      <c r="Q208" s="110">
        <f>VLOOKUP($A208,'[12]102030'!$A$6:$W$49,Q$9,FALSE)</f>
        <v>0</v>
      </c>
      <c r="R208" s="110">
        <f>VLOOKUP($A208,'[12]102030'!$A$6:$W$49,R$9,FALSE)</f>
        <v>0</v>
      </c>
      <c r="S208" s="110">
        <f>VLOOKUP($A208,'[12]102030'!$A$6:$W$49,S$9,FALSE)</f>
        <v>0</v>
      </c>
      <c r="T208" s="110">
        <f>VLOOKUP($A208,'[12]102030'!$A$6:$W$49,T$9,FALSE)</f>
        <v>0</v>
      </c>
      <c r="U208" s="110">
        <f>VLOOKUP($A208,'[12]102030'!$A$6:$W$49,U$9,FALSE)</f>
        <v>0</v>
      </c>
      <c r="V208" s="110">
        <f>VLOOKUP($A208,'[12]102030'!$A$6:$W$49,V$9,FALSE)</f>
        <v>0</v>
      </c>
    </row>
    <row r="209" spans="1:27" x14ac:dyDescent="0.2">
      <c r="A209" s="107" t="s">
        <v>118</v>
      </c>
      <c r="B209" s="110">
        <f>VLOOKUP($A209,'[12]102030'!$A$6:$W$49,B$9,FALSE)</f>
        <v>417</v>
      </c>
      <c r="C209" s="110">
        <f>VLOOKUP($A209,'[12]102030'!$A$6:$W$49,C$9,FALSE)</f>
        <v>327</v>
      </c>
      <c r="D209" s="110">
        <f>VLOOKUP($A209,'[12]102030'!$A$6:$W$49,D$9,FALSE)</f>
        <v>148</v>
      </c>
      <c r="E209" s="110">
        <f>VLOOKUP($A209,'[12]102030'!$A$6:$W$49,E$9,FALSE)</f>
        <v>221</v>
      </c>
      <c r="F209" s="110">
        <f>VLOOKUP($A209,'[12]102030'!$A$6:$W$49,F$9,FALSE)</f>
        <v>182</v>
      </c>
      <c r="G209" s="110">
        <f>VLOOKUP($A209,'[12]102030'!$A$6:$W$49,G$9,FALSE)</f>
        <v>161</v>
      </c>
      <c r="H209" s="110">
        <f>VLOOKUP($A209,'[12]102030'!$A$6:$W$49,H$9,FALSE)</f>
        <v>68</v>
      </c>
      <c r="I209" s="110">
        <f>VLOOKUP($A209,'[12]102030'!$A$6:$W$49,I$9,FALSE)</f>
        <v>42</v>
      </c>
      <c r="J209" s="110">
        <f>VLOOKUP($A209,'[12]102030'!$A$6:$W$49,J$9,FALSE)</f>
        <v>15</v>
      </c>
      <c r="K209" s="110">
        <f>VLOOKUP($A209,'[12]102030'!$A$6:$W$49,K$9,FALSE)</f>
        <v>35</v>
      </c>
      <c r="L209" s="110">
        <f>VLOOKUP($A209,'[12]102030'!$A$6:$W$49,L$9,FALSE)</f>
        <v>49</v>
      </c>
      <c r="M209" s="110">
        <f>VLOOKUP($A209,'[12]102030'!$A$6:$W$49,M$9,FALSE)</f>
        <v>37</v>
      </c>
      <c r="N209" s="110">
        <f>VLOOKUP($A209,'[12]102030'!$A$6:$W$49,N$9,FALSE)</f>
        <v>40</v>
      </c>
      <c r="O209" s="110">
        <f>VLOOKUP($A209,'[12]102030'!$A$6:$W$49,O$9,FALSE)</f>
        <v>40</v>
      </c>
      <c r="P209" s="110">
        <f>VLOOKUP($A209,'[12]102030'!$A$6:$W$49,P$9,FALSE)</f>
        <v>23</v>
      </c>
      <c r="Q209" s="110">
        <f>VLOOKUP($A209,'[12]102030'!$A$6:$W$49,Q$9,FALSE)</f>
        <v>20</v>
      </c>
      <c r="R209" s="110">
        <f>VLOOKUP($A209,'[12]102030'!$A$6:$W$49,R$9,FALSE)</f>
        <v>19</v>
      </c>
      <c r="S209" s="110">
        <f>VLOOKUP($A209,'[12]102030'!$A$6:$W$49,S$9,FALSE)</f>
        <v>13</v>
      </c>
      <c r="T209" s="110">
        <f>VLOOKUP($A209,'[12]102030'!$A$6:$W$49,T$9,FALSE)</f>
        <v>13</v>
      </c>
      <c r="U209" s="110">
        <f>VLOOKUP($A209,'[12]102030'!$A$6:$W$49,U$9,FALSE)</f>
        <v>13</v>
      </c>
      <c r="V209" s="110">
        <f>VLOOKUP($A209,'[12]102030'!$A$6:$W$49,V$9,FALSE)</f>
        <v>13</v>
      </c>
      <c r="AA209"/>
    </row>
    <row r="210" spans="1:27" x14ac:dyDescent="0.2">
      <c r="A210" s="107" t="s">
        <v>123</v>
      </c>
      <c r="B210" s="110">
        <f>VLOOKUP($A210,'[12]102030'!$A$6:$W$49,B$9,FALSE)</f>
        <v>63</v>
      </c>
      <c r="C210" s="110">
        <f>VLOOKUP($A210,'[12]102030'!$A$6:$W$49,C$9,FALSE)</f>
        <v>342</v>
      </c>
      <c r="D210" s="110">
        <f>VLOOKUP($A210,'[12]102030'!$A$6:$W$49,D$9,FALSE)</f>
        <v>273</v>
      </c>
      <c r="E210" s="110">
        <f>VLOOKUP($A210,'[12]102030'!$A$6:$W$49,E$9,FALSE)</f>
        <v>76</v>
      </c>
      <c r="F210" s="110">
        <f>VLOOKUP($A210,'[12]102030'!$A$6:$W$49,F$9,FALSE)</f>
        <v>77</v>
      </c>
      <c r="G210" s="110">
        <f>VLOOKUP($A210,'[12]102030'!$A$6:$W$49,G$9,FALSE)</f>
        <v>85</v>
      </c>
      <c r="H210" s="110">
        <f>VLOOKUP($A210,'[12]102030'!$A$6:$W$49,H$9,FALSE)</f>
        <v>68</v>
      </c>
      <c r="I210" s="110">
        <f>VLOOKUP($A210,'[12]102030'!$A$6:$W$49,I$9,FALSE)</f>
        <v>76</v>
      </c>
      <c r="J210" s="110">
        <f>VLOOKUP($A210,'[12]102030'!$A$6:$W$49,J$9,FALSE)</f>
        <v>37</v>
      </c>
      <c r="K210" s="110">
        <f>VLOOKUP($A210,'[12]102030'!$A$6:$W$49,K$9,FALSE)</f>
        <v>33</v>
      </c>
      <c r="L210" s="110">
        <f>VLOOKUP($A210,'[12]102030'!$A$6:$W$49,L$9,FALSE)</f>
        <v>32</v>
      </c>
      <c r="M210" s="110">
        <f>VLOOKUP($A210,'[12]102030'!$A$6:$W$49,M$9,FALSE)</f>
        <v>35</v>
      </c>
      <c r="N210" s="110">
        <f>VLOOKUP($A210,'[12]102030'!$A$6:$W$49,N$9,FALSE)</f>
        <v>29</v>
      </c>
      <c r="O210" s="110">
        <f>VLOOKUP($A210,'[12]102030'!$A$6:$W$49,O$9,FALSE)</f>
        <v>28</v>
      </c>
      <c r="P210" s="110">
        <f>VLOOKUP($A210,'[12]102030'!$A$6:$W$49,P$9,FALSE)</f>
        <v>44</v>
      </c>
      <c r="Q210" s="110">
        <f>VLOOKUP($A210,'[12]102030'!$A$6:$W$49,Q$9,FALSE)</f>
        <v>25</v>
      </c>
      <c r="R210" s="110">
        <f>VLOOKUP($A210,'[12]102030'!$A$6:$W$49,R$9,FALSE)</f>
        <v>21</v>
      </c>
      <c r="S210" s="110">
        <f>VLOOKUP($A210,'[12]102030'!$A$6:$W$49,S$9,FALSE)</f>
        <v>0</v>
      </c>
      <c r="T210" s="110">
        <f>VLOOKUP($A210,'[12]102030'!$A$6:$W$49,T$9,FALSE)</f>
        <v>0</v>
      </c>
      <c r="U210" s="110">
        <f>VLOOKUP($A210,'[12]102030'!$A$6:$W$49,U$9,FALSE)</f>
        <v>0</v>
      </c>
      <c r="V210" s="110">
        <f>VLOOKUP($A210,'[12]102030'!$A$6:$W$49,V$9,FALSE)</f>
        <v>0</v>
      </c>
      <c r="AA210"/>
    </row>
    <row r="211" spans="1:27" x14ac:dyDescent="0.2">
      <c r="A211" s="107" t="s">
        <v>119</v>
      </c>
      <c r="B211" s="110">
        <f>VLOOKUP($A211,'[12]102030'!$A$6:$W$49,B$9,FALSE)</f>
        <v>58</v>
      </c>
      <c r="C211" s="110">
        <f>VLOOKUP($A211,'[12]102030'!$A$6:$W$49,C$9,FALSE)</f>
        <v>68</v>
      </c>
      <c r="D211" s="110">
        <f>VLOOKUP($A211,'[12]102030'!$A$6:$W$49,D$9,FALSE)</f>
        <v>52</v>
      </c>
      <c r="E211" s="110">
        <f>VLOOKUP($A211,'[12]102030'!$A$6:$W$49,E$9,FALSE)</f>
        <v>50</v>
      </c>
      <c r="F211" s="110">
        <f>VLOOKUP($A211,'[12]102030'!$A$6:$W$49,F$9,FALSE)</f>
        <v>53</v>
      </c>
      <c r="G211" s="110">
        <f>VLOOKUP($A211,'[12]102030'!$A$6:$W$49,G$9,FALSE)</f>
        <v>41</v>
      </c>
      <c r="H211" s="110">
        <f>VLOOKUP($A211,'[12]102030'!$A$6:$W$49,H$9,FALSE)</f>
        <v>34</v>
      </c>
      <c r="I211" s="110">
        <f>VLOOKUP($A211,'[12]102030'!$A$6:$W$49,I$9,FALSE)</f>
        <v>30</v>
      </c>
      <c r="J211" s="110">
        <f>VLOOKUP($A211,'[12]102030'!$A$6:$W$49,J$9,FALSE)</f>
        <v>21</v>
      </c>
      <c r="K211" s="110">
        <f>VLOOKUP($A211,'[12]102030'!$A$6:$W$49,K$9,FALSE)</f>
        <v>17</v>
      </c>
      <c r="L211" s="110">
        <f>VLOOKUP($A211,'[12]102030'!$A$6:$W$49,L$9,FALSE)</f>
        <v>25</v>
      </c>
      <c r="M211" s="110">
        <f>VLOOKUP($A211,'[12]102030'!$A$6:$W$49,M$9,FALSE)</f>
        <v>29</v>
      </c>
      <c r="N211" s="110">
        <f>VLOOKUP($A211,'[12]102030'!$A$6:$W$49,N$9,FALSE)</f>
        <v>20</v>
      </c>
      <c r="O211" s="110">
        <f>VLOOKUP($A211,'[12]102030'!$A$6:$W$49,O$9,FALSE)</f>
        <v>27</v>
      </c>
      <c r="P211" s="110">
        <f>VLOOKUP($A211,'[12]102030'!$A$6:$W$49,P$9,FALSE)</f>
        <v>32</v>
      </c>
      <c r="Q211" s="110">
        <f>VLOOKUP($A211,'[12]102030'!$A$6:$W$49,Q$9,FALSE)</f>
        <v>39</v>
      </c>
      <c r="R211" s="110">
        <f>VLOOKUP($A211,'[12]102030'!$A$6:$W$49,R$9,FALSE)</f>
        <v>45</v>
      </c>
      <c r="S211" s="110">
        <f>VLOOKUP($A211,'[12]102030'!$A$6:$W$49,S$9,FALSE)</f>
        <v>45</v>
      </c>
      <c r="T211" s="110">
        <f>VLOOKUP($A211,'[12]102030'!$A$6:$W$49,T$9,FALSE)</f>
        <v>41</v>
      </c>
      <c r="U211" s="110">
        <f>VLOOKUP($A211,'[12]102030'!$A$6:$W$49,U$9,FALSE)</f>
        <v>29</v>
      </c>
      <c r="V211" s="110">
        <f>VLOOKUP($A211,'[12]102030'!$A$6:$W$49,V$9,FALSE)</f>
        <v>32</v>
      </c>
      <c r="AA211"/>
    </row>
    <row r="212" spans="1:27" x14ac:dyDescent="0.2">
      <c r="A212" s="107" t="s">
        <v>120</v>
      </c>
      <c r="B212" s="110">
        <f>VLOOKUP($A212,'[12]102030'!$A$6:$W$49,B$9,FALSE)</f>
        <v>37</v>
      </c>
      <c r="C212" s="110">
        <f>VLOOKUP($A212,'[12]102030'!$A$6:$W$49,C$9,FALSE)</f>
        <v>52</v>
      </c>
      <c r="D212" s="110">
        <f>VLOOKUP($A212,'[12]102030'!$A$6:$W$49,D$9,FALSE)</f>
        <v>3</v>
      </c>
      <c r="E212" s="110">
        <f>VLOOKUP($A212,'[12]102030'!$A$6:$W$49,E$9,FALSE)</f>
        <v>1</v>
      </c>
      <c r="F212" s="110">
        <f>VLOOKUP($A212,'[12]102030'!$A$6:$W$49,F$9,FALSE)</f>
        <v>1</v>
      </c>
      <c r="G212" s="110">
        <f>VLOOKUP($A212,'[12]102030'!$A$6:$W$49,G$9,FALSE)</f>
        <v>1</v>
      </c>
      <c r="H212" s="110">
        <f>VLOOKUP($A212,'[12]102030'!$A$6:$W$49,H$9,FALSE)</f>
        <v>4</v>
      </c>
      <c r="I212" s="110">
        <f>VLOOKUP($A212,'[12]102030'!$A$6:$W$49,I$9,FALSE)</f>
        <v>3</v>
      </c>
      <c r="J212" s="110">
        <f>VLOOKUP($A212,'[12]102030'!$A$6:$W$49,J$9,FALSE)</f>
        <v>2</v>
      </c>
      <c r="K212" s="110">
        <f>VLOOKUP($A212,'[12]102030'!$A$6:$W$49,K$9,FALSE)</f>
        <v>1</v>
      </c>
      <c r="L212" s="110">
        <f>VLOOKUP($A212,'[12]102030'!$A$6:$W$49,L$9,FALSE)</f>
        <v>1</v>
      </c>
      <c r="M212" s="110">
        <f>VLOOKUP($A212,'[12]102030'!$A$6:$W$49,M$9,FALSE)</f>
        <v>0</v>
      </c>
      <c r="N212" s="110">
        <f>VLOOKUP($A212,'[12]102030'!$A$6:$W$49,N$9,FALSE)</f>
        <v>1</v>
      </c>
      <c r="O212" s="110">
        <f>VLOOKUP($A212,'[12]102030'!$A$6:$W$49,O$9,FALSE)</f>
        <v>1</v>
      </c>
      <c r="P212" s="110">
        <f>VLOOKUP($A212,'[12]102030'!$A$6:$W$49,P$9,FALSE)</f>
        <v>0</v>
      </c>
      <c r="Q212" s="110">
        <f>VLOOKUP($A212,'[12]102030'!$A$6:$W$49,Q$9,FALSE)</f>
        <v>1</v>
      </c>
      <c r="R212" s="110">
        <f>VLOOKUP($A212,'[12]102030'!$A$6:$W$49,R$9,FALSE)</f>
        <v>0</v>
      </c>
      <c r="S212" s="110">
        <f>VLOOKUP($A212,'[12]102030'!$A$6:$W$49,S$9,FALSE)</f>
        <v>1</v>
      </c>
      <c r="T212" s="110">
        <f>VLOOKUP($A212,'[12]102030'!$A$6:$W$49,T$9,FALSE)</f>
        <v>0</v>
      </c>
      <c r="U212" s="110">
        <f>VLOOKUP($A212,'[12]102030'!$A$6:$W$49,U$9,FALSE)</f>
        <v>0</v>
      </c>
      <c r="V212" s="110">
        <f>VLOOKUP($A212,'[12]102030'!$A$6:$W$49,V$9,FALSE)</f>
        <v>0</v>
      </c>
      <c r="AA212"/>
    </row>
    <row r="213" spans="1:27" x14ac:dyDescent="0.2">
      <c r="A213" s="107" t="s">
        <v>139</v>
      </c>
      <c r="B213" s="110">
        <f>VLOOKUP($A213,'[12]102030'!$A$6:$W$49,B$9,FALSE)</f>
        <v>8</v>
      </c>
      <c r="C213" s="110">
        <f>VLOOKUP($A213,'[12]102030'!$A$6:$W$49,C$9,FALSE)</f>
        <v>1</v>
      </c>
      <c r="D213" s="110">
        <f>VLOOKUP($A213,'[12]102030'!$A$6:$W$49,D$9,FALSE)</f>
        <v>0</v>
      </c>
      <c r="E213" s="110">
        <f>VLOOKUP($A213,'[12]102030'!$A$6:$W$49,E$9,FALSE)</f>
        <v>2</v>
      </c>
      <c r="F213" s="110">
        <f>VLOOKUP($A213,'[12]102030'!$A$6:$W$49,F$9,FALSE)</f>
        <v>1</v>
      </c>
      <c r="G213" s="110">
        <f>VLOOKUP($A213,'[12]102030'!$A$6:$W$49,G$9,FALSE)</f>
        <v>0</v>
      </c>
      <c r="H213" s="110">
        <f>VLOOKUP($A213,'[12]102030'!$A$6:$W$49,H$9,FALSE)</f>
        <v>0</v>
      </c>
      <c r="I213" s="110">
        <f>VLOOKUP($A213,'[12]102030'!$A$6:$W$49,I$9,FALSE)</f>
        <v>0</v>
      </c>
      <c r="J213" s="110">
        <f>VLOOKUP($A213,'[12]102030'!$A$6:$W$49,J$9,FALSE)</f>
        <v>0</v>
      </c>
      <c r="K213" s="110">
        <f>VLOOKUP($A213,'[12]102030'!$A$6:$W$49,K$9,FALSE)</f>
        <v>0</v>
      </c>
      <c r="L213" s="110">
        <f>VLOOKUP($A213,'[12]102030'!$A$6:$W$49,L$9,FALSE)</f>
        <v>0</v>
      </c>
      <c r="M213" s="110">
        <f>VLOOKUP($A213,'[12]102030'!$A$6:$W$49,M$9,FALSE)</f>
        <v>0</v>
      </c>
      <c r="N213" s="110">
        <f>VLOOKUP($A213,'[12]102030'!$A$6:$W$49,N$9,FALSE)</f>
        <v>0</v>
      </c>
      <c r="O213" s="110">
        <f>VLOOKUP($A213,'[12]102030'!$A$6:$W$49,O$9,FALSE)</f>
        <v>0</v>
      </c>
      <c r="P213" s="110">
        <f>VLOOKUP($A213,'[12]102030'!$A$6:$W$49,P$9,FALSE)</f>
        <v>0</v>
      </c>
      <c r="Q213" s="110">
        <f>VLOOKUP($A213,'[12]102030'!$A$6:$W$49,Q$9,FALSE)</f>
        <v>0</v>
      </c>
      <c r="R213" s="110">
        <f>VLOOKUP($A213,'[12]102030'!$A$6:$W$49,R$9,FALSE)</f>
        <v>0</v>
      </c>
      <c r="S213" s="110">
        <f>VLOOKUP($A213,'[12]102030'!$A$6:$W$49,S$9,FALSE)</f>
        <v>0</v>
      </c>
      <c r="T213" s="110">
        <f>VLOOKUP($A213,'[12]102030'!$A$6:$W$49,T$9,FALSE)</f>
        <v>0</v>
      </c>
      <c r="U213" s="110">
        <f>VLOOKUP($A213,'[12]102030'!$A$6:$W$49,U$9,FALSE)</f>
        <v>0</v>
      </c>
      <c r="V213" s="110">
        <f>VLOOKUP($A213,'[12]102030'!$A$6:$W$49,V$9,FALSE)</f>
        <v>0</v>
      </c>
      <c r="AA213"/>
    </row>
    <row r="214" spans="1:27" x14ac:dyDescent="0.2">
      <c r="A214" s="107" t="s">
        <v>121</v>
      </c>
      <c r="B214" s="110">
        <f>VLOOKUP($A214,'[12]102030'!$A$6:$W$49,B$9,FALSE)</f>
        <v>0</v>
      </c>
      <c r="C214" s="110">
        <f>VLOOKUP($A214,'[12]102030'!$A$6:$W$49,C$9,FALSE)</f>
        <v>0</v>
      </c>
      <c r="D214" s="110">
        <f>VLOOKUP($A214,'[12]102030'!$A$6:$W$49,D$9,FALSE)</f>
        <v>24</v>
      </c>
      <c r="E214" s="110">
        <f>VLOOKUP($A214,'[12]102030'!$A$6:$W$49,E$9,FALSE)</f>
        <v>10</v>
      </c>
      <c r="F214" s="110">
        <f>VLOOKUP($A214,'[12]102030'!$A$6:$W$49,F$9,FALSE)</f>
        <v>17</v>
      </c>
      <c r="G214" s="110">
        <f>VLOOKUP($A214,'[12]102030'!$A$6:$W$49,G$9,FALSE)</f>
        <v>11</v>
      </c>
      <c r="H214" s="110">
        <f>VLOOKUP($A214,'[12]102030'!$A$6:$W$49,H$9,FALSE)</f>
        <v>12</v>
      </c>
      <c r="I214" s="110">
        <f>VLOOKUP($A214,'[12]102030'!$A$6:$W$49,I$9,FALSE)</f>
        <v>12</v>
      </c>
      <c r="J214" s="110">
        <f>VLOOKUP($A214,'[12]102030'!$A$6:$W$49,J$9,FALSE)</f>
        <v>12</v>
      </c>
      <c r="K214" s="110">
        <f>VLOOKUP($A214,'[12]102030'!$A$6:$W$49,K$9,FALSE)</f>
        <v>11</v>
      </c>
      <c r="L214" s="110">
        <f>VLOOKUP($A214,'[12]102030'!$A$6:$W$49,L$9,FALSE)</f>
        <v>15</v>
      </c>
      <c r="M214" s="110">
        <f>VLOOKUP($A214,'[12]102030'!$A$6:$W$49,M$9,FALSE)</f>
        <v>15</v>
      </c>
      <c r="N214" s="110">
        <f>VLOOKUP($A214,'[12]102030'!$A$6:$W$49,N$9,FALSE)</f>
        <v>17</v>
      </c>
      <c r="O214" s="110">
        <f>VLOOKUP($A214,'[12]102030'!$A$6:$W$49,O$9,FALSE)</f>
        <v>18</v>
      </c>
      <c r="P214" s="110">
        <f>VLOOKUP($A214,'[12]102030'!$A$6:$W$49,P$9,FALSE)</f>
        <v>18</v>
      </c>
      <c r="Q214" s="110">
        <f>VLOOKUP($A214,'[12]102030'!$A$6:$W$49,Q$9,FALSE)</f>
        <v>16</v>
      </c>
      <c r="R214" s="110">
        <f>VLOOKUP($A214,'[12]102030'!$A$6:$W$49,R$9,FALSE)</f>
        <v>17</v>
      </c>
      <c r="S214" s="110">
        <f>VLOOKUP($A214,'[12]102030'!$A$6:$W$49,S$9,FALSE)</f>
        <v>18</v>
      </c>
      <c r="T214" s="110">
        <f>VLOOKUP($A214,'[12]102030'!$A$6:$W$49,T$9,FALSE)</f>
        <v>17</v>
      </c>
      <c r="U214" s="110">
        <f>VLOOKUP($A214,'[12]102030'!$A$6:$W$49,U$9,FALSE)</f>
        <v>18</v>
      </c>
      <c r="V214" s="110">
        <f>VLOOKUP($A214,'[12]102030'!$A$6:$W$49,V$9,FALSE)</f>
        <v>21</v>
      </c>
      <c r="AA214"/>
    </row>
    <row r="215" spans="1:27" x14ac:dyDescent="0.2">
      <c r="A215" s="107" t="s">
        <v>122</v>
      </c>
      <c r="B215" s="110">
        <f>VLOOKUP($A215,'[12]102030'!$A$6:$W$49,B$9,FALSE)</f>
        <v>0</v>
      </c>
      <c r="C215" s="110">
        <f>VLOOKUP($A215,'[12]102030'!$A$6:$W$49,C$9,FALSE)</f>
        <v>0</v>
      </c>
      <c r="D215" s="110">
        <f>VLOOKUP($A215,'[12]102030'!$A$6:$W$49,D$9,FALSE)</f>
        <v>0</v>
      </c>
      <c r="E215" s="110">
        <f>VLOOKUP($A215,'[12]102030'!$A$6:$W$49,E$9,FALSE)</f>
        <v>0</v>
      </c>
      <c r="F215" s="110">
        <f>VLOOKUP($A215,'[12]102030'!$A$6:$W$49,F$9,FALSE)</f>
        <v>0</v>
      </c>
      <c r="G215" s="110">
        <f>VLOOKUP($A215,'[12]102030'!$A$6:$W$49,G$9,FALSE)</f>
        <v>0</v>
      </c>
      <c r="H215" s="110">
        <f>VLOOKUP($A215,'[12]102030'!$A$6:$W$49,H$9,FALSE)</f>
        <v>0</v>
      </c>
      <c r="I215" s="110">
        <f>VLOOKUP($A215,'[12]102030'!$A$6:$W$49,I$9,FALSE)</f>
        <v>0</v>
      </c>
      <c r="J215" s="110">
        <f>VLOOKUP($A215,'[12]102030'!$A$6:$W$49,J$9,FALSE)</f>
        <v>0</v>
      </c>
      <c r="K215" s="110">
        <f>VLOOKUP($A215,'[12]102030'!$A$6:$W$49,K$9,FALSE)</f>
        <v>0</v>
      </c>
      <c r="L215" s="110">
        <f>VLOOKUP($A215,'[12]102030'!$A$6:$W$49,L$9,FALSE)</f>
        <v>0</v>
      </c>
      <c r="M215" s="110">
        <f>VLOOKUP($A215,'[12]102030'!$A$6:$W$49,M$9,FALSE)</f>
        <v>0</v>
      </c>
      <c r="N215" s="110">
        <f>VLOOKUP($A215,'[12]102030'!$A$6:$W$49,N$9,FALSE)</f>
        <v>0</v>
      </c>
      <c r="O215" s="110">
        <f>VLOOKUP($A215,'[12]102030'!$A$6:$W$49,O$9,FALSE)</f>
        <v>0</v>
      </c>
      <c r="P215" s="110">
        <f>VLOOKUP($A215,'[12]102030'!$A$6:$W$49,P$9,FALSE)</f>
        <v>0</v>
      </c>
      <c r="Q215" s="110">
        <f>VLOOKUP($A215,'[12]102030'!$A$6:$W$49,Q$9,FALSE)</f>
        <v>0</v>
      </c>
      <c r="R215" s="110">
        <f>VLOOKUP($A215,'[12]102030'!$A$6:$W$49,R$9,FALSE)</f>
        <v>0</v>
      </c>
      <c r="S215" s="110">
        <f>VLOOKUP($A215,'[12]102030'!$A$6:$W$49,S$9,FALSE)</f>
        <v>0</v>
      </c>
      <c r="T215" s="110">
        <f>VLOOKUP($A215,'[12]102030'!$A$6:$W$49,T$9,FALSE)</f>
        <v>0</v>
      </c>
      <c r="U215" s="110">
        <f>VLOOKUP($A215,'[12]102030'!$A$6:$W$49,U$9,FALSE)</f>
        <v>0</v>
      </c>
      <c r="V215" s="110">
        <f>VLOOKUP($A215,'[12]102030'!$A$6:$W$49,V$9,FALSE)</f>
        <v>0</v>
      </c>
      <c r="AA215"/>
    </row>
    <row r="216" spans="1:27" x14ac:dyDescent="0.2">
      <c r="A216" s="107" t="s">
        <v>124</v>
      </c>
      <c r="B216" s="110">
        <f>VLOOKUP($A216,'[12]102030'!$A$6:$W$49,B$9,FALSE)</f>
        <v>3</v>
      </c>
      <c r="C216" s="110">
        <f>VLOOKUP($A216,'[12]102030'!$A$6:$W$49,C$9,FALSE)</f>
        <v>3</v>
      </c>
      <c r="D216" s="110">
        <f>VLOOKUP($A216,'[12]102030'!$A$6:$W$49,D$9,FALSE)</f>
        <v>4</v>
      </c>
      <c r="E216" s="110">
        <f>VLOOKUP($A216,'[12]102030'!$A$6:$W$49,E$9,FALSE)</f>
        <v>5</v>
      </c>
      <c r="F216" s="110">
        <f>VLOOKUP($A216,'[12]102030'!$A$6:$W$49,F$9,FALSE)</f>
        <v>4</v>
      </c>
      <c r="G216" s="110">
        <f>VLOOKUP($A216,'[12]102030'!$A$6:$W$49,G$9,FALSE)</f>
        <v>5</v>
      </c>
      <c r="H216" s="110">
        <f>VLOOKUP($A216,'[12]102030'!$A$6:$W$49,H$9,FALSE)</f>
        <v>5</v>
      </c>
      <c r="I216" s="110">
        <f>VLOOKUP($A216,'[12]102030'!$A$6:$W$49,I$9,FALSE)</f>
        <v>4</v>
      </c>
      <c r="J216" s="110">
        <f>VLOOKUP($A216,'[12]102030'!$A$6:$W$49,J$9,FALSE)</f>
        <v>4</v>
      </c>
      <c r="K216" s="110">
        <f>VLOOKUP($A216,'[12]102030'!$A$6:$W$49,K$9,FALSE)</f>
        <v>6</v>
      </c>
      <c r="L216" s="110">
        <f>VLOOKUP($A216,'[12]102030'!$A$6:$W$49,L$9,FALSE)</f>
        <v>7</v>
      </c>
      <c r="M216" s="110">
        <f>VLOOKUP($A216,'[12]102030'!$A$6:$W$49,M$9,FALSE)</f>
        <v>6</v>
      </c>
      <c r="N216" s="110">
        <f>VLOOKUP($A216,'[12]102030'!$A$6:$W$49,N$9,FALSE)</f>
        <v>0</v>
      </c>
      <c r="O216" s="110">
        <f>VLOOKUP($A216,'[12]102030'!$A$6:$W$49,O$9,FALSE)</f>
        <v>0</v>
      </c>
      <c r="P216" s="110">
        <f>VLOOKUP($A216,'[12]102030'!$A$6:$W$49,P$9,FALSE)</f>
        <v>0</v>
      </c>
      <c r="Q216" s="110">
        <f>VLOOKUP($A216,'[12]102030'!$A$6:$W$49,Q$9,FALSE)</f>
        <v>2</v>
      </c>
      <c r="R216" s="110">
        <f>VLOOKUP($A216,'[12]102030'!$A$6:$W$49,R$9,FALSE)</f>
        <v>4</v>
      </c>
      <c r="S216" s="110">
        <f>VLOOKUP($A216,'[12]102030'!$A$6:$W$49,S$9,FALSE)</f>
        <v>0</v>
      </c>
      <c r="T216" s="110">
        <f>VLOOKUP($A216,'[12]102030'!$A$6:$W$49,T$9,FALSE)</f>
        <v>0</v>
      </c>
      <c r="U216" s="110">
        <f>VLOOKUP($A216,'[12]102030'!$A$6:$W$49,U$9,FALSE)</f>
        <v>0</v>
      </c>
      <c r="V216" s="110">
        <f>VLOOKUP($A216,'[12]102030'!$A$6:$W$49,V$9,FALSE)</f>
        <v>0</v>
      </c>
      <c r="AA216"/>
    </row>
    <row r="217" spans="1:27" x14ac:dyDescent="0.2">
      <c r="A217" s="107" t="s">
        <v>125</v>
      </c>
      <c r="B217" s="110">
        <f>VLOOKUP($A217,'[12]102030'!$A$6:$W$49,B$9,FALSE)</f>
        <v>24</v>
      </c>
      <c r="C217" s="110">
        <f>VLOOKUP($A217,'[12]102030'!$A$6:$W$49,C$9,FALSE)</f>
        <v>16</v>
      </c>
      <c r="D217" s="110">
        <f>VLOOKUP($A217,'[12]102030'!$A$6:$W$49,D$9,FALSE)</f>
        <v>14</v>
      </c>
      <c r="E217" s="110">
        <f>VLOOKUP($A217,'[12]102030'!$A$6:$W$49,E$9,FALSE)</f>
        <v>22</v>
      </c>
      <c r="F217" s="110">
        <f>VLOOKUP($A217,'[12]102030'!$A$6:$W$49,F$9,FALSE)</f>
        <v>26</v>
      </c>
      <c r="G217" s="110">
        <f>VLOOKUP($A217,'[12]102030'!$A$6:$W$49,G$9,FALSE)</f>
        <v>40</v>
      </c>
      <c r="H217" s="110">
        <f>VLOOKUP($A217,'[12]102030'!$A$6:$W$49,H$9,FALSE)</f>
        <v>28</v>
      </c>
      <c r="I217" s="110">
        <f>VLOOKUP($A217,'[12]102030'!$A$6:$W$49,I$9,FALSE)</f>
        <v>27</v>
      </c>
      <c r="J217" s="110">
        <f>VLOOKUP($A217,'[12]102030'!$A$6:$W$49,J$9,FALSE)</f>
        <v>17</v>
      </c>
      <c r="K217" s="110">
        <f>VLOOKUP($A217,'[12]102030'!$A$6:$W$49,K$9,FALSE)</f>
        <v>24</v>
      </c>
      <c r="L217" s="110">
        <f>VLOOKUP($A217,'[12]102030'!$A$6:$W$49,L$9,FALSE)</f>
        <v>28</v>
      </c>
      <c r="M217" s="110">
        <f>VLOOKUP($A217,'[12]102030'!$A$6:$W$49,M$9,FALSE)</f>
        <v>22</v>
      </c>
      <c r="N217" s="110">
        <f>VLOOKUP($A217,'[12]102030'!$A$6:$W$49,N$9,FALSE)</f>
        <v>18</v>
      </c>
      <c r="O217" s="110">
        <f>VLOOKUP($A217,'[12]102030'!$A$6:$W$49,O$9,FALSE)</f>
        <v>17</v>
      </c>
      <c r="P217" s="110">
        <f>VLOOKUP($A217,'[12]102030'!$A$6:$W$49,P$9,FALSE)</f>
        <v>5</v>
      </c>
      <c r="Q217" s="110">
        <f>VLOOKUP($A217,'[12]102030'!$A$6:$W$49,Q$9,FALSE)</f>
        <v>4</v>
      </c>
      <c r="R217" s="110">
        <f>VLOOKUP($A217,'[12]102030'!$A$6:$W$49,R$9,FALSE)</f>
        <v>3</v>
      </c>
      <c r="S217" s="110">
        <f>VLOOKUP($A217,'[12]102030'!$A$6:$W$49,S$9,FALSE)</f>
        <v>3</v>
      </c>
      <c r="T217" s="110">
        <f>VLOOKUP($A217,'[12]102030'!$A$6:$W$49,T$9,FALSE)</f>
        <v>2</v>
      </c>
      <c r="U217" s="110">
        <f>VLOOKUP($A217,'[12]102030'!$A$6:$W$49,U$9,FALSE)</f>
        <v>1</v>
      </c>
      <c r="V217" s="110">
        <f>VLOOKUP($A217,'[12]102030'!$A$6:$W$49,V$9,FALSE)</f>
        <v>0</v>
      </c>
      <c r="AA217"/>
    </row>
    <row r="218" spans="1:27" x14ac:dyDescent="0.2">
      <c r="A218" s="107" t="s">
        <v>126</v>
      </c>
      <c r="B218" s="110">
        <f>VLOOKUP($A218,'[12]102030'!$A$6:$W$49,B$9,FALSE)</f>
        <v>0</v>
      </c>
      <c r="C218" s="110">
        <f>VLOOKUP($A218,'[12]102030'!$A$6:$W$49,C$9,FALSE)</f>
        <v>0</v>
      </c>
      <c r="D218" s="110">
        <f>VLOOKUP($A218,'[12]102030'!$A$6:$W$49,D$9,FALSE)</f>
        <v>0</v>
      </c>
      <c r="E218" s="110">
        <f>VLOOKUP($A218,'[12]102030'!$A$6:$W$49,E$9,FALSE)</f>
        <v>0</v>
      </c>
      <c r="F218" s="110">
        <f>VLOOKUP($A218,'[12]102030'!$A$6:$W$49,F$9,FALSE)</f>
        <v>0</v>
      </c>
      <c r="G218" s="110">
        <f>VLOOKUP($A218,'[12]102030'!$A$6:$W$49,G$9,FALSE)</f>
        <v>0</v>
      </c>
      <c r="H218" s="110">
        <f>VLOOKUP($A218,'[12]102030'!$A$6:$W$49,H$9,FALSE)</f>
        <v>0</v>
      </c>
      <c r="I218" s="110">
        <f>VLOOKUP($A218,'[12]102030'!$A$6:$W$49,I$9,FALSE)</f>
        <v>0</v>
      </c>
      <c r="J218" s="110">
        <f>VLOOKUP($A218,'[12]102030'!$A$6:$W$49,J$9,FALSE)</f>
        <v>0</v>
      </c>
      <c r="K218" s="110">
        <f>VLOOKUP($A218,'[12]102030'!$A$6:$W$49,K$9,FALSE)</f>
        <v>0</v>
      </c>
      <c r="L218" s="110">
        <f>VLOOKUP($A218,'[12]102030'!$A$6:$W$49,L$9,FALSE)</f>
        <v>0</v>
      </c>
      <c r="M218" s="110">
        <f>VLOOKUP($A218,'[12]102030'!$A$6:$W$49,M$9,FALSE)</f>
        <v>0</v>
      </c>
      <c r="N218" s="110">
        <f>VLOOKUP($A218,'[12]102030'!$A$6:$W$49,N$9,FALSE)</f>
        <v>0</v>
      </c>
      <c r="O218" s="110">
        <f>VLOOKUP($A218,'[12]102030'!$A$6:$W$49,O$9,FALSE)</f>
        <v>0</v>
      </c>
      <c r="P218" s="110">
        <f>VLOOKUP($A218,'[12]102030'!$A$6:$W$49,P$9,FALSE)</f>
        <v>0</v>
      </c>
      <c r="Q218" s="110">
        <f>VLOOKUP($A218,'[12]102030'!$A$6:$W$49,Q$9,FALSE)</f>
        <v>0</v>
      </c>
      <c r="R218" s="110">
        <f>VLOOKUP($A218,'[12]102030'!$A$6:$W$49,R$9,FALSE)</f>
        <v>0</v>
      </c>
      <c r="S218" s="110">
        <f>VLOOKUP($A218,'[12]102030'!$A$6:$W$49,S$9,FALSE)</f>
        <v>0</v>
      </c>
      <c r="T218" s="110">
        <f>VLOOKUP($A218,'[12]102030'!$A$6:$W$49,T$9,FALSE)</f>
        <v>0</v>
      </c>
      <c r="U218" s="110">
        <f>VLOOKUP($A218,'[12]102030'!$A$6:$W$49,U$9,FALSE)</f>
        <v>0</v>
      </c>
      <c r="V218" s="110">
        <f>VLOOKUP($A218,'[12]102030'!$A$6:$W$49,V$9,FALSE)</f>
        <v>0</v>
      </c>
      <c r="AA218"/>
    </row>
    <row r="219" spans="1:27" x14ac:dyDescent="0.2">
      <c r="A219" s="107" t="s">
        <v>127</v>
      </c>
      <c r="B219" s="110">
        <f>VLOOKUP($A219,'[12]102030'!$A$6:$W$49,B$9,FALSE)</f>
        <v>0</v>
      </c>
      <c r="C219" s="110">
        <f>VLOOKUP($A219,'[12]102030'!$A$6:$W$49,C$9,FALSE)</f>
        <v>0</v>
      </c>
      <c r="D219" s="110">
        <f>VLOOKUP($A219,'[12]102030'!$A$6:$W$49,D$9,FALSE)</f>
        <v>0</v>
      </c>
      <c r="E219" s="110">
        <f>VLOOKUP($A219,'[12]102030'!$A$6:$W$49,E$9,FALSE)</f>
        <v>0</v>
      </c>
      <c r="F219" s="110">
        <f>VLOOKUP($A219,'[12]102030'!$A$6:$W$49,F$9,FALSE)</f>
        <v>0</v>
      </c>
      <c r="G219" s="110">
        <f>VLOOKUP($A219,'[12]102030'!$A$6:$W$49,G$9,FALSE)</f>
        <v>0</v>
      </c>
      <c r="H219" s="110">
        <f>VLOOKUP($A219,'[12]102030'!$A$6:$W$49,H$9,FALSE)</f>
        <v>0</v>
      </c>
      <c r="I219" s="110">
        <f>VLOOKUP($A219,'[12]102030'!$A$6:$W$49,I$9,FALSE)</f>
        <v>0</v>
      </c>
      <c r="J219" s="110">
        <f>VLOOKUP($A219,'[12]102030'!$A$6:$W$49,J$9,FALSE)</f>
        <v>0</v>
      </c>
      <c r="K219" s="110">
        <f>VLOOKUP($A219,'[12]102030'!$A$6:$W$49,K$9,FALSE)</f>
        <v>0</v>
      </c>
      <c r="L219" s="110">
        <f>VLOOKUP($A219,'[12]102030'!$A$6:$W$49,L$9,FALSE)</f>
        <v>0</v>
      </c>
      <c r="M219" s="110">
        <f>VLOOKUP($A219,'[12]102030'!$A$6:$W$49,M$9,FALSE)</f>
        <v>0</v>
      </c>
      <c r="N219" s="110">
        <f>VLOOKUP($A219,'[12]102030'!$A$6:$W$49,N$9,FALSE)</f>
        <v>0</v>
      </c>
      <c r="O219" s="110">
        <f>VLOOKUP($A219,'[12]102030'!$A$6:$W$49,O$9,FALSE)</f>
        <v>0</v>
      </c>
      <c r="P219" s="110">
        <f>VLOOKUP($A219,'[12]102030'!$A$6:$W$49,P$9,FALSE)</f>
        <v>0</v>
      </c>
      <c r="Q219" s="110">
        <f>VLOOKUP($A219,'[12]102030'!$A$6:$W$49,Q$9,FALSE)</f>
        <v>0</v>
      </c>
      <c r="R219" s="110">
        <f>VLOOKUP($A219,'[12]102030'!$A$6:$W$49,R$9,FALSE)</f>
        <v>0</v>
      </c>
      <c r="S219" s="110">
        <f>VLOOKUP($A219,'[12]102030'!$A$6:$W$49,S$9,FALSE)</f>
        <v>0</v>
      </c>
      <c r="T219" s="110">
        <f>VLOOKUP($A219,'[12]102030'!$A$6:$W$49,T$9,FALSE)</f>
        <v>0</v>
      </c>
      <c r="U219" s="110">
        <f>VLOOKUP($A219,'[12]102030'!$A$6:$W$49,U$9,FALSE)</f>
        <v>0</v>
      </c>
      <c r="V219" s="110">
        <f>VLOOKUP($A219,'[12]102030'!$A$6:$W$49,V$9,FALSE)</f>
        <v>0</v>
      </c>
      <c r="AA219"/>
    </row>
    <row r="220" spans="1:27" x14ac:dyDescent="0.2">
      <c r="A220" s="107" t="s">
        <v>129</v>
      </c>
      <c r="B220" s="110">
        <f>VLOOKUP($A220,'[12]102030'!$A$6:$W$49,B$9,FALSE)</f>
        <v>37</v>
      </c>
      <c r="C220" s="110">
        <f>VLOOKUP($A220,'[12]102030'!$A$6:$W$49,C$9,FALSE)</f>
        <v>39</v>
      </c>
      <c r="D220" s="110">
        <f>VLOOKUP($A220,'[12]102030'!$A$6:$W$49,D$9,FALSE)</f>
        <v>5</v>
      </c>
      <c r="E220" s="110">
        <f>VLOOKUP($A220,'[12]102030'!$A$6:$W$49,E$9,FALSE)</f>
        <v>4</v>
      </c>
      <c r="F220" s="110">
        <f>VLOOKUP($A220,'[12]102030'!$A$6:$W$49,F$9,FALSE)</f>
        <v>3</v>
      </c>
      <c r="G220" s="110">
        <f>VLOOKUP($A220,'[12]102030'!$A$6:$W$49,G$9,FALSE)</f>
        <v>1</v>
      </c>
      <c r="H220" s="110">
        <f>VLOOKUP($A220,'[12]102030'!$A$6:$W$49,H$9,FALSE)</f>
        <v>2</v>
      </c>
      <c r="I220" s="110">
        <f>VLOOKUP($A220,'[12]102030'!$A$6:$W$49,I$9,FALSE)</f>
        <v>1</v>
      </c>
      <c r="J220" s="110">
        <f>VLOOKUP($A220,'[12]102030'!$A$6:$W$49,J$9,FALSE)</f>
        <v>1</v>
      </c>
      <c r="K220" s="110">
        <f>VLOOKUP($A220,'[12]102030'!$A$6:$W$49,K$9,FALSE)</f>
        <v>1</v>
      </c>
      <c r="L220" s="110">
        <f>VLOOKUP($A220,'[12]102030'!$A$6:$W$49,L$9,FALSE)</f>
        <v>1</v>
      </c>
      <c r="M220" s="110">
        <f>VLOOKUP($A220,'[12]102030'!$A$6:$W$49,M$9,FALSE)</f>
        <v>1</v>
      </c>
      <c r="N220" s="110">
        <f>VLOOKUP($A220,'[12]102030'!$A$6:$W$49,N$9,FALSE)</f>
        <v>1</v>
      </c>
      <c r="O220" s="110">
        <f>VLOOKUP($A220,'[12]102030'!$A$6:$W$49,O$9,FALSE)</f>
        <v>1</v>
      </c>
      <c r="P220" s="110">
        <f>VLOOKUP($A220,'[12]102030'!$A$6:$W$49,P$9,FALSE)</f>
        <v>1</v>
      </c>
      <c r="Q220" s="110">
        <f>VLOOKUP($A220,'[12]102030'!$A$6:$W$49,Q$9,FALSE)</f>
        <v>1</v>
      </c>
      <c r="R220" s="110">
        <f>VLOOKUP($A220,'[12]102030'!$A$6:$W$49,R$9,FALSE)</f>
        <v>1</v>
      </c>
      <c r="S220" s="110">
        <f>VLOOKUP($A220,'[12]102030'!$A$6:$W$49,S$9,FALSE)</f>
        <v>1</v>
      </c>
      <c r="T220" s="110">
        <f>VLOOKUP($A220,'[12]102030'!$A$6:$W$49,T$9,FALSE)</f>
        <v>1</v>
      </c>
      <c r="U220" s="110">
        <f>VLOOKUP($A220,'[12]102030'!$A$6:$W$49,U$9,FALSE)</f>
        <v>1</v>
      </c>
      <c r="V220" s="110">
        <f>VLOOKUP($A220,'[12]102030'!$A$6:$W$49,V$9,FALSE)</f>
        <v>1</v>
      </c>
      <c r="AA220"/>
    </row>
    <row r="221" spans="1:27" x14ac:dyDescent="0.2">
      <c r="A221" s="107" t="s">
        <v>130</v>
      </c>
      <c r="B221" s="110">
        <f>VLOOKUP($A221,'[12]102030'!$A$6:$W$49,B$9,FALSE)</f>
        <v>0</v>
      </c>
      <c r="C221" s="110">
        <f>VLOOKUP($A221,'[12]102030'!$A$6:$W$49,C$9,FALSE)</f>
        <v>0</v>
      </c>
      <c r="D221" s="110">
        <f>VLOOKUP($A221,'[12]102030'!$A$6:$W$49,D$9,FALSE)</f>
        <v>0</v>
      </c>
      <c r="E221" s="110">
        <f>VLOOKUP($A221,'[12]102030'!$A$6:$W$49,E$9,FALSE)</f>
        <v>0</v>
      </c>
      <c r="F221" s="110">
        <f>VLOOKUP($A221,'[12]102030'!$A$6:$W$49,F$9,FALSE)</f>
        <v>0</v>
      </c>
      <c r="G221" s="110">
        <f>VLOOKUP($A221,'[12]102030'!$A$6:$W$49,G$9,FALSE)</f>
        <v>0</v>
      </c>
      <c r="H221" s="110">
        <f>VLOOKUP($A221,'[12]102030'!$A$6:$W$49,H$9,FALSE)</f>
        <v>0</v>
      </c>
      <c r="I221" s="110">
        <f>VLOOKUP($A221,'[12]102030'!$A$6:$W$49,I$9,FALSE)</f>
        <v>0</v>
      </c>
      <c r="J221" s="110">
        <f>VLOOKUP($A221,'[12]102030'!$A$6:$W$49,J$9,FALSE)</f>
        <v>0</v>
      </c>
      <c r="K221" s="110">
        <f>VLOOKUP($A221,'[12]102030'!$A$6:$W$49,K$9,FALSE)</f>
        <v>0</v>
      </c>
      <c r="L221" s="110">
        <f>VLOOKUP($A221,'[12]102030'!$A$6:$W$49,L$9,FALSE)</f>
        <v>0</v>
      </c>
      <c r="M221" s="110">
        <f>VLOOKUP($A221,'[12]102030'!$A$6:$W$49,M$9,FALSE)</f>
        <v>0</v>
      </c>
      <c r="N221" s="110">
        <f>VLOOKUP($A221,'[12]102030'!$A$6:$W$49,N$9,FALSE)</f>
        <v>0</v>
      </c>
      <c r="O221" s="110">
        <f>VLOOKUP($A221,'[12]102030'!$A$6:$W$49,O$9,FALSE)</f>
        <v>0</v>
      </c>
      <c r="P221" s="110">
        <f>VLOOKUP($A221,'[12]102030'!$A$6:$W$49,P$9,FALSE)</f>
        <v>0</v>
      </c>
      <c r="Q221" s="110">
        <f>VLOOKUP($A221,'[12]102030'!$A$6:$W$49,Q$9,FALSE)</f>
        <v>0</v>
      </c>
      <c r="R221" s="110">
        <f>VLOOKUP($A221,'[12]102030'!$A$6:$W$49,R$9,FALSE)</f>
        <v>0</v>
      </c>
      <c r="S221" s="110">
        <f>VLOOKUP($A221,'[12]102030'!$A$6:$W$49,S$9,FALSE)</f>
        <v>0</v>
      </c>
      <c r="T221" s="110">
        <f>VLOOKUP($A221,'[12]102030'!$A$6:$W$49,T$9,FALSE)</f>
        <v>0</v>
      </c>
      <c r="U221" s="110">
        <f>VLOOKUP($A221,'[12]102030'!$A$6:$W$49,U$9,FALSE)</f>
        <v>0</v>
      </c>
      <c r="V221" s="110">
        <f>VLOOKUP($A221,'[12]102030'!$A$6:$W$49,V$9,FALSE)</f>
        <v>0</v>
      </c>
      <c r="AA221"/>
    </row>
    <row r="222" spans="1:27" x14ac:dyDescent="0.2">
      <c r="A222" s="107" t="s">
        <v>128</v>
      </c>
      <c r="B222" s="110">
        <f>VLOOKUP($A222,'[12]102030'!$A$6:$W$49,B$9,FALSE)</f>
        <v>13</v>
      </c>
      <c r="C222" s="110">
        <f>VLOOKUP($A222,'[12]102030'!$A$6:$W$49,C$9,FALSE)</f>
        <v>10</v>
      </c>
      <c r="D222" s="110">
        <f>VLOOKUP($A222,'[12]102030'!$A$6:$W$49,D$9,FALSE)</f>
        <v>10</v>
      </c>
      <c r="E222" s="110">
        <f>VLOOKUP($A222,'[12]102030'!$A$6:$W$49,E$9,FALSE)</f>
        <v>9</v>
      </c>
      <c r="F222" s="110">
        <f>VLOOKUP($A222,'[12]102030'!$A$6:$W$49,F$9,FALSE)</f>
        <v>14</v>
      </c>
      <c r="G222" s="110">
        <f>VLOOKUP($A222,'[12]102030'!$A$6:$W$49,G$9,FALSE)</f>
        <v>9</v>
      </c>
      <c r="H222" s="110">
        <f>VLOOKUP($A222,'[12]102030'!$A$6:$W$49,H$9,FALSE)</f>
        <v>5</v>
      </c>
      <c r="I222" s="110">
        <f>VLOOKUP($A222,'[12]102030'!$A$6:$W$49,I$9,FALSE)</f>
        <v>4</v>
      </c>
      <c r="J222" s="110">
        <f>VLOOKUP($A222,'[12]102030'!$A$6:$W$49,J$9,FALSE)</f>
        <v>3</v>
      </c>
      <c r="K222" s="110">
        <f>VLOOKUP($A222,'[12]102030'!$A$6:$W$49,K$9,FALSE)</f>
        <v>2</v>
      </c>
      <c r="L222" s="110">
        <f>VLOOKUP($A222,'[12]102030'!$A$6:$W$49,L$9,FALSE)</f>
        <v>1</v>
      </c>
      <c r="M222" s="110">
        <f>VLOOKUP($A222,'[12]102030'!$A$6:$W$49,M$9,FALSE)</f>
        <v>2</v>
      </c>
      <c r="N222" s="110">
        <f>VLOOKUP($A222,'[12]102030'!$A$6:$W$49,N$9,FALSE)</f>
        <v>2</v>
      </c>
      <c r="O222" s="110">
        <f>VLOOKUP($A222,'[12]102030'!$A$6:$W$49,O$9,FALSE)</f>
        <v>1</v>
      </c>
      <c r="P222" s="110">
        <f>VLOOKUP($A222,'[12]102030'!$A$6:$W$49,P$9,FALSE)</f>
        <v>1</v>
      </c>
      <c r="Q222" s="110">
        <f>VLOOKUP($A222,'[12]102030'!$A$6:$W$49,Q$9,FALSE)</f>
        <v>1</v>
      </c>
      <c r="R222" s="110">
        <f>VLOOKUP($A222,'[12]102030'!$A$6:$W$49,R$9,FALSE)</f>
        <v>1</v>
      </c>
      <c r="S222" s="110">
        <f>VLOOKUP($A222,'[12]102030'!$A$6:$W$49,S$9,FALSE)</f>
        <v>1</v>
      </c>
      <c r="T222" s="110">
        <f>VLOOKUP($A222,'[12]102030'!$A$6:$W$49,T$9,FALSE)</f>
        <v>1</v>
      </c>
      <c r="U222" s="110">
        <f>VLOOKUP($A222,'[12]102030'!$A$6:$W$49,U$9,FALSE)</f>
        <v>1</v>
      </c>
      <c r="V222" s="110">
        <f>VLOOKUP($A222,'[12]102030'!$A$6:$W$49,V$9,FALSE)</f>
        <v>1</v>
      </c>
      <c r="AA222"/>
    </row>
    <row r="223" spans="1:27" x14ac:dyDescent="0.2">
      <c r="A223" s="107" t="s">
        <v>132</v>
      </c>
      <c r="B223" s="110">
        <f>VLOOKUP($A223,'[12]102030'!$A$6:$W$49,B$9,FALSE)</f>
        <v>0</v>
      </c>
      <c r="C223" s="110">
        <f>VLOOKUP($A223,'[12]102030'!$A$6:$W$49,C$9,FALSE)</f>
        <v>0</v>
      </c>
      <c r="D223" s="110">
        <f>VLOOKUP($A223,'[12]102030'!$A$6:$W$49,D$9,FALSE)</f>
        <v>0</v>
      </c>
      <c r="E223" s="110">
        <f>VLOOKUP($A223,'[12]102030'!$A$6:$W$49,E$9,FALSE)</f>
        <v>0</v>
      </c>
      <c r="F223" s="110">
        <f>VLOOKUP($A223,'[12]102030'!$A$6:$W$49,F$9,FALSE)</f>
        <v>0</v>
      </c>
      <c r="G223" s="110">
        <f>VLOOKUP($A223,'[12]102030'!$A$6:$W$49,G$9,FALSE)</f>
        <v>0</v>
      </c>
      <c r="H223" s="110">
        <f>VLOOKUP($A223,'[12]102030'!$A$6:$W$49,H$9,FALSE)</f>
        <v>0</v>
      </c>
      <c r="I223" s="110">
        <f>VLOOKUP($A223,'[12]102030'!$A$6:$W$49,I$9,FALSE)</f>
        <v>0</v>
      </c>
      <c r="J223" s="110">
        <f>VLOOKUP($A223,'[12]102030'!$A$6:$W$49,J$9,FALSE)</f>
        <v>0</v>
      </c>
      <c r="K223" s="110">
        <f>VLOOKUP($A223,'[12]102030'!$A$6:$W$49,K$9,FALSE)</f>
        <v>0</v>
      </c>
      <c r="L223" s="110">
        <f>VLOOKUP($A223,'[12]102030'!$A$6:$W$49,L$9,FALSE)</f>
        <v>0</v>
      </c>
      <c r="M223" s="110">
        <f>VLOOKUP($A223,'[12]102030'!$A$6:$W$49,M$9,FALSE)</f>
        <v>0</v>
      </c>
      <c r="N223" s="110">
        <f>VLOOKUP($A223,'[12]102030'!$A$6:$W$49,N$9,FALSE)</f>
        <v>0</v>
      </c>
      <c r="O223" s="110">
        <f>VLOOKUP($A223,'[12]102030'!$A$6:$W$49,O$9,FALSE)</f>
        <v>0</v>
      </c>
      <c r="P223" s="110">
        <f>VLOOKUP($A223,'[12]102030'!$A$6:$W$49,P$9,FALSE)</f>
        <v>0</v>
      </c>
      <c r="Q223" s="110">
        <f>VLOOKUP($A223,'[12]102030'!$A$6:$W$49,Q$9,FALSE)</f>
        <v>0</v>
      </c>
      <c r="R223" s="110">
        <f>VLOOKUP($A223,'[12]102030'!$A$6:$W$49,R$9,FALSE)</f>
        <v>0</v>
      </c>
      <c r="S223" s="110">
        <f>VLOOKUP($A223,'[12]102030'!$A$6:$W$49,S$9,FALSE)</f>
        <v>0</v>
      </c>
      <c r="T223" s="110">
        <f>VLOOKUP($A223,'[12]102030'!$A$6:$W$49,T$9,FALSE)</f>
        <v>0</v>
      </c>
      <c r="U223" s="110">
        <f>VLOOKUP($A223,'[12]102030'!$A$6:$W$49,U$9,FALSE)</f>
        <v>0</v>
      </c>
      <c r="V223" s="110">
        <f>VLOOKUP($A223,'[12]102030'!$A$6:$W$49,V$9,FALSE)</f>
        <v>0</v>
      </c>
      <c r="AA223"/>
    </row>
    <row r="224" spans="1:27" x14ac:dyDescent="0.2">
      <c r="A224" s="107" t="s">
        <v>133</v>
      </c>
      <c r="B224" s="110">
        <f>VLOOKUP($A224,'[12]102030'!$A$6:$W$49,B$9,FALSE)</f>
        <v>3</v>
      </c>
      <c r="C224" s="110">
        <f>VLOOKUP($A224,'[12]102030'!$A$6:$W$49,C$9,FALSE)</f>
        <v>3</v>
      </c>
      <c r="D224" s="110">
        <f>VLOOKUP($A224,'[12]102030'!$A$6:$W$49,D$9,FALSE)</f>
        <v>4</v>
      </c>
      <c r="E224" s="110">
        <f>VLOOKUP($A224,'[12]102030'!$A$6:$W$49,E$9,FALSE)</f>
        <v>1</v>
      </c>
      <c r="F224" s="110">
        <f>VLOOKUP($A224,'[12]102030'!$A$6:$W$49,F$9,FALSE)</f>
        <v>1</v>
      </c>
      <c r="G224" s="110">
        <f>VLOOKUP($A224,'[12]102030'!$A$6:$W$49,G$9,FALSE)</f>
        <v>1</v>
      </c>
      <c r="H224" s="110">
        <f>VLOOKUP($A224,'[12]102030'!$A$6:$W$49,H$9,FALSE)</f>
        <v>1</v>
      </c>
      <c r="I224" s="110">
        <f>VLOOKUP($A224,'[12]102030'!$A$6:$W$49,I$9,FALSE)</f>
        <v>1</v>
      </c>
      <c r="J224" s="110">
        <f>VLOOKUP($A224,'[12]102030'!$A$6:$W$49,J$9,FALSE)</f>
        <v>0</v>
      </c>
      <c r="K224" s="110">
        <f>VLOOKUP($A224,'[12]102030'!$A$6:$W$49,K$9,FALSE)</f>
        <v>0</v>
      </c>
      <c r="L224" s="110">
        <f>VLOOKUP($A224,'[12]102030'!$A$6:$W$49,L$9,FALSE)</f>
        <v>0</v>
      </c>
      <c r="M224" s="110">
        <f>VLOOKUP($A224,'[12]102030'!$A$6:$W$49,M$9,FALSE)</f>
        <v>0</v>
      </c>
      <c r="N224" s="110">
        <f>VLOOKUP($A224,'[12]102030'!$A$6:$W$49,N$9,FALSE)</f>
        <v>0</v>
      </c>
      <c r="O224" s="110">
        <f>VLOOKUP($A224,'[12]102030'!$A$6:$W$49,O$9,FALSE)</f>
        <v>0</v>
      </c>
      <c r="P224" s="110">
        <f>VLOOKUP($A224,'[12]102030'!$A$6:$W$49,P$9,FALSE)</f>
        <v>0</v>
      </c>
      <c r="Q224" s="110">
        <f>VLOOKUP($A224,'[12]102030'!$A$6:$W$49,Q$9,FALSE)</f>
        <v>0</v>
      </c>
      <c r="R224" s="110">
        <f>VLOOKUP($A224,'[12]102030'!$A$6:$W$49,R$9,FALSE)</f>
        <v>0</v>
      </c>
      <c r="S224" s="110">
        <f>VLOOKUP($A224,'[12]102030'!$A$6:$W$49,S$9,FALSE)</f>
        <v>0</v>
      </c>
      <c r="T224" s="110">
        <f>VLOOKUP($A224,'[12]102030'!$A$6:$W$49,T$9,FALSE)</f>
        <v>0</v>
      </c>
      <c r="U224" s="110">
        <f>VLOOKUP($A224,'[12]102030'!$A$6:$W$49,U$9,FALSE)</f>
        <v>0</v>
      </c>
      <c r="V224" s="110">
        <f>VLOOKUP($A224,'[12]102030'!$A$6:$W$49,V$9,FALSE)</f>
        <v>0</v>
      </c>
    </row>
    <row r="225" spans="1:27" x14ac:dyDescent="0.2">
      <c r="A225" s="107" t="s">
        <v>134</v>
      </c>
      <c r="B225" s="110">
        <f>VLOOKUP($A225,'[12]102030'!$A$6:$W$49,B$9,FALSE)</f>
        <v>943</v>
      </c>
      <c r="C225" s="110">
        <f>VLOOKUP($A225,'[12]102030'!$A$6:$W$49,C$9,FALSE)</f>
        <v>1426</v>
      </c>
      <c r="D225" s="110">
        <f>VLOOKUP($A225,'[12]102030'!$A$6:$W$49,D$9,FALSE)</f>
        <v>1544</v>
      </c>
      <c r="E225" s="110">
        <f>VLOOKUP($A225,'[12]102030'!$A$6:$W$49,E$9,FALSE)</f>
        <v>1527</v>
      </c>
      <c r="F225" s="110">
        <f>VLOOKUP($A225,'[12]102030'!$A$6:$W$49,F$9,FALSE)</f>
        <v>1583</v>
      </c>
      <c r="G225" s="110">
        <f>VLOOKUP($A225,'[12]102030'!$A$6:$W$49,G$9,FALSE)</f>
        <v>1536</v>
      </c>
      <c r="H225" s="110">
        <f>VLOOKUP($A225,'[12]102030'!$A$6:$W$49,H$9,FALSE)</f>
        <v>1624</v>
      </c>
      <c r="I225" s="110">
        <f>VLOOKUP($A225,'[12]102030'!$A$6:$W$49,I$9,FALSE)</f>
        <v>1407</v>
      </c>
      <c r="J225" s="110">
        <f>VLOOKUP($A225,'[12]102030'!$A$6:$W$49,J$9,FALSE)</f>
        <v>1270</v>
      </c>
      <c r="K225" s="110">
        <f>VLOOKUP($A225,'[12]102030'!$A$6:$W$49,K$9,FALSE)</f>
        <v>1323</v>
      </c>
      <c r="L225" s="110">
        <f>VLOOKUP($A225,'[12]102030'!$A$6:$W$49,L$9,FALSE)</f>
        <v>898</v>
      </c>
      <c r="M225" s="110">
        <f>VLOOKUP($A225,'[12]102030'!$A$6:$W$49,M$9,FALSE)</f>
        <v>1001</v>
      </c>
      <c r="N225" s="110">
        <f>VLOOKUP($A225,'[12]102030'!$A$6:$W$49,N$9,FALSE)</f>
        <v>838</v>
      </c>
      <c r="O225" s="110">
        <f>VLOOKUP($A225,'[12]102030'!$A$6:$W$49,O$9,FALSE)</f>
        <v>814</v>
      </c>
      <c r="P225" s="110">
        <f>VLOOKUP($A225,'[12]102030'!$A$6:$W$49,P$9,FALSE)</f>
        <v>856</v>
      </c>
      <c r="Q225" s="110">
        <f>VLOOKUP($A225,'[12]102030'!$A$6:$W$49,Q$9,FALSE)</f>
        <v>932</v>
      </c>
      <c r="R225" s="110">
        <f>VLOOKUP($A225,'[12]102030'!$A$6:$W$49,R$9,FALSE)</f>
        <v>1099</v>
      </c>
      <c r="S225" s="110">
        <f>VLOOKUP($A225,'[12]102030'!$A$6:$W$49,S$9,FALSE)</f>
        <v>973</v>
      </c>
      <c r="T225" s="110">
        <f>VLOOKUP($A225,'[12]102030'!$A$6:$W$49,T$9,FALSE)</f>
        <v>1083</v>
      </c>
      <c r="U225" s="110">
        <f>VLOOKUP($A225,'[12]102030'!$A$6:$W$49,U$9,FALSE)</f>
        <v>1052</v>
      </c>
      <c r="V225" s="110">
        <f>VLOOKUP($A225,'[12]102030'!$A$6:$W$49,V$9,FALSE)</f>
        <v>1272</v>
      </c>
    </row>
    <row r="226" spans="1:27" x14ac:dyDescent="0.2">
      <c r="A226" s="107" t="s">
        <v>135</v>
      </c>
      <c r="B226" s="110">
        <f>VLOOKUP($A226,'[12]102030'!$A$6:$W$49,B$9,FALSE)</f>
        <v>0</v>
      </c>
      <c r="C226" s="110">
        <f>VLOOKUP($A226,'[12]102030'!$A$6:$W$49,C$9,FALSE)</f>
        <v>0</v>
      </c>
      <c r="D226" s="110">
        <f>VLOOKUP($A226,'[12]102030'!$A$6:$W$49,D$9,FALSE)</f>
        <v>0</v>
      </c>
      <c r="E226" s="110">
        <f>VLOOKUP($A226,'[12]102030'!$A$6:$W$49,E$9,FALSE)</f>
        <v>0</v>
      </c>
      <c r="F226" s="110">
        <f>VLOOKUP($A226,'[12]102030'!$A$6:$W$49,F$9,FALSE)</f>
        <v>0</v>
      </c>
      <c r="G226" s="110">
        <f>VLOOKUP($A226,'[12]102030'!$A$6:$W$49,G$9,FALSE)</f>
        <v>0</v>
      </c>
      <c r="H226" s="110">
        <f>VLOOKUP($A226,'[12]102030'!$A$6:$W$49,H$9,FALSE)</f>
        <v>0</v>
      </c>
      <c r="I226" s="110">
        <f>VLOOKUP($A226,'[12]102030'!$A$6:$W$49,I$9,FALSE)</f>
        <v>0</v>
      </c>
      <c r="J226" s="110">
        <f>VLOOKUP($A226,'[12]102030'!$A$6:$W$49,J$9,FALSE)</f>
        <v>0</v>
      </c>
      <c r="K226" s="110">
        <f>VLOOKUP($A226,'[12]102030'!$A$6:$W$49,K$9,FALSE)</f>
        <v>0</v>
      </c>
      <c r="L226" s="110">
        <f>VLOOKUP($A226,'[12]102030'!$A$6:$W$49,L$9,FALSE)</f>
        <v>0</v>
      </c>
      <c r="M226" s="110">
        <f>VLOOKUP($A226,'[12]102030'!$A$6:$W$49,M$9,FALSE)</f>
        <v>0</v>
      </c>
      <c r="N226" s="110">
        <f>VLOOKUP($A226,'[12]102030'!$A$6:$W$49,N$9,FALSE)</f>
        <v>0</v>
      </c>
      <c r="O226" s="110">
        <f>VLOOKUP($A226,'[12]102030'!$A$6:$W$49,O$9,FALSE)</f>
        <v>0</v>
      </c>
      <c r="P226" s="110">
        <f>VLOOKUP($A226,'[12]102030'!$A$6:$W$49,P$9,FALSE)</f>
        <v>0</v>
      </c>
      <c r="Q226" s="110">
        <f>VLOOKUP($A226,'[12]102030'!$A$6:$W$49,Q$9,FALSE)</f>
        <v>0</v>
      </c>
      <c r="R226" s="110">
        <f>VLOOKUP($A226,'[12]102030'!$A$6:$W$49,R$9,FALSE)</f>
        <v>0</v>
      </c>
      <c r="S226" s="110">
        <f>VLOOKUP($A226,'[12]102030'!$A$6:$W$49,S$9,FALSE)</f>
        <v>0</v>
      </c>
      <c r="T226" s="110">
        <f>VLOOKUP($A226,'[12]102030'!$A$6:$W$49,T$9,FALSE)</f>
        <v>0</v>
      </c>
      <c r="U226" s="110">
        <f>VLOOKUP($A226,'[12]102030'!$A$6:$W$49,U$9,FALSE)</f>
        <v>0</v>
      </c>
      <c r="V226" s="110">
        <f>VLOOKUP($A226,'[12]102030'!$A$6:$W$49,V$9,FALSE)</f>
        <v>0</v>
      </c>
    </row>
    <row r="227" spans="1:27" x14ac:dyDescent="0.2">
      <c r="A227" s="107" t="s">
        <v>136</v>
      </c>
      <c r="B227" s="110">
        <f>VLOOKUP($A227,'[12]102030'!$A$6:$W$49,B$9,FALSE)</f>
        <v>15</v>
      </c>
      <c r="C227" s="110">
        <f>VLOOKUP($A227,'[12]102030'!$A$6:$W$49,C$9,FALSE)</f>
        <v>0</v>
      </c>
      <c r="D227" s="110">
        <f>VLOOKUP($A227,'[12]102030'!$A$6:$W$49,D$9,FALSE)</f>
        <v>3</v>
      </c>
      <c r="E227" s="110">
        <f>VLOOKUP($A227,'[12]102030'!$A$6:$W$49,E$9,FALSE)</f>
        <v>4</v>
      </c>
      <c r="F227" s="110">
        <f>VLOOKUP($A227,'[12]102030'!$A$6:$W$49,F$9,FALSE)</f>
        <v>3</v>
      </c>
      <c r="G227" s="110">
        <f>VLOOKUP($A227,'[12]102030'!$A$6:$W$49,G$9,FALSE)</f>
        <v>2</v>
      </c>
      <c r="H227" s="110">
        <f>VLOOKUP($A227,'[12]102030'!$A$6:$W$49,H$9,FALSE)</f>
        <v>1</v>
      </c>
      <c r="I227" s="110">
        <f>VLOOKUP($A227,'[12]102030'!$A$6:$W$49,I$9,FALSE)</f>
        <v>1</v>
      </c>
      <c r="J227" s="110">
        <f>VLOOKUP($A227,'[12]102030'!$A$6:$W$49,J$9,FALSE)</f>
        <v>2</v>
      </c>
      <c r="K227" s="110">
        <f>VLOOKUP($A227,'[12]102030'!$A$6:$W$49,K$9,FALSE)</f>
        <v>0</v>
      </c>
      <c r="L227" s="110">
        <f>VLOOKUP($A227,'[12]102030'!$A$6:$W$49,L$9,FALSE)</f>
        <v>0</v>
      </c>
      <c r="M227" s="110">
        <f>VLOOKUP($A227,'[12]102030'!$A$6:$W$49,M$9,FALSE)</f>
        <v>0</v>
      </c>
      <c r="N227" s="110">
        <f>VLOOKUP($A227,'[12]102030'!$A$6:$W$49,N$9,FALSE)</f>
        <v>0</v>
      </c>
      <c r="O227" s="110">
        <f>VLOOKUP($A227,'[12]102030'!$A$6:$W$49,O$9,FALSE)</f>
        <v>0</v>
      </c>
      <c r="P227" s="110">
        <f>VLOOKUP($A227,'[12]102030'!$A$6:$W$49,P$9,FALSE)</f>
        <v>0</v>
      </c>
      <c r="Q227" s="110">
        <f>VLOOKUP($A227,'[12]102030'!$A$6:$W$49,Q$9,FALSE)</f>
        <v>0</v>
      </c>
      <c r="R227" s="110">
        <f>VLOOKUP($A227,'[12]102030'!$A$6:$W$49,R$9,FALSE)</f>
        <v>6</v>
      </c>
      <c r="S227" s="110">
        <f>VLOOKUP($A227,'[12]102030'!$A$6:$W$49,S$9,FALSE)</f>
        <v>5</v>
      </c>
      <c r="T227" s="110">
        <f>VLOOKUP($A227,'[12]102030'!$A$6:$W$49,T$9,FALSE)</f>
        <v>8</v>
      </c>
      <c r="U227" s="110">
        <f>VLOOKUP($A227,'[12]102030'!$A$6:$W$49,U$9,FALSE)</f>
        <v>9</v>
      </c>
      <c r="V227" s="110">
        <f>VLOOKUP($A227,'[12]102030'!$A$6:$W$49,V$9,FALSE)</f>
        <v>8</v>
      </c>
    </row>
    <row r="228" spans="1:27" x14ac:dyDescent="0.2">
      <c r="A228" s="107" t="s">
        <v>140</v>
      </c>
      <c r="B228" s="110">
        <f>VLOOKUP($A228,'[12]102030'!$A$6:$W$49,B$9,FALSE)</f>
        <v>44</v>
      </c>
      <c r="C228" s="110">
        <f>VLOOKUP($A228,'[12]102030'!$A$6:$W$49,C$9,FALSE)</f>
        <v>30</v>
      </c>
      <c r="D228" s="110">
        <f>VLOOKUP($A228,'[12]102030'!$A$6:$W$49,D$9,FALSE)</f>
        <v>14</v>
      </c>
      <c r="E228" s="110">
        <f>VLOOKUP($A228,'[12]102030'!$A$6:$W$49,E$9,FALSE)</f>
        <v>11</v>
      </c>
      <c r="F228" s="110">
        <f>VLOOKUP($A228,'[12]102030'!$A$6:$W$49,F$9,FALSE)</f>
        <v>6</v>
      </c>
      <c r="G228" s="110">
        <f>VLOOKUP($A228,'[12]102030'!$A$6:$W$49,G$9,FALSE)</f>
        <v>3</v>
      </c>
      <c r="H228" s="110">
        <f>VLOOKUP($A228,'[12]102030'!$A$6:$W$49,H$9,FALSE)</f>
        <v>1</v>
      </c>
      <c r="I228" s="110">
        <f>VLOOKUP($A228,'[12]102030'!$A$6:$W$49,I$9,FALSE)</f>
        <v>3</v>
      </c>
      <c r="J228" s="110">
        <f>VLOOKUP($A228,'[12]102030'!$A$6:$W$49,J$9,FALSE)</f>
        <v>1</v>
      </c>
      <c r="K228" s="110">
        <f>VLOOKUP($A228,'[12]102030'!$A$6:$W$49,K$9,FALSE)</f>
        <v>0</v>
      </c>
      <c r="L228" s="110">
        <f>VLOOKUP($A228,'[12]102030'!$A$6:$W$49,L$9,FALSE)</f>
        <v>0</v>
      </c>
      <c r="M228" s="110">
        <f>VLOOKUP($A228,'[12]102030'!$A$6:$W$49,M$9,FALSE)</f>
        <v>0</v>
      </c>
      <c r="N228" s="110">
        <f>VLOOKUP($A228,'[12]102030'!$A$6:$W$49,N$9,FALSE)</f>
        <v>0</v>
      </c>
      <c r="O228" s="110">
        <f>VLOOKUP($A228,'[12]102030'!$A$6:$W$49,O$9,FALSE)</f>
        <v>0</v>
      </c>
      <c r="P228" s="110">
        <f>VLOOKUP($A228,'[12]102030'!$A$6:$W$49,P$9,FALSE)</f>
        <v>0</v>
      </c>
      <c r="Q228" s="110">
        <f>VLOOKUP($A228,'[12]102030'!$A$6:$W$49,Q$9,FALSE)</f>
        <v>0</v>
      </c>
      <c r="R228" s="110">
        <f>VLOOKUP($A228,'[12]102030'!$A$6:$W$49,R$9,FALSE)</f>
        <v>0</v>
      </c>
      <c r="S228" s="110">
        <f>VLOOKUP($A228,'[12]102030'!$A$6:$W$49,S$9,FALSE)</f>
        <v>0</v>
      </c>
      <c r="T228" s="110">
        <f>VLOOKUP($A228,'[12]102030'!$A$6:$W$49,T$9,FALSE)</f>
        <v>0</v>
      </c>
      <c r="U228" s="110">
        <f>VLOOKUP($A228,'[12]102030'!$A$6:$W$49,U$9,FALSE)</f>
        <v>0</v>
      </c>
      <c r="V228" s="110">
        <f>VLOOKUP($A228,'[12]102030'!$A$6:$W$49,V$9,FALSE)</f>
        <v>0</v>
      </c>
    </row>
    <row r="229" spans="1:27" x14ac:dyDescent="0.2">
      <c r="A229" s="107" t="s">
        <v>138</v>
      </c>
      <c r="B229" s="110">
        <f>VLOOKUP($A229,'[12]102030'!$A$6:$W$49,B$9,FALSE)</f>
        <v>0</v>
      </c>
      <c r="C229" s="110">
        <f>VLOOKUP($A229,'[12]102030'!$A$6:$W$49,C$9,FALSE)</f>
        <v>0</v>
      </c>
      <c r="D229" s="110">
        <f>VLOOKUP($A229,'[12]102030'!$A$6:$W$49,D$9,FALSE)</f>
        <v>0</v>
      </c>
      <c r="E229" s="110">
        <f>VLOOKUP($A229,'[12]102030'!$A$6:$W$49,E$9,FALSE)</f>
        <v>0</v>
      </c>
      <c r="F229" s="110">
        <f>VLOOKUP($A229,'[12]102030'!$A$6:$W$49,F$9,FALSE)</f>
        <v>0</v>
      </c>
      <c r="G229" s="110">
        <f>VLOOKUP($A229,'[12]102030'!$A$6:$W$49,G$9,FALSE)</f>
        <v>0</v>
      </c>
      <c r="H229" s="110">
        <f>VLOOKUP($A229,'[12]102030'!$A$6:$W$49,H$9,FALSE)</f>
        <v>0</v>
      </c>
      <c r="I229" s="110">
        <f>VLOOKUP($A229,'[12]102030'!$A$6:$W$49,I$9,FALSE)</f>
        <v>0</v>
      </c>
      <c r="J229" s="110">
        <f>VLOOKUP($A229,'[12]102030'!$A$6:$W$49,J$9,FALSE)</f>
        <v>0</v>
      </c>
      <c r="K229" s="110">
        <f>VLOOKUP($A229,'[12]102030'!$A$6:$W$49,K$9,FALSE)</f>
        <v>0</v>
      </c>
      <c r="L229" s="110">
        <f>VLOOKUP($A229,'[12]102030'!$A$6:$W$49,L$9,FALSE)</f>
        <v>0</v>
      </c>
      <c r="M229" s="110">
        <f>VLOOKUP($A229,'[12]102030'!$A$6:$W$49,M$9,FALSE)</f>
        <v>0</v>
      </c>
      <c r="N229" s="110">
        <f>VLOOKUP($A229,'[12]102030'!$A$6:$W$49,N$9,FALSE)</f>
        <v>0</v>
      </c>
      <c r="O229" s="110">
        <f>VLOOKUP($A229,'[12]102030'!$A$6:$W$49,O$9,FALSE)</f>
        <v>0</v>
      </c>
      <c r="P229" s="110">
        <f>VLOOKUP($A229,'[12]102030'!$A$6:$W$49,P$9,FALSE)</f>
        <v>0</v>
      </c>
      <c r="Q229" s="110">
        <f>VLOOKUP($A229,'[12]102030'!$A$6:$W$49,Q$9,FALSE)</f>
        <v>0</v>
      </c>
      <c r="R229" s="110">
        <f>VLOOKUP($A229,'[12]102030'!$A$6:$W$49,R$9,FALSE)</f>
        <v>0</v>
      </c>
      <c r="S229" s="110">
        <f>VLOOKUP($A229,'[12]102030'!$A$6:$W$49,S$9,FALSE)</f>
        <v>0</v>
      </c>
      <c r="T229" s="110">
        <f>VLOOKUP($A229,'[12]102030'!$A$6:$W$49,T$9,FALSE)</f>
        <v>0</v>
      </c>
      <c r="U229" s="110">
        <f>VLOOKUP($A229,'[12]102030'!$A$6:$W$49,U$9,FALSE)</f>
        <v>0</v>
      </c>
      <c r="V229" s="110">
        <f>VLOOKUP($A229,'[12]102030'!$A$6:$W$49,V$9,FALSE)</f>
        <v>0</v>
      </c>
    </row>
    <row r="230" spans="1:27" x14ac:dyDescent="0.2">
      <c r="A230" s="107" t="s">
        <v>137</v>
      </c>
      <c r="B230" s="110">
        <f>VLOOKUP($A230,'[12]102030'!$A$6:$W$49,B$9,FALSE)</f>
        <v>93</v>
      </c>
      <c r="C230" s="110">
        <f>VLOOKUP($A230,'[12]102030'!$A$6:$W$49,C$9,FALSE)</f>
        <v>70</v>
      </c>
      <c r="D230" s="110">
        <f>VLOOKUP($A230,'[12]102030'!$A$6:$W$49,D$9,FALSE)</f>
        <v>31</v>
      </c>
      <c r="E230" s="110">
        <f>VLOOKUP($A230,'[12]102030'!$A$6:$W$49,E$9,FALSE)</f>
        <v>42</v>
      </c>
      <c r="F230" s="110">
        <f>VLOOKUP($A230,'[12]102030'!$A$6:$W$49,F$9,FALSE)</f>
        <v>32</v>
      </c>
      <c r="G230" s="110">
        <f>VLOOKUP($A230,'[12]102030'!$A$6:$W$49,G$9,FALSE)</f>
        <v>29</v>
      </c>
      <c r="H230" s="110">
        <f>VLOOKUP($A230,'[12]102030'!$A$6:$W$49,H$9,FALSE)</f>
        <v>27</v>
      </c>
      <c r="I230" s="110">
        <f>VLOOKUP($A230,'[12]102030'!$A$6:$W$49,I$9,FALSE)</f>
        <v>26</v>
      </c>
      <c r="J230" s="110">
        <f>VLOOKUP($A230,'[12]102030'!$A$6:$W$49,J$9,FALSE)</f>
        <v>16</v>
      </c>
      <c r="K230" s="110">
        <f>VLOOKUP($A230,'[12]102030'!$A$6:$W$49,K$9,FALSE)</f>
        <v>12</v>
      </c>
      <c r="L230" s="110">
        <f>VLOOKUP($A230,'[12]102030'!$A$6:$W$49,L$9,FALSE)</f>
        <v>9</v>
      </c>
      <c r="M230" s="110">
        <f>VLOOKUP($A230,'[12]102030'!$A$6:$W$49,M$9,FALSE)</f>
        <v>5</v>
      </c>
      <c r="N230" s="110">
        <f>VLOOKUP($A230,'[12]102030'!$A$6:$W$49,N$9,FALSE)</f>
        <v>3</v>
      </c>
      <c r="O230" s="110">
        <f>VLOOKUP($A230,'[12]102030'!$A$6:$W$49,O$9,FALSE)</f>
        <v>3</v>
      </c>
      <c r="P230" s="110">
        <f>VLOOKUP($A230,'[12]102030'!$A$6:$W$49,P$9,FALSE)</f>
        <v>2</v>
      </c>
      <c r="Q230" s="110">
        <f>VLOOKUP($A230,'[12]102030'!$A$6:$W$49,Q$9,FALSE)</f>
        <v>2</v>
      </c>
      <c r="R230" s="110">
        <f>VLOOKUP($A230,'[12]102030'!$A$6:$W$49,R$9,FALSE)</f>
        <v>1</v>
      </c>
      <c r="S230" s="110">
        <f>VLOOKUP($A230,'[12]102030'!$A$6:$W$49,S$9,FALSE)</f>
        <v>1</v>
      </c>
      <c r="T230" s="110">
        <f>VLOOKUP($A230,'[12]102030'!$A$6:$W$49,T$9,FALSE)</f>
        <v>1</v>
      </c>
      <c r="U230" s="110">
        <f>VLOOKUP($A230,'[12]102030'!$A$6:$W$49,U$9,FALSE)</f>
        <v>1</v>
      </c>
      <c r="V230" s="110">
        <f>VLOOKUP($A230,'[12]102030'!$A$6:$W$49,V$9,FALSE)</f>
        <v>1</v>
      </c>
    </row>
    <row r="231" spans="1:27" x14ac:dyDescent="0.2">
      <c r="A231" s="107" t="s">
        <v>142</v>
      </c>
      <c r="B231" s="110">
        <f>VLOOKUP($A231,'[12]102030'!$A$6:$W$49,B$9,FALSE)</f>
        <v>0</v>
      </c>
      <c r="C231" s="110">
        <f>VLOOKUP($A231,'[12]102030'!$A$6:$W$49,C$9,FALSE)</f>
        <v>0</v>
      </c>
      <c r="D231" s="110">
        <f>VLOOKUP($A231,'[12]102030'!$A$6:$W$49,D$9,FALSE)</f>
        <v>0</v>
      </c>
      <c r="E231" s="110">
        <f>VLOOKUP($A231,'[12]102030'!$A$6:$W$49,E$9,FALSE)</f>
        <v>0</v>
      </c>
      <c r="F231" s="110">
        <f>VLOOKUP($A231,'[12]102030'!$A$6:$W$49,F$9,FALSE)</f>
        <v>0</v>
      </c>
      <c r="G231" s="110">
        <f>VLOOKUP($A231,'[12]102030'!$A$6:$W$49,G$9,FALSE)</f>
        <v>0</v>
      </c>
      <c r="H231" s="110">
        <f>VLOOKUP($A231,'[12]102030'!$A$6:$W$49,H$9,FALSE)</f>
        <v>0</v>
      </c>
      <c r="I231" s="110">
        <f>VLOOKUP($A231,'[12]102030'!$A$6:$W$49,I$9,FALSE)</f>
        <v>0</v>
      </c>
      <c r="J231" s="110">
        <f>VLOOKUP($A231,'[12]102030'!$A$6:$W$49,J$9,FALSE)</f>
        <v>0</v>
      </c>
      <c r="K231" s="110">
        <f>VLOOKUP($A231,'[12]102030'!$A$6:$W$49,K$9,FALSE)</f>
        <v>0</v>
      </c>
      <c r="L231" s="110">
        <f>VLOOKUP($A231,'[12]102030'!$A$6:$W$49,L$9,FALSE)</f>
        <v>0</v>
      </c>
      <c r="M231" s="110">
        <f>VLOOKUP($A231,'[12]102030'!$A$6:$W$49,M$9,FALSE)</f>
        <v>0</v>
      </c>
      <c r="N231" s="110">
        <f>VLOOKUP($A231,'[12]102030'!$A$6:$W$49,N$9,FALSE)</f>
        <v>0</v>
      </c>
      <c r="O231" s="110">
        <f>VLOOKUP($A231,'[12]102030'!$A$6:$W$49,O$9,FALSE)</f>
        <v>0</v>
      </c>
      <c r="P231" s="110">
        <f>VLOOKUP($A231,'[12]102030'!$A$6:$W$49,P$9,FALSE)</f>
        <v>0</v>
      </c>
      <c r="Q231" s="110">
        <f>VLOOKUP($A231,'[12]102030'!$A$6:$W$49,Q$9,FALSE)</f>
        <v>0</v>
      </c>
      <c r="R231" s="110">
        <f>VLOOKUP($A231,'[12]102030'!$A$6:$W$49,R$9,FALSE)</f>
        <v>0</v>
      </c>
      <c r="S231" s="110">
        <f>VLOOKUP($A231,'[12]102030'!$A$6:$W$49,S$9,FALSE)</f>
        <v>0</v>
      </c>
      <c r="T231" s="110">
        <f>VLOOKUP($A231,'[12]102030'!$A$6:$W$49,T$9,FALSE)</f>
        <v>0</v>
      </c>
      <c r="U231" s="110">
        <f>VLOOKUP($A231,'[12]102030'!$A$6:$W$49,U$9,FALSE)</f>
        <v>1</v>
      </c>
      <c r="V231" s="110">
        <f>VLOOKUP($A231,'[12]102030'!$A$6:$W$49,V$9,FALSE)</f>
        <v>2</v>
      </c>
    </row>
    <row r="232" spans="1:27" x14ac:dyDescent="0.2">
      <c r="A232" s="107" t="s">
        <v>143</v>
      </c>
      <c r="B232" s="110">
        <f>VLOOKUP($A232,'[12]102030'!$A$6:$W$49,B$9,FALSE)</f>
        <v>18</v>
      </c>
      <c r="C232" s="110">
        <f>VLOOKUP($A232,'[12]102030'!$A$6:$W$49,C$9,FALSE)</f>
        <v>16</v>
      </c>
      <c r="D232" s="110">
        <f>VLOOKUP($A232,'[12]102030'!$A$6:$W$49,D$9,FALSE)</f>
        <v>9</v>
      </c>
      <c r="E232" s="110">
        <f>VLOOKUP($A232,'[12]102030'!$A$6:$W$49,E$9,FALSE)</f>
        <v>7</v>
      </c>
      <c r="F232" s="110">
        <f>VLOOKUP($A232,'[12]102030'!$A$6:$W$49,F$9,FALSE)</f>
        <v>7</v>
      </c>
      <c r="G232" s="110">
        <f>VLOOKUP($A232,'[12]102030'!$A$6:$W$49,G$9,FALSE)</f>
        <v>8</v>
      </c>
      <c r="H232" s="110">
        <f>VLOOKUP($A232,'[12]102030'!$A$6:$W$49,H$9,FALSE)</f>
        <v>8</v>
      </c>
      <c r="I232" s="110">
        <f>VLOOKUP($A232,'[12]102030'!$A$6:$W$49,I$9,FALSE)</f>
        <v>4</v>
      </c>
      <c r="J232" s="110">
        <f>VLOOKUP($A232,'[12]102030'!$A$6:$W$49,J$9,FALSE)</f>
        <v>5</v>
      </c>
      <c r="K232" s="110">
        <f>VLOOKUP($A232,'[12]102030'!$A$6:$W$49,K$9,FALSE)</f>
        <v>4</v>
      </c>
      <c r="L232" s="110">
        <f>VLOOKUP($A232,'[12]102030'!$A$6:$W$49,L$9,FALSE)</f>
        <v>4</v>
      </c>
      <c r="M232" s="110">
        <f>VLOOKUP($A232,'[12]102030'!$A$6:$W$49,M$9,FALSE)</f>
        <v>3</v>
      </c>
      <c r="N232" s="110">
        <f>VLOOKUP($A232,'[12]102030'!$A$6:$W$49,N$9,FALSE)</f>
        <v>4</v>
      </c>
      <c r="O232" s="110">
        <f>VLOOKUP($A232,'[12]102030'!$A$6:$W$49,O$9,FALSE)</f>
        <v>4</v>
      </c>
      <c r="P232" s="110">
        <f>VLOOKUP($A232,'[12]102030'!$A$6:$W$49,P$9,FALSE)</f>
        <v>5</v>
      </c>
      <c r="Q232" s="110">
        <f>VLOOKUP($A232,'[12]102030'!$A$6:$W$49,Q$9,FALSE)</f>
        <v>5</v>
      </c>
      <c r="R232" s="110">
        <f>VLOOKUP($A232,'[12]102030'!$A$6:$W$49,R$9,FALSE)</f>
        <v>3</v>
      </c>
      <c r="S232" s="110">
        <f>VLOOKUP($A232,'[12]102030'!$A$6:$W$49,S$9,FALSE)</f>
        <v>2</v>
      </c>
      <c r="T232" s="110">
        <f>VLOOKUP($A232,'[12]102030'!$A$6:$W$49,T$9,FALSE)</f>
        <v>3</v>
      </c>
      <c r="U232" s="110">
        <f>VLOOKUP($A232,'[12]102030'!$A$6:$W$49,U$9,FALSE)</f>
        <v>0</v>
      </c>
      <c r="V232" s="110">
        <f>VLOOKUP($A232,'[12]102030'!$A$6:$W$49,V$9,FALSE)</f>
        <v>1</v>
      </c>
    </row>
    <row r="233" spans="1:27" x14ac:dyDescent="0.2">
      <c r="A233" s="107" t="s">
        <v>144</v>
      </c>
      <c r="B233" s="113">
        <f>VLOOKUP($A233,'[12]102030'!$A$6:$W$49,B$9,FALSE)</f>
        <v>1825</v>
      </c>
      <c r="C233" s="113">
        <f>VLOOKUP($A233,'[12]102030'!$A$6:$W$49,C$9,FALSE)</f>
        <v>2445</v>
      </c>
      <c r="D233" s="113">
        <f>VLOOKUP($A233,'[12]102030'!$A$6:$W$49,D$9,FALSE)</f>
        <v>2162</v>
      </c>
      <c r="E233" s="113">
        <f>VLOOKUP($A233,'[12]102030'!$A$6:$W$49,E$9,FALSE)</f>
        <v>2006</v>
      </c>
      <c r="F233" s="113">
        <f>VLOOKUP($A233,'[12]102030'!$A$6:$W$49,F$9,FALSE)</f>
        <v>2024</v>
      </c>
      <c r="G233" s="113">
        <f>VLOOKUP($A233,'[12]102030'!$A$6:$W$49,G$9,FALSE)</f>
        <v>1944</v>
      </c>
      <c r="H233" s="113">
        <f>VLOOKUP($A233,'[12]102030'!$A$6:$W$49,H$9,FALSE)</f>
        <v>1900</v>
      </c>
      <c r="I233" s="113">
        <f>VLOOKUP($A233,'[12]102030'!$A$6:$W$49,I$9,FALSE)</f>
        <v>1648</v>
      </c>
      <c r="J233" s="113">
        <f>VLOOKUP($A233,'[12]102030'!$A$6:$W$49,J$9,FALSE)</f>
        <v>1414</v>
      </c>
      <c r="K233" s="113">
        <f>VLOOKUP($A233,'[12]102030'!$A$6:$W$49,K$9,FALSE)</f>
        <v>1477</v>
      </c>
      <c r="L233" s="113">
        <f>VLOOKUP($A233,'[12]102030'!$A$6:$W$49,L$9,FALSE)</f>
        <v>1075</v>
      </c>
      <c r="M233" s="113">
        <f>VLOOKUP($A233,'[12]102030'!$A$6:$W$49,M$9,FALSE)</f>
        <v>1162</v>
      </c>
      <c r="N233" s="113">
        <f>VLOOKUP($A233,'[12]102030'!$A$6:$W$49,N$9,FALSE)</f>
        <v>976</v>
      </c>
      <c r="O233" s="113">
        <f>VLOOKUP($A233,'[12]102030'!$A$6:$W$49,O$9,FALSE)</f>
        <v>957</v>
      </c>
      <c r="P233" s="113">
        <f>VLOOKUP($A233,'[12]102030'!$A$6:$W$49,P$9,FALSE)</f>
        <v>993</v>
      </c>
      <c r="Q233" s="113">
        <f>VLOOKUP($A233,'[12]102030'!$A$6:$W$49,Q$9,FALSE)</f>
        <v>1056</v>
      </c>
      <c r="R233" s="113">
        <f>VLOOKUP($A233,'[12]102030'!$A$6:$W$49,R$9,FALSE)</f>
        <v>1230</v>
      </c>
      <c r="S233" s="113">
        <f>VLOOKUP($A233,'[12]102030'!$A$6:$W$49,S$9,FALSE)</f>
        <v>1072</v>
      </c>
      <c r="T233" s="113">
        <f>VLOOKUP($A233,'[12]102030'!$A$6:$W$49,T$9,FALSE)</f>
        <v>1179</v>
      </c>
      <c r="U233" s="113">
        <f>VLOOKUP($A233,'[12]102030'!$A$6:$W$49,U$9,FALSE)</f>
        <v>1131</v>
      </c>
      <c r="V233" s="113">
        <f>VLOOKUP($A233,'[12]102030'!$A$6:$W$49,V$9,FALSE)</f>
        <v>1354</v>
      </c>
    </row>
    <row r="234" spans="1:27" x14ac:dyDescent="0.2">
      <c r="A234" s="114" t="s">
        <v>145</v>
      </c>
      <c r="B234" s="115"/>
      <c r="C234" s="115"/>
      <c r="D234" s="115"/>
      <c r="E234" s="115"/>
      <c r="F234" s="115"/>
      <c r="G234" s="115"/>
      <c r="H234" s="115"/>
      <c r="I234" s="115"/>
      <c r="J234" s="115"/>
      <c r="K234" s="115"/>
      <c r="L234" s="115"/>
      <c r="M234" s="115"/>
      <c r="N234" s="115"/>
      <c r="O234" s="115"/>
      <c r="P234" s="115"/>
      <c r="Q234" s="115"/>
      <c r="R234" s="115"/>
      <c r="S234" s="115"/>
      <c r="T234" s="115"/>
      <c r="U234" s="115"/>
      <c r="V234" s="115"/>
      <c r="AA234"/>
    </row>
    <row r="235" spans="1:27" x14ac:dyDescent="0.2">
      <c r="A235" s="134" t="s">
        <v>148</v>
      </c>
      <c r="B235" s="117">
        <f>SUM(B204:B232)</f>
        <v>1830</v>
      </c>
      <c r="C235" s="117">
        <f t="shared" ref="C235:T235" si="8">SUM(C204:C232)</f>
        <v>2448</v>
      </c>
      <c r="D235" s="117">
        <f t="shared" si="8"/>
        <v>2165</v>
      </c>
      <c r="E235" s="117">
        <f t="shared" si="8"/>
        <v>2007</v>
      </c>
      <c r="F235" s="117">
        <f t="shared" si="8"/>
        <v>2025</v>
      </c>
      <c r="G235" s="117">
        <f t="shared" si="8"/>
        <v>1945</v>
      </c>
      <c r="H235" s="117">
        <f t="shared" si="8"/>
        <v>1900</v>
      </c>
      <c r="I235" s="117">
        <f t="shared" si="8"/>
        <v>1651</v>
      </c>
      <c r="J235" s="117">
        <f t="shared" si="8"/>
        <v>1414</v>
      </c>
      <c r="K235" s="117">
        <f t="shared" si="8"/>
        <v>1476</v>
      </c>
      <c r="L235" s="117">
        <f t="shared" si="8"/>
        <v>1075</v>
      </c>
      <c r="M235" s="117">
        <f t="shared" si="8"/>
        <v>1161</v>
      </c>
      <c r="N235" s="117">
        <f t="shared" si="8"/>
        <v>978</v>
      </c>
      <c r="O235" s="117">
        <f t="shared" si="8"/>
        <v>957</v>
      </c>
      <c r="P235" s="117">
        <f t="shared" si="8"/>
        <v>992</v>
      </c>
      <c r="Q235" s="117">
        <f t="shared" si="8"/>
        <v>1055</v>
      </c>
      <c r="R235" s="117">
        <f t="shared" si="8"/>
        <v>1228</v>
      </c>
      <c r="S235" s="117">
        <f t="shared" si="8"/>
        <v>1072</v>
      </c>
      <c r="T235" s="117">
        <f t="shared" si="8"/>
        <v>1178</v>
      </c>
      <c r="U235" s="117">
        <f>SUM(U204:U232)</f>
        <v>1132</v>
      </c>
      <c r="V235" s="117">
        <f>SUM(V204:V232)</f>
        <v>1357</v>
      </c>
      <c r="AA235"/>
    </row>
    <row r="236" spans="1:27" x14ac:dyDescent="0.2">
      <c r="AA236"/>
    </row>
    <row r="237" spans="1:27" ht="13.5" thickBot="1" x14ac:dyDescent="0.25">
      <c r="A237" s="101"/>
      <c r="B237" s="102"/>
      <c r="C237" s="102"/>
      <c r="D237" s="102"/>
      <c r="E237" s="102"/>
      <c r="F237" s="102"/>
      <c r="G237" s="102"/>
      <c r="H237" s="102"/>
      <c r="I237" s="102"/>
      <c r="J237" s="102"/>
      <c r="K237" s="102"/>
      <c r="L237" s="102"/>
      <c r="M237" s="102"/>
      <c r="N237" s="102"/>
      <c r="O237" s="102"/>
      <c r="P237" s="102"/>
      <c r="Q237" s="102"/>
      <c r="R237" s="102"/>
      <c r="S237" s="102"/>
      <c r="T237" s="102"/>
      <c r="U237" s="102"/>
      <c r="V237" s="102"/>
    </row>
    <row r="238" spans="1:27" ht="16.5" thickTop="1" thickBot="1" x14ac:dyDescent="0.25">
      <c r="A238" s="101"/>
      <c r="B238" s="264" t="s">
        <v>103</v>
      </c>
      <c r="C238" s="273" t="s">
        <v>104</v>
      </c>
      <c r="D238" s="271"/>
      <c r="E238" s="271"/>
      <c r="F238" s="271"/>
      <c r="G238" s="271"/>
      <c r="H238" s="102"/>
      <c r="I238" s="102"/>
      <c r="J238" s="102"/>
      <c r="K238" s="102"/>
      <c r="L238" s="102"/>
      <c r="M238" s="102"/>
      <c r="N238" s="102"/>
      <c r="O238" s="102"/>
      <c r="P238" s="102"/>
      <c r="Q238" s="102"/>
      <c r="R238" s="102"/>
      <c r="S238" s="102"/>
      <c r="T238" s="102"/>
      <c r="U238" s="102"/>
      <c r="V238" s="102"/>
    </row>
    <row r="239" spans="1:27" ht="15.75" thickTop="1" x14ac:dyDescent="0.2">
      <c r="A239" s="123"/>
      <c r="B239" s="264" t="s">
        <v>77</v>
      </c>
      <c r="C239" s="265" t="s">
        <v>257</v>
      </c>
      <c r="D239" s="269"/>
      <c r="E239" s="269"/>
      <c r="F239" s="269"/>
      <c r="G239" s="269"/>
      <c r="H239" s="126"/>
      <c r="I239" s="126"/>
      <c r="J239" s="126"/>
      <c r="K239" s="126"/>
      <c r="L239" s="126"/>
      <c r="M239" s="126"/>
      <c r="N239" s="126"/>
      <c r="O239" s="126"/>
      <c r="P239" s="126"/>
      <c r="Q239" s="126"/>
      <c r="R239" s="126"/>
      <c r="S239" s="126"/>
      <c r="T239" s="126"/>
      <c r="U239" s="126"/>
      <c r="V239" s="126"/>
    </row>
    <row r="240" spans="1:27" ht="15" x14ac:dyDescent="0.2">
      <c r="A240" s="123"/>
      <c r="B240" s="264" t="s">
        <v>108</v>
      </c>
      <c r="C240" s="265" t="s">
        <v>221</v>
      </c>
      <c r="D240" s="269"/>
      <c r="E240" s="269"/>
      <c r="F240" s="269"/>
      <c r="G240" s="269"/>
      <c r="H240" s="126"/>
      <c r="I240" s="126"/>
      <c r="J240" s="126"/>
      <c r="K240" s="126"/>
      <c r="L240" s="126"/>
      <c r="M240" s="126"/>
      <c r="N240" s="126"/>
      <c r="O240" s="126"/>
      <c r="P240" s="126"/>
      <c r="Q240" s="126"/>
      <c r="R240" s="126"/>
      <c r="S240" s="126"/>
      <c r="T240" s="126"/>
      <c r="U240" s="126"/>
      <c r="V240" s="126"/>
      <c r="AA240"/>
    </row>
    <row r="241" spans="1:27" x14ac:dyDescent="0.2">
      <c r="A241" s="98"/>
      <c r="B241" s="99"/>
      <c r="C241" s="99"/>
      <c r="D241" s="99"/>
      <c r="E241" s="99"/>
      <c r="F241" s="99"/>
      <c r="G241" s="99"/>
      <c r="H241" s="99"/>
      <c r="I241" s="99"/>
      <c r="J241" s="99"/>
      <c r="K241" s="99"/>
      <c r="L241" s="99"/>
      <c r="M241" s="99"/>
      <c r="N241" s="99"/>
      <c r="O241" s="99"/>
      <c r="P241" s="99"/>
      <c r="Q241" s="99"/>
      <c r="R241" s="99"/>
      <c r="S241" s="99"/>
      <c r="T241" s="102"/>
      <c r="U241" s="102"/>
      <c r="V241" s="102"/>
      <c r="AA241"/>
    </row>
    <row r="242" spans="1:27" x14ac:dyDescent="0.2">
      <c r="A242" s="107" t="s">
        <v>110</v>
      </c>
      <c r="B242" s="107" t="s">
        <v>55</v>
      </c>
      <c r="C242" s="107" t="s">
        <v>56</v>
      </c>
      <c r="D242" s="107" t="s">
        <v>57</v>
      </c>
      <c r="E242" s="107" t="s">
        <v>58</v>
      </c>
      <c r="F242" s="107" t="s">
        <v>59</v>
      </c>
      <c r="G242" s="107" t="s">
        <v>60</v>
      </c>
      <c r="H242" s="107" t="s">
        <v>61</v>
      </c>
      <c r="I242" s="107" t="s">
        <v>62</v>
      </c>
      <c r="J242" s="107" t="s">
        <v>63</v>
      </c>
      <c r="K242" s="107" t="s">
        <v>64</v>
      </c>
      <c r="L242" s="107" t="s">
        <v>65</v>
      </c>
      <c r="M242" s="107" t="s">
        <v>66</v>
      </c>
      <c r="N242" s="107" t="s">
        <v>67</v>
      </c>
      <c r="O242" s="107" t="s">
        <v>68</v>
      </c>
      <c r="P242" s="107" t="s">
        <v>69</v>
      </c>
      <c r="Q242" s="107" t="s">
        <v>70</v>
      </c>
      <c r="R242" s="107" t="s">
        <v>71</v>
      </c>
      <c r="S242" s="107" t="s">
        <v>72</v>
      </c>
      <c r="T242" s="107" t="s">
        <v>74</v>
      </c>
      <c r="U242" s="107" t="s">
        <v>75</v>
      </c>
      <c r="V242" s="107">
        <f>U242+1</f>
        <v>2010</v>
      </c>
      <c r="AA242"/>
    </row>
    <row r="243" spans="1:27" x14ac:dyDescent="0.2">
      <c r="A243" s="107" t="s">
        <v>111</v>
      </c>
      <c r="B243" s="110">
        <f>VLOOKUP($A243,'[12]102035'!$A$6:$W$49,B$9,FALSE)</f>
        <v>21</v>
      </c>
      <c r="C243" s="110">
        <f>VLOOKUP($A243,'[12]102035'!$A$6:$W$49,C$9,FALSE)</f>
        <v>30</v>
      </c>
      <c r="D243" s="110">
        <f>VLOOKUP($A243,'[12]102035'!$A$6:$W$49,D$9,FALSE)</f>
        <v>22</v>
      </c>
      <c r="E243" s="110">
        <f>VLOOKUP($A243,'[12]102035'!$A$6:$W$49,E$9,FALSE)</f>
        <v>21</v>
      </c>
      <c r="F243" s="110">
        <f>VLOOKUP($A243,'[12]102035'!$A$6:$W$49,F$9,FALSE)</f>
        <v>20</v>
      </c>
      <c r="G243" s="110">
        <f>VLOOKUP($A243,'[12]102035'!$A$6:$W$49,G$9,FALSE)</f>
        <v>17</v>
      </c>
      <c r="H243" s="110">
        <f>VLOOKUP($A243,'[12]102035'!$A$6:$W$49,H$9,FALSE)</f>
        <v>17</v>
      </c>
      <c r="I243" s="110">
        <f>VLOOKUP($A243,'[12]102035'!$A$6:$W$49,I$9,FALSE)</f>
        <v>22</v>
      </c>
      <c r="J243" s="110">
        <f>VLOOKUP($A243,'[12]102035'!$A$6:$W$49,J$9,FALSE)</f>
        <v>17</v>
      </c>
      <c r="K243" s="110">
        <f>VLOOKUP($A243,'[12]102035'!$A$6:$W$49,K$9,FALSE)</f>
        <v>23</v>
      </c>
      <c r="L243" s="110">
        <f>VLOOKUP($A243,'[12]102035'!$A$6:$W$49,L$9,FALSE)</f>
        <v>28</v>
      </c>
      <c r="M243" s="110">
        <f>VLOOKUP($A243,'[12]102035'!$A$6:$W$49,M$9,FALSE)</f>
        <v>30</v>
      </c>
      <c r="N243" s="110">
        <f>VLOOKUP($A243,'[12]102035'!$A$6:$W$49,N$9,FALSE)</f>
        <v>20</v>
      </c>
      <c r="O243" s="110">
        <f>VLOOKUP($A243,'[12]102035'!$A$6:$W$49,O$9,FALSE)</f>
        <v>29</v>
      </c>
      <c r="P243" s="110">
        <f>VLOOKUP($A243,'[12]102035'!$A$6:$W$49,P$9,FALSE)</f>
        <v>21</v>
      </c>
      <c r="Q243" s="110">
        <f>VLOOKUP($A243,'[12]102035'!$A$6:$W$49,Q$9,FALSE)</f>
        <v>15</v>
      </c>
      <c r="R243" s="110">
        <f>VLOOKUP($A243,'[12]102035'!$A$6:$W$49,R$9,FALSE)</f>
        <v>12</v>
      </c>
      <c r="S243" s="110">
        <f>VLOOKUP($A243,'[12]102035'!$A$6:$W$49,S$9,FALSE)</f>
        <v>8</v>
      </c>
      <c r="T243" s="110">
        <f>VLOOKUP($A243,'[12]102035'!$A$6:$W$49,T$9,FALSE)</f>
        <v>5</v>
      </c>
      <c r="U243" s="110">
        <f>VLOOKUP($A243,'[12]102035'!$A$6:$W$49,U$9,FALSE)</f>
        <v>4</v>
      </c>
      <c r="V243" s="110">
        <f>VLOOKUP($A243,'[12]102035'!$A$6:$W$49,V$9,FALSE)</f>
        <v>5</v>
      </c>
      <c r="AA243"/>
    </row>
    <row r="244" spans="1:27" x14ac:dyDescent="0.2">
      <c r="A244" s="107" t="s">
        <v>113</v>
      </c>
      <c r="B244" s="110">
        <f>VLOOKUP($A244,'[12]102035'!$A$6:$W$49,B$9,FALSE)</f>
        <v>0</v>
      </c>
      <c r="C244" s="110">
        <f>VLOOKUP($A244,'[12]102035'!$A$6:$W$49,C$9,FALSE)</f>
        <v>0</v>
      </c>
      <c r="D244" s="110">
        <f>VLOOKUP($A244,'[12]102035'!$A$6:$W$49,D$9,FALSE)</f>
        <v>0</v>
      </c>
      <c r="E244" s="110">
        <f>VLOOKUP($A244,'[12]102035'!$A$6:$W$49,E$9,FALSE)</f>
        <v>0</v>
      </c>
      <c r="F244" s="110">
        <f>VLOOKUP($A244,'[12]102035'!$A$6:$W$49,F$9,FALSE)</f>
        <v>0</v>
      </c>
      <c r="G244" s="110">
        <f>VLOOKUP($A244,'[12]102035'!$A$6:$W$49,G$9,FALSE)</f>
        <v>0</v>
      </c>
      <c r="H244" s="110">
        <f>VLOOKUP($A244,'[12]102035'!$A$6:$W$49,H$9,FALSE)</f>
        <v>0</v>
      </c>
      <c r="I244" s="110">
        <f>VLOOKUP($A244,'[12]102035'!$A$6:$W$49,I$9,FALSE)</f>
        <v>0</v>
      </c>
      <c r="J244" s="110">
        <f>VLOOKUP($A244,'[12]102035'!$A$6:$W$49,J$9,FALSE)</f>
        <v>0</v>
      </c>
      <c r="K244" s="110">
        <f>VLOOKUP($A244,'[12]102035'!$A$6:$W$49,K$9,FALSE)</f>
        <v>0</v>
      </c>
      <c r="L244" s="110">
        <f>VLOOKUP($A244,'[12]102035'!$A$6:$W$49,L$9,FALSE)</f>
        <v>0</v>
      </c>
      <c r="M244" s="110">
        <f>VLOOKUP($A244,'[12]102035'!$A$6:$W$49,M$9,FALSE)</f>
        <v>0</v>
      </c>
      <c r="N244" s="110">
        <f>VLOOKUP($A244,'[12]102035'!$A$6:$W$49,N$9,FALSE)</f>
        <v>0</v>
      </c>
      <c r="O244" s="110">
        <f>VLOOKUP($A244,'[12]102035'!$A$6:$W$49,O$9,FALSE)</f>
        <v>0</v>
      </c>
      <c r="P244" s="110">
        <f>VLOOKUP($A244,'[12]102035'!$A$6:$W$49,P$9,FALSE)</f>
        <v>0</v>
      </c>
      <c r="Q244" s="110">
        <f>VLOOKUP($A244,'[12]102035'!$A$6:$W$49,Q$9,FALSE)</f>
        <v>0</v>
      </c>
      <c r="R244" s="110">
        <f>VLOOKUP($A244,'[12]102035'!$A$6:$W$49,R$9,FALSE)</f>
        <v>0</v>
      </c>
      <c r="S244" s="110">
        <f>VLOOKUP($A244,'[12]102035'!$A$6:$W$49,S$9,FALSE)</f>
        <v>0</v>
      </c>
      <c r="T244" s="110">
        <f>VLOOKUP($A244,'[12]102035'!$A$6:$W$49,T$9,FALSE)</f>
        <v>0</v>
      </c>
      <c r="U244" s="110">
        <f>VLOOKUP($A244,'[12]102035'!$A$6:$W$49,U$9,FALSE)</f>
        <v>0</v>
      </c>
      <c r="V244" s="110">
        <f>VLOOKUP($A244,'[12]102035'!$A$6:$W$49,V$9,FALSE)</f>
        <v>0</v>
      </c>
      <c r="AA244"/>
    </row>
    <row r="245" spans="1:27" x14ac:dyDescent="0.2">
      <c r="A245" s="107" t="s">
        <v>115</v>
      </c>
      <c r="B245" s="110">
        <f>VLOOKUP($A245,'[12]102035'!$A$6:$W$49,B$9,FALSE)</f>
        <v>15</v>
      </c>
      <c r="C245" s="110">
        <f>VLOOKUP($A245,'[12]102035'!$A$6:$W$49,C$9,FALSE)</f>
        <v>5</v>
      </c>
      <c r="D245" s="110">
        <f>VLOOKUP($A245,'[12]102035'!$A$6:$W$49,D$9,FALSE)</f>
        <v>6</v>
      </c>
      <c r="E245" s="110">
        <f>VLOOKUP($A245,'[12]102035'!$A$6:$W$49,E$9,FALSE)</f>
        <v>4</v>
      </c>
      <c r="F245" s="110">
        <f>VLOOKUP($A245,'[12]102035'!$A$6:$W$49,F$9,FALSE)</f>
        <v>3</v>
      </c>
      <c r="G245" s="110">
        <f>VLOOKUP($A245,'[12]102035'!$A$6:$W$49,G$9,FALSE)</f>
        <v>4</v>
      </c>
      <c r="H245" s="110">
        <f>VLOOKUP($A245,'[12]102035'!$A$6:$W$49,H$9,FALSE)</f>
        <v>4</v>
      </c>
      <c r="I245" s="110">
        <f>VLOOKUP($A245,'[12]102035'!$A$6:$W$49,I$9,FALSE)</f>
        <v>3</v>
      </c>
      <c r="J245" s="110">
        <f>VLOOKUP($A245,'[12]102035'!$A$6:$W$49,J$9,FALSE)</f>
        <v>1</v>
      </c>
      <c r="K245" s="110">
        <f>VLOOKUP($A245,'[12]102035'!$A$6:$W$49,K$9,FALSE)</f>
        <v>1</v>
      </c>
      <c r="L245" s="110">
        <f>VLOOKUP($A245,'[12]102035'!$A$6:$W$49,L$9,FALSE)</f>
        <v>0</v>
      </c>
      <c r="M245" s="110">
        <f>VLOOKUP($A245,'[12]102035'!$A$6:$W$49,M$9,FALSE)</f>
        <v>0</v>
      </c>
      <c r="N245" s="110">
        <f>VLOOKUP($A245,'[12]102035'!$A$6:$W$49,N$9,FALSE)</f>
        <v>3</v>
      </c>
      <c r="O245" s="110">
        <f>VLOOKUP($A245,'[12]102035'!$A$6:$W$49,O$9,FALSE)</f>
        <v>7</v>
      </c>
      <c r="P245" s="110">
        <f>VLOOKUP($A245,'[12]102035'!$A$6:$W$49,P$9,FALSE)</f>
        <v>5</v>
      </c>
      <c r="Q245" s="110">
        <f>VLOOKUP($A245,'[12]102035'!$A$6:$W$49,Q$9,FALSE)</f>
        <v>6</v>
      </c>
      <c r="R245" s="110">
        <f>VLOOKUP($A245,'[12]102035'!$A$6:$W$49,R$9,FALSE)</f>
        <v>6</v>
      </c>
      <c r="S245" s="110">
        <f>VLOOKUP($A245,'[12]102035'!$A$6:$W$49,S$9,FALSE)</f>
        <v>3</v>
      </c>
      <c r="T245" s="110">
        <f>VLOOKUP($A245,'[12]102035'!$A$6:$W$49,T$9,FALSE)</f>
        <v>6</v>
      </c>
      <c r="U245" s="110">
        <f>VLOOKUP($A245,'[12]102035'!$A$6:$W$49,U$9,FALSE)</f>
        <v>5</v>
      </c>
      <c r="V245" s="110">
        <f>VLOOKUP($A245,'[12]102035'!$A$6:$W$49,V$9,FALSE)</f>
        <v>4</v>
      </c>
      <c r="AA245"/>
    </row>
    <row r="246" spans="1:27" x14ac:dyDescent="0.2">
      <c r="A246" s="107" t="s">
        <v>141</v>
      </c>
      <c r="B246" s="110">
        <f>VLOOKUP($A246,'[12]102035'!$A$6:$W$49,B$9,FALSE)</f>
        <v>1</v>
      </c>
      <c r="C246" s="110">
        <f>VLOOKUP($A246,'[12]102035'!$A$6:$W$49,C$9,FALSE)</f>
        <v>1</v>
      </c>
      <c r="D246" s="110">
        <f>VLOOKUP($A246,'[12]102035'!$A$6:$W$49,D$9,FALSE)</f>
        <v>1</v>
      </c>
      <c r="E246" s="110">
        <f>VLOOKUP($A246,'[12]102035'!$A$6:$W$49,E$9,FALSE)</f>
        <v>1</v>
      </c>
      <c r="F246" s="110">
        <f>VLOOKUP($A246,'[12]102035'!$A$6:$W$49,F$9,FALSE)</f>
        <v>1</v>
      </c>
      <c r="G246" s="110">
        <f>VLOOKUP($A246,'[12]102035'!$A$6:$W$49,G$9,FALSE)</f>
        <v>1</v>
      </c>
      <c r="H246" s="110">
        <f>VLOOKUP($A246,'[12]102035'!$A$6:$W$49,H$9,FALSE)</f>
        <v>1</v>
      </c>
      <c r="I246" s="110">
        <f>VLOOKUP($A246,'[12]102035'!$A$6:$W$49,I$9,FALSE)</f>
        <v>1</v>
      </c>
      <c r="J246" s="110">
        <f>VLOOKUP($A246,'[12]102035'!$A$6:$W$49,J$9,FALSE)</f>
        <v>1</v>
      </c>
      <c r="K246" s="110">
        <f>VLOOKUP($A246,'[12]102035'!$A$6:$W$49,K$9,FALSE)</f>
        <v>1</v>
      </c>
      <c r="L246" s="110">
        <f>VLOOKUP($A246,'[12]102035'!$A$6:$W$49,L$9,FALSE)</f>
        <v>0</v>
      </c>
      <c r="M246" s="110">
        <f>VLOOKUP($A246,'[12]102035'!$A$6:$W$49,M$9,FALSE)</f>
        <v>0</v>
      </c>
      <c r="N246" s="110">
        <f>VLOOKUP($A246,'[12]102035'!$A$6:$W$49,N$9,FALSE)</f>
        <v>0</v>
      </c>
      <c r="O246" s="110">
        <f>VLOOKUP($A246,'[12]102035'!$A$6:$W$49,O$9,FALSE)</f>
        <v>0</v>
      </c>
      <c r="P246" s="110">
        <f>VLOOKUP($A246,'[12]102035'!$A$6:$W$49,P$9,FALSE)</f>
        <v>0</v>
      </c>
      <c r="Q246" s="110">
        <f>VLOOKUP($A246,'[12]102035'!$A$6:$W$49,Q$9,FALSE)</f>
        <v>0</v>
      </c>
      <c r="R246" s="110">
        <f>VLOOKUP($A246,'[12]102035'!$A$6:$W$49,R$9,FALSE)</f>
        <v>0</v>
      </c>
      <c r="S246" s="110">
        <f>VLOOKUP($A246,'[12]102035'!$A$6:$W$49,S$9,FALSE)</f>
        <v>0</v>
      </c>
      <c r="T246" s="110">
        <f>VLOOKUP($A246,'[12]102035'!$A$6:$W$49,T$9,FALSE)</f>
        <v>0</v>
      </c>
      <c r="U246" s="110">
        <f>VLOOKUP($A246,'[12]102035'!$A$6:$W$49,U$9,FALSE)</f>
        <v>0</v>
      </c>
      <c r="V246" s="110">
        <f>VLOOKUP($A246,'[12]102035'!$A$6:$W$49,V$9,FALSE)</f>
        <v>0</v>
      </c>
      <c r="AA246"/>
    </row>
    <row r="247" spans="1:27" x14ac:dyDescent="0.2">
      <c r="A247" s="107" t="s">
        <v>117</v>
      </c>
      <c r="B247" s="110">
        <f>VLOOKUP($A247,'[12]102035'!$A$6:$W$49,B$9,FALSE)</f>
        <v>0</v>
      </c>
      <c r="C247" s="110">
        <f>VLOOKUP($A247,'[12]102035'!$A$6:$W$49,C$9,FALSE)</f>
        <v>0</v>
      </c>
      <c r="D247" s="110">
        <f>VLOOKUP($A247,'[12]102035'!$A$6:$W$49,D$9,FALSE)</f>
        <v>0</v>
      </c>
      <c r="E247" s="110">
        <f>VLOOKUP($A247,'[12]102035'!$A$6:$W$49,E$9,FALSE)</f>
        <v>0</v>
      </c>
      <c r="F247" s="110">
        <f>VLOOKUP($A247,'[12]102035'!$A$6:$W$49,F$9,FALSE)</f>
        <v>0</v>
      </c>
      <c r="G247" s="110">
        <f>VLOOKUP($A247,'[12]102035'!$A$6:$W$49,G$9,FALSE)</f>
        <v>0</v>
      </c>
      <c r="H247" s="110">
        <f>VLOOKUP($A247,'[12]102035'!$A$6:$W$49,H$9,FALSE)</f>
        <v>0</v>
      </c>
      <c r="I247" s="110">
        <f>VLOOKUP($A247,'[12]102035'!$A$6:$W$49,I$9,FALSE)</f>
        <v>0</v>
      </c>
      <c r="J247" s="110">
        <f>VLOOKUP($A247,'[12]102035'!$A$6:$W$49,J$9,FALSE)</f>
        <v>0</v>
      </c>
      <c r="K247" s="110">
        <f>VLOOKUP($A247,'[12]102035'!$A$6:$W$49,K$9,FALSE)</f>
        <v>0</v>
      </c>
      <c r="L247" s="110">
        <f>VLOOKUP($A247,'[12]102035'!$A$6:$W$49,L$9,FALSE)</f>
        <v>0</v>
      </c>
      <c r="M247" s="110">
        <f>VLOOKUP($A247,'[12]102035'!$A$6:$W$49,M$9,FALSE)</f>
        <v>0</v>
      </c>
      <c r="N247" s="110">
        <f>VLOOKUP($A247,'[12]102035'!$A$6:$W$49,N$9,FALSE)</f>
        <v>0</v>
      </c>
      <c r="O247" s="110">
        <f>VLOOKUP($A247,'[12]102035'!$A$6:$W$49,O$9,FALSE)</f>
        <v>0</v>
      </c>
      <c r="P247" s="110">
        <f>VLOOKUP($A247,'[12]102035'!$A$6:$W$49,P$9,FALSE)</f>
        <v>0</v>
      </c>
      <c r="Q247" s="110">
        <f>VLOOKUP($A247,'[12]102035'!$A$6:$W$49,Q$9,FALSE)</f>
        <v>0</v>
      </c>
      <c r="R247" s="110">
        <f>VLOOKUP($A247,'[12]102035'!$A$6:$W$49,R$9,FALSE)</f>
        <v>0</v>
      </c>
      <c r="S247" s="110">
        <f>VLOOKUP($A247,'[12]102035'!$A$6:$W$49,S$9,FALSE)</f>
        <v>0</v>
      </c>
      <c r="T247" s="110">
        <f>VLOOKUP($A247,'[12]102035'!$A$6:$W$49,T$9,FALSE)</f>
        <v>0</v>
      </c>
      <c r="U247" s="110">
        <f>VLOOKUP($A247,'[12]102035'!$A$6:$W$49,U$9,FALSE)</f>
        <v>0</v>
      </c>
      <c r="V247" s="110">
        <f>VLOOKUP($A247,'[12]102035'!$A$6:$W$49,V$9,FALSE)</f>
        <v>0</v>
      </c>
      <c r="AA247"/>
    </row>
    <row r="248" spans="1:27" x14ac:dyDescent="0.2">
      <c r="A248" s="107" t="s">
        <v>118</v>
      </c>
      <c r="B248" s="110">
        <f>VLOOKUP($A248,'[12]102035'!$A$6:$W$49,B$9,FALSE)</f>
        <v>1296</v>
      </c>
      <c r="C248" s="110">
        <f>VLOOKUP($A248,'[12]102035'!$A$6:$W$49,C$9,FALSE)</f>
        <v>1378</v>
      </c>
      <c r="D248" s="110">
        <f>VLOOKUP($A248,'[12]102035'!$A$6:$W$49,D$9,FALSE)</f>
        <v>571</v>
      </c>
      <c r="E248" s="110">
        <f>VLOOKUP($A248,'[12]102035'!$A$6:$W$49,E$9,FALSE)</f>
        <v>512</v>
      </c>
      <c r="F248" s="110">
        <f>VLOOKUP($A248,'[12]102035'!$A$6:$W$49,F$9,FALSE)</f>
        <v>434</v>
      </c>
      <c r="G248" s="110">
        <f>VLOOKUP($A248,'[12]102035'!$A$6:$W$49,G$9,FALSE)</f>
        <v>313</v>
      </c>
      <c r="H248" s="110">
        <f>VLOOKUP($A248,'[12]102035'!$A$6:$W$49,H$9,FALSE)</f>
        <v>149</v>
      </c>
      <c r="I248" s="110">
        <f>VLOOKUP($A248,'[12]102035'!$A$6:$W$49,I$9,FALSE)</f>
        <v>129</v>
      </c>
      <c r="J248" s="110">
        <f>VLOOKUP($A248,'[12]102035'!$A$6:$W$49,J$9,FALSE)</f>
        <v>140</v>
      </c>
      <c r="K248" s="110">
        <f>VLOOKUP($A248,'[12]102035'!$A$6:$W$49,K$9,FALSE)</f>
        <v>182</v>
      </c>
      <c r="L248" s="110">
        <f>VLOOKUP($A248,'[12]102035'!$A$6:$W$49,L$9,FALSE)</f>
        <v>242</v>
      </c>
      <c r="M248" s="110">
        <f>VLOOKUP($A248,'[12]102035'!$A$6:$W$49,M$9,FALSE)</f>
        <v>223</v>
      </c>
      <c r="N248" s="110">
        <f>VLOOKUP($A248,'[12]102035'!$A$6:$W$49,N$9,FALSE)</f>
        <v>213</v>
      </c>
      <c r="O248" s="110">
        <f>VLOOKUP($A248,'[12]102035'!$A$6:$W$49,O$9,FALSE)</f>
        <v>430</v>
      </c>
      <c r="P248" s="110">
        <f>VLOOKUP($A248,'[12]102035'!$A$6:$W$49,P$9,FALSE)</f>
        <v>478</v>
      </c>
      <c r="Q248" s="110">
        <f>VLOOKUP($A248,'[12]102035'!$A$6:$W$49,Q$9,FALSE)</f>
        <v>78</v>
      </c>
      <c r="R248" s="110">
        <f>VLOOKUP($A248,'[12]102035'!$A$6:$W$49,R$9,FALSE)</f>
        <v>165</v>
      </c>
      <c r="S248" s="110">
        <f>VLOOKUP($A248,'[12]102035'!$A$6:$W$49,S$9,FALSE)</f>
        <v>55</v>
      </c>
      <c r="T248" s="110">
        <f>VLOOKUP($A248,'[12]102035'!$A$6:$W$49,T$9,FALSE)</f>
        <v>80</v>
      </c>
      <c r="U248" s="110">
        <f>VLOOKUP($A248,'[12]102035'!$A$6:$W$49,U$9,FALSE)</f>
        <v>24</v>
      </c>
      <c r="V248" s="110">
        <f>VLOOKUP($A248,'[12]102035'!$A$6:$W$49,V$9,FALSE)</f>
        <v>27</v>
      </c>
      <c r="AA248"/>
    </row>
    <row r="249" spans="1:27" x14ac:dyDescent="0.2">
      <c r="A249" s="107" t="s">
        <v>123</v>
      </c>
      <c r="B249" s="110">
        <f>VLOOKUP($A249,'[12]102035'!$A$6:$W$49,B$9,FALSE)</f>
        <v>5572</v>
      </c>
      <c r="C249" s="110">
        <f>VLOOKUP($A249,'[12]102035'!$A$6:$W$49,C$9,FALSE)</f>
        <v>2945</v>
      </c>
      <c r="D249" s="110">
        <f>VLOOKUP($A249,'[12]102035'!$A$6:$W$49,D$9,FALSE)</f>
        <v>1856</v>
      </c>
      <c r="E249" s="110">
        <f>VLOOKUP($A249,'[12]102035'!$A$6:$W$49,E$9,FALSE)</f>
        <v>1638</v>
      </c>
      <c r="F249" s="110">
        <f>VLOOKUP($A249,'[12]102035'!$A$6:$W$49,F$9,FALSE)</f>
        <v>876</v>
      </c>
      <c r="G249" s="110">
        <f>VLOOKUP($A249,'[12]102035'!$A$6:$W$49,G$9,FALSE)</f>
        <v>1075</v>
      </c>
      <c r="H249" s="110">
        <f>VLOOKUP($A249,'[12]102035'!$A$6:$W$49,H$9,FALSE)</f>
        <v>962</v>
      </c>
      <c r="I249" s="110">
        <f>VLOOKUP($A249,'[12]102035'!$A$6:$W$49,I$9,FALSE)</f>
        <v>808</v>
      </c>
      <c r="J249" s="110">
        <f>VLOOKUP($A249,'[12]102035'!$A$6:$W$49,J$9,FALSE)</f>
        <v>451</v>
      </c>
      <c r="K249" s="110">
        <f>VLOOKUP($A249,'[12]102035'!$A$6:$W$49,K$9,FALSE)</f>
        <v>327</v>
      </c>
      <c r="L249" s="110">
        <f>VLOOKUP($A249,'[12]102035'!$A$6:$W$49,L$9,FALSE)</f>
        <v>305</v>
      </c>
      <c r="M249" s="110">
        <f>VLOOKUP($A249,'[12]102035'!$A$6:$W$49,M$9,FALSE)</f>
        <v>331</v>
      </c>
      <c r="N249" s="110">
        <f>VLOOKUP($A249,'[12]102035'!$A$6:$W$49,N$9,FALSE)</f>
        <v>278</v>
      </c>
      <c r="O249" s="110">
        <f>VLOOKUP($A249,'[12]102035'!$A$6:$W$49,O$9,FALSE)</f>
        <v>324</v>
      </c>
      <c r="P249" s="110">
        <f>VLOOKUP($A249,'[12]102035'!$A$6:$W$49,P$9,FALSE)</f>
        <v>572</v>
      </c>
      <c r="Q249" s="110">
        <f>VLOOKUP($A249,'[12]102035'!$A$6:$W$49,Q$9,FALSE)</f>
        <v>388</v>
      </c>
      <c r="R249" s="110">
        <f>VLOOKUP($A249,'[12]102035'!$A$6:$W$49,R$9,FALSE)</f>
        <v>267</v>
      </c>
      <c r="S249" s="110">
        <f>VLOOKUP($A249,'[12]102035'!$A$6:$W$49,S$9,FALSE)</f>
        <v>301</v>
      </c>
      <c r="T249" s="110">
        <f>VLOOKUP($A249,'[12]102035'!$A$6:$W$49,T$9,FALSE)</f>
        <v>274</v>
      </c>
      <c r="U249" s="110">
        <f>VLOOKUP($A249,'[12]102035'!$A$6:$W$49,U$9,FALSE)</f>
        <v>241</v>
      </c>
      <c r="V249" s="110">
        <f>VLOOKUP($A249,'[12]102035'!$A$6:$W$49,V$9,FALSE)</f>
        <v>176</v>
      </c>
      <c r="AA249"/>
    </row>
    <row r="250" spans="1:27" x14ac:dyDescent="0.2">
      <c r="A250" s="107" t="s">
        <v>119</v>
      </c>
      <c r="B250" s="110">
        <f>VLOOKUP($A250,'[12]102035'!$A$6:$W$49,B$9,FALSE)</f>
        <v>2</v>
      </c>
      <c r="C250" s="110">
        <f>VLOOKUP($A250,'[12]102035'!$A$6:$W$49,C$9,FALSE)</f>
        <v>0</v>
      </c>
      <c r="D250" s="110">
        <f>VLOOKUP($A250,'[12]102035'!$A$6:$W$49,D$9,FALSE)</f>
        <v>2</v>
      </c>
      <c r="E250" s="110">
        <f>VLOOKUP($A250,'[12]102035'!$A$6:$W$49,E$9,FALSE)</f>
        <v>2</v>
      </c>
      <c r="F250" s="110">
        <f>VLOOKUP($A250,'[12]102035'!$A$6:$W$49,F$9,FALSE)</f>
        <v>2</v>
      </c>
      <c r="G250" s="110">
        <f>VLOOKUP($A250,'[12]102035'!$A$6:$W$49,G$9,FALSE)</f>
        <v>1</v>
      </c>
      <c r="H250" s="110">
        <f>VLOOKUP($A250,'[12]102035'!$A$6:$W$49,H$9,FALSE)</f>
        <v>1</v>
      </c>
      <c r="I250" s="110">
        <f>VLOOKUP($A250,'[12]102035'!$A$6:$W$49,I$9,FALSE)</f>
        <v>1</v>
      </c>
      <c r="J250" s="110">
        <f>VLOOKUP($A250,'[12]102035'!$A$6:$W$49,J$9,FALSE)</f>
        <v>0</v>
      </c>
      <c r="K250" s="110">
        <f>VLOOKUP($A250,'[12]102035'!$A$6:$W$49,K$9,FALSE)</f>
        <v>0</v>
      </c>
      <c r="L250" s="110">
        <f>VLOOKUP($A250,'[12]102035'!$A$6:$W$49,L$9,FALSE)</f>
        <v>0</v>
      </c>
      <c r="M250" s="110">
        <f>VLOOKUP($A250,'[12]102035'!$A$6:$W$49,M$9,FALSE)</f>
        <v>0</v>
      </c>
      <c r="N250" s="110">
        <f>VLOOKUP($A250,'[12]102035'!$A$6:$W$49,N$9,FALSE)</f>
        <v>0</v>
      </c>
      <c r="O250" s="110">
        <f>VLOOKUP($A250,'[12]102035'!$A$6:$W$49,O$9,FALSE)</f>
        <v>0</v>
      </c>
      <c r="P250" s="110">
        <f>VLOOKUP($A250,'[12]102035'!$A$6:$W$49,P$9,FALSE)</f>
        <v>0</v>
      </c>
      <c r="Q250" s="110">
        <f>VLOOKUP($A250,'[12]102035'!$A$6:$W$49,Q$9,FALSE)</f>
        <v>0</v>
      </c>
      <c r="R250" s="110">
        <f>VLOOKUP($A250,'[12]102035'!$A$6:$W$49,R$9,FALSE)</f>
        <v>0</v>
      </c>
      <c r="S250" s="110">
        <f>VLOOKUP($A250,'[12]102035'!$A$6:$W$49,S$9,FALSE)</f>
        <v>0</v>
      </c>
      <c r="T250" s="110">
        <f>VLOOKUP($A250,'[12]102035'!$A$6:$W$49,T$9,FALSE)</f>
        <v>0</v>
      </c>
      <c r="U250" s="110">
        <f>VLOOKUP($A250,'[12]102035'!$A$6:$W$49,U$9,FALSE)</f>
        <v>0</v>
      </c>
      <c r="V250" s="110">
        <f>VLOOKUP($A250,'[12]102035'!$A$6:$W$49,V$9,FALSE)</f>
        <v>0</v>
      </c>
      <c r="AA250"/>
    </row>
    <row r="251" spans="1:27" x14ac:dyDescent="0.2">
      <c r="A251" s="107" t="s">
        <v>120</v>
      </c>
      <c r="B251" s="110">
        <f>VLOOKUP($A251,'[12]102035'!$A$6:$W$49,B$9,FALSE)</f>
        <v>52</v>
      </c>
      <c r="C251" s="110">
        <f>VLOOKUP($A251,'[12]102035'!$A$6:$W$49,C$9,FALSE)</f>
        <v>41</v>
      </c>
      <c r="D251" s="110">
        <f>VLOOKUP($A251,'[12]102035'!$A$6:$W$49,D$9,FALSE)</f>
        <v>0</v>
      </c>
      <c r="E251" s="110">
        <f>VLOOKUP($A251,'[12]102035'!$A$6:$W$49,E$9,FALSE)</f>
        <v>0</v>
      </c>
      <c r="F251" s="110">
        <f>VLOOKUP($A251,'[12]102035'!$A$6:$W$49,F$9,FALSE)</f>
        <v>0</v>
      </c>
      <c r="G251" s="110">
        <f>VLOOKUP($A251,'[12]102035'!$A$6:$W$49,G$9,FALSE)</f>
        <v>0</v>
      </c>
      <c r="H251" s="110">
        <f>VLOOKUP($A251,'[12]102035'!$A$6:$W$49,H$9,FALSE)</f>
        <v>0</v>
      </c>
      <c r="I251" s="110">
        <f>VLOOKUP($A251,'[12]102035'!$A$6:$W$49,I$9,FALSE)</f>
        <v>7</v>
      </c>
      <c r="J251" s="110">
        <f>VLOOKUP($A251,'[12]102035'!$A$6:$W$49,J$9,FALSE)</f>
        <v>7</v>
      </c>
      <c r="K251" s="110">
        <f>VLOOKUP($A251,'[12]102035'!$A$6:$W$49,K$9,FALSE)</f>
        <v>6</v>
      </c>
      <c r="L251" s="110">
        <f>VLOOKUP($A251,'[12]102035'!$A$6:$W$49,L$9,FALSE)</f>
        <v>6</v>
      </c>
      <c r="M251" s="110">
        <f>VLOOKUP($A251,'[12]102035'!$A$6:$W$49,M$9,FALSE)</f>
        <v>7</v>
      </c>
      <c r="N251" s="110">
        <f>VLOOKUP($A251,'[12]102035'!$A$6:$W$49,N$9,FALSE)</f>
        <v>6</v>
      </c>
      <c r="O251" s="110">
        <f>VLOOKUP($A251,'[12]102035'!$A$6:$W$49,O$9,FALSE)</f>
        <v>7</v>
      </c>
      <c r="P251" s="110">
        <f>VLOOKUP($A251,'[12]102035'!$A$6:$W$49,P$9,FALSE)</f>
        <v>6</v>
      </c>
      <c r="Q251" s="110">
        <f>VLOOKUP($A251,'[12]102035'!$A$6:$W$49,Q$9,FALSE)</f>
        <v>7</v>
      </c>
      <c r="R251" s="110">
        <f>VLOOKUP($A251,'[12]102035'!$A$6:$W$49,R$9,FALSE)</f>
        <v>5</v>
      </c>
      <c r="S251" s="110">
        <f>VLOOKUP($A251,'[12]102035'!$A$6:$W$49,S$9,FALSE)</f>
        <v>5</v>
      </c>
      <c r="T251" s="110">
        <f>VLOOKUP($A251,'[12]102035'!$A$6:$W$49,T$9,FALSE)</f>
        <v>4</v>
      </c>
      <c r="U251" s="110">
        <f>VLOOKUP($A251,'[12]102035'!$A$6:$W$49,U$9,FALSE)</f>
        <v>5</v>
      </c>
      <c r="V251" s="110">
        <f>VLOOKUP($A251,'[12]102035'!$A$6:$W$49,V$9,FALSE)</f>
        <v>2</v>
      </c>
      <c r="AA251"/>
    </row>
    <row r="252" spans="1:27" x14ac:dyDescent="0.2">
      <c r="A252" s="107" t="s">
        <v>139</v>
      </c>
      <c r="B252" s="110">
        <f>VLOOKUP($A252,'[12]102035'!$A$6:$W$49,B$9,FALSE)</f>
        <v>16</v>
      </c>
      <c r="C252" s="110">
        <f>VLOOKUP($A252,'[12]102035'!$A$6:$W$49,C$9,FALSE)</f>
        <v>44</v>
      </c>
      <c r="D252" s="110">
        <f>VLOOKUP($A252,'[12]102035'!$A$6:$W$49,D$9,FALSE)</f>
        <v>60</v>
      </c>
      <c r="E252" s="110">
        <f>VLOOKUP($A252,'[12]102035'!$A$6:$W$49,E$9,FALSE)</f>
        <v>20</v>
      </c>
      <c r="F252" s="110">
        <f>VLOOKUP($A252,'[12]102035'!$A$6:$W$49,F$9,FALSE)</f>
        <v>11</v>
      </c>
      <c r="G252" s="110">
        <f>VLOOKUP($A252,'[12]102035'!$A$6:$W$49,G$9,FALSE)</f>
        <v>11</v>
      </c>
      <c r="H252" s="110">
        <f>VLOOKUP($A252,'[12]102035'!$A$6:$W$49,H$9,FALSE)</f>
        <v>11</v>
      </c>
      <c r="I252" s="110">
        <f>VLOOKUP($A252,'[12]102035'!$A$6:$W$49,I$9,FALSE)</f>
        <v>11</v>
      </c>
      <c r="J252" s="110">
        <f>VLOOKUP($A252,'[12]102035'!$A$6:$W$49,J$9,FALSE)</f>
        <v>11</v>
      </c>
      <c r="K252" s="110">
        <f>VLOOKUP($A252,'[12]102035'!$A$6:$W$49,K$9,FALSE)</f>
        <v>9</v>
      </c>
      <c r="L252" s="110">
        <f>VLOOKUP($A252,'[12]102035'!$A$6:$W$49,L$9,FALSE)</f>
        <v>20</v>
      </c>
      <c r="M252" s="110">
        <f>VLOOKUP($A252,'[12]102035'!$A$6:$W$49,M$9,FALSE)</f>
        <v>0</v>
      </c>
      <c r="N252" s="110">
        <f>VLOOKUP($A252,'[12]102035'!$A$6:$W$49,N$9,FALSE)</f>
        <v>0</v>
      </c>
      <c r="O252" s="110">
        <f>VLOOKUP($A252,'[12]102035'!$A$6:$W$49,O$9,FALSE)</f>
        <v>0</v>
      </c>
      <c r="P252" s="110">
        <f>VLOOKUP($A252,'[12]102035'!$A$6:$W$49,P$9,FALSE)</f>
        <v>0</v>
      </c>
      <c r="Q252" s="110">
        <f>VLOOKUP($A252,'[12]102035'!$A$6:$W$49,Q$9,FALSE)</f>
        <v>0</v>
      </c>
      <c r="R252" s="110">
        <f>VLOOKUP($A252,'[12]102035'!$A$6:$W$49,R$9,FALSE)</f>
        <v>0</v>
      </c>
      <c r="S252" s="110">
        <f>VLOOKUP($A252,'[12]102035'!$A$6:$W$49,S$9,FALSE)</f>
        <v>0</v>
      </c>
      <c r="T252" s="110">
        <f>VLOOKUP($A252,'[12]102035'!$A$6:$W$49,T$9,FALSE)</f>
        <v>0</v>
      </c>
      <c r="U252" s="110">
        <f>VLOOKUP($A252,'[12]102035'!$A$6:$W$49,U$9,FALSE)</f>
        <v>0</v>
      </c>
      <c r="V252" s="110">
        <f>VLOOKUP($A252,'[12]102035'!$A$6:$W$49,V$9,FALSE)</f>
        <v>0</v>
      </c>
      <c r="AA252"/>
    </row>
    <row r="253" spans="1:27" x14ac:dyDescent="0.2">
      <c r="A253" s="107" t="s">
        <v>121</v>
      </c>
      <c r="B253" s="110">
        <f>VLOOKUP($A253,'[12]102035'!$A$6:$W$49,B$9,FALSE)</f>
        <v>0</v>
      </c>
      <c r="C253" s="110">
        <f>VLOOKUP($A253,'[12]102035'!$A$6:$W$49,C$9,FALSE)</f>
        <v>0</v>
      </c>
      <c r="D253" s="110">
        <f>VLOOKUP($A253,'[12]102035'!$A$6:$W$49,D$9,FALSE)</f>
        <v>0</v>
      </c>
      <c r="E253" s="110">
        <f>VLOOKUP($A253,'[12]102035'!$A$6:$W$49,E$9,FALSE)</f>
        <v>0</v>
      </c>
      <c r="F253" s="110">
        <f>VLOOKUP($A253,'[12]102035'!$A$6:$W$49,F$9,FALSE)</f>
        <v>0</v>
      </c>
      <c r="G253" s="110">
        <f>VLOOKUP($A253,'[12]102035'!$A$6:$W$49,G$9,FALSE)</f>
        <v>2</v>
      </c>
      <c r="H253" s="110">
        <f>VLOOKUP($A253,'[12]102035'!$A$6:$W$49,H$9,FALSE)</f>
        <v>2</v>
      </c>
      <c r="I253" s="110">
        <f>VLOOKUP($A253,'[12]102035'!$A$6:$W$49,I$9,FALSE)</f>
        <v>2</v>
      </c>
      <c r="J253" s="110">
        <f>VLOOKUP($A253,'[12]102035'!$A$6:$W$49,J$9,FALSE)</f>
        <v>2</v>
      </c>
      <c r="K253" s="110">
        <f>VLOOKUP($A253,'[12]102035'!$A$6:$W$49,K$9,FALSE)</f>
        <v>2</v>
      </c>
      <c r="L253" s="110">
        <f>VLOOKUP($A253,'[12]102035'!$A$6:$W$49,L$9,FALSE)</f>
        <v>2</v>
      </c>
      <c r="M253" s="110">
        <f>VLOOKUP($A253,'[12]102035'!$A$6:$W$49,M$9,FALSE)</f>
        <v>2</v>
      </c>
      <c r="N253" s="110">
        <f>VLOOKUP($A253,'[12]102035'!$A$6:$W$49,N$9,FALSE)</f>
        <v>2</v>
      </c>
      <c r="O253" s="110">
        <f>VLOOKUP($A253,'[12]102035'!$A$6:$W$49,O$9,FALSE)</f>
        <v>2</v>
      </c>
      <c r="P253" s="110">
        <f>VLOOKUP($A253,'[12]102035'!$A$6:$W$49,P$9,FALSE)</f>
        <v>2</v>
      </c>
      <c r="Q253" s="110">
        <f>VLOOKUP($A253,'[12]102035'!$A$6:$W$49,Q$9,FALSE)</f>
        <v>2</v>
      </c>
      <c r="R253" s="110">
        <f>VLOOKUP($A253,'[12]102035'!$A$6:$W$49,R$9,FALSE)</f>
        <v>2</v>
      </c>
      <c r="S253" s="110">
        <f>VLOOKUP($A253,'[12]102035'!$A$6:$W$49,S$9,FALSE)</f>
        <v>2</v>
      </c>
      <c r="T253" s="110">
        <f>VLOOKUP($A253,'[12]102035'!$A$6:$W$49,T$9,FALSE)</f>
        <v>2</v>
      </c>
      <c r="U253" s="110">
        <f>VLOOKUP($A253,'[12]102035'!$A$6:$W$49,U$9,FALSE)</f>
        <v>3</v>
      </c>
      <c r="V253" s="110">
        <f>VLOOKUP($A253,'[12]102035'!$A$6:$W$49,V$9,FALSE)</f>
        <v>3</v>
      </c>
      <c r="AA253"/>
    </row>
    <row r="254" spans="1:27" x14ac:dyDescent="0.2">
      <c r="A254" s="107" t="s">
        <v>122</v>
      </c>
      <c r="B254" s="110">
        <f>VLOOKUP($A254,'[12]102035'!$A$6:$W$49,B$9,FALSE)</f>
        <v>0</v>
      </c>
      <c r="C254" s="110">
        <f>VLOOKUP($A254,'[12]102035'!$A$6:$W$49,C$9,FALSE)</f>
        <v>0</v>
      </c>
      <c r="D254" s="110">
        <f>VLOOKUP($A254,'[12]102035'!$A$6:$W$49,D$9,FALSE)</f>
        <v>0</v>
      </c>
      <c r="E254" s="110">
        <f>VLOOKUP($A254,'[12]102035'!$A$6:$W$49,E$9,FALSE)</f>
        <v>0</v>
      </c>
      <c r="F254" s="110">
        <f>VLOOKUP($A254,'[12]102035'!$A$6:$W$49,F$9,FALSE)</f>
        <v>0</v>
      </c>
      <c r="G254" s="110">
        <f>VLOOKUP($A254,'[12]102035'!$A$6:$W$49,G$9,FALSE)</f>
        <v>0</v>
      </c>
      <c r="H254" s="110">
        <f>VLOOKUP($A254,'[12]102035'!$A$6:$W$49,H$9,FALSE)</f>
        <v>0</v>
      </c>
      <c r="I254" s="110">
        <f>VLOOKUP($A254,'[12]102035'!$A$6:$W$49,I$9,FALSE)</f>
        <v>0</v>
      </c>
      <c r="J254" s="110">
        <f>VLOOKUP($A254,'[12]102035'!$A$6:$W$49,J$9,FALSE)</f>
        <v>0</v>
      </c>
      <c r="K254" s="110">
        <f>VLOOKUP($A254,'[12]102035'!$A$6:$W$49,K$9,FALSE)</f>
        <v>0</v>
      </c>
      <c r="L254" s="110">
        <f>VLOOKUP($A254,'[12]102035'!$A$6:$W$49,L$9,FALSE)</f>
        <v>0</v>
      </c>
      <c r="M254" s="110">
        <f>VLOOKUP($A254,'[12]102035'!$A$6:$W$49,M$9,FALSE)</f>
        <v>0</v>
      </c>
      <c r="N254" s="110">
        <f>VLOOKUP($A254,'[12]102035'!$A$6:$W$49,N$9,FALSE)</f>
        <v>0</v>
      </c>
      <c r="O254" s="110">
        <f>VLOOKUP($A254,'[12]102035'!$A$6:$W$49,O$9,FALSE)</f>
        <v>0</v>
      </c>
      <c r="P254" s="110">
        <f>VLOOKUP($A254,'[12]102035'!$A$6:$W$49,P$9,FALSE)</f>
        <v>0</v>
      </c>
      <c r="Q254" s="110">
        <f>VLOOKUP($A254,'[12]102035'!$A$6:$W$49,Q$9,FALSE)</f>
        <v>0</v>
      </c>
      <c r="R254" s="110">
        <f>VLOOKUP($A254,'[12]102035'!$A$6:$W$49,R$9,FALSE)</f>
        <v>0</v>
      </c>
      <c r="S254" s="110">
        <f>VLOOKUP($A254,'[12]102035'!$A$6:$W$49,S$9,FALSE)</f>
        <v>0</v>
      </c>
      <c r="T254" s="110">
        <f>VLOOKUP($A254,'[12]102035'!$A$6:$W$49,T$9,FALSE)</f>
        <v>0</v>
      </c>
      <c r="U254" s="110">
        <f>VLOOKUP($A254,'[12]102035'!$A$6:$W$49,U$9,FALSE)</f>
        <v>0</v>
      </c>
      <c r="V254" s="110">
        <f>VLOOKUP($A254,'[12]102035'!$A$6:$W$49,V$9,FALSE)</f>
        <v>0</v>
      </c>
      <c r="AA254"/>
    </row>
    <row r="255" spans="1:27" x14ac:dyDescent="0.2">
      <c r="A255" s="107" t="s">
        <v>124</v>
      </c>
      <c r="B255" s="110">
        <f>VLOOKUP($A255,'[12]102035'!$A$6:$W$49,B$9,FALSE)</f>
        <v>3</v>
      </c>
      <c r="C255" s="110">
        <f>VLOOKUP($A255,'[12]102035'!$A$6:$W$49,C$9,FALSE)</f>
        <v>3</v>
      </c>
      <c r="D255" s="110">
        <f>VLOOKUP($A255,'[12]102035'!$A$6:$W$49,D$9,FALSE)</f>
        <v>1</v>
      </c>
      <c r="E255" s="110">
        <f>VLOOKUP($A255,'[12]102035'!$A$6:$W$49,E$9,FALSE)</f>
        <v>0</v>
      </c>
      <c r="F255" s="110">
        <f>VLOOKUP($A255,'[12]102035'!$A$6:$W$49,F$9,FALSE)</f>
        <v>0</v>
      </c>
      <c r="G255" s="110">
        <f>VLOOKUP($A255,'[12]102035'!$A$6:$W$49,G$9,FALSE)</f>
        <v>0</v>
      </c>
      <c r="H255" s="110">
        <f>VLOOKUP($A255,'[12]102035'!$A$6:$W$49,H$9,FALSE)</f>
        <v>0</v>
      </c>
      <c r="I255" s="110">
        <f>VLOOKUP($A255,'[12]102035'!$A$6:$W$49,I$9,FALSE)</f>
        <v>0</v>
      </c>
      <c r="J255" s="110">
        <f>VLOOKUP($A255,'[12]102035'!$A$6:$W$49,J$9,FALSE)</f>
        <v>0</v>
      </c>
      <c r="K255" s="110">
        <f>VLOOKUP($A255,'[12]102035'!$A$6:$W$49,K$9,FALSE)</f>
        <v>0</v>
      </c>
      <c r="L255" s="110">
        <f>VLOOKUP($A255,'[12]102035'!$A$6:$W$49,L$9,FALSE)</f>
        <v>0</v>
      </c>
      <c r="M255" s="110">
        <f>VLOOKUP($A255,'[12]102035'!$A$6:$W$49,M$9,FALSE)</f>
        <v>0</v>
      </c>
      <c r="N255" s="110">
        <f>VLOOKUP($A255,'[12]102035'!$A$6:$W$49,N$9,FALSE)</f>
        <v>0</v>
      </c>
      <c r="O255" s="110">
        <f>VLOOKUP($A255,'[12]102035'!$A$6:$W$49,O$9,FALSE)</f>
        <v>0</v>
      </c>
      <c r="P255" s="110">
        <f>VLOOKUP($A255,'[12]102035'!$A$6:$W$49,P$9,FALSE)</f>
        <v>0</v>
      </c>
      <c r="Q255" s="110">
        <f>VLOOKUP($A255,'[12]102035'!$A$6:$W$49,Q$9,FALSE)</f>
        <v>0</v>
      </c>
      <c r="R255" s="110">
        <f>VLOOKUP($A255,'[12]102035'!$A$6:$W$49,R$9,FALSE)</f>
        <v>0</v>
      </c>
      <c r="S255" s="110">
        <f>VLOOKUP($A255,'[12]102035'!$A$6:$W$49,S$9,FALSE)</f>
        <v>0</v>
      </c>
      <c r="T255" s="110">
        <f>VLOOKUP($A255,'[12]102035'!$A$6:$W$49,T$9,FALSE)</f>
        <v>0</v>
      </c>
      <c r="U255" s="110">
        <f>VLOOKUP($A255,'[12]102035'!$A$6:$W$49,U$9,FALSE)</f>
        <v>0</v>
      </c>
      <c r="V255" s="110">
        <f>VLOOKUP($A255,'[12]102035'!$A$6:$W$49,V$9,FALSE)</f>
        <v>0</v>
      </c>
      <c r="AA255"/>
    </row>
    <row r="256" spans="1:27" x14ac:dyDescent="0.2">
      <c r="A256" s="107" t="s">
        <v>125</v>
      </c>
      <c r="B256" s="110">
        <f>VLOOKUP($A256,'[12]102035'!$A$6:$W$49,B$9,FALSE)</f>
        <v>109</v>
      </c>
      <c r="C256" s="110">
        <f>VLOOKUP($A256,'[12]102035'!$A$6:$W$49,C$9,FALSE)</f>
        <v>226</v>
      </c>
      <c r="D256" s="110">
        <f>VLOOKUP($A256,'[12]102035'!$A$6:$W$49,D$9,FALSE)</f>
        <v>129</v>
      </c>
      <c r="E256" s="110">
        <f>VLOOKUP($A256,'[12]102035'!$A$6:$W$49,E$9,FALSE)</f>
        <v>125</v>
      </c>
      <c r="F256" s="110">
        <f>VLOOKUP($A256,'[12]102035'!$A$6:$W$49,F$9,FALSE)</f>
        <v>144</v>
      </c>
      <c r="G256" s="110">
        <f>VLOOKUP($A256,'[12]102035'!$A$6:$W$49,G$9,FALSE)</f>
        <v>44</v>
      </c>
      <c r="H256" s="110">
        <f>VLOOKUP($A256,'[12]102035'!$A$6:$W$49,H$9,FALSE)</f>
        <v>39</v>
      </c>
      <c r="I256" s="110">
        <f>VLOOKUP($A256,'[12]102035'!$A$6:$W$49,I$9,FALSE)</f>
        <v>25</v>
      </c>
      <c r="J256" s="110">
        <f>VLOOKUP($A256,'[12]102035'!$A$6:$W$49,J$9,FALSE)</f>
        <v>23</v>
      </c>
      <c r="K256" s="110">
        <f>VLOOKUP($A256,'[12]102035'!$A$6:$W$49,K$9,FALSE)</f>
        <v>28</v>
      </c>
      <c r="L256" s="110">
        <f>VLOOKUP($A256,'[12]102035'!$A$6:$W$49,L$9,FALSE)</f>
        <v>25</v>
      </c>
      <c r="M256" s="110">
        <f>VLOOKUP($A256,'[12]102035'!$A$6:$W$49,M$9,FALSE)</f>
        <v>15</v>
      </c>
      <c r="N256" s="110">
        <f>VLOOKUP($A256,'[12]102035'!$A$6:$W$49,N$9,FALSE)</f>
        <v>12</v>
      </c>
      <c r="O256" s="110">
        <f>VLOOKUP($A256,'[12]102035'!$A$6:$W$49,O$9,FALSE)</f>
        <v>11</v>
      </c>
      <c r="P256" s="110">
        <f>VLOOKUP($A256,'[12]102035'!$A$6:$W$49,P$9,FALSE)</f>
        <v>6</v>
      </c>
      <c r="Q256" s="110">
        <f>VLOOKUP($A256,'[12]102035'!$A$6:$W$49,Q$9,FALSE)</f>
        <v>2</v>
      </c>
      <c r="R256" s="110">
        <f>VLOOKUP($A256,'[12]102035'!$A$6:$W$49,R$9,FALSE)</f>
        <v>4</v>
      </c>
      <c r="S256" s="110">
        <f>VLOOKUP($A256,'[12]102035'!$A$6:$W$49,S$9,FALSE)</f>
        <v>3</v>
      </c>
      <c r="T256" s="110">
        <f>VLOOKUP($A256,'[12]102035'!$A$6:$W$49,T$9,FALSE)</f>
        <v>3</v>
      </c>
      <c r="U256" s="110">
        <f>VLOOKUP($A256,'[12]102035'!$A$6:$W$49,U$9,FALSE)</f>
        <v>3</v>
      </c>
      <c r="V256" s="110">
        <f>VLOOKUP($A256,'[12]102035'!$A$6:$W$49,V$9,FALSE)</f>
        <v>3</v>
      </c>
      <c r="AA256"/>
    </row>
    <row r="257" spans="1:27" x14ac:dyDescent="0.2">
      <c r="A257" s="107" t="s">
        <v>126</v>
      </c>
      <c r="B257" s="110">
        <f>VLOOKUP($A257,'[12]102035'!$A$6:$W$49,B$9,FALSE)</f>
        <v>17</v>
      </c>
      <c r="C257" s="110">
        <f>VLOOKUP($A257,'[12]102035'!$A$6:$W$49,C$9,FALSE)</f>
        <v>17</v>
      </c>
      <c r="D257" s="110">
        <f>VLOOKUP($A257,'[12]102035'!$A$6:$W$49,D$9,FALSE)</f>
        <v>13</v>
      </c>
      <c r="E257" s="110">
        <f>VLOOKUP($A257,'[12]102035'!$A$6:$W$49,E$9,FALSE)</f>
        <v>10</v>
      </c>
      <c r="F257" s="110">
        <f>VLOOKUP($A257,'[12]102035'!$A$6:$W$49,F$9,FALSE)</f>
        <v>8</v>
      </c>
      <c r="G257" s="110">
        <f>VLOOKUP($A257,'[12]102035'!$A$6:$W$49,G$9,FALSE)</f>
        <v>6</v>
      </c>
      <c r="H257" s="110">
        <f>VLOOKUP($A257,'[12]102035'!$A$6:$W$49,H$9,FALSE)</f>
        <v>6</v>
      </c>
      <c r="I257" s="110">
        <f>VLOOKUP($A257,'[12]102035'!$A$6:$W$49,I$9,FALSE)</f>
        <v>6</v>
      </c>
      <c r="J257" s="110">
        <f>VLOOKUP($A257,'[12]102035'!$A$6:$W$49,J$9,FALSE)</f>
        <v>4</v>
      </c>
      <c r="K257" s="110">
        <f>VLOOKUP($A257,'[12]102035'!$A$6:$W$49,K$9,FALSE)</f>
        <v>5</v>
      </c>
      <c r="L257" s="110">
        <f>VLOOKUP($A257,'[12]102035'!$A$6:$W$49,L$9,FALSE)</f>
        <v>4</v>
      </c>
      <c r="M257" s="110">
        <f>VLOOKUP($A257,'[12]102035'!$A$6:$W$49,M$9,FALSE)</f>
        <v>5</v>
      </c>
      <c r="N257" s="110">
        <f>VLOOKUP($A257,'[12]102035'!$A$6:$W$49,N$9,FALSE)</f>
        <v>3</v>
      </c>
      <c r="O257" s="110">
        <f>VLOOKUP($A257,'[12]102035'!$A$6:$W$49,O$9,FALSE)</f>
        <v>27</v>
      </c>
      <c r="P257" s="110">
        <f>VLOOKUP($A257,'[12]102035'!$A$6:$W$49,P$9,FALSE)</f>
        <v>26</v>
      </c>
      <c r="Q257" s="110">
        <f>VLOOKUP($A257,'[12]102035'!$A$6:$W$49,Q$9,FALSE)</f>
        <v>26</v>
      </c>
      <c r="R257" s="110">
        <f>VLOOKUP($A257,'[12]102035'!$A$6:$W$49,R$9,FALSE)</f>
        <v>27</v>
      </c>
      <c r="S257" s="110">
        <f>VLOOKUP($A257,'[12]102035'!$A$6:$W$49,S$9,FALSE)</f>
        <v>27</v>
      </c>
      <c r="T257" s="110">
        <f>VLOOKUP($A257,'[12]102035'!$A$6:$W$49,T$9,FALSE)</f>
        <v>26</v>
      </c>
      <c r="U257" s="110">
        <f>VLOOKUP($A257,'[12]102035'!$A$6:$W$49,U$9,FALSE)</f>
        <v>0</v>
      </c>
      <c r="V257" s="110">
        <f>VLOOKUP($A257,'[12]102035'!$A$6:$W$49,V$9,FALSE)</f>
        <v>0</v>
      </c>
      <c r="AA257"/>
    </row>
    <row r="258" spans="1:27" x14ac:dyDescent="0.2">
      <c r="A258" s="107" t="s">
        <v>127</v>
      </c>
      <c r="B258" s="110">
        <f>VLOOKUP($A258,'[12]102035'!$A$6:$W$49,B$9,FALSE)</f>
        <v>0</v>
      </c>
      <c r="C258" s="110">
        <f>VLOOKUP($A258,'[12]102035'!$A$6:$W$49,C$9,FALSE)</f>
        <v>0</v>
      </c>
      <c r="D258" s="110">
        <f>VLOOKUP($A258,'[12]102035'!$A$6:$W$49,D$9,FALSE)</f>
        <v>0</v>
      </c>
      <c r="E258" s="110">
        <f>VLOOKUP($A258,'[12]102035'!$A$6:$W$49,E$9,FALSE)</f>
        <v>0</v>
      </c>
      <c r="F258" s="110">
        <f>VLOOKUP($A258,'[12]102035'!$A$6:$W$49,F$9,FALSE)</f>
        <v>0</v>
      </c>
      <c r="G258" s="110">
        <f>VLOOKUP($A258,'[12]102035'!$A$6:$W$49,G$9,FALSE)</f>
        <v>0</v>
      </c>
      <c r="H258" s="110">
        <f>VLOOKUP($A258,'[12]102035'!$A$6:$W$49,H$9,FALSE)</f>
        <v>0</v>
      </c>
      <c r="I258" s="110">
        <f>VLOOKUP($A258,'[12]102035'!$A$6:$W$49,I$9,FALSE)</f>
        <v>0</v>
      </c>
      <c r="J258" s="110">
        <f>VLOOKUP($A258,'[12]102035'!$A$6:$W$49,J$9,FALSE)</f>
        <v>0</v>
      </c>
      <c r="K258" s="110">
        <f>VLOOKUP($A258,'[12]102035'!$A$6:$W$49,K$9,FALSE)</f>
        <v>0</v>
      </c>
      <c r="L258" s="110">
        <f>VLOOKUP($A258,'[12]102035'!$A$6:$W$49,L$9,FALSE)</f>
        <v>0</v>
      </c>
      <c r="M258" s="110">
        <f>VLOOKUP($A258,'[12]102035'!$A$6:$W$49,M$9,FALSE)</f>
        <v>0</v>
      </c>
      <c r="N258" s="110">
        <f>VLOOKUP($A258,'[12]102035'!$A$6:$W$49,N$9,FALSE)</f>
        <v>0</v>
      </c>
      <c r="O258" s="110">
        <f>VLOOKUP($A258,'[12]102035'!$A$6:$W$49,O$9,FALSE)</f>
        <v>0</v>
      </c>
      <c r="P258" s="110">
        <f>VLOOKUP($A258,'[12]102035'!$A$6:$W$49,P$9,FALSE)</f>
        <v>0</v>
      </c>
      <c r="Q258" s="110">
        <f>VLOOKUP($A258,'[12]102035'!$A$6:$W$49,Q$9,FALSE)</f>
        <v>0</v>
      </c>
      <c r="R258" s="110">
        <f>VLOOKUP($A258,'[12]102035'!$A$6:$W$49,R$9,FALSE)</f>
        <v>0</v>
      </c>
      <c r="S258" s="110">
        <f>VLOOKUP($A258,'[12]102035'!$A$6:$W$49,S$9,FALSE)</f>
        <v>0</v>
      </c>
      <c r="T258" s="110">
        <f>VLOOKUP($A258,'[12]102035'!$A$6:$W$49,T$9,FALSE)</f>
        <v>0</v>
      </c>
      <c r="U258" s="110">
        <f>VLOOKUP($A258,'[12]102035'!$A$6:$W$49,U$9,FALSE)</f>
        <v>0</v>
      </c>
      <c r="V258" s="110">
        <f>VLOOKUP($A258,'[12]102035'!$A$6:$W$49,V$9,FALSE)</f>
        <v>0</v>
      </c>
      <c r="AA258"/>
    </row>
    <row r="259" spans="1:27" x14ac:dyDescent="0.2">
      <c r="A259" s="107" t="s">
        <v>129</v>
      </c>
      <c r="B259" s="110">
        <f>VLOOKUP($A259,'[12]102035'!$A$6:$W$49,B$9,FALSE)</f>
        <v>298</v>
      </c>
      <c r="C259" s="110">
        <f>VLOOKUP($A259,'[12]102035'!$A$6:$W$49,C$9,FALSE)</f>
        <v>356</v>
      </c>
      <c r="D259" s="110">
        <f>VLOOKUP($A259,'[12]102035'!$A$6:$W$49,D$9,FALSE)</f>
        <v>193</v>
      </c>
      <c r="E259" s="110">
        <f>VLOOKUP($A259,'[12]102035'!$A$6:$W$49,E$9,FALSE)</f>
        <v>184</v>
      </c>
      <c r="F259" s="110">
        <f>VLOOKUP($A259,'[12]102035'!$A$6:$W$49,F$9,FALSE)</f>
        <v>174</v>
      </c>
      <c r="G259" s="110">
        <f>VLOOKUP($A259,'[12]102035'!$A$6:$W$49,G$9,FALSE)</f>
        <v>162</v>
      </c>
      <c r="H259" s="110">
        <f>VLOOKUP($A259,'[12]102035'!$A$6:$W$49,H$9,FALSE)</f>
        <v>128</v>
      </c>
      <c r="I259" s="110">
        <f>VLOOKUP($A259,'[12]102035'!$A$6:$W$49,I$9,FALSE)</f>
        <v>89</v>
      </c>
      <c r="J259" s="110">
        <f>VLOOKUP($A259,'[12]102035'!$A$6:$W$49,J$9,FALSE)</f>
        <v>89</v>
      </c>
      <c r="K259" s="110">
        <f>VLOOKUP($A259,'[12]102035'!$A$6:$W$49,K$9,FALSE)</f>
        <v>66</v>
      </c>
      <c r="L259" s="110">
        <f>VLOOKUP($A259,'[12]102035'!$A$6:$W$49,L$9,FALSE)</f>
        <v>50</v>
      </c>
      <c r="M259" s="110">
        <f>VLOOKUP($A259,'[12]102035'!$A$6:$W$49,M$9,FALSE)</f>
        <v>41</v>
      </c>
      <c r="N259" s="110">
        <f>VLOOKUP($A259,'[12]102035'!$A$6:$W$49,N$9,FALSE)</f>
        <v>48</v>
      </c>
      <c r="O259" s="110">
        <f>VLOOKUP($A259,'[12]102035'!$A$6:$W$49,O$9,FALSE)</f>
        <v>49</v>
      </c>
      <c r="P259" s="110">
        <f>VLOOKUP($A259,'[12]102035'!$A$6:$W$49,P$9,FALSE)</f>
        <v>48</v>
      </c>
      <c r="Q259" s="110">
        <f>VLOOKUP($A259,'[12]102035'!$A$6:$W$49,Q$9,FALSE)</f>
        <v>56</v>
      </c>
      <c r="R259" s="110">
        <f>VLOOKUP($A259,'[12]102035'!$A$6:$W$49,R$9,FALSE)</f>
        <v>76</v>
      </c>
      <c r="S259" s="110">
        <f>VLOOKUP($A259,'[12]102035'!$A$6:$W$49,S$9,FALSE)</f>
        <v>56</v>
      </c>
      <c r="T259" s="110">
        <f>VLOOKUP($A259,'[12]102035'!$A$6:$W$49,T$9,FALSE)</f>
        <v>40</v>
      </c>
      <c r="U259" s="110">
        <f>VLOOKUP($A259,'[12]102035'!$A$6:$W$49,U$9,FALSE)</f>
        <v>48</v>
      </c>
      <c r="V259" s="110">
        <f>VLOOKUP($A259,'[12]102035'!$A$6:$W$49,V$9,FALSE)</f>
        <v>52</v>
      </c>
      <c r="AA259"/>
    </row>
    <row r="260" spans="1:27" x14ac:dyDescent="0.2">
      <c r="A260" s="107" t="s">
        <v>130</v>
      </c>
      <c r="B260" s="110">
        <f>VLOOKUP($A260,'[12]102035'!$A$6:$W$49,B$9,FALSE)</f>
        <v>0</v>
      </c>
      <c r="C260" s="110">
        <f>VLOOKUP($A260,'[12]102035'!$A$6:$W$49,C$9,FALSE)</f>
        <v>0</v>
      </c>
      <c r="D260" s="110">
        <f>VLOOKUP($A260,'[12]102035'!$A$6:$W$49,D$9,FALSE)</f>
        <v>0</v>
      </c>
      <c r="E260" s="110">
        <f>VLOOKUP($A260,'[12]102035'!$A$6:$W$49,E$9,FALSE)</f>
        <v>0</v>
      </c>
      <c r="F260" s="110">
        <f>VLOOKUP($A260,'[12]102035'!$A$6:$W$49,F$9,FALSE)</f>
        <v>0</v>
      </c>
      <c r="G260" s="110">
        <f>VLOOKUP($A260,'[12]102035'!$A$6:$W$49,G$9,FALSE)</f>
        <v>0</v>
      </c>
      <c r="H260" s="110">
        <f>VLOOKUP($A260,'[12]102035'!$A$6:$W$49,H$9,FALSE)</f>
        <v>0</v>
      </c>
      <c r="I260" s="110">
        <f>VLOOKUP($A260,'[12]102035'!$A$6:$W$49,I$9,FALSE)</f>
        <v>0</v>
      </c>
      <c r="J260" s="110">
        <f>VLOOKUP($A260,'[12]102035'!$A$6:$W$49,J$9,FALSE)</f>
        <v>0</v>
      </c>
      <c r="K260" s="110">
        <f>VLOOKUP($A260,'[12]102035'!$A$6:$W$49,K$9,FALSE)</f>
        <v>0</v>
      </c>
      <c r="L260" s="110">
        <f>VLOOKUP($A260,'[12]102035'!$A$6:$W$49,L$9,FALSE)</f>
        <v>0</v>
      </c>
      <c r="M260" s="110">
        <f>VLOOKUP($A260,'[12]102035'!$A$6:$W$49,M$9,FALSE)</f>
        <v>0</v>
      </c>
      <c r="N260" s="110">
        <f>VLOOKUP($A260,'[12]102035'!$A$6:$W$49,N$9,FALSE)</f>
        <v>0</v>
      </c>
      <c r="O260" s="110">
        <f>VLOOKUP($A260,'[12]102035'!$A$6:$W$49,O$9,FALSE)</f>
        <v>0</v>
      </c>
      <c r="P260" s="110">
        <f>VLOOKUP($A260,'[12]102035'!$A$6:$W$49,P$9,FALSE)</f>
        <v>0</v>
      </c>
      <c r="Q260" s="110">
        <f>VLOOKUP($A260,'[12]102035'!$A$6:$W$49,Q$9,FALSE)</f>
        <v>0</v>
      </c>
      <c r="R260" s="110">
        <f>VLOOKUP($A260,'[12]102035'!$A$6:$W$49,R$9,FALSE)</f>
        <v>0</v>
      </c>
      <c r="S260" s="110">
        <f>VLOOKUP($A260,'[12]102035'!$A$6:$W$49,S$9,FALSE)</f>
        <v>0</v>
      </c>
      <c r="T260" s="110">
        <f>VLOOKUP($A260,'[12]102035'!$A$6:$W$49,T$9,FALSE)</f>
        <v>0</v>
      </c>
      <c r="U260" s="110">
        <f>VLOOKUP($A260,'[12]102035'!$A$6:$W$49,U$9,FALSE)</f>
        <v>0</v>
      </c>
      <c r="V260" s="110">
        <f>VLOOKUP($A260,'[12]102035'!$A$6:$W$49,V$9,FALSE)</f>
        <v>0</v>
      </c>
      <c r="AA260"/>
    </row>
    <row r="261" spans="1:27" x14ac:dyDescent="0.2">
      <c r="A261" s="107" t="s">
        <v>128</v>
      </c>
      <c r="B261" s="110">
        <f>VLOOKUP($A261,'[12]102035'!$A$6:$W$49,B$9,FALSE)</f>
        <v>107</v>
      </c>
      <c r="C261" s="110">
        <f>VLOOKUP($A261,'[12]102035'!$A$6:$W$49,C$9,FALSE)</f>
        <v>90</v>
      </c>
      <c r="D261" s="110">
        <f>VLOOKUP($A261,'[12]102035'!$A$6:$W$49,D$9,FALSE)</f>
        <v>44</v>
      </c>
      <c r="E261" s="110">
        <f>VLOOKUP($A261,'[12]102035'!$A$6:$W$49,E$9,FALSE)</f>
        <v>33</v>
      </c>
      <c r="F261" s="110">
        <f>VLOOKUP($A261,'[12]102035'!$A$6:$W$49,F$9,FALSE)</f>
        <v>89</v>
      </c>
      <c r="G261" s="110">
        <f>VLOOKUP($A261,'[12]102035'!$A$6:$W$49,G$9,FALSE)</f>
        <v>55</v>
      </c>
      <c r="H261" s="110">
        <f>VLOOKUP($A261,'[12]102035'!$A$6:$W$49,H$9,FALSE)</f>
        <v>56</v>
      </c>
      <c r="I261" s="110">
        <f>VLOOKUP($A261,'[12]102035'!$A$6:$W$49,I$9,FALSE)</f>
        <v>56</v>
      </c>
      <c r="J261" s="110">
        <f>VLOOKUP($A261,'[12]102035'!$A$6:$W$49,J$9,FALSE)</f>
        <v>55</v>
      </c>
      <c r="K261" s="110">
        <f>VLOOKUP($A261,'[12]102035'!$A$6:$W$49,K$9,FALSE)</f>
        <v>47</v>
      </c>
      <c r="L261" s="110">
        <f>VLOOKUP($A261,'[12]102035'!$A$6:$W$49,L$9,FALSE)</f>
        <v>36</v>
      </c>
      <c r="M261" s="110">
        <f>VLOOKUP($A261,'[12]102035'!$A$6:$W$49,M$9,FALSE)</f>
        <v>35</v>
      </c>
      <c r="N261" s="110">
        <f>VLOOKUP($A261,'[12]102035'!$A$6:$W$49,N$9,FALSE)</f>
        <v>33</v>
      </c>
      <c r="O261" s="110">
        <f>VLOOKUP($A261,'[12]102035'!$A$6:$W$49,O$9,FALSE)</f>
        <v>30</v>
      </c>
      <c r="P261" s="110">
        <f>VLOOKUP($A261,'[12]102035'!$A$6:$W$49,P$9,FALSE)</f>
        <v>29</v>
      </c>
      <c r="Q261" s="110">
        <f>VLOOKUP($A261,'[12]102035'!$A$6:$W$49,Q$9,FALSE)</f>
        <v>23</v>
      </c>
      <c r="R261" s="110">
        <f>VLOOKUP($A261,'[12]102035'!$A$6:$W$49,R$9,FALSE)</f>
        <v>24</v>
      </c>
      <c r="S261" s="110">
        <f>VLOOKUP($A261,'[12]102035'!$A$6:$W$49,S$9,FALSE)</f>
        <v>23</v>
      </c>
      <c r="T261" s="110">
        <f>VLOOKUP($A261,'[12]102035'!$A$6:$W$49,T$9,FALSE)</f>
        <v>20</v>
      </c>
      <c r="U261" s="110">
        <f>VLOOKUP($A261,'[12]102035'!$A$6:$W$49,U$9,FALSE)</f>
        <v>15</v>
      </c>
      <c r="V261" s="110">
        <f>VLOOKUP($A261,'[12]102035'!$A$6:$W$49,V$9,FALSE)</f>
        <v>21</v>
      </c>
      <c r="AA261"/>
    </row>
    <row r="262" spans="1:27" x14ac:dyDescent="0.2">
      <c r="A262" s="107" t="s">
        <v>132</v>
      </c>
      <c r="B262" s="110">
        <f>VLOOKUP($A262,'[12]102035'!$A$6:$W$49,B$9,FALSE)</f>
        <v>26</v>
      </c>
      <c r="C262" s="110">
        <f>VLOOKUP($A262,'[12]102035'!$A$6:$W$49,C$9,FALSE)</f>
        <v>33</v>
      </c>
      <c r="D262" s="110">
        <f>VLOOKUP($A262,'[12]102035'!$A$6:$W$49,D$9,FALSE)</f>
        <v>22</v>
      </c>
      <c r="E262" s="110">
        <f>VLOOKUP($A262,'[12]102035'!$A$6:$W$49,E$9,FALSE)</f>
        <v>29</v>
      </c>
      <c r="F262" s="110">
        <f>VLOOKUP($A262,'[12]102035'!$A$6:$W$49,F$9,FALSE)</f>
        <v>27</v>
      </c>
      <c r="G262" s="110">
        <f>VLOOKUP($A262,'[12]102035'!$A$6:$W$49,G$9,FALSE)</f>
        <v>22</v>
      </c>
      <c r="H262" s="110">
        <f>VLOOKUP($A262,'[12]102035'!$A$6:$W$49,H$9,FALSE)</f>
        <v>22</v>
      </c>
      <c r="I262" s="110">
        <f>VLOOKUP($A262,'[12]102035'!$A$6:$W$49,I$9,FALSE)</f>
        <v>22</v>
      </c>
      <c r="J262" s="110">
        <f>VLOOKUP($A262,'[12]102035'!$A$6:$W$49,J$9,FALSE)</f>
        <v>23</v>
      </c>
      <c r="K262" s="110">
        <f>VLOOKUP($A262,'[12]102035'!$A$6:$W$49,K$9,FALSE)</f>
        <v>24</v>
      </c>
      <c r="L262" s="110">
        <f>VLOOKUP($A262,'[12]102035'!$A$6:$W$49,L$9,FALSE)</f>
        <v>24</v>
      </c>
      <c r="M262" s="110">
        <f>VLOOKUP($A262,'[12]102035'!$A$6:$W$49,M$9,FALSE)</f>
        <v>28</v>
      </c>
      <c r="N262" s="110">
        <f>VLOOKUP($A262,'[12]102035'!$A$6:$W$49,N$9,FALSE)</f>
        <v>25</v>
      </c>
      <c r="O262" s="110">
        <f>VLOOKUP($A262,'[12]102035'!$A$6:$W$49,O$9,FALSE)</f>
        <v>25</v>
      </c>
      <c r="P262" s="110">
        <f>VLOOKUP($A262,'[12]102035'!$A$6:$W$49,P$9,FALSE)</f>
        <v>29</v>
      </c>
      <c r="Q262" s="110">
        <f>VLOOKUP($A262,'[12]102035'!$A$6:$W$49,Q$9,FALSE)</f>
        <v>28</v>
      </c>
      <c r="R262" s="110">
        <f>VLOOKUP($A262,'[12]102035'!$A$6:$W$49,R$9,FALSE)</f>
        <v>23</v>
      </c>
      <c r="S262" s="110">
        <f>VLOOKUP($A262,'[12]102035'!$A$6:$W$49,S$9,FALSE)</f>
        <v>29</v>
      </c>
      <c r="T262" s="110">
        <f>VLOOKUP($A262,'[12]102035'!$A$6:$W$49,T$9,FALSE)</f>
        <v>9</v>
      </c>
      <c r="U262" s="110">
        <f>VLOOKUP($A262,'[12]102035'!$A$6:$W$49,U$9,FALSE)</f>
        <v>3</v>
      </c>
      <c r="V262" s="110">
        <f>VLOOKUP($A262,'[12]102035'!$A$6:$W$49,V$9,FALSE)</f>
        <v>1</v>
      </c>
      <c r="AA262"/>
    </row>
    <row r="263" spans="1:27" x14ac:dyDescent="0.2">
      <c r="A263" s="107" t="s">
        <v>133</v>
      </c>
      <c r="B263" s="110">
        <f>VLOOKUP($A263,'[12]102035'!$A$6:$W$49,B$9,FALSE)</f>
        <v>0</v>
      </c>
      <c r="C263" s="110">
        <f>VLOOKUP($A263,'[12]102035'!$A$6:$W$49,C$9,FALSE)</f>
        <v>0</v>
      </c>
      <c r="D263" s="110">
        <f>VLOOKUP($A263,'[12]102035'!$A$6:$W$49,D$9,FALSE)</f>
        <v>0</v>
      </c>
      <c r="E263" s="110">
        <f>VLOOKUP($A263,'[12]102035'!$A$6:$W$49,E$9,FALSE)</f>
        <v>0</v>
      </c>
      <c r="F263" s="110">
        <f>VLOOKUP($A263,'[12]102035'!$A$6:$W$49,F$9,FALSE)</f>
        <v>0</v>
      </c>
      <c r="G263" s="110">
        <f>VLOOKUP($A263,'[12]102035'!$A$6:$W$49,G$9,FALSE)</f>
        <v>0</v>
      </c>
      <c r="H263" s="110">
        <f>VLOOKUP($A263,'[12]102035'!$A$6:$W$49,H$9,FALSE)</f>
        <v>0</v>
      </c>
      <c r="I263" s="110">
        <f>VLOOKUP($A263,'[12]102035'!$A$6:$W$49,I$9,FALSE)</f>
        <v>0</v>
      </c>
      <c r="J263" s="110">
        <f>VLOOKUP($A263,'[12]102035'!$A$6:$W$49,J$9,FALSE)</f>
        <v>0</v>
      </c>
      <c r="K263" s="110">
        <f>VLOOKUP($A263,'[12]102035'!$A$6:$W$49,K$9,FALSE)</f>
        <v>0</v>
      </c>
      <c r="L263" s="110">
        <f>VLOOKUP($A263,'[12]102035'!$A$6:$W$49,L$9,FALSE)</f>
        <v>0</v>
      </c>
      <c r="M263" s="110">
        <f>VLOOKUP($A263,'[12]102035'!$A$6:$W$49,M$9,FALSE)</f>
        <v>0</v>
      </c>
      <c r="N263" s="110">
        <f>VLOOKUP($A263,'[12]102035'!$A$6:$W$49,N$9,FALSE)</f>
        <v>0</v>
      </c>
      <c r="O263" s="110">
        <f>VLOOKUP($A263,'[12]102035'!$A$6:$W$49,O$9,FALSE)</f>
        <v>0</v>
      </c>
      <c r="P263" s="110">
        <f>VLOOKUP($A263,'[12]102035'!$A$6:$W$49,P$9,FALSE)</f>
        <v>0</v>
      </c>
      <c r="Q263" s="110">
        <f>VLOOKUP($A263,'[12]102035'!$A$6:$W$49,Q$9,FALSE)</f>
        <v>0</v>
      </c>
      <c r="R263" s="110">
        <f>VLOOKUP($A263,'[12]102035'!$A$6:$W$49,R$9,FALSE)</f>
        <v>0</v>
      </c>
      <c r="S263" s="110">
        <f>VLOOKUP($A263,'[12]102035'!$A$6:$W$49,S$9,FALSE)</f>
        <v>1</v>
      </c>
      <c r="T263" s="110">
        <f>VLOOKUP($A263,'[12]102035'!$A$6:$W$49,T$9,FALSE)</f>
        <v>1</v>
      </c>
      <c r="U263" s="110">
        <f>VLOOKUP($A263,'[12]102035'!$A$6:$W$49,U$9,FALSE)</f>
        <v>0</v>
      </c>
      <c r="V263" s="110">
        <f>VLOOKUP($A263,'[12]102035'!$A$6:$W$49,V$9,FALSE)</f>
        <v>0</v>
      </c>
      <c r="AA263"/>
    </row>
    <row r="264" spans="1:27" x14ac:dyDescent="0.2">
      <c r="A264" s="107" t="s">
        <v>134</v>
      </c>
      <c r="B264" s="110">
        <f>VLOOKUP($A264,'[12]102035'!$A$6:$W$49,B$9,FALSE)</f>
        <v>2142</v>
      </c>
      <c r="C264" s="110">
        <f>VLOOKUP($A264,'[12]102035'!$A$6:$W$49,C$9,FALSE)</f>
        <v>2160</v>
      </c>
      <c r="D264" s="110">
        <f>VLOOKUP($A264,'[12]102035'!$A$6:$W$49,D$9,FALSE)</f>
        <v>2252</v>
      </c>
      <c r="E264" s="110">
        <f>VLOOKUP($A264,'[12]102035'!$A$6:$W$49,E$9,FALSE)</f>
        <v>2043</v>
      </c>
      <c r="F264" s="110">
        <f>VLOOKUP($A264,'[12]102035'!$A$6:$W$49,F$9,FALSE)</f>
        <v>1526</v>
      </c>
      <c r="G264" s="110">
        <f>VLOOKUP($A264,'[12]102035'!$A$6:$W$49,G$9,FALSE)</f>
        <v>1491</v>
      </c>
      <c r="H264" s="110">
        <f>VLOOKUP($A264,'[12]102035'!$A$6:$W$49,H$9,FALSE)</f>
        <v>1244</v>
      </c>
      <c r="I264" s="110">
        <f>VLOOKUP($A264,'[12]102035'!$A$6:$W$49,I$9,FALSE)</f>
        <v>1144</v>
      </c>
      <c r="J264" s="110">
        <f>VLOOKUP($A264,'[12]102035'!$A$6:$W$49,J$9,FALSE)</f>
        <v>712</v>
      </c>
      <c r="K264" s="110">
        <f>VLOOKUP($A264,'[12]102035'!$A$6:$W$49,K$9,FALSE)</f>
        <v>665</v>
      </c>
      <c r="L264" s="110">
        <f>VLOOKUP($A264,'[12]102035'!$A$6:$W$49,L$9,FALSE)</f>
        <v>525</v>
      </c>
      <c r="M264" s="110">
        <f>VLOOKUP($A264,'[12]102035'!$A$6:$W$49,M$9,FALSE)</f>
        <v>413</v>
      </c>
      <c r="N264" s="110">
        <f>VLOOKUP($A264,'[12]102035'!$A$6:$W$49,N$9,FALSE)</f>
        <v>712</v>
      </c>
      <c r="O264" s="110">
        <f>VLOOKUP($A264,'[12]102035'!$A$6:$W$49,O$9,FALSE)</f>
        <v>710</v>
      </c>
      <c r="P264" s="110">
        <f>VLOOKUP($A264,'[12]102035'!$A$6:$W$49,P$9,FALSE)</f>
        <v>679</v>
      </c>
      <c r="Q264" s="110">
        <f>VLOOKUP($A264,'[12]102035'!$A$6:$W$49,Q$9,FALSE)</f>
        <v>671</v>
      </c>
      <c r="R264" s="110">
        <f>VLOOKUP($A264,'[12]102035'!$A$6:$W$49,R$9,FALSE)</f>
        <v>769</v>
      </c>
      <c r="S264" s="110">
        <f>VLOOKUP($A264,'[12]102035'!$A$6:$W$49,S$9,FALSE)</f>
        <v>666</v>
      </c>
      <c r="T264" s="110">
        <f>VLOOKUP($A264,'[12]102035'!$A$6:$W$49,T$9,FALSE)</f>
        <v>737</v>
      </c>
      <c r="U264" s="110">
        <f>VLOOKUP($A264,'[12]102035'!$A$6:$W$49,U$9,FALSE)</f>
        <v>835</v>
      </c>
      <c r="V264" s="110">
        <f>VLOOKUP($A264,'[12]102035'!$A$6:$W$49,V$9,FALSE)</f>
        <v>958</v>
      </c>
      <c r="AA264"/>
    </row>
    <row r="265" spans="1:27" x14ac:dyDescent="0.2">
      <c r="A265" s="107" t="s">
        <v>135</v>
      </c>
      <c r="B265" s="110">
        <f>VLOOKUP($A265,'[12]102035'!$A$6:$W$49,B$9,FALSE)</f>
        <v>1</v>
      </c>
      <c r="C265" s="110">
        <f>VLOOKUP($A265,'[12]102035'!$A$6:$W$49,C$9,FALSE)</f>
        <v>1</v>
      </c>
      <c r="D265" s="110">
        <f>VLOOKUP($A265,'[12]102035'!$A$6:$W$49,D$9,FALSE)</f>
        <v>1</v>
      </c>
      <c r="E265" s="110">
        <f>VLOOKUP($A265,'[12]102035'!$A$6:$W$49,E$9,FALSE)</f>
        <v>1</v>
      </c>
      <c r="F265" s="110">
        <f>VLOOKUP($A265,'[12]102035'!$A$6:$W$49,F$9,FALSE)</f>
        <v>0</v>
      </c>
      <c r="G265" s="110">
        <f>VLOOKUP($A265,'[12]102035'!$A$6:$W$49,G$9,FALSE)</f>
        <v>0</v>
      </c>
      <c r="H265" s="110">
        <f>VLOOKUP($A265,'[12]102035'!$A$6:$W$49,H$9,FALSE)</f>
        <v>0</v>
      </c>
      <c r="I265" s="110">
        <f>VLOOKUP($A265,'[12]102035'!$A$6:$W$49,I$9,FALSE)</f>
        <v>0</v>
      </c>
      <c r="J265" s="110">
        <f>VLOOKUP($A265,'[12]102035'!$A$6:$W$49,J$9,FALSE)</f>
        <v>0</v>
      </c>
      <c r="K265" s="110">
        <f>VLOOKUP($A265,'[12]102035'!$A$6:$W$49,K$9,FALSE)</f>
        <v>0</v>
      </c>
      <c r="L265" s="110">
        <f>VLOOKUP($A265,'[12]102035'!$A$6:$W$49,L$9,FALSE)</f>
        <v>0</v>
      </c>
      <c r="M265" s="110">
        <f>VLOOKUP($A265,'[12]102035'!$A$6:$W$49,M$9,FALSE)</f>
        <v>0</v>
      </c>
      <c r="N265" s="110">
        <f>VLOOKUP($A265,'[12]102035'!$A$6:$W$49,N$9,FALSE)</f>
        <v>0</v>
      </c>
      <c r="O265" s="110">
        <f>VLOOKUP($A265,'[12]102035'!$A$6:$W$49,O$9,FALSE)</f>
        <v>0</v>
      </c>
      <c r="P265" s="110">
        <f>VLOOKUP($A265,'[12]102035'!$A$6:$W$49,P$9,FALSE)</f>
        <v>0</v>
      </c>
      <c r="Q265" s="110">
        <f>VLOOKUP($A265,'[12]102035'!$A$6:$W$49,Q$9,FALSE)</f>
        <v>0</v>
      </c>
      <c r="R265" s="110">
        <f>VLOOKUP($A265,'[12]102035'!$A$6:$W$49,R$9,FALSE)</f>
        <v>0</v>
      </c>
      <c r="S265" s="110">
        <f>VLOOKUP($A265,'[12]102035'!$A$6:$W$49,S$9,FALSE)</f>
        <v>0</v>
      </c>
      <c r="T265" s="110">
        <f>VLOOKUP($A265,'[12]102035'!$A$6:$W$49,T$9,FALSE)</f>
        <v>0</v>
      </c>
      <c r="U265" s="110">
        <f>VLOOKUP($A265,'[12]102035'!$A$6:$W$49,U$9,FALSE)</f>
        <v>0</v>
      </c>
      <c r="V265" s="110">
        <f>VLOOKUP($A265,'[12]102035'!$A$6:$W$49,V$9,FALSE)</f>
        <v>0</v>
      </c>
      <c r="AA265"/>
    </row>
    <row r="266" spans="1:27" x14ac:dyDescent="0.2">
      <c r="A266" s="107" t="s">
        <v>136</v>
      </c>
      <c r="B266" s="110">
        <f>VLOOKUP($A266,'[12]102035'!$A$6:$W$49,B$9,FALSE)</f>
        <v>0</v>
      </c>
      <c r="C266" s="110">
        <f>VLOOKUP($A266,'[12]102035'!$A$6:$W$49,C$9,FALSE)</f>
        <v>0</v>
      </c>
      <c r="D266" s="110">
        <f>VLOOKUP($A266,'[12]102035'!$A$6:$W$49,D$9,FALSE)</f>
        <v>0</v>
      </c>
      <c r="E266" s="110">
        <f>VLOOKUP($A266,'[12]102035'!$A$6:$W$49,E$9,FALSE)</f>
        <v>0</v>
      </c>
      <c r="F266" s="110">
        <f>VLOOKUP($A266,'[12]102035'!$A$6:$W$49,F$9,FALSE)</f>
        <v>0</v>
      </c>
      <c r="G266" s="110">
        <f>VLOOKUP($A266,'[12]102035'!$A$6:$W$49,G$9,FALSE)</f>
        <v>0</v>
      </c>
      <c r="H266" s="110">
        <f>VLOOKUP($A266,'[12]102035'!$A$6:$W$49,H$9,FALSE)</f>
        <v>0</v>
      </c>
      <c r="I266" s="110">
        <f>VLOOKUP($A266,'[12]102035'!$A$6:$W$49,I$9,FALSE)</f>
        <v>0</v>
      </c>
      <c r="J266" s="110">
        <f>VLOOKUP($A266,'[12]102035'!$A$6:$W$49,J$9,FALSE)</f>
        <v>0</v>
      </c>
      <c r="K266" s="110">
        <f>VLOOKUP($A266,'[12]102035'!$A$6:$W$49,K$9,FALSE)</f>
        <v>3</v>
      </c>
      <c r="L266" s="110">
        <f>VLOOKUP($A266,'[12]102035'!$A$6:$W$49,L$9,FALSE)</f>
        <v>4</v>
      </c>
      <c r="M266" s="110">
        <f>VLOOKUP($A266,'[12]102035'!$A$6:$W$49,M$9,FALSE)</f>
        <v>7</v>
      </c>
      <c r="N266" s="110">
        <f>VLOOKUP($A266,'[12]102035'!$A$6:$W$49,N$9,FALSE)</f>
        <v>4</v>
      </c>
      <c r="O266" s="110">
        <f>VLOOKUP($A266,'[12]102035'!$A$6:$W$49,O$9,FALSE)</f>
        <v>3</v>
      </c>
      <c r="P266" s="110">
        <f>VLOOKUP($A266,'[12]102035'!$A$6:$W$49,P$9,FALSE)</f>
        <v>1</v>
      </c>
      <c r="Q266" s="110">
        <f>VLOOKUP($A266,'[12]102035'!$A$6:$W$49,Q$9,FALSE)</f>
        <v>0</v>
      </c>
      <c r="R266" s="110">
        <f>VLOOKUP($A266,'[12]102035'!$A$6:$W$49,R$9,FALSE)</f>
        <v>0</v>
      </c>
      <c r="S266" s="110">
        <f>VLOOKUP($A266,'[12]102035'!$A$6:$W$49,S$9,FALSE)</f>
        <v>0</v>
      </c>
      <c r="T266" s="110">
        <f>VLOOKUP($A266,'[12]102035'!$A$6:$W$49,T$9,FALSE)</f>
        <v>0</v>
      </c>
      <c r="U266" s="110">
        <f>VLOOKUP($A266,'[12]102035'!$A$6:$W$49,U$9,FALSE)</f>
        <v>0</v>
      </c>
      <c r="V266" s="110">
        <f>VLOOKUP($A266,'[12]102035'!$A$6:$W$49,V$9,FALSE)</f>
        <v>1</v>
      </c>
      <c r="AA266"/>
    </row>
    <row r="267" spans="1:27" x14ac:dyDescent="0.2">
      <c r="A267" s="107" t="s">
        <v>140</v>
      </c>
      <c r="B267" s="110">
        <f>VLOOKUP($A267,'[12]102035'!$A$6:$W$49,B$9,FALSE)</f>
        <v>0</v>
      </c>
      <c r="C267" s="110">
        <f>VLOOKUP($A267,'[12]102035'!$A$6:$W$49,C$9,FALSE)</f>
        <v>0</v>
      </c>
      <c r="D267" s="110">
        <f>VLOOKUP($A267,'[12]102035'!$A$6:$W$49,D$9,FALSE)</f>
        <v>1</v>
      </c>
      <c r="E267" s="110">
        <f>VLOOKUP($A267,'[12]102035'!$A$6:$W$49,E$9,FALSE)</f>
        <v>1</v>
      </c>
      <c r="F267" s="110">
        <f>VLOOKUP($A267,'[12]102035'!$A$6:$W$49,F$9,FALSE)</f>
        <v>0</v>
      </c>
      <c r="G267" s="110">
        <f>VLOOKUP($A267,'[12]102035'!$A$6:$W$49,G$9,FALSE)</f>
        <v>0</v>
      </c>
      <c r="H267" s="110">
        <f>VLOOKUP($A267,'[12]102035'!$A$6:$W$49,H$9,FALSE)</f>
        <v>0</v>
      </c>
      <c r="I267" s="110">
        <f>VLOOKUP($A267,'[12]102035'!$A$6:$W$49,I$9,FALSE)</f>
        <v>0</v>
      </c>
      <c r="J267" s="110">
        <f>VLOOKUP($A267,'[12]102035'!$A$6:$W$49,J$9,FALSE)</f>
        <v>0</v>
      </c>
      <c r="K267" s="110">
        <f>VLOOKUP($A267,'[12]102035'!$A$6:$W$49,K$9,FALSE)</f>
        <v>0</v>
      </c>
      <c r="L267" s="110">
        <f>VLOOKUP($A267,'[12]102035'!$A$6:$W$49,L$9,FALSE)</f>
        <v>0</v>
      </c>
      <c r="M267" s="110">
        <f>VLOOKUP($A267,'[12]102035'!$A$6:$W$49,M$9,FALSE)</f>
        <v>0</v>
      </c>
      <c r="N267" s="110">
        <f>VLOOKUP($A267,'[12]102035'!$A$6:$W$49,N$9,FALSE)</f>
        <v>0</v>
      </c>
      <c r="O267" s="110">
        <f>VLOOKUP($A267,'[12]102035'!$A$6:$W$49,O$9,FALSE)</f>
        <v>0</v>
      </c>
      <c r="P267" s="110">
        <f>VLOOKUP($A267,'[12]102035'!$A$6:$W$49,P$9,FALSE)</f>
        <v>0</v>
      </c>
      <c r="Q267" s="110">
        <f>VLOOKUP($A267,'[12]102035'!$A$6:$W$49,Q$9,FALSE)</f>
        <v>0</v>
      </c>
      <c r="R267" s="110">
        <f>VLOOKUP($A267,'[12]102035'!$A$6:$W$49,R$9,FALSE)</f>
        <v>0</v>
      </c>
      <c r="S267" s="110">
        <f>VLOOKUP($A267,'[12]102035'!$A$6:$W$49,S$9,FALSE)</f>
        <v>0</v>
      </c>
      <c r="T267" s="110">
        <f>VLOOKUP($A267,'[12]102035'!$A$6:$W$49,T$9,FALSE)</f>
        <v>0</v>
      </c>
      <c r="U267" s="110">
        <f>VLOOKUP($A267,'[12]102035'!$A$6:$W$49,U$9,FALSE)</f>
        <v>0</v>
      </c>
      <c r="V267" s="110">
        <f>VLOOKUP($A267,'[12]102035'!$A$6:$W$49,V$9,FALSE)</f>
        <v>0</v>
      </c>
      <c r="AA267"/>
    </row>
    <row r="268" spans="1:27" x14ac:dyDescent="0.2">
      <c r="A268" s="107" t="s">
        <v>138</v>
      </c>
      <c r="B268" s="110">
        <f>VLOOKUP($A268,'[12]102035'!$A$6:$W$49,B$9,FALSE)</f>
        <v>0</v>
      </c>
      <c r="C268" s="110">
        <f>VLOOKUP($A268,'[12]102035'!$A$6:$W$49,C$9,FALSE)</f>
        <v>0</v>
      </c>
      <c r="D268" s="110">
        <f>VLOOKUP($A268,'[12]102035'!$A$6:$W$49,D$9,FALSE)</f>
        <v>0</v>
      </c>
      <c r="E268" s="110">
        <f>VLOOKUP($A268,'[12]102035'!$A$6:$W$49,E$9,FALSE)</f>
        <v>0</v>
      </c>
      <c r="F268" s="110">
        <f>VLOOKUP($A268,'[12]102035'!$A$6:$W$49,F$9,FALSE)</f>
        <v>0</v>
      </c>
      <c r="G268" s="110">
        <f>VLOOKUP($A268,'[12]102035'!$A$6:$W$49,G$9,FALSE)</f>
        <v>0</v>
      </c>
      <c r="H268" s="110">
        <f>VLOOKUP($A268,'[12]102035'!$A$6:$W$49,H$9,FALSE)</f>
        <v>13</v>
      </c>
      <c r="I268" s="110">
        <f>VLOOKUP($A268,'[12]102035'!$A$6:$W$49,I$9,FALSE)</f>
        <v>10</v>
      </c>
      <c r="J268" s="110">
        <f>VLOOKUP($A268,'[12]102035'!$A$6:$W$49,J$9,FALSE)</f>
        <v>7</v>
      </c>
      <c r="K268" s="110">
        <f>VLOOKUP($A268,'[12]102035'!$A$6:$W$49,K$9,FALSE)</f>
        <v>7</v>
      </c>
      <c r="L268" s="110">
        <f>VLOOKUP($A268,'[12]102035'!$A$6:$W$49,L$9,FALSE)</f>
        <v>0</v>
      </c>
      <c r="M268" s="110">
        <f>VLOOKUP($A268,'[12]102035'!$A$6:$W$49,M$9,FALSE)</f>
        <v>0</v>
      </c>
      <c r="N268" s="110">
        <f>VLOOKUP($A268,'[12]102035'!$A$6:$W$49,N$9,FALSE)</f>
        <v>0</v>
      </c>
      <c r="O268" s="110">
        <f>VLOOKUP($A268,'[12]102035'!$A$6:$W$49,O$9,FALSE)</f>
        <v>0</v>
      </c>
      <c r="P268" s="110">
        <f>VLOOKUP($A268,'[12]102035'!$A$6:$W$49,P$9,FALSE)</f>
        <v>0</v>
      </c>
      <c r="Q268" s="110">
        <f>VLOOKUP($A268,'[12]102035'!$A$6:$W$49,Q$9,FALSE)</f>
        <v>0</v>
      </c>
      <c r="R268" s="110">
        <f>VLOOKUP($A268,'[12]102035'!$A$6:$W$49,R$9,FALSE)</f>
        <v>0</v>
      </c>
      <c r="S268" s="110">
        <f>VLOOKUP($A268,'[12]102035'!$A$6:$W$49,S$9,FALSE)</f>
        <v>0</v>
      </c>
      <c r="T268" s="110">
        <f>VLOOKUP($A268,'[12]102035'!$A$6:$W$49,T$9,FALSE)</f>
        <v>0</v>
      </c>
      <c r="U268" s="110">
        <f>VLOOKUP($A268,'[12]102035'!$A$6:$W$49,U$9,FALSE)</f>
        <v>0</v>
      </c>
      <c r="V268" s="110">
        <f>VLOOKUP($A268,'[12]102035'!$A$6:$W$49,V$9,FALSE)</f>
        <v>0</v>
      </c>
      <c r="AA268"/>
    </row>
    <row r="269" spans="1:27" x14ac:dyDescent="0.2">
      <c r="A269" s="107" t="s">
        <v>137</v>
      </c>
      <c r="B269" s="110">
        <f>VLOOKUP($A269,'[12]102035'!$A$6:$W$49,B$9,FALSE)</f>
        <v>1654</v>
      </c>
      <c r="C269" s="110">
        <f>VLOOKUP($A269,'[12]102035'!$A$6:$W$49,C$9,FALSE)</f>
        <v>1278</v>
      </c>
      <c r="D269" s="110">
        <f>VLOOKUP($A269,'[12]102035'!$A$6:$W$49,D$9,FALSE)</f>
        <v>900</v>
      </c>
      <c r="E269" s="110">
        <f>VLOOKUP($A269,'[12]102035'!$A$6:$W$49,E$9,FALSE)</f>
        <v>985</v>
      </c>
      <c r="F269" s="110">
        <f>VLOOKUP($A269,'[12]102035'!$A$6:$W$49,F$9,FALSE)</f>
        <v>690</v>
      </c>
      <c r="G269" s="110">
        <f>VLOOKUP($A269,'[12]102035'!$A$6:$W$49,G$9,FALSE)</f>
        <v>511</v>
      </c>
      <c r="H269" s="110">
        <f>VLOOKUP($A269,'[12]102035'!$A$6:$W$49,H$9,FALSE)</f>
        <v>471</v>
      </c>
      <c r="I269" s="110">
        <f>VLOOKUP($A269,'[12]102035'!$A$6:$W$49,I$9,FALSE)</f>
        <v>339</v>
      </c>
      <c r="J269" s="110">
        <f>VLOOKUP($A269,'[12]102035'!$A$6:$W$49,J$9,FALSE)</f>
        <v>347</v>
      </c>
      <c r="K269" s="110">
        <f>VLOOKUP($A269,'[12]102035'!$A$6:$W$49,K$9,FALSE)</f>
        <v>272</v>
      </c>
      <c r="L269" s="110">
        <f>VLOOKUP($A269,'[12]102035'!$A$6:$W$49,L$9,FALSE)</f>
        <v>190</v>
      </c>
      <c r="M269" s="110">
        <f>VLOOKUP($A269,'[12]102035'!$A$6:$W$49,M$9,FALSE)</f>
        <v>154</v>
      </c>
      <c r="N269" s="110">
        <f>VLOOKUP($A269,'[12]102035'!$A$6:$W$49,N$9,FALSE)</f>
        <v>191</v>
      </c>
      <c r="O269" s="110">
        <f>VLOOKUP($A269,'[12]102035'!$A$6:$W$49,O$9,FALSE)</f>
        <v>36</v>
      </c>
      <c r="P269" s="110">
        <f>VLOOKUP($A269,'[12]102035'!$A$6:$W$49,P$9,FALSE)</f>
        <v>127</v>
      </c>
      <c r="Q269" s="110">
        <f>VLOOKUP($A269,'[12]102035'!$A$6:$W$49,Q$9,FALSE)</f>
        <v>30</v>
      </c>
      <c r="R269" s="110">
        <f>VLOOKUP($A269,'[12]102035'!$A$6:$W$49,R$9,FALSE)</f>
        <v>78</v>
      </c>
      <c r="S269" s="110">
        <f>VLOOKUP($A269,'[12]102035'!$A$6:$W$49,S$9,FALSE)</f>
        <v>153</v>
      </c>
      <c r="T269" s="110">
        <f>VLOOKUP($A269,'[12]102035'!$A$6:$W$49,T$9,FALSE)</f>
        <v>228</v>
      </c>
      <c r="U269" s="110">
        <f>VLOOKUP($A269,'[12]102035'!$A$6:$W$49,U$9,FALSE)</f>
        <v>492</v>
      </c>
      <c r="V269" s="110">
        <f>VLOOKUP($A269,'[12]102035'!$A$6:$W$49,V$9,FALSE)</f>
        <v>280</v>
      </c>
      <c r="AA269"/>
    </row>
    <row r="270" spans="1:27" x14ac:dyDescent="0.2">
      <c r="A270" s="107" t="s">
        <v>142</v>
      </c>
      <c r="B270" s="110">
        <f>VLOOKUP($A270,'[12]102035'!$A$6:$W$49,B$9,FALSE)</f>
        <v>0</v>
      </c>
      <c r="C270" s="110">
        <f>VLOOKUP($A270,'[12]102035'!$A$6:$W$49,C$9,FALSE)</f>
        <v>0</v>
      </c>
      <c r="D270" s="110">
        <f>VLOOKUP($A270,'[12]102035'!$A$6:$W$49,D$9,FALSE)</f>
        <v>0</v>
      </c>
      <c r="E270" s="110">
        <f>VLOOKUP($A270,'[12]102035'!$A$6:$W$49,E$9,FALSE)</f>
        <v>0</v>
      </c>
      <c r="F270" s="110">
        <f>VLOOKUP($A270,'[12]102035'!$A$6:$W$49,F$9,FALSE)</f>
        <v>0</v>
      </c>
      <c r="G270" s="110">
        <f>VLOOKUP($A270,'[12]102035'!$A$6:$W$49,G$9,FALSE)</f>
        <v>0</v>
      </c>
      <c r="H270" s="110">
        <f>VLOOKUP($A270,'[12]102035'!$A$6:$W$49,H$9,FALSE)</f>
        <v>0</v>
      </c>
      <c r="I270" s="110">
        <f>VLOOKUP($A270,'[12]102035'!$A$6:$W$49,I$9,FALSE)</f>
        <v>0</v>
      </c>
      <c r="J270" s="110">
        <f>VLOOKUP($A270,'[12]102035'!$A$6:$W$49,J$9,FALSE)</f>
        <v>0</v>
      </c>
      <c r="K270" s="110">
        <f>VLOOKUP($A270,'[12]102035'!$A$6:$W$49,K$9,FALSE)</f>
        <v>0</v>
      </c>
      <c r="L270" s="110">
        <f>VLOOKUP($A270,'[12]102035'!$A$6:$W$49,L$9,FALSE)</f>
        <v>0</v>
      </c>
      <c r="M270" s="110">
        <f>VLOOKUP($A270,'[12]102035'!$A$6:$W$49,M$9,FALSE)</f>
        <v>0</v>
      </c>
      <c r="N270" s="110">
        <f>VLOOKUP($A270,'[12]102035'!$A$6:$W$49,N$9,FALSE)</f>
        <v>0</v>
      </c>
      <c r="O270" s="110">
        <f>VLOOKUP($A270,'[12]102035'!$A$6:$W$49,O$9,FALSE)</f>
        <v>0</v>
      </c>
      <c r="P270" s="110">
        <f>VLOOKUP($A270,'[12]102035'!$A$6:$W$49,P$9,FALSE)</f>
        <v>0</v>
      </c>
      <c r="Q270" s="110">
        <f>VLOOKUP($A270,'[12]102035'!$A$6:$W$49,Q$9,FALSE)</f>
        <v>0</v>
      </c>
      <c r="R270" s="110">
        <f>VLOOKUP($A270,'[12]102035'!$A$6:$W$49,R$9,FALSE)</f>
        <v>0</v>
      </c>
      <c r="S270" s="110">
        <f>VLOOKUP($A270,'[12]102035'!$A$6:$W$49,S$9,FALSE)</f>
        <v>0</v>
      </c>
      <c r="T270" s="110">
        <f>VLOOKUP($A270,'[12]102035'!$A$6:$W$49,T$9,FALSE)</f>
        <v>1055</v>
      </c>
      <c r="U270" s="110">
        <f>VLOOKUP($A270,'[12]102035'!$A$6:$W$49,U$9,FALSE)</f>
        <v>834</v>
      </c>
      <c r="V270" s="110">
        <f>VLOOKUP($A270,'[12]102035'!$A$6:$W$49,V$9,FALSE)</f>
        <v>272</v>
      </c>
      <c r="AA270"/>
    </row>
    <row r="271" spans="1:27" x14ac:dyDescent="0.2">
      <c r="A271" s="107" t="s">
        <v>143</v>
      </c>
      <c r="B271" s="110">
        <f>VLOOKUP($A271,'[12]102035'!$A$6:$W$49,B$9,FALSE)</f>
        <v>915</v>
      </c>
      <c r="C271" s="110">
        <f>VLOOKUP($A271,'[12]102035'!$A$6:$W$49,C$9,FALSE)</f>
        <v>852</v>
      </c>
      <c r="D271" s="110">
        <f>VLOOKUP($A271,'[12]102035'!$A$6:$W$49,D$9,FALSE)</f>
        <v>618</v>
      </c>
      <c r="E271" s="110">
        <f>VLOOKUP($A271,'[12]102035'!$A$6:$W$49,E$9,FALSE)</f>
        <v>374</v>
      </c>
      <c r="F271" s="110">
        <f>VLOOKUP($A271,'[12]102035'!$A$6:$W$49,F$9,FALSE)</f>
        <v>308</v>
      </c>
      <c r="G271" s="110">
        <f>VLOOKUP($A271,'[12]102035'!$A$6:$W$49,G$9,FALSE)</f>
        <v>221</v>
      </c>
      <c r="H271" s="110">
        <f>VLOOKUP($A271,'[12]102035'!$A$6:$W$49,H$9,FALSE)</f>
        <v>201</v>
      </c>
      <c r="I271" s="110">
        <f>VLOOKUP($A271,'[12]102035'!$A$6:$W$49,I$9,FALSE)</f>
        <v>212</v>
      </c>
      <c r="J271" s="110">
        <f>VLOOKUP($A271,'[12]102035'!$A$6:$W$49,J$9,FALSE)</f>
        <v>188</v>
      </c>
      <c r="K271" s="110">
        <f>VLOOKUP($A271,'[12]102035'!$A$6:$W$49,K$9,FALSE)</f>
        <v>140</v>
      </c>
      <c r="L271" s="110">
        <f>VLOOKUP($A271,'[12]102035'!$A$6:$W$49,L$9,FALSE)</f>
        <v>40</v>
      </c>
      <c r="M271" s="110">
        <f>VLOOKUP($A271,'[12]102035'!$A$6:$W$49,M$9,FALSE)</f>
        <v>31</v>
      </c>
      <c r="N271" s="110">
        <f>VLOOKUP($A271,'[12]102035'!$A$6:$W$49,N$9,FALSE)</f>
        <v>8</v>
      </c>
      <c r="O271" s="110">
        <f>VLOOKUP($A271,'[12]102035'!$A$6:$W$49,O$9,FALSE)</f>
        <v>10</v>
      </c>
      <c r="P271" s="110">
        <f>VLOOKUP($A271,'[12]102035'!$A$6:$W$49,P$9,FALSE)</f>
        <v>11</v>
      </c>
      <c r="Q271" s="110">
        <f>VLOOKUP($A271,'[12]102035'!$A$6:$W$49,Q$9,FALSE)</f>
        <v>26</v>
      </c>
      <c r="R271" s="110">
        <f>VLOOKUP($A271,'[12]102035'!$A$6:$W$49,R$9,FALSE)</f>
        <v>15</v>
      </c>
      <c r="S271" s="110">
        <f>VLOOKUP($A271,'[12]102035'!$A$6:$W$49,S$9,FALSE)</f>
        <v>12</v>
      </c>
      <c r="T271" s="110">
        <f>VLOOKUP($A271,'[12]102035'!$A$6:$W$49,T$9,FALSE)</f>
        <v>14</v>
      </c>
      <c r="U271" s="110">
        <f>VLOOKUP($A271,'[12]102035'!$A$6:$W$49,U$9,FALSE)</f>
        <v>43</v>
      </c>
      <c r="V271" s="110">
        <f>VLOOKUP($A271,'[12]102035'!$A$6:$W$49,V$9,FALSE)</f>
        <v>18</v>
      </c>
    </row>
    <row r="272" spans="1:27" x14ac:dyDescent="0.2">
      <c r="A272" s="107" t="s">
        <v>144</v>
      </c>
      <c r="B272" s="113">
        <f>VLOOKUP($A272,'[12]102035'!$A$6:$W$49,B$9,FALSE)</f>
        <v>12247</v>
      </c>
      <c r="C272" s="113">
        <f>VLOOKUP($A272,'[12]102035'!$A$6:$W$49,C$9,FALSE)</f>
        <v>9459</v>
      </c>
      <c r="D272" s="113">
        <f>VLOOKUP($A272,'[12]102035'!$A$6:$W$49,D$9,FALSE)</f>
        <v>6691</v>
      </c>
      <c r="E272" s="113">
        <f>VLOOKUP($A272,'[12]102035'!$A$6:$W$49,E$9,FALSE)</f>
        <v>5984</v>
      </c>
      <c r="F272" s="113">
        <f>VLOOKUP($A272,'[12]102035'!$A$6:$W$49,F$9,FALSE)</f>
        <v>4314</v>
      </c>
      <c r="G272" s="113">
        <f>VLOOKUP($A272,'[12]102035'!$A$6:$W$49,G$9,FALSE)</f>
        <v>3936</v>
      </c>
      <c r="H272" s="113">
        <f>VLOOKUP($A272,'[12]102035'!$A$6:$W$49,H$9,FALSE)</f>
        <v>3326</v>
      </c>
      <c r="I272" s="113">
        <f>VLOOKUP($A272,'[12]102035'!$A$6:$W$49,I$9,FALSE)</f>
        <v>2886</v>
      </c>
      <c r="J272" s="113">
        <f>VLOOKUP($A272,'[12]102035'!$A$6:$W$49,J$9,FALSE)</f>
        <v>2079</v>
      </c>
      <c r="K272" s="113">
        <f>VLOOKUP($A272,'[12]102035'!$A$6:$W$49,K$9,FALSE)</f>
        <v>1807</v>
      </c>
      <c r="L272" s="113">
        <f>VLOOKUP($A272,'[12]102035'!$A$6:$W$49,L$9,FALSE)</f>
        <v>1500</v>
      </c>
      <c r="M272" s="113">
        <f>VLOOKUP($A272,'[12]102035'!$A$6:$W$49,M$9,FALSE)</f>
        <v>1322</v>
      </c>
      <c r="N272" s="113">
        <f>VLOOKUP($A272,'[12]102035'!$A$6:$W$49,N$9,FALSE)</f>
        <v>1559</v>
      </c>
      <c r="O272" s="113">
        <f>VLOOKUP($A272,'[12]102035'!$A$6:$W$49,O$9,FALSE)</f>
        <v>1698</v>
      </c>
      <c r="P272" s="113">
        <f>VLOOKUP($A272,'[12]102035'!$A$6:$W$49,P$9,FALSE)</f>
        <v>2040</v>
      </c>
      <c r="Q272" s="113">
        <f>VLOOKUP($A272,'[12]102035'!$A$6:$W$49,Q$9,FALSE)</f>
        <v>1360</v>
      </c>
      <c r="R272" s="113">
        <f>VLOOKUP($A272,'[12]102035'!$A$6:$W$49,R$9,FALSE)</f>
        <v>1472</v>
      </c>
      <c r="S272" s="113">
        <f>VLOOKUP($A272,'[12]102035'!$A$6:$W$49,S$9,FALSE)</f>
        <v>1343</v>
      </c>
      <c r="T272" s="113">
        <f>VLOOKUP($A272,'[12]102035'!$A$6:$W$49,T$9,FALSE)</f>
        <v>1449</v>
      </c>
      <c r="U272" s="113">
        <f>VLOOKUP($A272,'[12]102035'!$A$6:$W$49,U$9,FALSE)</f>
        <v>1721</v>
      </c>
      <c r="V272" s="113">
        <f>VLOOKUP($A272,'[12]102035'!$A$6:$W$49,V$9,FALSE)</f>
        <v>1552</v>
      </c>
    </row>
    <row r="273" spans="1:27" x14ac:dyDescent="0.2">
      <c r="A273" s="114" t="s">
        <v>145</v>
      </c>
      <c r="B273" s="115"/>
      <c r="C273" s="115"/>
      <c r="D273" s="115"/>
      <c r="E273" s="115"/>
      <c r="F273" s="115"/>
      <c r="G273" s="115"/>
      <c r="H273" s="115"/>
      <c r="I273" s="115"/>
      <c r="J273" s="115"/>
      <c r="K273" s="115"/>
      <c r="L273" s="115"/>
      <c r="M273" s="115"/>
      <c r="N273" s="115"/>
      <c r="O273" s="115"/>
      <c r="P273" s="115"/>
      <c r="Q273" s="115"/>
      <c r="R273" s="115"/>
      <c r="S273" s="115"/>
      <c r="T273" s="115"/>
      <c r="U273" s="115"/>
      <c r="V273" s="115"/>
      <c r="AA273"/>
    </row>
    <row r="274" spans="1:27" x14ac:dyDescent="0.2">
      <c r="A274" s="134" t="s">
        <v>148</v>
      </c>
      <c r="B274" s="117">
        <f>SUM(B243:B271)</f>
        <v>12247</v>
      </c>
      <c r="C274" s="117">
        <f t="shared" ref="C274:T274" si="9">SUM(C243:C271)</f>
        <v>9460</v>
      </c>
      <c r="D274" s="117">
        <f t="shared" si="9"/>
        <v>6692</v>
      </c>
      <c r="E274" s="117">
        <f t="shared" si="9"/>
        <v>5983</v>
      </c>
      <c r="F274" s="117">
        <f t="shared" si="9"/>
        <v>4313</v>
      </c>
      <c r="G274" s="117">
        <f t="shared" si="9"/>
        <v>3936</v>
      </c>
      <c r="H274" s="117">
        <f t="shared" si="9"/>
        <v>3327</v>
      </c>
      <c r="I274" s="117">
        <f t="shared" si="9"/>
        <v>2887</v>
      </c>
      <c r="J274" s="117">
        <f t="shared" si="9"/>
        <v>2078</v>
      </c>
      <c r="K274" s="117">
        <f t="shared" si="9"/>
        <v>1808</v>
      </c>
      <c r="L274" s="117">
        <f t="shared" si="9"/>
        <v>1501</v>
      </c>
      <c r="M274" s="117">
        <f t="shared" si="9"/>
        <v>1322</v>
      </c>
      <c r="N274" s="117">
        <f t="shared" si="9"/>
        <v>1558</v>
      </c>
      <c r="O274" s="117">
        <f t="shared" si="9"/>
        <v>1700</v>
      </c>
      <c r="P274" s="117">
        <f t="shared" si="9"/>
        <v>2040</v>
      </c>
      <c r="Q274" s="117">
        <f t="shared" si="9"/>
        <v>1358</v>
      </c>
      <c r="R274" s="117">
        <f t="shared" si="9"/>
        <v>1473</v>
      </c>
      <c r="S274" s="117">
        <f t="shared" si="9"/>
        <v>1344</v>
      </c>
      <c r="T274" s="117">
        <f t="shared" si="9"/>
        <v>2504</v>
      </c>
      <c r="U274" s="117">
        <f>SUM(U243:U271)</f>
        <v>2555</v>
      </c>
      <c r="V274" s="117">
        <f>SUM(V243:V271)</f>
        <v>1823</v>
      </c>
      <c r="AA274"/>
    </row>
    <row r="275" spans="1:27" x14ac:dyDescent="0.2">
      <c r="AA275"/>
    </row>
    <row r="276" spans="1:27" ht="13.5" thickBot="1" x14ac:dyDescent="0.25">
      <c r="AA276"/>
    </row>
    <row r="277" spans="1:27" ht="17.25" thickTop="1" thickBot="1" x14ac:dyDescent="0.3">
      <c r="A277" s="101"/>
      <c r="B277" s="264" t="s">
        <v>103</v>
      </c>
      <c r="C277" s="274" t="s">
        <v>104</v>
      </c>
      <c r="D277" s="271"/>
      <c r="E277" s="271"/>
      <c r="F277" s="271"/>
      <c r="G277" s="272"/>
      <c r="H277" s="102"/>
      <c r="I277" s="102"/>
      <c r="J277" s="102"/>
      <c r="K277" s="102"/>
      <c r="L277" s="102"/>
      <c r="M277" s="102"/>
      <c r="N277" s="102"/>
      <c r="O277" s="102"/>
      <c r="P277" s="102"/>
      <c r="Q277" s="102"/>
      <c r="R277" s="102"/>
      <c r="S277" s="102"/>
      <c r="T277" s="102"/>
      <c r="U277" s="102"/>
      <c r="V277" s="102"/>
    </row>
    <row r="278" spans="1:27" ht="16.5" thickTop="1" x14ac:dyDescent="0.25">
      <c r="A278" s="123"/>
      <c r="B278" s="264" t="s">
        <v>77</v>
      </c>
      <c r="C278" s="275" t="s">
        <v>260</v>
      </c>
      <c r="D278" s="269"/>
      <c r="E278" s="269"/>
      <c r="F278" s="269"/>
      <c r="G278" s="270"/>
      <c r="H278" s="126"/>
      <c r="I278" s="126"/>
      <c r="J278" s="126"/>
      <c r="K278" s="126"/>
      <c r="L278" s="126"/>
      <c r="M278" s="126"/>
      <c r="N278" s="126"/>
      <c r="O278" s="126"/>
      <c r="P278" s="126"/>
      <c r="Q278" s="126"/>
      <c r="R278" s="126"/>
      <c r="S278" s="126"/>
      <c r="T278" s="126"/>
      <c r="U278" s="126"/>
      <c r="V278" s="126"/>
    </row>
    <row r="279" spans="1:27" ht="15.75" x14ac:dyDescent="0.25">
      <c r="A279" s="123"/>
      <c r="B279" s="264" t="s">
        <v>108</v>
      </c>
      <c r="C279" s="275" t="s">
        <v>241</v>
      </c>
      <c r="D279" s="269"/>
      <c r="E279" s="269"/>
      <c r="F279" s="269"/>
      <c r="G279" s="270"/>
      <c r="H279" s="126"/>
      <c r="I279" s="126"/>
      <c r="J279" s="126"/>
      <c r="K279" s="126"/>
      <c r="L279" s="126"/>
      <c r="M279" s="126"/>
      <c r="N279" s="126"/>
      <c r="O279" s="126"/>
      <c r="P279" s="126"/>
      <c r="Q279" s="126"/>
      <c r="R279" s="126"/>
      <c r="S279" s="126"/>
      <c r="T279" s="126"/>
      <c r="U279" s="126"/>
      <c r="V279" s="126"/>
    </row>
    <row r="280" spans="1:27" x14ac:dyDescent="0.2">
      <c r="A280" s="98"/>
      <c r="B280" s="99"/>
      <c r="C280" s="99"/>
      <c r="D280" s="99"/>
      <c r="E280" s="99"/>
      <c r="F280" s="99"/>
      <c r="G280" s="99"/>
      <c r="H280" s="99"/>
      <c r="I280" s="99"/>
      <c r="J280" s="99"/>
      <c r="K280" s="99"/>
      <c r="L280" s="99"/>
      <c r="M280" s="99"/>
      <c r="N280" s="99"/>
      <c r="O280" s="99"/>
      <c r="P280" s="99"/>
      <c r="Q280" s="99"/>
      <c r="R280" s="99"/>
      <c r="S280" s="99"/>
      <c r="T280" s="102"/>
      <c r="U280" s="102"/>
      <c r="V280" s="102"/>
    </row>
    <row r="281" spans="1:27" x14ac:dyDescent="0.2">
      <c r="AA281"/>
    </row>
    <row r="282" spans="1:27" x14ac:dyDescent="0.2">
      <c r="A282" s="107" t="s">
        <v>110</v>
      </c>
      <c r="B282" s="107" t="s">
        <v>55</v>
      </c>
      <c r="C282" s="107" t="s">
        <v>56</v>
      </c>
      <c r="D282" s="107" t="s">
        <v>57</v>
      </c>
      <c r="E282" s="107" t="s">
        <v>58</v>
      </c>
      <c r="F282" s="107" t="s">
        <v>59</v>
      </c>
      <c r="G282" s="107" t="s">
        <v>60</v>
      </c>
      <c r="H282" s="107" t="s">
        <v>61</v>
      </c>
      <c r="I282" s="107" t="s">
        <v>62</v>
      </c>
      <c r="J282" s="107" t="s">
        <v>63</v>
      </c>
      <c r="K282" s="107" t="s">
        <v>64</v>
      </c>
      <c r="L282" s="107" t="s">
        <v>65</v>
      </c>
      <c r="M282" s="107" t="s">
        <v>66</v>
      </c>
      <c r="N282" s="107" t="s">
        <v>67</v>
      </c>
      <c r="O282" s="107" t="s">
        <v>68</v>
      </c>
      <c r="P282" s="107" t="s">
        <v>69</v>
      </c>
      <c r="Q282" s="107" t="s">
        <v>70</v>
      </c>
      <c r="R282" s="107" t="s">
        <v>71</v>
      </c>
      <c r="S282" s="107" t="s">
        <v>72</v>
      </c>
      <c r="T282" s="107" t="s">
        <v>74</v>
      </c>
      <c r="U282" s="107" t="s">
        <v>75</v>
      </c>
      <c r="V282" s="107">
        <f>U282+1</f>
        <v>2010</v>
      </c>
    </row>
    <row r="283" spans="1:27" x14ac:dyDescent="0.2">
      <c r="A283" s="107" t="s">
        <v>111</v>
      </c>
      <c r="B283" s="110">
        <f>VLOOKUP($A283,'[12]102000'!$A$6:$W$49,B$9,FALSE)</f>
        <v>686</v>
      </c>
      <c r="C283" s="110">
        <f>VLOOKUP($A283,'[12]102000'!$A$6:$W$49,C$9,FALSE)</f>
        <v>754</v>
      </c>
      <c r="D283" s="110">
        <f>VLOOKUP($A283,'[12]102000'!$A$6:$W$49,D$9,FALSE)</f>
        <v>643</v>
      </c>
      <c r="E283" s="110">
        <f>VLOOKUP($A283,'[12]102000'!$A$6:$W$49,E$9,FALSE)</f>
        <v>534</v>
      </c>
      <c r="F283" s="110">
        <f>VLOOKUP($A283,'[12]102000'!$A$6:$W$49,F$9,FALSE)</f>
        <v>475</v>
      </c>
      <c r="G283" s="110">
        <f>VLOOKUP($A283,'[12]102000'!$A$6:$W$49,G$9,FALSE)</f>
        <v>449</v>
      </c>
      <c r="H283" s="110">
        <f>VLOOKUP($A283,'[12]102000'!$A$6:$W$49,H$9,FALSE)</f>
        <v>429</v>
      </c>
      <c r="I283" s="110">
        <f>VLOOKUP($A283,'[12]102000'!$A$6:$W$49,I$9,FALSE)</f>
        <v>333</v>
      </c>
      <c r="J283" s="110">
        <f>VLOOKUP($A283,'[12]102000'!$A$6:$W$49,J$9,FALSE)</f>
        <v>291</v>
      </c>
      <c r="K283" s="110">
        <f>VLOOKUP($A283,'[12]102000'!$A$6:$W$49,K$9,FALSE)</f>
        <v>274</v>
      </c>
      <c r="L283" s="110">
        <f>VLOOKUP($A283,'[12]102000'!$A$6:$W$49,L$9,FALSE)</f>
        <v>246</v>
      </c>
      <c r="M283" s="110">
        <f>VLOOKUP($A283,'[12]102000'!$A$6:$W$49,M$9,FALSE)</f>
        <v>236</v>
      </c>
      <c r="N283" s="110">
        <f>VLOOKUP($A283,'[12]102000'!$A$6:$W$49,N$9,FALSE)</f>
        <v>184</v>
      </c>
      <c r="O283" s="110">
        <f>VLOOKUP($A283,'[12]102000'!$A$6:$W$49,O$9,FALSE)</f>
        <v>165</v>
      </c>
      <c r="P283" s="110">
        <f>VLOOKUP($A283,'[12]102000'!$A$6:$W$49,P$9,FALSE)</f>
        <v>152</v>
      </c>
      <c r="Q283" s="110">
        <f>VLOOKUP($A283,'[12]102000'!$A$6:$W$49,Q$9,FALSE)</f>
        <v>118</v>
      </c>
      <c r="R283" s="110">
        <f>VLOOKUP($A283,'[12]102000'!$A$6:$W$49,R$9,FALSE)</f>
        <v>107</v>
      </c>
      <c r="S283" s="110">
        <f>VLOOKUP($A283,'[12]102000'!$A$6:$W$49,S$9,FALSE)</f>
        <v>83</v>
      </c>
      <c r="T283" s="110">
        <f>VLOOKUP($A283,'[12]102000'!$A$6:$W$49,T$9,FALSE)</f>
        <v>82</v>
      </c>
      <c r="U283" s="110">
        <f>VLOOKUP($A283,'[12]102000'!$A$6:$W$49,U$9,FALSE)</f>
        <v>54</v>
      </c>
      <c r="V283" s="110">
        <f>VLOOKUP($A283,'[12]102000'!$A$6:$W$49,V$9,FALSE)</f>
        <v>59</v>
      </c>
    </row>
    <row r="284" spans="1:27" x14ac:dyDescent="0.2">
      <c r="A284" s="107" t="s">
        <v>113</v>
      </c>
      <c r="B284" s="110">
        <f>VLOOKUP($A284,'[12]102000'!$A$6:$W$49,B$9,FALSE)</f>
        <v>522</v>
      </c>
      <c r="C284" s="110">
        <f>VLOOKUP($A284,'[12]102000'!$A$6:$W$49,C$9,FALSE)</f>
        <v>588</v>
      </c>
      <c r="D284" s="110">
        <f>VLOOKUP($A284,'[12]102000'!$A$6:$W$49,D$9,FALSE)</f>
        <v>489</v>
      </c>
      <c r="E284" s="110">
        <f>VLOOKUP($A284,'[12]102000'!$A$6:$W$49,E$9,FALSE)</f>
        <v>452</v>
      </c>
      <c r="F284" s="110">
        <f>VLOOKUP($A284,'[12]102000'!$A$6:$W$49,F$9,FALSE)</f>
        <v>345</v>
      </c>
      <c r="G284" s="110">
        <f>VLOOKUP($A284,'[12]102000'!$A$6:$W$49,G$9,FALSE)</f>
        <v>321</v>
      </c>
      <c r="H284" s="110">
        <f>VLOOKUP($A284,'[12]102000'!$A$6:$W$49,H$9,FALSE)</f>
        <v>352</v>
      </c>
      <c r="I284" s="110">
        <f>VLOOKUP($A284,'[12]102000'!$A$6:$W$49,I$9,FALSE)</f>
        <v>303</v>
      </c>
      <c r="J284" s="110">
        <f>VLOOKUP($A284,'[12]102000'!$A$6:$W$49,J$9,FALSE)</f>
        <v>209</v>
      </c>
      <c r="K284" s="110">
        <f>VLOOKUP($A284,'[12]102000'!$A$6:$W$49,K$9,FALSE)</f>
        <v>183</v>
      </c>
      <c r="L284" s="110">
        <f>VLOOKUP($A284,'[12]102000'!$A$6:$W$49,L$9,FALSE)</f>
        <v>198</v>
      </c>
      <c r="M284" s="110">
        <f>VLOOKUP($A284,'[12]102000'!$A$6:$W$49,M$9,FALSE)</f>
        <v>217</v>
      </c>
      <c r="N284" s="110">
        <f>VLOOKUP($A284,'[12]102000'!$A$6:$W$49,N$9,FALSE)</f>
        <v>203</v>
      </c>
      <c r="O284" s="110">
        <f>VLOOKUP($A284,'[12]102000'!$A$6:$W$49,O$9,FALSE)</f>
        <v>148</v>
      </c>
      <c r="P284" s="110">
        <f>VLOOKUP($A284,'[12]102000'!$A$6:$W$49,P$9,FALSE)</f>
        <v>164</v>
      </c>
      <c r="Q284" s="110">
        <f>VLOOKUP($A284,'[12]102000'!$A$6:$W$49,Q$9,FALSE)</f>
        <v>129</v>
      </c>
      <c r="R284" s="110">
        <f>VLOOKUP($A284,'[12]102000'!$A$6:$W$49,R$9,FALSE)</f>
        <v>127</v>
      </c>
      <c r="S284" s="110">
        <f>VLOOKUP($A284,'[12]102000'!$A$6:$W$49,S$9,FALSE)</f>
        <v>112</v>
      </c>
      <c r="T284" s="110">
        <f>VLOOKUP($A284,'[12]102000'!$A$6:$W$49,T$9,FALSE)</f>
        <v>155</v>
      </c>
      <c r="U284" s="110">
        <f>VLOOKUP($A284,'[12]102000'!$A$6:$W$49,U$9,FALSE)</f>
        <v>260</v>
      </c>
      <c r="V284" s="110">
        <f>VLOOKUP($A284,'[12]102000'!$A$6:$W$49,V$9,FALSE)</f>
        <v>130</v>
      </c>
    </row>
    <row r="285" spans="1:27" x14ac:dyDescent="0.2">
      <c r="A285" s="107" t="s">
        <v>115</v>
      </c>
      <c r="B285" s="110">
        <f>VLOOKUP($A285,'[12]102000'!$A$6:$W$49,B$9,FALSE)</f>
        <v>793</v>
      </c>
      <c r="C285" s="110">
        <f>VLOOKUP($A285,'[12]102000'!$A$6:$W$49,C$9,FALSE)</f>
        <v>724</v>
      </c>
      <c r="D285" s="110">
        <f>VLOOKUP($A285,'[12]102000'!$A$6:$W$49,D$9,FALSE)</f>
        <v>880</v>
      </c>
      <c r="E285" s="110">
        <f>VLOOKUP($A285,'[12]102000'!$A$6:$W$49,E$9,FALSE)</f>
        <v>936</v>
      </c>
      <c r="F285" s="110">
        <f>VLOOKUP($A285,'[12]102000'!$A$6:$W$49,F$9,FALSE)</f>
        <v>692</v>
      </c>
      <c r="G285" s="110">
        <f>VLOOKUP($A285,'[12]102000'!$A$6:$W$49,G$9,FALSE)</f>
        <v>558</v>
      </c>
      <c r="H285" s="110">
        <f>VLOOKUP($A285,'[12]102000'!$A$6:$W$49,H$9,FALSE)</f>
        <v>733</v>
      </c>
      <c r="I285" s="110">
        <f>VLOOKUP($A285,'[12]102000'!$A$6:$W$49,I$9,FALSE)</f>
        <v>532</v>
      </c>
      <c r="J285" s="110">
        <f>VLOOKUP($A285,'[12]102000'!$A$6:$W$49,J$9,FALSE)</f>
        <v>542</v>
      </c>
      <c r="K285" s="110">
        <f>VLOOKUP($A285,'[12]102000'!$A$6:$W$49,K$9,FALSE)</f>
        <v>391</v>
      </c>
      <c r="L285" s="110">
        <f>VLOOKUP($A285,'[12]102000'!$A$6:$W$49,L$9,FALSE)</f>
        <v>298</v>
      </c>
      <c r="M285" s="110">
        <f>VLOOKUP($A285,'[12]102000'!$A$6:$W$49,M$9,FALSE)</f>
        <v>189</v>
      </c>
      <c r="N285" s="110">
        <f>VLOOKUP($A285,'[12]102000'!$A$6:$W$49,N$9,FALSE)</f>
        <v>343</v>
      </c>
      <c r="O285" s="110">
        <f>VLOOKUP($A285,'[12]102000'!$A$6:$W$49,O$9,FALSE)</f>
        <v>402</v>
      </c>
      <c r="P285" s="110">
        <f>VLOOKUP($A285,'[12]102000'!$A$6:$W$49,P$9,FALSE)</f>
        <v>298</v>
      </c>
      <c r="Q285" s="110">
        <f>VLOOKUP($A285,'[12]102000'!$A$6:$W$49,Q$9,FALSE)</f>
        <v>273</v>
      </c>
      <c r="R285" s="110">
        <f>VLOOKUP($A285,'[12]102000'!$A$6:$W$49,R$9,FALSE)</f>
        <v>272</v>
      </c>
      <c r="S285" s="110">
        <f>VLOOKUP($A285,'[12]102000'!$A$6:$W$49,S$9,FALSE)</f>
        <v>231</v>
      </c>
      <c r="T285" s="110">
        <f>VLOOKUP($A285,'[12]102000'!$A$6:$W$49,T$9,FALSE)</f>
        <v>214</v>
      </c>
      <c r="U285" s="110">
        <f>VLOOKUP($A285,'[12]102000'!$A$6:$W$49,U$9,FALSE)</f>
        <v>149</v>
      </c>
      <c r="V285" s="110">
        <f>VLOOKUP($A285,'[12]102000'!$A$6:$W$49,V$9,FALSE)</f>
        <v>203</v>
      </c>
    </row>
    <row r="286" spans="1:27" x14ac:dyDescent="0.2">
      <c r="A286" s="107" t="s">
        <v>141</v>
      </c>
      <c r="B286" s="110">
        <f>VLOOKUP($A286,'[12]102000'!$A$6:$W$49,B$9,FALSE)</f>
        <v>39</v>
      </c>
      <c r="C286" s="110">
        <f>VLOOKUP($A286,'[12]102000'!$A$6:$W$49,C$9,FALSE)</f>
        <v>40</v>
      </c>
      <c r="D286" s="110">
        <f>VLOOKUP($A286,'[12]102000'!$A$6:$W$49,D$9,FALSE)</f>
        <v>36</v>
      </c>
      <c r="E286" s="110">
        <f>VLOOKUP($A286,'[12]102000'!$A$6:$W$49,E$9,FALSE)</f>
        <v>33</v>
      </c>
      <c r="F286" s="110">
        <f>VLOOKUP($A286,'[12]102000'!$A$6:$W$49,F$9,FALSE)</f>
        <v>29</v>
      </c>
      <c r="G286" s="110">
        <f>VLOOKUP($A286,'[12]102000'!$A$6:$W$49,G$9,FALSE)</f>
        <v>28</v>
      </c>
      <c r="H286" s="110">
        <f>VLOOKUP($A286,'[12]102000'!$A$6:$W$49,H$9,FALSE)</f>
        <v>23</v>
      </c>
      <c r="I286" s="110">
        <f>VLOOKUP($A286,'[12]102000'!$A$6:$W$49,I$9,FALSE)</f>
        <v>27</v>
      </c>
      <c r="J286" s="110">
        <f>VLOOKUP($A286,'[12]102000'!$A$6:$W$49,J$9,FALSE)</f>
        <v>23</v>
      </c>
      <c r="K286" s="110">
        <f>VLOOKUP($A286,'[12]102000'!$A$6:$W$49,K$9,FALSE)</f>
        <v>25</v>
      </c>
      <c r="L286" s="110">
        <f>VLOOKUP($A286,'[12]102000'!$A$6:$W$49,L$9,FALSE)</f>
        <v>25</v>
      </c>
      <c r="M286" s="110">
        <f>VLOOKUP($A286,'[12]102000'!$A$6:$W$49,M$9,FALSE)</f>
        <v>20</v>
      </c>
      <c r="N286" s="110">
        <f>VLOOKUP($A286,'[12]102000'!$A$6:$W$49,N$9,FALSE)</f>
        <v>27</v>
      </c>
      <c r="O286" s="110">
        <f>VLOOKUP($A286,'[12]102000'!$A$6:$W$49,O$9,FALSE)</f>
        <v>22</v>
      </c>
      <c r="P286" s="110">
        <f>VLOOKUP($A286,'[12]102000'!$A$6:$W$49,P$9,FALSE)</f>
        <v>25</v>
      </c>
      <c r="Q286" s="110">
        <f>VLOOKUP($A286,'[12]102000'!$A$6:$W$49,Q$9,FALSE)</f>
        <v>42</v>
      </c>
      <c r="R286" s="110">
        <f>VLOOKUP($A286,'[12]102000'!$A$6:$W$49,R$9,FALSE)</f>
        <v>9</v>
      </c>
      <c r="S286" s="110">
        <f>VLOOKUP($A286,'[12]102000'!$A$6:$W$49,S$9,FALSE)</f>
        <v>9</v>
      </c>
      <c r="T286" s="110">
        <f>VLOOKUP($A286,'[12]102000'!$A$6:$W$49,T$9,FALSE)</f>
        <v>9</v>
      </c>
      <c r="U286" s="110">
        <f>VLOOKUP($A286,'[12]102000'!$A$6:$W$49,U$9,FALSE)</f>
        <v>9</v>
      </c>
      <c r="V286" s="110">
        <f>VLOOKUP($A286,'[12]102000'!$A$6:$W$49,V$9,FALSE)</f>
        <v>9</v>
      </c>
    </row>
    <row r="287" spans="1:27" x14ac:dyDescent="0.2">
      <c r="A287" s="107" t="s">
        <v>117</v>
      </c>
      <c r="B287" s="110">
        <f>VLOOKUP($A287,'[12]102000'!$A$6:$W$49,B$9,FALSE)</f>
        <v>0</v>
      </c>
      <c r="C287" s="110">
        <f>VLOOKUP($A287,'[12]102000'!$A$6:$W$49,C$9,FALSE)</f>
        <v>0</v>
      </c>
      <c r="D287" s="110">
        <f>VLOOKUP($A287,'[12]102000'!$A$6:$W$49,D$9,FALSE)</f>
        <v>0</v>
      </c>
      <c r="E287" s="110">
        <f>VLOOKUP($A287,'[12]102000'!$A$6:$W$49,E$9,FALSE)</f>
        <v>0</v>
      </c>
      <c r="F287" s="110">
        <f>VLOOKUP($A287,'[12]102000'!$A$6:$W$49,F$9,FALSE)</f>
        <v>0</v>
      </c>
      <c r="G287" s="110">
        <f>VLOOKUP($A287,'[12]102000'!$A$6:$W$49,G$9,FALSE)</f>
        <v>0</v>
      </c>
      <c r="H287" s="110">
        <f>VLOOKUP($A287,'[12]102000'!$A$6:$W$49,H$9,FALSE)</f>
        <v>0</v>
      </c>
      <c r="I287" s="110">
        <f>VLOOKUP($A287,'[12]102000'!$A$6:$W$49,I$9,FALSE)</f>
        <v>0</v>
      </c>
      <c r="J287" s="110">
        <f>VLOOKUP($A287,'[12]102000'!$A$6:$W$49,J$9,FALSE)</f>
        <v>0</v>
      </c>
      <c r="K287" s="110">
        <f>VLOOKUP($A287,'[12]102000'!$A$6:$W$49,K$9,FALSE)</f>
        <v>0</v>
      </c>
      <c r="L287" s="110">
        <f>VLOOKUP($A287,'[12]102000'!$A$6:$W$49,L$9,FALSE)</f>
        <v>0</v>
      </c>
      <c r="M287" s="110">
        <f>VLOOKUP($A287,'[12]102000'!$A$6:$W$49,M$9,FALSE)</f>
        <v>0</v>
      </c>
      <c r="N287" s="110">
        <f>VLOOKUP($A287,'[12]102000'!$A$6:$W$49,N$9,FALSE)</f>
        <v>0</v>
      </c>
      <c r="O287" s="110">
        <f>VLOOKUP($A287,'[12]102000'!$A$6:$W$49,O$9,FALSE)</f>
        <v>0</v>
      </c>
      <c r="P287" s="110">
        <f>VLOOKUP($A287,'[12]102000'!$A$6:$W$49,P$9,FALSE)</f>
        <v>0</v>
      </c>
      <c r="Q287" s="110">
        <f>VLOOKUP($A287,'[12]102000'!$A$6:$W$49,Q$9,FALSE)</f>
        <v>0</v>
      </c>
      <c r="R287" s="110">
        <f>VLOOKUP($A287,'[12]102000'!$A$6:$W$49,R$9,FALSE)</f>
        <v>0</v>
      </c>
      <c r="S287" s="110">
        <f>VLOOKUP($A287,'[12]102000'!$A$6:$W$49,S$9,FALSE)</f>
        <v>0</v>
      </c>
      <c r="T287" s="110">
        <f>VLOOKUP($A287,'[12]102000'!$A$6:$W$49,T$9,FALSE)</f>
        <v>0</v>
      </c>
      <c r="U287" s="110">
        <f>VLOOKUP($A287,'[12]102000'!$A$6:$W$49,U$9,FALSE)</f>
        <v>0</v>
      </c>
      <c r="V287" s="110">
        <f>VLOOKUP($A287,'[12]102000'!$A$6:$W$49,V$9,FALSE)</f>
        <v>0</v>
      </c>
      <c r="AA287"/>
    </row>
    <row r="288" spans="1:27" x14ac:dyDescent="0.2">
      <c r="A288" s="107" t="s">
        <v>118</v>
      </c>
      <c r="B288" s="110">
        <f>VLOOKUP($A288,'[12]102000'!$A$6:$W$49,B$9,FALSE)</f>
        <v>6366</v>
      </c>
      <c r="C288" s="110">
        <f>VLOOKUP($A288,'[12]102000'!$A$6:$W$49,C$9,FALSE)</f>
        <v>5816</v>
      </c>
      <c r="D288" s="110">
        <f>VLOOKUP($A288,'[12]102000'!$A$6:$W$49,D$9,FALSE)</f>
        <v>3331</v>
      </c>
      <c r="E288" s="110">
        <f>VLOOKUP($A288,'[12]102000'!$A$6:$W$49,E$9,FALSE)</f>
        <v>3552</v>
      </c>
      <c r="F288" s="110">
        <f>VLOOKUP($A288,'[12]102000'!$A$6:$W$49,F$9,FALSE)</f>
        <v>2834</v>
      </c>
      <c r="G288" s="110">
        <f>VLOOKUP($A288,'[12]102000'!$A$6:$W$49,G$9,FALSE)</f>
        <v>2437</v>
      </c>
      <c r="H288" s="110">
        <f>VLOOKUP($A288,'[12]102000'!$A$6:$W$49,H$9,FALSE)</f>
        <v>1901</v>
      </c>
      <c r="I288" s="110">
        <f>VLOOKUP($A288,'[12]102000'!$A$6:$W$49,I$9,FALSE)</f>
        <v>1893</v>
      </c>
      <c r="J288" s="110">
        <f>VLOOKUP($A288,'[12]102000'!$A$6:$W$49,J$9,FALSE)</f>
        <v>1431</v>
      </c>
      <c r="K288" s="110">
        <f>VLOOKUP($A288,'[12]102000'!$A$6:$W$49,K$9,FALSE)</f>
        <v>1180</v>
      </c>
      <c r="L288" s="110">
        <f>VLOOKUP($A288,'[12]102000'!$A$6:$W$49,L$9,FALSE)</f>
        <v>1323</v>
      </c>
      <c r="M288" s="110">
        <f>VLOOKUP($A288,'[12]102000'!$A$6:$W$49,M$9,FALSE)</f>
        <v>992</v>
      </c>
      <c r="N288" s="110">
        <f>VLOOKUP($A288,'[12]102000'!$A$6:$W$49,N$9,FALSE)</f>
        <v>801</v>
      </c>
      <c r="O288" s="110">
        <f>VLOOKUP($A288,'[12]102000'!$A$6:$W$49,O$9,FALSE)</f>
        <v>1002</v>
      </c>
      <c r="P288" s="110">
        <f>VLOOKUP($A288,'[12]102000'!$A$6:$W$49,P$9,FALSE)</f>
        <v>1022</v>
      </c>
      <c r="Q288" s="110">
        <f>VLOOKUP($A288,'[12]102000'!$A$6:$W$49,Q$9,FALSE)</f>
        <v>659</v>
      </c>
      <c r="R288" s="110">
        <f>VLOOKUP($A288,'[12]102000'!$A$6:$W$49,R$9,FALSE)</f>
        <v>983</v>
      </c>
      <c r="S288" s="110">
        <f>VLOOKUP($A288,'[12]102000'!$A$6:$W$49,S$9,FALSE)</f>
        <v>541</v>
      </c>
      <c r="T288" s="110">
        <f>VLOOKUP($A288,'[12]102000'!$A$6:$W$49,T$9,FALSE)</f>
        <v>553</v>
      </c>
      <c r="U288" s="110">
        <f>VLOOKUP($A288,'[12]102000'!$A$6:$W$49,U$9,FALSE)</f>
        <v>572</v>
      </c>
      <c r="V288" s="110">
        <f>VLOOKUP($A288,'[12]102000'!$A$6:$W$49,V$9,FALSE)</f>
        <v>620</v>
      </c>
      <c r="AA288"/>
    </row>
    <row r="289" spans="1:27" x14ac:dyDescent="0.2">
      <c r="A289" s="107" t="s">
        <v>123</v>
      </c>
      <c r="B289" s="110">
        <f>VLOOKUP($A289,'[12]102000'!$A$6:$W$49,B$9,FALSE)</f>
        <v>16132</v>
      </c>
      <c r="C289" s="110">
        <f>VLOOKUP($A289,'[12]102000'!$A$6:$W$49,C$9,FALSE)</f>
        <v>10545</v>
      </c>
      <c r="D289" s="110">
        <f>VLOOKUP($A289,'[12]102000'!$A$6:$W$49,D$9,FALSE)</f>
        <v>6503</v>
      </c>
      <c r="E289" s="110">
        <f>VLOOKUP($A289,'[12]102000'!$A$6:$W$49,E$9,FALSE)</f>
        <v>5760</v>
      </c>
      <c r="F289" s="110">
        <f>VLOOKUP($A289,'[12]102000'!$A$6:$W$49,F$9,FALSE)</f>
        <v>4401</v>
      </c>
      <c r="G289" s="110">
        <f>VLOOKUP($A289,'[12]102000'!$A$6:$W$49,G$9,FALSE)</f>
        <v>3568</v>
      </c>
      <c r="H289" s="110">
        <f>VLOOKUP($A289,'[12]102000'!$A$6:$W$49,H$9,FALSE)</f>
        <v>3503</v>
      </c>
      <c r="I289" s="110">
        <f>VLOOKUP($A289,'[12]102000'!$A$6:$W$49,I$9,FALSE)</f>
        <v>2713</v>
      </c>
      <c r="J289" s="110">
        <f>VLOOKUP($A289,'[12]102000'!$A$6:$W$49,J$9,FALSE)</f>
        <v>1690</v>
      </c>
      <c r="K289" s="110">
        <f>VLOOKUP($A289,'[12]102000'!$A$6:$W$49,K$9,FALSE)</f>
        <v>1390</v>
      </c>
      <c r="L289" s="110">
        <f>VLOOKUP($A289,'[12]102000'!$A$6:$W$49,L$9,FALSE)</f>
        <v>1262</v>
      </c>
      <c r="M289" s="110">
        <f>VLOOKUP($A289,'[12]102000'!$A$6:$W$49,M$9,FALSE)</f>
        <v>1235</v>
      </c>
      <c r="N289" s="110">
        <f>VLOOKUP($A289,'[12]102000'!$A$6:$W$49,N$9,FALSE)</f>
        <v>1032</v>
      </c>
      <c r="O289" s="110">
        <f>VLOOKUP($A289,'[12]102000'!$A$6:$W$49,O$9,FALSE)</f>
        <v>1044</v>
      </c>
      <c r="P289" s="110">
        <f>VLOOKUP($A289,'[12]102000'!$A$6:$W$49,P$9,FALSE)</f>
        <v>1273</v>
      </c>
      <c r="Q289" s="110">
        <f>VLOOKUP($A289,'[12]102000'!$A$6:$W$49,Q$9,FALSE)</f>
        <v>884</v>
      </c>
      <c r="R289" s="110">
        <f>VLOOKUP($A289,'[12]102000'!$A$6:$W$49,R$9,FALSE)</f>
        <v>895</v>
      </c>
      <c r="S289" s="110">
        <f>VLOOKUP($A289,'[12]102000'!$A$6:$W$49,S$9,FALSE)</f>
        <v>1215</v>
      </c>
      <c r="T289" s="110">
        <f>VLOOKUP($A289,'[12]102000'!$A$6:$W$49,T$9,FALSE)</f>
        <v>1232</v>
      </c>
      <c r="U289" s="110">
        <f>VLOOKUP($A289,'[12]102000'!$A$6:$W$49,U$9,FALSE)</f>
        <v>1227</v>
      </c>
      <c r="V289" s="110">
        <f>VLOOKUP($A289,'[12]102000'!$A$6:$W$49,V$9,FALSE)</f>
        <v>1273</v>
      </c>
      <c r="AA289"/>
    </row>
    <row r="290" spans="1:27" x14ac:dyDescent="0.2">
      <c r="A290" s="107" t="s">
        <v>119</v>
      </c>
      <c r="B290" s="110">
        <f>VLOOKUP($A290,'[12]102000'!$A$6:$W$49,B$9,FALSE)</f>
        <v>76</v>
      </c>
      <c r="C290" s="110">
        <f>VLOOKUP($A290,'[12]102000'!$A$6:$W$49,C$9,FALSE)</f>
        <v>95</v>
      </c>
      <c r="D290" s="110">
        <f>VLOOKUP($A290,'[12]102000'!$A$6:$W$49,D$9,FALSE)</f>
        <v>78</v>
      </c>
      <c r="E290" s="110">
        <f>VLOOKUP($A290,'[12]102000'!$A$6:$W$49,E$9,FALSE)</f>
        <v>72</v>
      </c>
      <c r="F290" s="110">
        <f>VLOOKUP($A290,'[12]102000'!$A$6:$W$49,F$9,FALSE)</f>
        <v>70</v>
      </c>
      <c r="G290" s="110">
        <f>VLOOKUP($A290,'[12]102000'!$A$6:$W$49,G$9,FALSE)</f>
        <v>52</v>
      </c>
      <c r="H290" s="110">
        <f>VLOOKUP($A290,'[12]102000'!$A$6:$W$49,H$9,FALSE)</f>
        <v>38</v>
      </c>
      <c r="I290" s="110">
        <f>VLOOKUP($A290,'[12]102000'!$A$6:$W$49,I$9,FALSE)</f>
        <v>33</v>
      </c>
      <c r="J290" s="110">
        <f>VLOOKUP($A290,'[12]102000'!$A$6:$W$49,J$9,FALSE)</f>
        <v>25</v>
      </c>
      <c r="K290" s="110">
        <f>VLOOKUP($A290,'[12]102000'!$A$6:$W$49,K$9,FALSE)</f>
        <v>19</v>
      </c>
      <c r="L290" s="110">
        <f>VLOOKUP($A290,'[12]102000'!$A$6:$W$49,L$9,FALSE)</f>
        <v>26</v>
      </c>
      <c r="M290" s="110">
        <f>VLOOKUP($A290,'[12]102000'!$A$6:$W$49,M$9,FALSE)</f>
        <v>29</v>
      </c>
      <c r="N290" s="110">
        <f>VLOOKUP($A290,'[12]102000'!$A$6:$W$49,N$9,FALSE)</f>
        <v>20</v>
      </c>
      <c r="O290" s="110">
        <f>VLOOKUP($A290,'[12]102000'!$A$6:$W$49,O$9,FALSE)</f>
        <v>27</v>
      </c>
      <c r="P290" s="110">
        <f>VLOOKUP($A290,'[12]102000'!$A$6:$W$49,P$9,FALSE)</f>
        <v>33</v>
      </c>
      <c r="Q290" s="110">
        <f>VLOOKUP($A290,'[12]102000'!$A$6:$W$49,Q$9,FALSE)</f>
        <v>39</v>
      </c>
      <c r="R290" s="110">
        <f>VLOOKUP($A290,'[12]102000'!$A$6:$W$49,R$9,FALSE)</f>
        <v>45</v>
      </c>
      <c r="S290" s="110">
        <f>VLOOKUP($A290,'[12]102000'!$A$6:$W$49,S$9,FALSE)</f>
        <v>45</v>
      </c>
      <c r="T290" s="110">
        <f>VLOOKUP($A290,'[12]102000'!$A$6:$W$49,T$9,FALSE)</f>
        <v>41</v>
      </c>
      <c r="U290" s="110">
        <f>VLOOKUP($A290,'[12]102000'!$A$6:$W$49,U$9,FALSE)</f>
        <v>30</v>
      </c>
      <c r="V290" s="110">
        <f>VLOOKUP($A290,'[12]102000'!$A$6:$W$49,V$9,FALSE)</f>
        <v>32</v>
      </c>
      <c r="AA290"/>
    </row>
    <row r="291" spans="1:27" x14ac:dyDescent="0.2">
      <c r="A291" s="107" t="s">
        <v>120</v>
      </c>
      <c r="B291" s="110">
        <f>VLOOKUP($A291,'[12]102000'!$A$6:$W$49,B$9,FALSE)</f>
        <v>341</v>
      </c>
      <c r="C291" s="110">
        <f>VLOOKUP($A291,'[12]102000'!$A$6:$W$49,C$9,FALSE)</f>
        <v>349</v>
      </c>
      <c r="D291" s="110">
        <f>VLOOKUP($A291,'[12]102000'!$A$6:$W$49,D$9,FALSE)</f>
        <v>126</v>
      </c>
      <c r="E291" s="110">
        <f>VLOOKUP($A291,'[12]102000'!$A$6:$W$49,E$9,FALSE)</f>
        <v>72</v>
      </c>
      <c r="F291" s="110">
        <f>VLOOKUP($A291,'[12]102000'!$A$6:$W$49,F$9,FALSE)</f>
        <v>47</v>
      </c>
      <c r="G291" s="110">
        <f>VLOOKUP($A291,'[12]102000'!$A$6:$W$49,G$9,FALSE)</f>
        <v>46</v>
      </c>
      <c r="H291" s="110">
        <f>VLOOKUP($A291,'[12]102000'!$A$6:$W$49,H$9,FALSE)</f>
        <v>86</v>
      </c>
      <c r="I291" s="110">
        <f>VLOOKUP($A291,'[12]102000'!$A$6:$W$49,I$9,FALSE)</f>
        <v>66</v>
      </c>
      <c r="J291" s="110">
        <f>VLOOKUP($A291,'[12]102000'!$A$6:$W$49,J$9,FALSE)</f>
        <v>44</v>
      </c>
      <c r="K291" s="110">
        <f>VLOOKUP($A291,'[12]102000'!$A$6:$W$49,K$9,FALSE)</f>
        <v>47</v>
      </c>
      <c r="L291" s="110">
        <f>VLOOKUP($A291,'[12]102000'!$A$6:$W$49,L$9,FALSE)</f>
        <v>39</v>
      </c>
      <c r="M291" s="110">
        <f>VLOOKUP($A291,'[12]102000'!$A$6:$W$49,M$9,FALSE)</f>
        <v>31</v>
      </c>
      <c r="N291" s="110">
        <f>VLOOKUP($A291,'[12]102000'!$A$6:$W$49,N$9,FALSE)</f>
        <v>35</v>
      </c>
      <c r="O291" s="110">
        <f>VLOOKUP($A291,'[12]102000'!$A$6:$W$49,O$9,FALSE)</f>
        <v>27</v>
      </c>
      <c r="P291" s="110">
        <f>VLOOKUP($A291,'[12]102000'!$A$6:$W$49,P$9,FALSE)</f>
        <v>34</v>
      </c>
      <c r="Q291" s="110">
        <f>VLOOKUP($A291,'[12]102000'!$A$6:$W$49,Q$9,FALSE)</f>
        <v>33</v>
      </c>
      <c r="R291" s="110">
        <f>VLOOKUP($A291,'[12]102000'!$A$6:$W$49,R$9,FALSE)</f>
        <v>24</v>
      </c>
      <c r="S291" s="110">
        <f>VLOOKUP($A291,'[12]102000'!$A$6:$W$49,S$9,FALSE)</f>
        <v>17</v>
      </c>
      <c r="T291" s="110">
        <f>VLOOKUP($A291,'[12]102000'!$A$6:$W$49,T$9,FALSE)</f>
        <v>17</v>
      </c>
      <c r="U291" s="110">
        <f>VLOOKUP($A291,'[12]102000'!$A$6:$W$49,U$9,FALSE)</f>
        <v>9</v>
      </c>
      <c r="V291" s="110">
        <f>VLOOKUP($A291,'[12]102000'!$A$6:$W$49,V$9,FALSE)</f>
        <v>12</v>
      </c>
      <c r="AA291"/>
    </row>
    <row r="292" spans="1:27" x14ac:dyDescent="0.2">
      <c r="A292" s="107" t="s">
        <v>139</v>
      </c>
      <c r="B292" s="110">
        <f>VLOOKUP($A292,'[12]102000'!$A$6:$W$49,B$9,FALSE)</f>
        <v>303</v>
      </c>
      <c r="C292" s="110">
        <f>VLOOKUP($A292,'[12]102000'!$A$6:$W$49,C$9,FALSE)</f>
        <v>398</v>
      </c>
      <c r="D292" s="110">
        <f>VLOOKUP($A292,'[12]102000'!$A$6:$W$49,D$9,FALSE)</f>
        <v>483</v>
      </c>
      <c r="E292" s="110">
        <f>VLOOKUP($A292,'[12]102000'!$A$6:$W$49,E$9,FALSE)</f>
        <v>345</v>
      </c>
      <c r="F292" s="110">
        <f>VLOOKUP($A292,'[12]102000'!$A$6:$W$49,F$9,FALSE)</f>
        <v>314</v>
      </c>
      <c r="G292" s="110">
        <f>VLOOKUP($A292,'[12]102000'!$A$6:$W$49,G$9,FALSE)</f>
        <v>226</v>
      </c>
      <c r="H292" s="110">
        <f>VLOOKUP($A292,'[12]102000'!$A$6:$W$49,H$9,FALSE)</f>
        <v>221</v>
      </c>
      <c r="I292" s="110">
        <f>VLOOKUP($A292,'[12]102000'!$A$6:$W$49,I$9,FALSE)</f>
        <v>225</v>
      </c>
      <c r="J292" s="110">
        <f>VLOOKUP($A292,'[12]102000'!$A$6:$W$49,J$9,FALSE)</f>
        <v>203</v>
      </c>
      <c r="K292" s="110">
        <f>VLOOKUP($A292,'[12]102000'!$A$6:$W$49,K$9,FALSE)</f>
        <v>156</v>
      </c>
      <c r="L292" s="110">
        <f>VLOOKUP($A292,'[12]102000'!$A$6:$W$49,L$9,FALSE)</f>
        <v>168</v>
      </c>
      <c r="M292" s="110">
        <f>VLOOKUP($A292,'[12]102000'!$A$6:$W$49,M$9,FALSE)</f>
        <v>182</v>
      </c>
      <c r="N292" s="110">
        <f>VLOOKUP($A292,'[12]102000'!$A$6:$W$49,N$9,FALSE)</f>
        <v>197</v>
      </c>
      <c r="O292" s="110">
        <f>VLOOKUP($A292,'[12]102000'!$A$6:$W$49,O$9,FALSE)</f>
        <v>179</v>
      </c>
      <c r="P292" s="110">
        <f>VLOOKUP($A292,'[12]102000'!$A$6:$W$49,P$9,FALSE)</f>
        <v>230</v>
      </c>
      <c r="Q292" s="110">
        <f>VLOOKUP($A292,'[12]102000'!$A$6:$W$49,Q$9,FALSE)</f>
        <v>240</v>
      </c>
      <c r="R292" s="110">
        <f>VLOOKUP($A292,'[12]102000'!$A$6:$W$49,R$9,FALSE)</f>
        <v>244</v>
      </c>
      <c r="S292" s="110">
        <f>VLOOKUP($A292,'[12]102000'!$A$6:$W$49,S$9,FALSE)</f>
        <v>219</v>
      </c>
      <c r="T292" s="110">
        <f>VLOOKUP($A292,'[12]102000'!$A$6:$W$49,T$9,FALSE)</f>
        <v>230</v>
      </c>
      <c r="U292" s="110">
        <f>VLOOKUP($A292,'[12]102000'!$A$6:$W$49,U$9,FALSE)</f>
        <v>243</v>
      </c>
      <c r="V292" s="110">
        <f>VLOOKUP($A292,'[12]102000'!$A$6:$W$49,V$9,FALSE)</f>
        <v>223</v>
      </c>
      <c r="AA292"/>
    </row>
    <row r="293" spans="1:27" x14ac:dyDescent="0.2">
      <c r="A293" s="107" t="s">
        <v>121</v>
      </c>
      <c r="B293" s="110">
        <f>VLOOKUP($A293,'[12]102000'!$A$6:$W$49,B$9,FALSE)</f>
        <v>23</v>
      </c>
      <c r="C293" s="110">
        <f>VLOOKUP($A293,'[12]102000'!$A$6:$W$49,C$9,FALSE)</f>
        <v>27</v>
      </c>
      <c r="D293" s="110">
        <f>VLOOKUP($A293,'[12]102000'!$A$6:$W$49,D$9,FALSE)</f>
        <v>48</v>
      </c>
      <c r="E293" s="110">
        <f>VLOOKUP($A293,'[12]102000'!$A$6:$W$49,E$9,FALSE)</f>
        <v>18</v>
      </c>
      <c r="F293" s="110">
        <f>VLOOKUP($A293,'[12]102000'!$A$6:$W$49,F$9,FALSE)</f>
        <v>36</v>
      </c>
      <c r="G293" s="110">
        <f>VLOOKUP($A293,'[12]102000'!$A$6:$W$49,G$9,FALSE)</f>
        <v>24</v>
      </c>
      <c r="H293" s="110">
        <f>VLOOKUP($A293,'[12]102000'!$A$6:$W$49,H$9,FALSE)</f>
        <v>26</v>
      </c>
      <c r="I293" s="110">
        <f>VLOOKUP($A293,'[12]102000'!$A$6:$W$49,I$9,FALSE)</f>
        <v>26</v>
      </c>
      <c r="J293" s="110">
        <f>VLOOKUP($A293,'[12]102000'!$A$6:$W$49,J$9,FALSE)</f>
        <v>27</v>
      </c>
      <c r="K293" s="110">
        <f>VLOOKUP($A293,'[12]102000'!$A$6:$W$49,K$9,FALSE)</f>
        <v>26</v>
      </c>
      <c r="L293" s="110">
        <f>VLOOKUP($A293,'[12]102000'!$A$6:$W$49,L$9,FALSE)</f>
        <v>28</v>
      </c>
      <c r="M293" s="110">
        <f>VLOOKUP($A293,'[12]102000'!$A$6:$W$49,M$9,FALSE)</f>
        <v>30</v>
      </c>
      <c r="N293" s="110">
        <f>VLOOKUP($A293,'[12]102000'!$A$6:$W$49,N$9,FALSE)</f>
        <v>31</v>
      </c>
      <c r="O293" s="110">
        <f>VLOOKUP($A293,'[12]102000'!$A$6:$W$49,O$9,FALSE)</f>
        <v>32</v>
      </c>
      <c r="P293" s="110">
        <f>VLOOKUP($A293,'[12]102000'!$A$6:$W$49,P$9,FALSE)</f>
        <v>32</v>
      </c>
      <c r="Q293" s="110">
        <f>VLOOKUP($A293,'[12]102000'!$A$6:$W$49,Q$9,FALSE)</f>
        <v>30</v>
      </c>
      <c r="R293" s="110">
        <f>VLOOKUP($A293,'[12]102000'!$A$6:$W$49,R$9,FALSE)</f>
        <v>31</v>
      </c>
      <c r="S293" s="110">
        <f>VLOOKUP($A293,'[12]102000'!$A$6:$W$49,S$9,FALSE)</f>
        <v>31</v>
      </c>
      <c r="T293" s="110">
        <f>VLOOKUP($A293,'[12]102000'!$A$6:$W$49,T$9,FALSE)</f>
        <v>30</v>
      </c>
      <c r="U293" s="110">
        <f>VLOOKUP($A293,'[12]102000'!$A$6:$W$49,U$9,FALSE)</f>
        <v>32</v>
      </c>
      <c r="V293" s="110">
        <f>VLOOKUP($A293,'[12]102000'!$A$6:$W$49,V$9,FALSE)</f>
        <v>37</v>
      </c>
      <c r="AA293"/>
    </row>
    <row r="294" spans="1:27" x14ac:dyDescent="0.2">
      <c r="A294" s="107" t="s">
        <v>122</v>
      </c>
      <c r="B294" s="110">
        <f>VLOOKUP($A294,'[12]102000'!$A$6:$W$49,B$9,FALSE)</f>
        <v>1650</v>
      </c>
      <c r="C294" s="110">
        <f>VLOOKUP($A294,'[12]102000'!$A$6:$W$49,C$9,FALSE)</f>
        <v>1759</v>
      </c>
      <c r="D294" s="110">
        <f>VLOOKUP($A294,'[12]102000'!$A$6:$W$49,D$9,FALSE)</f>
        <v>1411</v>
      </c>
      <c r="E294" s="110">
        <f>VLOOKUP($A294,'[12]102000'!$A$6:$W$49,E$9,FALSE)</f>
        <v>1302</v>
      </c>
      <c r="F294" s="110">
        <f>VLOOKUP($A294,'[12]102000'!$A$6:$W$49,F$9,FALSE)</f>
        <v>1037</v>
      </c>
      <c r="G294" s="110">
        <f>VLOOKUP($A294,'[12]102000'!$A$6:$W$49,G$9,FALSE)</f>
        <v>949</v>
      </c>
      <c r="H294" s="110">
        <f>VLOOKUP($A294,'[12]102000'!$A$6:$W$49,H$9,FALSE)</f>
        <v>1021</v>
      </c>
      <c r="I294" s="110">
        <f>VLOOKUP($A294,'[12]102000'!$A$6:$W$49,I$9,FALSE)</f>
        <v>897</v>
      </c>
      <c r="J294" s="110">
        <f>VLOOKUP($A294,'[12]102000'!$A$6:$W$49,J$9,FALSE)</f>
        <v>783</v>
      </c>
      <c r="K294" s="110">
        <f>VLOOKUP($A294,'[12]102000'!$A$6:$W$49,K$9,FALSE)</f>
        <v>745</v>
      </c>
      <c r="L294" s="110">
        <f>VLOOKUP($A294,'[12]102000'!$A$6:$W$49,L$9,FALSE)</f>
        <v>621</v>
      </c>
      <c r="M294" s="110">
        <f>VLOOKUP($A294,'[12]102000'!$A$6:$W$49,M$9,FALSE)</f>
        <v>608</v>
      </c>
      <c r="N294" s="110">
        <f>VLOOKUP($A294,'[12]102000'!$A$6:$W$49,N$9,FALSE)</f>
        <v>419</v>
      </c>
      <c r="O294" s="110">
        <f>VLOOKUP($A294,'[12]102000'!$A$6:$W$49,O$9,FALSE)</f>
        <v>439</v>
      </c>
      <c r="P294" s="110">
        <f>VLOOKUP($A294,'[12]102000'!$A$6:$W$49,P$9,FALSE)</f>
        <v>429</v>
      </c>
      <c r="Q294" s="110">
        <f>VLOOKUP($A294,'[12]102000'!$A$6:$W$49,Q$9,FALSE)</f>
        <v>413</v>
      </c>
      <c r="R294" s="110">
        <f>VLOOKUP($A294,'[12]102000'!$A$6:$W$49,R$9,FALSE)</f>
        <v>402</v>
      </c>
      <c r="S294" s="110">
        <f>VLOOKUP($A294,'[12]102000'!$A$6:$W$49,S$9,FALSE)</f>
        <v>388</v>
      </c>
      <c r="T294" s="110">
        <f>VLOOKUP($A294,'[12]102000'!$A$6:$W$49,T$9,FALSE)</f>
        <v>390</v>
      </c>
      <c r="U294" s="110">
        <f>VLOOKUP($A294,'[12]102000'!$A$6:$W$49,U$9,FALSE)</f>
        <v>375</v>
      </c>
      <c r="V294" s="110">
        <f>VLOOKUP($A294,'[12]102000'!$A$6:$W$49,V$9,FALSE)</f>
        <v>392</v>
      </c>
      <c r="AA294"/>
    </row>
    <row r="295" spans="1:27" x14ac:dyDescent="0.2">
      <c r="A295" s="107" t="s">
        <v>124</v>
      </c>
      <c r="B295" s="110">
        <f>VLOOKUP($A295,'[12]102000'!$A$6:$W$49,B$9,FALSE)</f>
        <v>30</v>
      </c>
      <c r="C295" s="110">
        <f>VLOOKUP($A295,'[12]102000'!$A$6:$W$49,C$9,FALSE)</f>
        <v>39</v>
      </c>
      <c r="D295" s="110">
        <f>VLOOKUP($A295,'[12]102000'!$A$6:$W$49,D$9,FALSE)</f>
        <v>37</v>
      </c>
      <c r="E295" s="110">
        <f>VLOOKUP($A295,'[12]102000'!$A$6:$W$49,E$9,FALSE)</f>
        <v>37</v>
      </c>
      <c r="F295" s="110">
        <f>VLOOKUP($A295,'[12]102000'!$A$6:$W$49,F$9,FALSE)</f>
        <v>37</v>
      </c>
      <c r="G295" s="110">
        <f>VLOOKUP($A295,'[12]102000'!$A$6:$W$49,G$9,FALSE)</f>
        <v>34</v>
      </c>
      <c r="H295" s="110">
        <f>VLOOKUP($A295,'[12]102000'!$A$6:$W$49,H$9,FALSE)</f>
        <v>37</v>
      </c>
      <c r="I295" s="110">
        <f>VLOOKUP($A295,'[12]102000'!$A$6:$W$49,I$9,FALSE)</f>
        <v>39</v>
      </c>
      <c r="J295" s="110">
        <f>VLOOKUP($A295,'[12]102000'!$A$6:$W$49,J$9,FALSE)</f>
        <v>34</v>
      </c>
      <c r="K295" s="110">
        <f>VLOOKUP($A295,'[12]102000'!$A$6:$W$49,K$9,FALSE)</f>
        <v>26</v>
      </c>
      <c r="L295" s="110">
        <f>VLOOKUP($A295,'[12]102000'!$A$6:$W$49,L$9,FALSE)</f>
        <v>29</v>
      </c>
      <c r="M295" s="110">
        <f>VLOOKUP($A295,'[12]102000'!$A$6:$W$49,M$9,FALSE)</f>
        <v>27</v>
      </c>
      <c r="N295" s="110">
        <f>VLOOKUP($A295,'[12]102000'!$A$6:$W$49,N$9,FALSE)</f>
        <v>8</v>
      </c>
      <c r="O295" s="110">
        <f>VLOOKUP($A295,'[12]102000'!$A$6:$W$49,O$9,FALSE)</f>
        <v>7</v>
      </c>
      <c r="P295" s="110">
        <f>VLOOKUP($A295,'[12]102000'!$A$6:$W$49,P$9,FALSE)</f>
        <v>7</v>
      </c>
      <c r="Q295" s="110">
        <f>VLOOKUP($A295,'[12]102000'!$A$6:$W$49,Q$9,FALSE)</f>
        <v>8</v>
      </c>
      <c r="R295" s="110">
        <f>VLOOKUP($A295,'[12]102000'!$A$6:$W$49,R$9,FALSE)</f>
        <v>5</v>
      </c>
      <c r="S295" s="110">
        <f>VLOOKUP($A295,'[12]102000'!$A$6:$W$49,S$9,FALSE)</f>
        <v>2</v>
      </c>
      <c r="T295" s="110">
        <f>VLOOKUP($A295,'[12]102000'!$A$6:$W$49,T$9,FALSE)</f>
        <v>6</v>
      </c>
      <c r="U295" s="110">
        <f>VLOOKUP($A295,'[12]102000'!$A$6:$W$49,U$9,FALSE)</f>
        <v>4</v>
      </c>
      <c r="V295" s="110">
        <f>VLOOKUP($A295,'[12]102000'!$A$6:$W$49,V$9,FALSE)</f>
        <v>3</v>
      </c>
      <c r="AA295"/>
    </row>
    <row r="296" spans="1:27" x14ac:dyDescent="0.2">
      <c r="A296" s="107" t="s">
        <v>125</v>
      </c>
      <c r="B296" s="110">
        <f>VLOOKUP($A296,'[12]102000'!$A$6:$W$49,B$9,FALSE)</f>
        <v>2154</v>
      </c>
      <c r="C296" s="110">
        <f>VLOOKUP($A296,'[12]102000'!$A$6:$W$49,C$9,FALSE)</f>
        <v>2193</v>
      </c>
      <c r="D296" s="110">
        <f>VLOOKUP($A296,'[12]102000'!$A$6:$W$49,D$9,FALSE)</f>
        <v>1029</v>
      </c>
      <c r="E296" s="110">
        <f>VLOOKUP($A296,'[12]102000'!$A$6:$W$49,E$9,FALSE)</f>
        <v>1015</v>
      </c>
      <c r="F296" s="110">
        <f>VLOOKUP($A296,'[12]102000'!$A$6:$W$49,F$9,FALSE)</f>
        <v>880</v>
      </c>
      <c r="G296" s="110">
        <f>VLOOKUP($A296,'[12]102000'!$A$6:$W$49,G$9,FALSE)</f>
        <v>673</v>
      </c>
      <c r="H296" s="110">
        <f>VLOOKUP($A296,'[12]102000'!$A$6:$W$49,H$9,FALSE)</f>
        <v>581</v>
      </c>
      <c r="I296" s="110">
        <f>VLOOKUP($A296,'[12]102000'!$A$6:$W$49,I$9,FALSE)</f>
        <v>438</v>
      </c>
      <c r="J296" s="110">
        <f>VLOOKUP($A296,'[12]102000'!$A$6:$W$49,J$9,FALSE)</f>
        <v>283</v>
      </c>
      <c r="K296" s="110">
        <f>VLOOKUP($A296,'[12]102000'!$A$6:$W$49,K$9,FALSE)</f>
        <v>272</v>
      </c>
      <c r="L296" s="110">
        <f>VLOOKUP($A296,'[12]102000'!$A$6:$W$49,L$9,FALSE)</f>
        <v>259</v>
      </c>
      <c r="M296" s="110">
        <f>VLOOKUP($A296,'[12]102000'!$A$6:$W$49,M$9,FALSE)</f>
        <v>238</v>
      </c>
      <c r="N296" s="110">
        <f>VLOOKUP($A296,'[12]102000'!$A$6:$W$49,N$9,FALSE)</f>
        <v>270</v>
      </c>
      <c r="O296" s="110">
        <f>VLOOKUP($A296,'[12]102000'!$A$6:$W$49,O$9,FALSE)</f>
        <v>282</v>
      </c>
      <c r="P296" s="110">
        <f>VLOOKUP($A296,'[12]102000'!$A$6:$W$49,P$9,FALSE)</f>
        <v>250</v>
      </c>
      <c r="Q296" s="110">
        <f>VLOOKUP($A296,'[12]102000'!$A$6:$W$49,Q$9,FALSE)</f>
        <v>254</v>
      </c>
      <c r="R296" s="110">
        <f>VLOOKUP($A296,'[12]102000'!$A$6:$W$49,R$9,FALSE)</f>
        <v>243</v>
      </c>
      <c r="S296" s="110">
        <f>VLOOKUP($A296,'[12]102000'!$A$6:$W$49,S$9,FALSE)</f>
        <v>144</v>
      </c>
      <c r="T296" s="110">
        <f>VLOOKUP($A296,'[12]102000'!$A$6:$W$49,T$9,FALSE)</f>
        <v>169</v>
      </c>
      <c r="U296" s="110">
        <f>VLOOKUP($A296,'[12]102000'!$A$6:$W$49,U$9,FALSE)</f>
        <v>146</v>
      </c>
      <c r="V296" s="110">
        <f>VLOOKUP($A296,'[12]102000'!$A$6:$W$49,V$9,FALSE)</f>
        <v>152</v>
      </c>
      <c r="AA296"/>
    </row>
    <row r="297" spans="1:27" x14ac:dyDescent="0.2">
      <c r="A297" s="107" t="s">
        <v>126</v>
      </c>
      <c r="B297" s="110">
        <f>VLOOKUP($A297,'[12]102000'!$A$6:$W$49,B$9,FALSE)</f>
        <v>1473</v>
      </c>
      <c r="C297" s="110">
        <f>VLOOKUP($A297,'[12]102000'!$A$6:$W$49,C$9,FALSE)</f>
        <v>1350</v>
      </c>
      <c r="D297" s="110">
        <f>VLOOKUP($A297,'[12]102000'!$A$6:$W$49,D$9,FALSE)</f>
        <v>1146</v>
      </c>
      <c r="E297" s="110">
        <f>VLOOKUP($A297,'[12]102000'!$A$6:$W$49,E$9,FALSE)</f>
        <v>1110</v>
      </c>
      <c r="F297" s="110">
        <f>VLOOKUP($A297,'[12]102000'!$A$6:$W$49,F$9,FALSE)</f>
        <v>968</v>
      </c>
      <c r="G297" s="110">
        <f>VLOOKUP($A297,'[12]102000'!$A$6:$W$49,G$9,FALSE)</f>
        <v>868</v>
      </c>
      <c r="H297" s="110">
        <f>VLOOKUP($A297,'[12]102000'!$A$6:$W$49,H$9,FALSE)</f>
        <v>865</v>
      </c>
      <c r="I297" s="110">
        <f>VLOOKUP($A297,'[12]102000'!$A$6:$W$49,I$9,FALSE)</f>
        <v>751</v>
      </c>
      <c r="J297" s="110">
        <f>VLOOKUP($A297,'[12]102000'!$A$6:$W$49,J$9,FALSE)</f>
        <v>795</v>
      </c>
      <c r="K297" s="110">
        <f>VLOOKUP($A297,'[12]102000'!$A$6:$W$49,K$9,FALSE)</f>
        <v>598</v>
      </c>
      <c r="L297" s="110">
        <f>VLOOKUP($A297,'[12]102000'!$A$6:$W$49,L$9,FALSE)</f>
        <v>595</v>
      </c>
      <c r="M297" s="110">
        <f>VLOOKUP($A297,'[12]102000'!$A$6:$W$49,M$9,FALSE)</f>
        <v>561</v>
      </c>
      <c r="N297" s="110">
        <f>VLOOKUP($A297,'[12]102000'!$A$6:$W$49,N$9,FALSE)</f>
        <v>550</v>
      </c>
      <c r="O297" s="110">
        <f>VLOOKUP($A297,'[12]102000'!$A$6:$W$49,O$9,FALSE)</f>
        <v>539</v>
      </c>
      <c r="P297" s="110">
        <f>VLOOKUP($A297,'[12]102000'!$A$6:$W$49,P$9,FALSE)</f>
        <v>526</v>
      </c>
      <c r="Q297" s="110">
        <f>VLOOKUP($A297,'[12]102000'!$A$6:$W$49,Q$9,FALSE)</f>
        <v>547</v>
      </c>
      <c r="R297" s="110">
        <f>VLOOKUP($A297,'[12]102000'!$A$6:$W$49,R$9,FALSE)</f>
        <v>532</v>
      </c>
      <c r="S297" s="110">
        <f>VLOOKUP($A297,'[12]102000'!$A$6:$W$49,S$9,FALSE)</f>
        <v>508</v>
      </c>
      <c r="T297" s="110">
        <f>VLOOKUP($A297,'[12]102000'!$A$6:$W$49,T$9,FALSE)</f>
        <v>538</v>
      </c>
      <c r="U297" s="110">
        <f>VLOOKUP($A297,'[12]102000'!$A$6:$W$49,U$9,FALSE)</f>
        <v>532</v>
      </c>
      <c r="V297" s="110">
        <f>VLOOKUP($A297,'[12]102000'!$A$6:$W$49,V$9,FALSE)</f>
        <v>503</v>
      </c>
      <c r="AA297"/>
    </row>
    <row r="298" spans="1:27" x14ac:dyDescent="0.2">
      <c r="A298" s="107" t="s">
        <v>127</v>
      </c>
      <c r="B298" s="110">
        <f>VLOOKUP($A298,'[12]102000'!$A$6:$W$49,B$9,FALSE)</f>
        <v>95</v>
      </c>
      <c r="C298" s="110">
        <f>VLOOKUP($A298,'[12]102000'!$A$6:$W$49,C$9,FALSE)</f>
        <v>105</v>
      </c>
      <c r="D298" s="110">
        <f>VLOOKUP($A298,'[12]102000'!$A$6:$W$49,D$9,FALSE)</f>
        <v>115</v>
      </c>
      <c r="E298" s="110">
        <f>VLOOKUP($A298,'[12]102000'!$A$6:$W$49,E$9,FALSE)</f>
        <v>112</v>
      </c>
      <c r="F298" s="110">
        <f>VLOOKUP($A298,'[12]102000'!$A$6:$W$49,F$9,FALSE)</f>
        <v>108</v>
      </c>
      <c r="G298" s="110">
        <f>VLOOKUP($A298,'[12]102000'!$A$6:$W$49,G$9,FALSE)</f>
        <v>114</v>
      </c>
      <c r="H298" s="110">
        <f>VLOOKUP($A298,'[12]102000'!$A$6:$W$49,H$9,FALSE)</f>
        <v>110</v>
      </c>
      <c r="I298" s="110">
        <f>VLOOKUP($A298,'[12]102000'!$A$6:$W$49,I$9,FALSE)</f>
        <v>122</v>
      </c>
      <c r="J298" s="110">
        <f>VLOOKUP($A298,'[12]102000'!$A$6:$W$49,J$9,FALSE)</f>
        <v>67</v>
      </c>
      <c r="K298" s="110">
        <f>VLOOKUP($A298,'[12]102000'!$A$6:$W$49,K$9,FALSE)</f>
        <v>65</v>
      </c>
      <c r="L298" s="110">
        <f>VLOOKUP($A298,'[12]102000'!$A$6:$W$49,L$9,FALSE)</f>
        <v>63</v>
      </c>
      <c r="M298" s="110">
        <f>VLOOKUP($A298,'[12]102000'!$A$6:$W$49,M$9,FALSE)</f>
        <v>73</v>
      </c>
      <c r="N298" s="110">
        <f>VLOOKUP($A298,'[12]102000'!$A$6:$W$49,N$9,FALSE)</f>
        <v>17</v>
      </c>
      <c r="O298" s="110">
        <f>VLOOKUP($A298,'[12]102000'!$A$6:$W$49,O$9,FALSE)</f>
        <v>17</v>
      </c>
      <c r="P298" s="110">
        <f>VLOOKUP($A298,'[12]102000'!$A$6:$W$49,P$9,FALSE)</f>
        <v>8</v>
      </c>
      <c r="Q298" s="110">
        <f>VLOOKUP($A298,'[12]102000'!$A$6:$W$49,Q$9,FALSE)</f>
        <v>7</v>
      </c>
      <c r="R298" s="110">
        <f>VLOOKUP($A298,'[12]102000'!$A$6:$W$49,R$9,FALSE)</f>
        <v>7</v>
      </c>
      <c r="S298" s="110">
        <f>VLOOKUP($A298,'[12]102000'!$A$6:$W$49,S$9,FALSE)</f>
        <v>6</v>
      </c>
      <c r="T298" s="110">
        <f>VLOOKUP($A298,'[12]102000'!$A$6:$W$49,T$9,FALSE)</f>
        <v>4</v>
      </c>
      <c r="U298" s="110">
        <f>VLOOKUP($A298,'[12]102000'!$A$6:$W$49,U$9,FALSE)</f>
        <v>4</v>
      </c>
      <c r="V298" s="110">
        <f>VLOOKUP($A298,'[12]102000'!$A$6:$W$49,V$9,FALSE)</f>
        <v>4</v>
      </c>
      <c r="AA298"/>
    </row>
    <row r="299" spans="1:27" x14ac:dyDescent="0.2">
      <c r="A299" s="107" t="s">
        <v>129</v>
      </c>
      <c r="B299" s="110">
        <f>VLOOKUP($A299,'[12]102000'!$A$6:$W$49,B$9,FALSE)</f>
        <v>703</v>
      </c>
      <c r="C299" s="110">
        <f>VLOOKUP($A299,'[12]102000'!$A$6:$W$49,C$9,FALSE)</f>
        <v>782</v>
      </c>
      <c r="D299" s="110">
        <f>VLOOKUP($A299,'[12]102000'!$A$6:$W$49,D$9,FALSE)</f>
        <v>309</v>
      </c>
      <c r="E299" s="110">
        <f>VLOOKUP($A299,'[12]102000'!$A$6:$W$49,E$9,FALSE)</f>
        <v>283</v>
      </c>
      <c r="F299" s="110">
        <f>VLOOKUP($A299,'[12]102000'!$A$6:$W$49,F$9,FALSE)</f>
        <v>245</v>
      </c>
      <c r="G299" s="110">
        <f>VLOOKUP($A299,'[12]102000'!$A$6:$W$49,G$9,FALSE)</f>
        <v>206</v>
      </c>
      <c r="H299" s="110">
        <f>VLOOKUP($A299,'[12]102000'!$A$6:$W$49,H$9,FALSE)</f>
        <v>191</v>
      </c>
      <c r="I299" s="110">
        <f>VLOOKUP($A299,'[12]102000'!$A$6:$W$49,I$9,FALSE)</f>
        <v>156</v>
      </c>
      <c r="J299" s="110">
        <f>VLOOKUP($A299,'[12]102000'!$A$6:$W$49,J$9,FALSE)</f>
        <v>129</v>
      </c>
      <c r="K299" s="110">
        <f>VLOOKUP($A299,'[12]102000'!$A$6:$W$49,K$9,FALSE)</f>
        <v>106</v>
      </c>
      <c r="L299" s="110">
        <f>VLOOKUP($A299,'[12]102000'!$A$6:$W$49,L$9,FALSE)</f>
        <v>75</v>
      </c>
      <c r="M299" s="110">
        <f>VLOOKUP($A299,'[12]102000'!$A$6:$W$49,M$9,FALSE)</f>
        <v>67</v>
      </c>
      <c r="N299" s="110">
        <f>VLOOKUP($A299,'[12]102000'!$A$6:$W$49,N$9,FALSE)</f>
        <v>81</v>
      </c>
      <c r="O299" s="110">
        <f>VLOOKUP($A299,'[12]102000'!$A$6:$W$49,O$9,FALSE)</f>
        <v>89</v>
      </c>
      <c r="P299" s="110">
        <f>VLOOKUP($A299,'[12]102000'!$A$6:$W$49,P$9,FALSE)</f>
        <v>85</v>
      </c>
      <c r="Q299" s="110">
        <f>VLOOKUP($A299,'[12]102000'!$A$6:$W$49,Q$9,FALSE)</f>
        <v>98</v>
      </c>
      <c r="R299" s="110">
        <f>VLOOKUP($A299,'[12]102000'!$A$6:$W$49,R$9,FALSE)</f>
        <v>131</v>
      </c>
      <c r="S299" s="110">
        <f>VLOOKUP($A299,'[12]102000'!$A$6:$W$49,S$9,FALSE)</f>
        <v>110</v>
      </c>
      <c r="T299" s="110">
        <f>VLOOKUP($A299,'[12]102000'!$A$6:$W$49,T$9,FALSE)</f>
        <v>93</v>
      </c>
      <c r="U299" s="110">
        <f>VLOOKUP($A299,'[12]102000'!$A$6:$W$49,U$9,FALSE)</f>
        <v>94</v>
      </c>
      <c r="V299" s="110">
        <f>VLOOKUP($A299,'[12]102000'!$A$6:$W$49,V$9,FALSE)</f>
        <v>114</v>
      </c>
      <c r="AA299"/>
    </row>
    <row r="300" spans="1:27" x14ac:dyDescent="0.2">
      <c r="A300" s="107" t="s">
        <v>130</v>
      </c>
      <c r="B300" s="110">
        <f>VLOOKUP($A300,'[12]102000'!$A$6:$W$49,B$9,FALSE)</f>
        <v>6</v>
      </c>
      <c r="C300" s="110">
        <f>VLOOKUP($A300,'[12]102000'!$A$6:$W$49,C$9,FALSE)</f>
        <v>7</v>
      </c>
      <c r="D300" s="110">
        <f>VLOOKUP($A300,'[12]102000'!$A$6:$W$49,D$9,FALSE)</f>
        <v>6</v>
      </c>
      <c r="E300" s="110">
        <f>VLOOKUP($A300,'[12]102000'!$A$6:$W$49,E$9,FALSE)</f>
        <v>4</v>
      </c>
      <c r="F300" s="110">
        <f>VLOOKUP($A300,'[12]102000'!$A$6:$W$49,F$9,FALSE)</f>
        <v>3</v>
      </c>
      <c r="G300" s="110">
        <f>VLOOKUP($A300,'[12]102000'!$A$6:$W$49,G$9,FALSE)</f>
        <v>2</v>
      </c>
      <c r="H300" s="110">
        <f>VLOOKUP($A300,'[12]102000'!$A$6:$W$49,H$9,FALSE)</f>
        <v>3</v>
      </c>
      <c r="I300" s="110">
        <f>VLOOKUP($A300,'[12]102000'!$A$6:$W$49,I$9,FALSE)</f>
        <v>2</v>
      </c>
      <c r="J300" s="110">
        <f>VLOOKUP($A300,'[12]102000'!$A$6:$W$49,J$9,FALSE)</f>
        <v>2</v>
      </c>
      <c r="K300" s="110">
        <f>VLOOKUP($A300,'[12]102000'!$A$6:$W$49,K$9,FALSE)</f>
        <v>1</v>
      </c>
      <c r="L300" s="110">
        <f>VLOOKUP($A300,'[12]102000'!$A$6:$W$49,L$9,FALSE)</f>
        <v>1</v>
      </c>
      <c r="M300" s="110">
        <f>VLOOKUP($A300,'[12]102000'!$A$6:$W$49,M$9,FALSE)</f>
        <v>1</v>
      </c>
      <c r="N300" s="110">
        <f>VLOOKUP($A300,'[12]102000'!$A$6:$W$49,N$9,FALSE)</f>
        <v>1</v>
      </c>
      <c r="O300" s="110">
        <f>VLOOKUP($A300,'[12]102000'!$A$6:$W$49,O$9,FALSE)</f>
        <v>0</v>
      </c>
      <c r="P300" s="110">
        <f>VLOOKUP($A300,'[12]102000'!$A$6:$W$49,P$9,FALSE)</f>
        <v>0</v>
      </c>
      <c r="Q300" s="110">
        <f>VLOOKUP($A300,'[12]102000'!$A$6:$W$49,Q$9,FALSE)</f>
        <v>0</v>
      </c>
      <c r="R300" s="110">
        <f>VLOOKUP($A300,'[12]102000'!$A$6:$W$49,R$9,FALSE)</f>
        <v>0</v>
      </c>
      <c r="S300" s="110">
        <f>VLOOKUP($A300,'[12]102000'!$A$6:$W$49,S$9,FALSE)</f>
        <v>0</v>
      </c>
      <c r="T300" s="110">
        <f>VLOOKUP($A300,'[12]102000'!$A$6:$W$49,T$9,FALSE)</f>
        <v>0</v>
      </c>
      <c r="U300" s="110">
        <f>VLOOKUP($A300,'[12]102000'!$A$6:$W$49,U$9,FALSE)</f>
        <v>0</v>
      </c>
      <c r="V300" s="110">
        <f>VLOOKUP($A300,'[12]102000'!$A$6:$W$49,V$9,FALSE)</f>
        <v>0</v>
      </c>
      <c r="AA300"/>
    </row>
    <row r="301" spans="1:27" x14ac:dyDescent="0.2">
      <c r="A301" s="107" t="s">
        <v>128</v>
      </c>
      <c r="B301" s="110">
        <f>VLOOKUP($A301,'[12]102000'!$A$6:$W$49,B$9,FALSE)</f>
        <v>285</v>
      </c>
      <c r="C301" s="110">
        <f>VLOOKUP($A301,'[12]102000'!$A$6:$W$49,C$9,FALSE)</f>
        <v>289</v>
      </c>
      <c r="D301" s="110">
        <f>VLOOKUP($A301,'[12]102000'!$A$6:$W$49,D$9,FALSE)</f>
        <v>171</v>
      </c>
      <c r="E301" s="110">
        <f>VLOOKUP($A301,'[12]102000'!$A$6:$W$49,E$9,FALSE)</f>
        <v>170</v>
      </c>
      <c r="F301" s="110">
        <f>VLOOKUP($A301,'[12]102000'!$A$6:$W$49,F$9,FALSE)</f>
        <v>213</v>
      </c>
      <c r="G301" s="110">
        <f>VLOOKUP($A301,'[12]102000'!$A$6:$W$49,G$9,FALSE)</f>
        <v>115</v>
      </c>
      <c r="H301" s="110">
        <f>VLOOKUP($A301,'[12]102000'!$A$6:$W$49,H$9,FALSE)</f>
        <v>114</v>
      </c>
      <c r="I301" s="110">
        <f>VLOOKUP($A301,'[12]102000'!$A$6:$W$49,I$9,FALSE)</f>
        <v>106</v>
      </c>
      <c r="J301" s="110">
        <f>VLOOKUP($A301,'[12]102000'!$A$6:$W$49,J$9,FALSE)</f>
        <v>82</v>
      </c>
      <c r="K301" s="110">
        <f>VLOOKUP($A301,'[12]102000'!$A$6:$W$49,K$9,FALSE)</f>
        <v>66</v>
      </c>
      <c r="L301" s="110">
        <f>VLOOKUP($A301,'[12]102000'!$A$6:$W$49,L$9,FALSE)</f>
        <v>49</v>
      </c>
      <c r="M301" s="110">
        <f>VLOOKUP($A301,'[12]102000'!$A$6:$W$49,M$9,FALSE)</f>
        <v>69</v>
      </c>
      <c r="N301" s="110">
        <f>VLOOKUP($A301,'[12]102000'!$A$6:$W$49,N$9,FALSE)</f>
        <v>55</v>
      </c>
      <c r="O301" s="110">
        <f>VLOOKUP($A301,'[12]102000'!$A$6:$W$49,O$9,FALSE)</f>
        <v>50</v>
      </c>
      <c r="P301" s="110">
        <f>VLOOKUP($A301,'[12]102000'!$A$6:$W$49,P$9,FALSE)</f>
        <v>49</v>
      </c>
      <c r="Q301" s="110">
        <f>VLOOKUP($A301,'[12]102000'!$A$6:$W$49,Q$9,FALSE)</f>
        <v>47</v>
      </c>
      <c r="R301" s="110">
        <f>VLOOKUP($A301,'[12]102000'!$A$6:$W$49,R$9,FALSE)</f>
        <v>44</v>
      </c>
      <c r="S301" s="110">
        <f>VLOOKUP($A301,'[12]102000'!$A$6:$W$49,S$9,FALSE)</f>
        <v>44</v>
      </c>
      <c r="T301" s="110">
        <f>VLOOKUP($A301,'[12]102000'!$A$6:$W$49,T$9,FALSE)</f>
        <v>41</v>
      </c>
      <c r="U301" s="110">
        <f>VLOOKUP($A301,'[12]102000'!$A$6:$W$49,U$9,FALSE)</f>
        <v>35</v>
      </c>
      <c r="V301" s="110">
        <f>VLOOKUP($A301,'[12]102000'!$A$6:$W$49,V$9,FALSE)</f>
        <v>47</v>
      </c>
      <c r="AA301"/>
    </row>
    <row r="302" spans="1:27" x14ac:dyDescent="0.2">
      <c r="A302" s="107" t="s">
        <v>132</v>
      </c>
      <c r="B302" s="110">
        <f>VLOOKUP($A302,'[12]102000'!$A$6:$W$49,B$9,FALSE)</f>
        <v>52</v>
      </c>
      <c r="C302" s="110">
        <f>VLOOKUP($A302,'[12]102000'!$A$6:$W$49,C$9,FALSE)</f>
        <v>42</v>
      </c>
      <c r="D302" s="110">
        <f>VLOOKUP($A302,'[12]102000'!$A$6:$W$49,D$9,FALSE)</f>
        <v>40</v>
      </c>
      <c r="E302" s="110">
        <f>VLOOKUP($A302,'[12]102000'!$A$6:$W$49,E$9,FALSE)</f>
        <v>45</v>
      </c>
      <c r="F302" s="110">
        <f>VLOOKUP($A302,'[12]102000'!$A$6:$W$49,F$9,FALSE)</f>
        <v>42</v>
      </c>
      <c r="G302" s="110">
        <f>VLOOKUP($A302,'[12]102000'!$A$6:$W$49,G$9,FALSE)</f>
        <v>28</v>
      </c>
      <c r="H302" s="110">
        <f>VLOOKUP($A302,'[12]102000'!$A$6:$W$49,H$9,FALSE)</f>
        <v>29</v>
      </c>
      <c r="I302" s="110">
        <f>VLOOKUP($A302,'[12]102000'!$A$6:$W$49,I$9,FALSE)</f>
        <v>28</v>
      </c>
      <c r="J302" s="110">
        <f>VLOOKUP($A302,'[12]102000'!$A$6:$W$49,J$9,FALSE)</f>
        <v>30</v>
      </c>
      <c r="K302" s="110">
        <f>VLOOKUP($A302,'[12]102000'!$A$6:$W$49,K$9,FALSE)</f>
        <v>30</v>
      </c>
      <c r="L302" s="110">
        <f>VLOOKUP($A302,'[12]102000'!$A$6:$W$49,L$9,FALSE)</f>
        <v>29</v>
      </c>
      <c r="M302" s="110">
        <f>VLOOKUP($A302,'[12]102000'!$A$6:$W$49,M$9,FALSE)</f>
        <v>33</v>
      </c>
      <c r="N302" s="110">
        <f>VLOOKUP($A302,'[12]102000'!$A$6:$W$49,N$9,FALSE)</f>
        <v>30</v>
      </c>
      <c r="O302" s="110">
        <f>VLOOKUP($A302,'[12]102000'!$A$6:$W$49,O$9,FALSE)</f>
        <v>31</v>
      </c>
      <c r="P302" s="110">
        <f>VLOOKUP($A302,'[12]102000'!$A$6:$W$49,P$9,FALSE)</f>
        <v>34</v>
      </c>
      <c r="Q302" s="110">
        <f>VLOOKUP($A302,'[12]102000'!$A$6:$W$49,Q$9,FALSE)</f>
        <v>33</v>
      </c>
      <c r="R302" s="110">
        <f>VLOOKUP($A302,'[12]102000'!$A$6:$W$49,R$9,FALSE)</f>
        <v>28</v>
      </c>
      <c r="S302" s="110">
        <f>VLOOKUP($A302,'[12]102000'!$A$6:$W$49,S$9,FALSE)</f>
        <v>34</v>
      </c>
      <c r="T302" s="110">
        <f>VLOOKUP($A302,'[12]102000'!$A$6:$W$49,T$9,FALSE)</f>
        <v>18</v>
      </c>
      <c r="U302" s="110">
        <f>VLOOKUP($A302,'[12]102000'!$A$6:$W$49,U$9,FALSE)</f>
        <v>8</v>
      </c>
      <c r="V302" s="110">
        <f>VLOOKUP($A302,'[12]102000'!$A$6:$W$49,V$9,FALSE)</f>
        <v>7</v>
      </c>
    </row>
    <row r="303" spans="1:27" x14ac:dyDescent="0.2">
      <c r="A303" s="107" t="s">
        <v>133</v>
      </c>
      <c r="B303" s="110">
        <f>VLOOKUP($A303,'[12]102000'!$A$6:$W$49,B$9,FALSE)</f>
        <v>9</v>
      </c>
      <c r="C303" s="110">
        <f>VLOOKUP($A303,'[12]102000'!$A$6:$W$49,C$9,FALSE)</f>
        <v>9</v>
      </c>
      <c r="D303" s="110">
        <f>VLOOKUP($A303,'[12]102000'!$A$6:$W$49,D$9,FALSE)</f>
        <v>9</v>
      </c>
      <c r="E303" s="110">
        <f>VLOOKUP($A303,'[12]102000'!$A$6:$W$49,E$9,FALSE)</f>
        <v>5</v>
      </c>
      <c r="F303" s="110">
        <f>VLOOKUP($A303,'[12]102000'!$A$6:$W$49,F$9,FALSE)</f>
        <v>5</v>
      </c>
      <c r="G303" s="110">
        <f>VLOOKUP($A303,'[12]102000'!$A$6:$W$49,G$9,FALSE)</f>
        <v>5</v>
      </c>
      <c r="H303" s="110">
        <f>VLOOKUP($A303,'[12]102000'!$A$6:$W$49,H$9,FALSE)</f>
        <v>4</v>
      </c>
      <c r="I303" s="110">
        <f>VLOOKUP($A303,'[12]102000'!$A$6:$W$49,I$9,FALSE)</f>
        <v>3</v>
      </c>
      <c r="J303" s="110">
        <f>VLOOKUP($A303,'[12]102000'!$A$6:$W$49,J$9,FALSE)</f>
        <v>3</v>
      </c>
      <c r="K303" s="110">
        <f>VLOOKUP($A303,'[12]102000'!$A$6:$W$49,K$9,FALSE)</f>
        <v>3</v>
      </c>
      <c r="L303" s="110">
        <f>VLOOKUP($A303,'[12]102000'!$A$6:$W$49,L$9,FALSE)</f>
        <v>3</v>
      </c>
      <c r="M303" s="110">
        <f>VLOOKUP($A303,'[12]102000'!$A$6:$W$49,M$9,FALSE)</f>
        <v>1</v>
      </c>
      <c r="N303" s="110">
        <f>VLOOKUP($A303,'[12]102000'!$A$6:$W$49,N$9,FALSE)</f>
        <v>3</v>
      </c>
      <c r="O303" s="110">
        <f>VLOOKUP($A303,'[12]102000'!$A$6:$W$49,O$9,FALSE)</f>
        <v>2</v>
      </c>
      <c r="P303" s="110">
        <f>VLOOKUP($A303,'[12]102000'!$A$6:$W$49,P$9,FALSE)</f>
        <v>2</v>
      </c>
      <c r="Q303" s="110">
        <f>VLOOKUP($A303,'[12]102000'!$A$6:$W$49,Q$9,FALSE)</f>
        <v>1</v>
      </c>
      <c r="R303" s="110">
        <f>VLOOKUP($A303,'[12]102000'!$A$6:$W$49,R$9,FALSE)</f>
        <v>1</v>
      </c>
      <c r="S303" s="110">
        <f>VLOOKUP($A303,'[12]102000'!$A$6:$W$49,S$9,FALSE)</f>
        <v>1</v>
      </c>
      <c r="T303" s="110">
        <f>VLOOKUP($A303,'[12]102000'!$A$6:$W$49,T$9,FALSE)</f>
        <v>1</v>
      </c>
      <c r="U303" s="110">
        <f>VLOOKUP($A303,'[12]102000'!$A$6:$W$49,U$9,FALSE)</f>
        <v>0</v>
      </c>
      <c r="V303" s="110">
        <f>VLOOKUP($A303,'[12]102000'!$A$6:$W$49,V$9,FALSE)</f>
        <v>0</v>
      </c>
    </row>
    <row r="304" spans="1:27" ht="12" customHeight="1" x14ac:dyDescent="0.2">
      <c r="A304" s="107" t="s">
        <v>134</v>
      </c>
      <c r="B304" s="110">
        <f>VLOOKUP($A304,'[12]102000'!$A$6:$W$49,B$9,FALSE)</f>
        <v>9995</v>
      </c>
      <c r="C304" s="110">
        <f>VLOOKUP($A304,'[12]102000'!$A$6:$W$49,C$9,FALSE)</f>
        <v>12439</v>
      </c>
      <c r="D304" s="110">
        <f>VLOOKUP($A304,'[12]102000'!$A$6:$W$49,D$9,FALSE)</f>
        <v>12831</v>
      </c>
      <c r="E304" s="110">
        <f>VLOOKUP($A304,'[12]102000'!$A$6:$W$49,E$9,FALSE)</f>
        <v>13269</v>
      </c>
      <c r="F304" s="110">
        <f>VLOOKUP($A304,'[12]102000'!$A$6:$W$49,F$9,FALSE)</f>
        <v>11280</v>
      </c>
      <c r="G304" s="110">
        <f>VLOOKUP($A304,'[12]102000'!$A$6:$W$49,G$9,FALSE)</f>
        <v>11088</v>
      </c>
      <c r="H304" s="110">
        <f>VLOOKUP($A304,'[12]102000'!$A$6:$W$49,H$9,FALSE)</f>
        <v>11423</v>
      </c>
      <c r="I304" s="110">
        <f>VLOOKUP($A304,'[12]102000'!$A$6:$W$49,I$9,FALSE)</f>
        <v>9892</v>
      </c>
      <c r="J304" s="110">
        <f>VLOOKUP($A304,'[12]102000'!$A$6:$W$49,J$9,FALSE)</f>
        <v>7602</v>
      </c>
      <c r="K304" s="110">
        <f>VLOOKUP($A304,'[12]102000'!$A$6:$W$49,K$9,FALSE)</f>
        <v>7796</v>
      </c>
      <c r="L304" s="110">
        <f>VLOOKUP($A304,'[12]102000'!$A$6:$W$49,L$9,FALSE)</f>
        <v>5695</v>
      </c>
      <c r="M304" s="110">
        <f>VLOOKUP($A304,'[12]102000'!$A$6:$W$49,M$9,FALSE)</f>
        <v>6145</v>
      </c>
      <c r="N304" s="110">
        <f>VLOOKUP($A304,'[12]102000'!$A$6:$W$49,N$9,FALSE)</f>
        <v>5891</v>
      </c>
      <c r="O304" s="110">
        <f>VLOOKUP($A304,'[12]102000'!$A$6:$W$49,O$9,FALSE)</f>
        <v>5694</v>
      </c>
      <c r="P304" s="110">
        <f>VLOOKUP($A304,'[12]102000'!$A$6:$W$49,P$9,FALSE)</f>
        <v>5948</v>
      </c>
      <c r="Q304" s="110">
        <f>VLOOKUP($A304,'[12]102000'!$A$6:$W$49,Q$9,FALSE)</f>
        <v>6584</v>
      </c>
      <c r="R304" s="110">
        <f>VLOOKUP($A304,'[12]102000'!$A$6:$W$49,R$9,FALSE)</f>
        <v>7651</v>
      </c>
      <c r="S304" s="110">
        <f>VLOOKUP($A304,'[12]102000'!$A$6:$W$49,S$9,FALSE)</f>
        <v>6889</v>
      </c>
      <c r="T304" s="110">
        <f>VLOOKUP($A304,'[12]102000'!$A$6:$W$49,T$9,FALSE)</f>
        <v>7502</v>
      </c>
      <c r="U304" s="110">
        <f>VLOOKUP($A304,'[12]102000'!$A$6:$W$49,U$9,FALSE)</f>
        <v>7703</v>
      </c>
      <c r="V304" s="110">
        <f>VLOOKUP($A304,'[12]102000'!$A$6:$W$49,V$9,FALSE)</f>
        <v>9281</v>
      </c>
    </row>
    <row r="305" spans="1:27" x14ac:dyDescent="0.2">
      <c r="A305" s="107" t="s">
        <v>135</v>
      </c>
      <c r="B305" s="110">
        <f>VLOOKUP($A305,'[12]102000'!$A$6:$W$49,B$9,FALSE)</f>
        <v>1</v>
      </c>
      <c r="C305" s="110">
        <f>VLOOKUP($A305,'[12]102000'!$A$6:$W$49,C$9,FALSE)</f>
        <v>1</v>
      </c>
      <c r="D305" s="110">
        <f>VLOOKUP($A305,'[12]102000'!$A$6:$W$49,D$9,FALSE)</f>
        <v>1</v>
      </c>
      <c r="E305" s="110">
        <f>VLOOKUP($A305,'[12]102000'!$A$6:$W$49,E$9,FALSE)</f>
        <v>1</v>
      </c>
      <c r="F305" s="110">
        <f>VLOOKUP($A305,'[12]102000'!$A$6:$W$49,F$9,FALSE)</f>
        <v>0</v>
      </c>
      <c r="G305" s="110">
        <f>VLOOKUP($A305,'[12]102000'!$A$6:$W$49,G$9,FALSE)</f>
        <v>0</v>
      </c>
      <c r="H305" s="110">
        <f>VLOOKUP($A305,'[12]102000'!$A$6:$W$49,H$9,FALSE)</f>
        <v>0</v>
      </c>
      <c r="I305" s="110">
        <f>VLOOKUP($A305,'[12]102000'!$A$6:$W$49,I$9,FALSE)</f>
        <v>0</v>
      </c>
      <c r="J305" s="110">
        <f>VLOOKUP($A305,'[12]102000'!$A$6:$W$49,J$9,FALSE)</f>
        <v>0</v>
      </c>
      <c r="K305" s="110">
        <f>VLOOKUP($A305,'[12]102000'!$A$6:$W$49,K$9,FALSE)</f>
        <v>0</v>
      </c>
      <c r="L305" s="110">
        <f>VLOOKUP($A305,'[12]102000'!$A$6:$W$49,L$9,FALSE)</f>
        <v>0</v>
      </c>
      <c r="M305" s="110">
        <f>VLOOKUP($A305,'[12]102000'!$A$6:$W$49,M$9,FALSE)</f>
        <v>0</v>
      </c>
      <c r="N305" s="110">
        <f>VLOOKUP($A305,'[12]102000'!$A$6:$W$49,N$9,FALSE)</f>
        <v>0</v>
      </c>
      <c r="O305" s="110">
        <f>VLOOKUP($A305,'[12]102000'!$A$6:$W$49,O$9,FALSE)</f>
        <v>0</v>
      </c>
      <c r="P305" s="110">
        <f>VLOOKUP($A305,'[12]102000'!$A$6:$W$49,P$9,FALSE)</f>
        <v>0</v>
      </c>
      <c r="Q305" s="110">
        <f>VLOOKUP($A305,'[12]102000'!$A$6:$W$49,Q$9,FALSE)</f>
        <v>0</v>
      </c>
      <c r="R305" s="110">
        <f>VLOOKUP($A305,'[12]102000'!$A$6:$W$49,R$9,FALSE)</f>
        <v>0</v>
      </c>
      <c r="S305" s="110">
        <f>VLOOKUP($A305,'[12]102000'!$A$6:$W$49,S$9,FALSE)</f>
        <v>0</v>
      </c>
      <c r="T305" s="110">
        <f>VLOOKUP($A305,'[12]102000'!$A$6:$W$49,T$9,FALSE)</f>
        <v>0</v>
      </c>
      <c r="U305" s="110">
        <f>VLOOKUP($A305,'[12]102000'!$A$6:$W$49,U$9,FALSE)</f>
        <v>0</v>
      </c>
      <c r="V305" s="110">
        <f>VLOOKUP($A305,'[12]102000'!$A$6:$W$49,V$9,FALSE)</f>
        <v>0</v>
      </c>
    </row>
    <row r="306" spans="1:27" x14ac:dyDescent="0.2">
      <c r="A306" s="107" t="s">
        <v>136</v>
      </c>
      <c r="B306" s="110">
        <f>VLOOKUP($A306,'[12]102000'!$A$6:$W$49,B$9,FALSE)</f>
        <v>983</v>
      </c>
      <c r="C306" s="110">
        <f>VLOOKUP($A306,'[12]102000'!$A$6:$W$49,C$9,FALSE)</f>
        <v>619</v>
      </c>
      <c r="D306" s="110">
        <f>VLOOKUP($A306,'[12]102000'!$A$6:$W$49,D$9,FALSE)</f>
        <v>505</v>
      </c>
      <c r="E306" s="110">
        <f>VLOOKUP($A306,'[12]102000'!$A$6:$W$49,E$9,FALSE)</f>
        <v>249</v>
      </c>
      <c r="F306" s="110">
        <f>VLOOKUP($A306,'[12]102000'!$A$6:$W$49,F$9,FALSE)</f>
        <v>84</v>
      </c>
      <c r="G306" s="110">
        <f>VLOOKUP($A306,'[12]102000'!$A$6:$W$49,G$9,FALSE)</f>
        <v>69</v>
      </c>
      <c r="H306" s="110">
        <f>VLOOKUP($A306,'[12]102000'!$A$6:$W$49,H$9,FALSE)</f>
        <v>146</v>
      </c>
      <c r="I306" s="110">
        <f>VLOOKUP($A306,'[12]102000'!$A$6:$W$49,I$9,FALSE)</f>
        <v>120</v>
      </c>
      <c r="J306" s="110">
        <f>VLOOKUP($A306,'[12]102000'!$A$6:$W$49,J$9,FALSE)</f>
        <v>21</v>
      </c>
      <c r="K306" s="110">
        <f>VLOOKUP($A306,'[12]102000'!$A$6:$W$49,K$9,FALSE)</f>
        <v>50</v>
      </c>
      <c r="L306" s="110">
        <f>VLOOKUP($A306,'[12]102000'!$A$6:$W$49,L$9,FALSE)</f>
        <v>46</v>
      </c>
      <c r="M306" s="110">
        <f>VLOOKUP($A306,'[12]102000'!$A$6:$W$49,M$9,FALSE)</f>
        <v>15</v>
      </c>
      <c r="N306" s="110">
        <f>VLOOKUP($A306,'[12]102000'!$A$6:$W$49,N$9,FALSE)</f>
        <v>31</v>
      </c>
      <c r="O306" s="110">
        <f>VLOOKUP($A306,'[12]102000'!$A$6:$W$49,O$9,FALSE)</f>
        <v>19</v>
      </c>
      <c r="P306" s="110">
        <f>VLOOKUP($A306,'[12]102000'!$A$6:$W$49,P$9,FALSE)</f>
        <v>55</v>
      </c>
      <c r="Q306" s="110">
        <f>VLOOKUP($A306,'[12]102000'!$A$6:$W$49,Q$9,FALSE)</f>
        <v>24</v>
      </c>
      <c r="R306" s="110">
        <f>VLOOKUP($A306,'[12]102000'!$A$6:$W$49,R$9,FALSE)</f>
        <v>19</v>
      </c>
      <c r="S306" s="110">
        <f>VLOOKUP($A306,'[12]102000'!$A$6:$W$49,S$9,FALSE)</f>
        <v>17</v>
      </c>
      <c r="T306" s="110">
        <f>VLOOKUP($A306,'[12]102000'!$A$6:$W$49,T$9,FALSE)</f>
        <v>56</v>
      </c>
      <c r="U306" s="110">
        <f>VLOOKUP($A306,'[12]102000'!$A$6:$W$49,U$9,FALSE)</f>
        <v>23</v>
      </c>
      <c r="V306" s="110">
        <f>VLOOKUP($A306,'[12]102000'!$A$6:$W$49,V$9,FALSE)</f>
        <v>19</v>
      </c>
    </row>
    <row r="307" spans="1:27" x14ac:dyDescent="0.2">
      <c r="A307" s="107" t="s">
        <v>140</v>
      </c>
      <c r="B307" s="110">
        <f>VLOOKUP($A307,'[12]102000'!$A$6:$W$49,B$9,FALSE)</f>
        <v>44</v>
      </c>
      <c r="C307" s="110">
        <f>VLOOKUP($A307,'[12]102000'!$A$6:$W$49,C$9,FALSE)</f>
        <v>30</v>
      </c>
      <c r="D307" s="110">
        <f>VLOOKUP($A307,'[12]102000'!$A$6:$W$49,D$9,FALSE)</f>
        <v>15</v>
      </c>
      <c r="E307" s="110">
        <f>VLOOKUP($A307,'[12]102000'!$A$6:$W$49,E$9,FALSE)</f>
        <v>12</v>
      </c>
      <c r="F307" s="110">
        <f>VLOOKUP($A307,'[12]102000'!$A$6:$W$49,F$9,FALSE)</f>
        <v>6</v>
      </c>
      <c r="G307" s="110">
        <f>VLOOKUP($A307,'[12]102000'!$A$6:$W$49,G$9,FALSE)</f>
        <v>3</v>
      </c>
      <c r="H307" s="110">
        <f>VLOOKUP($A307,'[12]102000'!$A$6:$W$49,H$9,FALSE)</f>
        <v>1</v>
      </c>
      <c r="I307" s="110">
        <f>VLOOKUP($A307,'[12]102000'!$A$6:$W$49,I$9,FALSE)</f>
        <v>3</v>
      </c>
      <c r="J307" s="110">
        <f>VLOOKUP($A307,'[12]102000'!$A$6:$W$49,J$9,FALSE)</f>
        <v>1</v>
      </c>
      <c r="K307" s="110">
        <f>VLOOKUP($A307,'[12]102000'!$A$6:$W$49,K$9,FALSE)</f>
        <v>0</v>
      </c>
      <c r="L307" s="110">
        <f>VLOOKUP($A307,'[12]102000'!$A$6:$W$49,L$9,FALSE)</f>
        <v>0</v>
      </c>
      <c r="M307" s="110">
        <f>VLOOKUP($A307,'[12]102000'!$A$6:$W$49,M$9,FALSE)</f>
        <v>0</v>
      </c>
      <c r="N307" s="110">
        <f>VLOOKUP($A307,'[12]102000'!$A$6:$W$49,N$9,FALSE)</f>
        <v>0</v>
      </c>
      <c r="O307" s="110">
        <f>VLOOKUP($A307,'[12]102000'!$A$6:$W$49,O$9,FALSE)</f>
        <v>0</v>
      </c>
      <c r="P307" s="110">
        <f>VLOOKUP($A307,'[12]102000'!$A$6:$W$49,P$9,FALSE)</f>
        <v>0</v>
      </c>
      <c r="Q307" s="110">
        <f>VLOOKUP($A307,'[12]102000'!$A$6:$W$49,Q$9,FALSE)</f>
        <v>0</v>
      </c>
      <c r="R307" s="110">
        <f>VLOOKUP($A307,'[12]102000'!$A$6:$W$49,R$9,FALSE)</f>
        <v>0</v>
      </c>
      <c r="S307" s="110">
        <f>VLOOKUP($A307,'[12]102000'!$A$6:$W$49,S$9,FALSE)</f>
        <v>0</v>
      </c>
      <c r="T307" s="110">
        <f>VLOOKUP($A307,'[12]102000'!$A$6:$W$49,T$9,FALSE)</f>
        <v>0</v>
      </c>
      <c r="U307" s="110">
        <f>VLOOKUP($A307,'[12]102000'!$A$6:$W$49,U$9,FALSE)</f>
        <v>0</v>
      </c>
      <c r="V307" s="110">
        <f>VLOOKUP($A307,'[12]102000'!$A$6:$W$49,V$9,FALSE)</f>
        <v>0</v>
      </c>
    </row>
    <row r="308" spans="1:27" x14ac:dyDescent="0.2">
      <c r="A308" s="107" t="s">
        <v>138</v>
      </c>
      <c r="B308" s="110">
        <f>VLOOKUP($A308,'[12]102000'!$A$6:$W$49,B$9,FALSE)</f>
        <v>109</v>
      </c>
      <c r="C308" s="110">
        <f>VLOOKUP($A308,'[12]102000'!$A$6:$W$49,C$9,FALSE)</f>
        <v>143</v>
      </c>
      <c r="D308" s="110">
        <f>VLOOKUP($A308,'[12]102000'!$A$6:$W$49,D$9,FALSE)</f>
        <v>109</v>
      </c>
      <c r="E308" s="110">
        <f>VLOOKUP($A308,'[12]102000'!$A$6:$W$49,E$9,FALSE)</f>
        <v>77</v>
      </c>
      <c r="F308" s="110">
        <f>VLOOKUP($A308,'[12]102000'!$A$6:$W$49,F$9,FALSE)</f>
        <v>57</v>
      </c>
      <c r="G308" s="110">
        <f>VLOOKUP($A308,'[12]102000'!$A$6:$W$49,G$9,FALSE)</f>
        <v>41</v>
      </c>
      <c r="H308" s="110">
        <f>VLOOKUP($A308,'[12]102000'!$A$6:$W$49,H$9,FALSE)</f>
        <v>37</v>
      </c>
      <c r="I308" s="110">
        <f>VLOOKUP($A308,'[12]102000'!$A$6:$W$49,I$9,FALSE)</f>
        <v>26</v>
      </c>
      <c r="J308" s="110">
        <f>VLOOKUP($A308,'[12]102000'!$A$6:$W$49,J$9,FALSE)</f>
        <v>19</v>
      </c>
      <c r="K308" s="110">
        <f>VLOOKUP($A308,'[12]102000'!$A$6:$W$49,K$9,FALSE)</f>
        <v>19</v>
      </c>
      <c r="L308" s="110">
        <f>VLOOKUP($A308,'[12]102000'!$A$6:$W$49,L$9,FALSE)</f>
        <v>5</v>
      </c>
      <c r="M308" s="110">
        <f>VLOOKUP($A308,'[12]102000'!$A$6:$W$49,M$9,FALSE)</f>
        <v>1</v>
      </c>
      <c r="N308" s="110">
        <f>VLOOKUP($A308,'[12]102000'!$A$6:$W$49,N$9,FALSE)</f>
        <v>7</v>
      </c>
      <c r="O308" s="110">
        <f>VLOOKUP($A308,'[12]102000'!$A$6:$W$49,O$9,FALSE)</f>
        <v>4</v>
      </c>
      <c r="P308" s="110">
        <f>VLOOKUP($A308,'[12]102000'!$A$6:$W$49,P$9,FALSE)</f>
        <v>0</v>
      </c>
      <c r="Q308" s="110">
        <f>VLOOKUP($A308,'[12]102000'!$A$6:$W$49,Q$9,FALSE)</f>
        <v>0</v>
      </c>
      <c r="R308" s="110">
        <f>VLOOKUP($A308,'[12]102000'!$A$6:$W$49,R$9,FALSE)</f>
        <v>0</v>
      </c>
      <c r="S308" s="110">
        <f>VLOOKUP($A308,'[12]102000'!$A$6:$W$49,S$9,FALSE)</f>
        <v>0</v>
      </c>
      <c r="T308" s="110">
        <f>VLOOKUP($A308,'[12]102000'!$A$6:$W$49,T$9,FALSE)</f>
        <v>0</v>
      </c>
      <c r="U308" s="110">
        <f>VLOOKUP($A308,'[12]102000'!$A$6:$W$49,U$9,FALSE)</f>
        <v>0</v>
      </c>
      <c r="V308" s="110">
        <f>VLOOKUP($A308,'[12]102000'!$A$6:$W$49,V$9,FALSE)</f>
        <v>0</v>
      </c>
    </row>
    <row r="309" spans="1:27" x14ac:dyDescent="0.2">
      <c r="A309" s="107" t="s">
        <v>137</v>
      </c>
      <c r="B309" s="110">
        <f>VLOOKUP($A309,'[12]102000'!$A$6:$W$49,B$9,FALSE)</f>
        <v>2168</v>
      </c>
      <c r="C309" s="110">
        <f>VLOOKUP($A309,'[12]102000'!$A$6:$W$49,C$9,FALSE)</f>
        <v>1636</v>
      </c>
      <c r="D309" s="110">
        <f>VLOOKUP($A309,'[12]102000'!$A$6:$W$49,D$9,FALSE)</f>
        <v>1168</v>
      </c>
      <c r="E309" s="110">
        <f>VLOOKUP($A309,'[12]102000'!$A$6:$W$49,E$9,FALSE)</f>
        <v>1186</v>
      </c>
      <c r="F309" s="110">
        <f>VLOOKUP($A309,'[12]102000'!$A$6:$W$49,F$9,FALSE)</f>
        <v>843</v>
      </c>
      <c r="G309" s="110">
        <f>VLOOKUP($A309,'[12]102000'!$A$6:$W$49,G$9,FALSE)</f>
        <v>650</v>
      </c>
      <c r="H309" s="110">
        <f>VLOOKUP($A309,'[12]102000'!$A$6:$W$49,H$9,FALSE)</f>
        <v>616</v>
      </c>
      <c r="I309" s="110">
        <f>VLOOKUP($A309,'[12]102000'!$A$6:$W$49,I$9,FALSE)</f>
        <v>472</v>
      </c>
      <c r="J309" s="110">
        <f>VLOOKUP($A309,'[12]102000'!$A$6:$W$49,J$9,FALSE)</f>
        <v>449</v>
      </c>
      <c r="K309" s="110">
        <f>VLOOKUP($A309,'[12]102000'!$A$6:$W$49,K$9,FALSE)</f>
        <v>363</v>
      </c>
      <c r="L309" s="110">
        <f>VLOOKUP($A309,'[12]102000'!$A$6:$W$49,L$9,FALSE)</f>
        <v>257</v>
      </c>
      <c r="M309" s="110">
        <f>VLOOKUP($A309,'[12]102000'!$A$6:$W$49,M$9,FALSE)</f>
        <v>235</v>
      </c>
      <c r="N309" s="110">
        <f>VLOOKUP($A309,'[12]102000'!$A$6:$W$49,N$9,FALSE)</f>
        <v>323</v>
      </c>
      <c r="O309" s="110">
        <f>VLOOKUP($A309,'[12]102000'!$A$6:$W$49,O$9,FALSE)</f>
        <v>121</v>
      </c>
      <c r="P309" s="110">
        <f>VLOOKUP($A309,'[12]102000'!$A$6:$W$49,P$9,FALSE)</f>
        <v>233</v>
      </c>
      <c r="Q309" s="110">
        <f>VLOOKUP($A309,'[12]102000'!$A$6:$W$49,Q$9,FALSE)</f>
        <v>82</v>
      </c>
      <c r="R309" s="110">
        <f>VLOOKUP($A309,'[12]102000'!$A$6:$W$49,R$9,FALSE)</f>
        <v>127</v>
      </c>
      <c r="S309" s="110">
        <f>VLOOKUP($A309,'[12]102000'!$A$6:$W$49,S$9,FALSE)</f>
        <v>196</v>
      </c>
      <c r="T309" s="110">
        <f>VLOOKUP($A309,'[12]102000'!$A$6:$W$49,T$9,FALSE)</f>
        <v>293</v>
      </c>
      <c r="U309" s="110">
        <f>VLOOKUP($A309,'[12]102000'!$A$6:$W$49,U$9,FALSE)</f>
        <v>539</v>
      </c>
      <c r="V309" s="110">
        <f>VLOOKUP($A309,'[12]102000'!$A$6:$W$49,V$9,FALSE)</f>
        <v>334</v>
      </c>
    </row>
    <row r="310" spans="1:27" x14ac:dyDescent="0.2">
      <c r="A310" s="107" t="s">
        <v>142</v>
      </c>
      <c r="B310" s="110">
        <f>VLOOKUP($A310,'[12]102000'!$A$6:$W$49,B$9,FALSE)</f>
        <v>2996</v>
      </c>
      <c r="C310" s="110">
        <f>VLOOKUP($A310,'[12]102000'!$A$6:$W$49,C$9,FALSE)</f>
        <v>2990</v>
      </c>
      <c r="D310" s="110">
        <f>VLOOKUP($A310,'[12]102000'!$A$6:$W$49,D$9,FALSE)</f>
        <v>3238</v>
      </c>
      <c r="E310" s="110">
        <f>VLOOKUP($A310,'[12]102000'!$A$6:$W$49,E$9,FALSE)</f>
        <v>2790</v>
      </c>
      <c r="F310" s="110">
        <f>VLOOKUP($A310,'[12]102000'!$A$6:$W$49,F$9,FALSE)</f>
        <v>2156</v>
      </c>
      <c r="G310" s="110">
        <f>VLOOKUP($A310,'[12]102000'!$A$6:$W$49,G$9,FALSE)</f>
        <v>2449</v>
      </c>
      <c r="H310" s="110">
        <f>VLOOKUP($A310,'[12]102000'!$A$6:$W$49,H$9,FALSE)</f>
        <v>2202</v>
      </c>
      <c r="I310" s="110">
        <f>VLOOKUP($A310,'[12]102000'!$A$6:$W$49,I$9,FALSE)</f>
        <v>2617</v>
      </c>
      <c r="J310" s="110">
        <f>VLOOKUP($A310,'[12]102000'!$A$6:$W$49,J$9,FALSE)</f>
        <v>1986</v>
      </c>
      <c r="K310" s="110">
        <f>VLOOKUP($A310,'[12]102000'!$A$6:$W$49,K$9,FALSE)</f>
        <v>1646</v>
      </c>
      <c r="L310" s="110">
        <f>VLOOKUP($A310,'[12]102000'!$A$6:$W$49,L$9,FALSE)</f>
        <v>2014</v>
      </c>
      <c r="M310" s="110">
        <f>VLOOKUP($A310,'[12]102000'!$A$6:$W$49,M$9,FALSE)</f>
        <v>1319</v>
      </c>
      <c r="N310" s="110">
        <f>VLOOKUP($A310,'[12]102000'!$A$6:$W$49,N$9,FALSE)</f>
        <v>1729</v>
      </c>
      <c r="O310" s="110">
        <f>VLOOKUP($A310,'[12]102000'!$A$6:$W$49,O$9,FALSE)</f>
        <v>2068</v>
      </c>
      <c r="P310" s="110">
        <f>VLOOKUP($A310,'[12]102000'!$A$6:$W$49,P$9,FALSE)</f>
        <v>2400</v>
      </c>
      <c r="Q310" s="110">
        <f>VLOOKUP($A310,'[12]102000'!$A$6:$W$49,Q$9,FALSE)</f>
        <v>2468</v>
      </c>
      <c r="R310" s="110">
        <f>VLOOKUP($A310,'[12]102000'!$A$6:$W$49,R$9,FALSE)</f>
        <v>2487</v>
      </c>
      <c r="S310" s="110">
        <f>VLOOKUP($A310,'[12]102000'!$A$6:$W$49,S$9,FALSE)</f>
        <v>2751</v>
      </c>
      <c r="T310" s="110">
        <f>VLOOKUP($A310,'[12]102000'!$A$6:$W$49,T$9,FALSE)</f>
        <v>6652</v>
      </c>
      <c r="U310" s="110">
        <f>VLOOKUP($A310,'[12]102000'!$A$6:$W$49,U$9,FALSE)</f>
        <v>6865</v>
      </c>
      <c r="V310" s="110">
        <f>VLOOKUP($A310,'[12]102000'!$A$6:$W$49,V$9,FALSE)</f>
        <v>6829</v>
      </c>
    </row>
    <row r="311" spans="1:27" x14ac:dyDescent="0.2">
      <c r="A311" s="107" t="s">
        <v>143</v>
      </c>
      <c r="B311" s="110">
        <f>VLOOKUP($A311,'[12]102000'!$A$6:$W$49,B$9,FALSE)</f>
        <v>4504</v>
      </c>
      <c r="C311" s="110">
        <f>VLOOKUP($A311,'[12]102000'!$A$6:$W$49,C$9,FALSE)</f>
        <v>4651</v>
      </c>
      <c r="D311" s="110">
        <f>VLOOKUP($A311,'[12]102000'!$A$6:$W$49,D$9,FALSE)</f>
        <v>3892</v>
      </c>
      <c r="E311" s="110">
        <f>VLOOKUP($A311,'[12]102000'!$A$6:$W$49,E$9,FALSE)</f>
        <v>4112</v>
      </c>
      <c r="F311" s="110">
        <f>VLOOKUP($A311,'[12]102000'!$A$6:$W$49,F$9,FALSE)</f>
        <v>3408</v>
      </c>
      <c r="G311" s="110">
        <f>VLOOKUP($A311,'[12]102000'!$A$6:$W$49,G$9,FALSE)</f>
        <v>2553</v>
      </c>
      <c r="H311" s="110">
        <f>VLOOKUP($A311,'[12]102000'!$A$6:$W$49,H$9,FALSE)</f>
        <v>2635</v>
      </c>
      <c r="I311" s="110">
        <f>VLOOKUP($A311,'[12]102000'!$A$6:$W$49,I$9,FALSE)</f>
        <v>2366</v>
      </c>
      <c r="J311" s="110">
        <f>VLOOKUP($A311,'[12]102000'!$A$6:$W$49,J$9,FALSE)</f>
        <v>2154</v>
      </c>
      <c r="K311" s="110">
        <f>VLOOKUP($A311,'[12]102000'!$A$6:$W$49,K$9,FALSE)</f>
        <v>2146</v>
      </c>
      <c r="L311" s="110">
        <f>VLOOKUP($A311,'[12]102000'!$A$6:$W$49,L$9,FALSE)</f>
        <v>1606</v>
      </c>
      <c r="M311" s="110">
        <f>VLOOKUP($A311,'[12]102000'!$A$6:$W$49,M$9,FALSE)</f>
        <v>1508</v>
      </c>
      <c r="N311" s="110">
        <f>VLOOKUP($A311,'[12]102000'!$A$6:$W$49,N$9,FALSE)</f>
        <v>1173</v>
      </c>
      <c r="O311" s="110">
        <f>VLOOKUP($A311,'[12]102000'!$A$6:$W$49,O$9,FALSE)</f>
        <v>958</v>
      </c>
      <c r="P311" s="110">
        <f>VLOOKUP($A311,'[12]102000'!$A$6:$W$49,P$9,FALSE)</f>
        <v>821</v>
      </c>
      <c r="Q311" s="110">
        <f>VLOOKUP($A311,'[12]102000'!$A$6:$W$49,Q$9,FALSE)</f>
        <v>594</v>
      </c>
      <c r="R311" s="110">
        <f>VLOOKUP($A311,'[12]102000'!$A$6:$W$49,R$9,FALSE)</f>
        <v>544</v>
      </c>
      <c r="S311" s="110">
        <f>VLOOKUP($A311,'[12]102000'!$A$6:$W$49,S$9,FALSE)</f>
        <v>577</v>
      </c>
      <c r="T311" s="110">
        <f>VLOOKUP($A311,'[12]102000'!$A$6:$W$49,T$9,FALSE)</f>
        <v>636</v>
      </c>
      <c r="U311" s="110">
        <f>VLOOKUP($A311,'[12]102000'!$A$6:$W$49,U$9,FALSE)</f>
        <v>641</v>
      </c>
      <c r="V311" s="110">
        <f>VLOOKUP($A311,'[12]102000'!$A$6:$W$49,V$9,FALSE)</f>
        <v>667</v>
      </c>
    </row>
    <row r="312" spans="1:27" x14ac:dyDescent="0.2">
      <c r="A312" s="107" t="s">
        <v>144</v>
      </c>
      <c r="B312" s="113">
        <f>VLOOKUP($A312,'[12]102000'!$A$6:$W$49,B$9,FALSE)</f>
        <v>49493</v>
      </c>
      <c r="C312" s="113">
        <f>VLOOKUP($A312,'[12]102000'!$A$6:$W$49,C$9,FALSE)</f>
        <v>45382</v>
      </c>
      <c r="D312" s="113">
        <f>VLOOKUP($A312,'[12]102000'!$A$6:$W$49,D$9,FALSE)</f>
        <v>35365</v>
      </c>
      <c r="E312" s="113">
        <f>VLOOKUP($A312,'[12]102000'!$A$6:$W$49,E$9,FALSE)</f>
        <v>34726</v>
      </c>
      <c r="F312" s="113">
        <f>VLOOKUP($A312,'[12]102000'!$A$6:$W$49,F$9,FALSE)</f>
        <v>28425</v>
      </c>
      <c r="G312" s="113">
        <f>VLOOKUP($A312,'[12]102000'!$A$6:$W$49,G$9,FALSE)</f>
        <v>25078</v>
      </c>
      <c r="H312" s="113">
        <f>VLOOKUP($A312,'[12]102000'!$A$6:$W$49,H$9,FALSE)</f>
        <v>25097</v>
      </c>
      <c r="I312" s="113">
        <f>VLOOKUP($A312,'[12]102000'!$A$6:$W$49,I$9,FALSE)</f>
        <v>21543</v>
      </c>
      <c r="J312" s="113">
        <f>VLOOKUP($A312,'[12]102000'!$A$6:$W$49,J$9,FALSE)</f>
        <v>16912</v>
      </c>
      <c r="K312" s="113">
        <f>VLOOKUP($A312,'[12]102000'!$A$6:$W$49,K$9,FALSE)</f>
        <v>15950</v>
      </c>
      <c r="L312" s="113">
        <f>VLOOKUP($A312,'[12]102000'!$A$6:$W$49,L$9,FALSE)</f>
        <v>12918</v>
      </c>
      <c r="M312" s="113">
        <f>VLOOKUP($A312,'[12]102000'!$A$6:$W$49,M$9,FALSE)</f>
        <v>12720</v>
      </c>
      <c r="N312" s="113">
        <f>VLOOKUP($A312,'[12]102000'!$A$6:$W$49,N$9,FALSE)</f>
        <v>11701</v>
      </c>
      <c r="O312" s="113">
        <f>VLOOKUP($A312,'[12]102000'!$A$6:$W$49,O$9,FALSE)</f>
        <v>11276</v>
      </c>
      <c r="P312" s="113">
        <f>VLOOKUP($A312,'[12]102000'!$A$6:$W$49,P$9,FALSE)</f>
        <v>11684</v>
      </c>
      <c r="Q312" s="113">
        <f>VLOOKUP($A312,'[12]102000'!$A$6:$W$49,Q$9,FALSE)</f>
        <v>11096</v>
      </c>
      <c r="R312" s="113">
        <f>VLOOKUP($A312,'[12]102000'!$A$6:$W$49,R$9,FALSE)</f>
        <v>12461</v>
      </c>
      <c r="S312" s="113">
        <f>VLOOKUP($A312,'[12]102000'!$A$6:$W$49,S$9,FALSE)</f>
        <v>11409</v>
      </c>
      <c r="T312" s="113">
        <f>VLOOKUP($A312,'[12]102000'!$A$6:$W$49,T$9,FALSE)</f>
        <v>12302</v>
      </c>
      <c r="U312" s="113">
        <f>VLOOKUP($A312,'[12]102000'!$A$6:$W$49,U$9,FALSE)</f>
        <v>12680</v>
      </c>
      <c r="V312" s="113">
        <f>VLOOKUP($A312,'[12]102000'!$A$6:$W$49,V$9,FALSE)</f>
        <v>14114</v>
      </c>
    </row>
    <row r="313" spans="1:27" x14ac:dyDescent="0.2">
      <c r="A313" s="114" t="s">
        <v>145</v>
      </c>
      <c r="B313" s="115"/>
      <c r="C313" s="115"/>
      <c r="D313" s="115"/>
      <c r="E313" s="115"/>
      <c r="F313" s="115"/>
      <c r="G313" s="115"/>
      <c r="H313" s="115"/>
      <c r="I313" s="115"/>
      <c r="J313" s="115"/>
      <c r="K313" s="115"/>
      <c r="L313" s="115"/>
      <c r="M313" s="115"/>
      <c r="N313" s="115"/>
      <c r="O313" s="115"/>
      <c r="P313" s="115"/>
      <c r="Q313" s="115"/>
      <c r="R313" s="115"/>
      <c r="S313" s="115"/>
      <c r="T313" s="115"/>
      <c r="U313" s="115"/>
      <c r="V313" s="115"/>
      <c r="AA313"/>
    </row>
    <row r="314" spans="1:27" x14ac:dyDescent="0.2">
      <c r="A314" s="134" t="s">
        <v>148</v>
      </c>
      <c r="B314" s="117">
        <f>SUM(B283:B311)</f>
        <v>52538</v>
      </c>
      <c r="C314" s="117">
        <f t="shared" ref="C314:T314" si="10">SUM(C283:C311)</f>
        <v>48420</v>
      </c>
      <c r="D314" s="117">
        <f t="shared" si="10"/>
        <v>38649</v>
      </c>
      <c r="E314" s="117">
        <f t="shared" si="10"/>
        <v>37553</v>
      </c>
      <c r="F314" s="117">
        <f t="shared" si="10"/>
        <v>30615</v>
      </c>
      <c r="G314" s="117">
        <f t="shared" si="10"/>
        <v>27556</v>
      </c>
      <c r="H314" s="117">
        <f t="shared" si="10"/>
        <v>27327</v>
      </c>
      <c r="I314" s="117">
        <f t="shared" si="10"/>
        <v>24189</v>
      </c>
      <c r="J314" s="117">
        <f t="shared" si="10"/>
        <v>18925</v>
      </c>
      <c r="K314" s="117">
        <f t="shared" si="10"/>
        <v>17623</v>
      </c>
      <c r="L314" s="117">
        <f t="shared" si="10"/>
        <v>14960</v>
      </c>
      <c r="M314" s="117">
        <f t="shared" si="10"/>
        <v>14062</v>
      </c>
      <c r="N314" s="117">
        <f t="shared" si="10"/>
        <v>13461</v>
      </c>
      <c r="O314" s="117">
        <f t="shared" si="10"/>
        <v>13368</v>
      </c>
      <c r="P314" s="117">
        <f t="shared" si="10"/>
        <v>14110</v>
      </c>
      <c r="Q314" s="117">
        <f t="shared" si="10"/>
        <v>13607</v>
      </c>
      <c r="R314" s="117">
        <f t="shared" si="10"/>
        <v>14958</v>
      </c>
      <c r="S314" s="117">
        <f t="shared" si="10"/>
        <v>14170</v>
      </c>
      <c r="T314" s="117">
        <f t="shared" si="10"/>
        <v>18962</v>
      </c>
      <c r="U314" s="117">
        <f>SUM(U283:U311)</f>
        <v>19554</v>
      </c>
      <c r="V314" s="117">
        <f>SUM(V283:V311)</f>
        <v>20950</v>
      </c>
      <c r="AA314"/>
    </row>
    <row r="315" spans="1:27" x14ac:dyDescent="0.2">
      <c r="AA315"/>
    </row>
    <row r="316" spans="1:27" ht="13.5" thickBot="1" x14ac:dyDescent="0.25">
      <c r="A316" s="101"/>
      <c r="B316" s="102"/>
      <c r="C316" s="102"/>
      <c r="D316" s="102"/>
      <c r="E316" s="102"/>
      <c r="F316" s="102"/>
      <c r="G316" s="102"/>
      <c r="H316" s="102"/>
      <c r="I316" s="102"/>
      <c r="J316" s="102"/>
      <c r="K316" s="102"/>
      <c r="L316" s="102"/>
      <c r="M316" s="102"/>
      <c r="N316" s="102"/>
      <c r="O316" s="102"/>
      <c r="P316" s="102"/>
      <c r="Q316" s="102"/>
      <c r="R316" s="102"/>
      <c r="S316" s="102"/>
      <c r="T316" s="102"/>
      <c r="U316" s="102"/>
      <c r="V316" s="102"/>
    </row>
    <row r="317" spans="1:27" ht="17.25" thickTop="1" thickBot="1" x14ac:dyDescent="0.3">
      <c r="A317" s="101"/>
      <c r="B317" s="264" t="s">
        <v>103</v>
      </c>
      <c r="C317" s="274" t="s">
        <v>104</v>
      </c>
      <c r="D317" s="272"/>
      <c r="E317" s="272"/>
      <c r="F317" s="272"/>
      <c r="G317" s="272"/>
      <c r="H317" s="102"/>
      <c r="I317" s="102"/>
      <c r="J317" s="102"/>
      <c r="K317" s="102"/>
      <c r="L317" s="102"/>
      <c r="M317" s="102"/>
      <c r="N317" s="102"/>
      <c r="O317" s="102"/>
      <c r="P317" s="102"/>
      <c r="Q317" s="102"/>
      <c r="R317" s="102"/>
      <c r="S317" s="102"/>
      <c r="T317" s="102"/>
      <c r="U317" s="102"/>
      <c r="V317" s="102"/>
    </row>
    <row r="318" spans="1:27" ht="16.5" thickTop="1" x14ac:dyDescent="0.25">
      <c r="A318" s="123"/>
      <c r="B318" s="264" t="s">
        <v>77</v>
      </c>
      <c r="C318" s="275" t="s">
        <v>257</v>
      </c>
      <c r="D318" s="270"/>
      <c r="E318" s="270"/>
      <c r="F318" s="270"/>
      <c r="G318" s="270"/>
      <c r="H318" s="126"/>
      <c r="I318" s="126"/>
      <c r="J318" s="126"/>
      <c r="K318" s="126"/>
      <c r="L318" s="126"/>
      <c r="M318" s="126"/>
      <c r="N318" s="126"/>
      <c r="O318" s="126"/>
      <c r="P318" s="126"/>
      <c r="Q318" s="126"/>
      <c r="R318" s="126"/>
      <c r="S318" s="126"/>
      <c r="T318" s="126"/>
      <c r="U318" s="126"/>
      <c r="V318" s="126"/>
      <c r="AA318"/>
    </row>
    <row r="319" spans="1:27" ht="15.75" x14ac:dyDescent="0.25">
      <c r="A319" s="123"/>
      <c r="B319" s="264" t="s">
        <v>108</v>
      </c>
      <c r="C319" s="275" t="s">
        <v>223</v>
      </c>
      <c r="D319" s="270"/>
      <c r="E319" s="270"/>
      <c r="F319" s="270"/>
      <c r="G319" s="270"/>
      <c r="H319" s="126"/>
      <c r="I319" s="126"/>
      <c r="J319" s="126"/>
      <c r="K319" s="126"/>
      <c r="L319" s="126"/>
      <c r="M319" s="126"/>
      <c r="N319" s="126"/>
      <c r="O319" s="126"/>
      <c r="P319" s="126"/>
      <c r="Q319" s="126"/>
      <c r="R319" s="126"/>
      <c r="S319" s="126"/>
      <c r="T319" s="126"/>
      <c r="U319" s="126"/>
      <c r="V319" s="126"/>
      <c r="AA319"/>
    </row>
    <row r="320" spans="1:27" x14ac:dyDescent="0.2">
      <c r="A320" s="98"/>
      <c r="B320" s="99"/>
      <c r="C320" s="99"/>
      <c r="D320" s="99"/>
      <c r="E320" s="99"/>
      <c r="F320" s="99"/>
      <c r="G320" s="99"/>
      <c r="H320" s="99"/>
      <c r="I320" s="99"/>
      <c r="J320" s="99"/>
      <c r="K320" s="99"/>
      <c r="L320" s="99"/>
      <c r="M320" s="99"/>
      <c r="N320" s="99"/>
      <c r="O320" s="99"/>
      <c r="P320" s="99"/>
      <c r="Q320" s="99"/>
      <c r="R320" s="99"/>
      <c r="S320" s="99"/>
      <c r="T320" s="102"/>
      <c r="U320" s="102"/>
      <c r="V320" s="102"/>
      <c r="AA320"/>
    </row>
    <row r="321" spans="1:27" x14ac:dyDescent="0.2">
      <c r="A321" s="107" t="s">
        <v>110</v>
      </c>
      <c r="B321" s="107" t="s">
        <v>55</v>
      </c>
      <c r="C321" s="107" t="s">
        <v>56</v>
      </c>
      <c r="D321" s="107" t="s">
        <v>57</v>
      </c>
      <c r="E321" s="107" t="s">
        <v>58</v>
      </c>
      <c r="F321" s="107" t="s">
        <v>59</v>
      </c>
      <c r="G321" s="107" t="s">
        <v>60</v>
      </c>
      <c r="H321" s="107" t="s">
        <v>61</v>
      </c>
      <c r="I321" s="107" t="s">
        <v>62</v>
      </c>
      <c r="J321" s="107" t="s">
        <v>63</v>
      </c>
      <c r="K321" s="107" t="s">
        <v>64</v>
      </c>
      <c r="L321" s="107" t="s">
        <v>65</v>
      </c>
      <c r="M321" s="107" t="s">
        <v>66</v>
      </c>
      <c r="N321" s="107" t="s">
        <v>67</v>
      </c>
      <c r="O321" s="107" t="s">
        <v>68</v>
      </c>
      <c r="P321" s="107" t="s">
        <v>69</v>
      </c>
      <c r="Q321" s="107" t="s">
        <v>70</v>
      </c>
      <c r="R321" s="107" t="s">
        <v>71</v>
      </c>
      <c r="S321" s="107" t="s">
        <v>72</v>
      </c>
      <c r="T321" s="107" t="s">
        <v>74</v>
      </c>
      <c r="U321" s="107" t="s">
        <v>75</v>
      </c>
      <c r="V321" s="107">
        <f>U321+1</f>
        <v>2010</v>
      </c>
      <c r="AA321"/>
    </row>
    <row r="322" spans="1:27" x14ac:dyDescent="0.2">
      <c r="A322" s="107" t="s">
        <v>111</v>
      </c>
      <c r="B322" s="110">
        <f>VLOOKUP($A322,'[12]102200'!$A$6:$W$49,B$9,FALSE)</f>
        <v>0</v>
      </c>
      <c r="C322" s="110">
        <f>VLOOKUP($A322,'[12]102200'!$A$6:$W$49,C$9,FALSE)</f>
        <v>0</v>
      </c>
      <c r="D322" s="110">
        <f>VLOOKUP($A322,'[12]102200'!$A$6:$W$49,D$9,FALSE)</f>
        <v>0</v>
      </c>
      <c r="E322" s="110">
        <f>VLOOKUP($A322,'[12]102200'!$A$6:$W$49,E$9,FALSE)</f>
        <v>0</v>
      </c>
      <c r="F322" s="110">
        <f>VLOOKUP($A322,'[12]102200'!$A$6:$W$49,F$9,FALSE)</f>
        <v>0</v>
      </c>
      <c r="G322" s="110">
        <f>VLOOKUP($A322,'[12]102200'!$A$6:$W$49,G$9,FALSE)</f>
        <v>0</v>
      </c>
      <c r="H322" s="110">
        <f>VLOOKUP($A322,'[12]102200'!$A$6:$W$49,H$9,FALSE)</f>
        <v>0</v>
      </c>
      <c r="I322" s="110">
        <f>VLOOKUP($A322,'[12]102200'!$A$6:$W$49,I$9,FALSE)</f>
        <v>0</v>
      </c>
      <c r="J322" s="110">
        <f>VLOOKUP($A322,'[12]102200'!$A$6:$W$49,J$9,FALSE)</f>
        <v>0</v>
      </c>
      <c r="K322" s="110">
        <f>VLOOKUP($A322,'[12]102200'!$A$6:$W$49,K$9,FALSE)</f>
        <v>-32</v>
      </c>
      <c r="L322" s="110">
        <f>VLOOKUP($A322,'[12]102200'!$A$6:$W$49,L$9,FALSE)</f>
        <v>45</v>
      </c>
      <c r="M322" s="110">
        <f>VLOOKUP($A322,'[12]102200'!$A$6:$W$49,M$9,FALSE)</f>
        <v>1</v>
      </c>
      <c r="N322" s="110">
        <f>VLOOKUP($A322,'[12]102200'!$A$6:$W$49,N$9,FALSE)</f>
        <v>-9</v>
      </c>
      <c r="O322" s="110">
        <f>VLOOKUP($A322,'[12]102200'!$A$6:$W$49,O$9,FALSE)</f>
        <v>-2</v>
      </c>
      <c r="P322" s="110">
        <f>VLOOKUP($A322,'[12]102200'!$A$6:$W$49,P$9,FALSE)</f>
        <v>-9</v>
      </c>
      <c r="Q322" s="110">
        <f>VLOOKUP($A322,'[12]102200'!$A$6:$W$49,Q$9,FALSE)</f>
        <v>-5</v>
      </c>
      <c r="R322" s="110">
        <f>VLOOKUP($A322,'[12]102200'!$A$6:$W$49,R$9,FALSE)</f>
        <v>0</v>
      </c>
      <c r="S322" s="110">
        <f>VLOOKUP($A322,'[12]102200'!$A$6:$W$49,S$9,FALSE)</f>
        <v>5</v>
      </c>
      <c r="T322" s="110">
        <f>VLOOKUP($A322,'[12]102200'!$A$6:$W$49,T$9,FALSE)</f>
        <v>-5</v>
      </c>
      <c r="U322" s="110">
        <f>VLOOKUP($A322,'[12]102200'!$A$6:$W$49,U$9,FALSE)</f>
        <v>-4</v>
      </c>
      <c r="V322" s="110">
        <f>VLOOKUP($A322,'[12]102200'!$A$6:$W$49,V$9,FALSE)</f>
        <v>20</v>
      </c>
      <c r="AA322"/>
    </row>
    <row r="323" spans="1:27" x14ac:dyDescent="0.2">
      <c r="A323" s="107" t="s">
        <v>113</v>
      </c>
      <c r="B323" s="110">
        <f>VLOOKUP($A323,'[12]102200'!$A$6:$W$49,B$9,FALSE)</f>
        <v>-57</v>
      </c>
      <c r="C323" s="110">
        <f>VLOOKUP($A323,'[12]102200'!$A$6:$W$49,C$9,FALSE)</f>
        <v>-132</v>
      </c>
      <c r="D323" s="110">
        <f>VLOOKUP($A323,'[12]102200'!$A$6:$W$49,D$9,FALSE)</f>
        <v>62</v>
      </c>
      <c r="E323" s="110">
        <f>VLOOKUP($A323,'[12]102200'!$A$6:$W$49,E$9,FALSE)</f>
        <v>-162</v>
      </c>
      <c r="F323" s="110">
        <f>VLOOKUP($A323,'[12]102200'!$A$6:$W$49,F$9,FALSE)</f>
        <v>-332</v>
      </c>
      <c r="G323" s="110">
        <f>VLOOKUP($A323,'[12]102200'!$A$6:$W$49,G$9,FALSE)</f>
        <v>-222</v>
      </c>
      <c r="H323" s="110">
        <f>VLOOKUP($A323,'[12]102200'!$A$6:$W$49,H$9,FALSE)</f>
        <v>-211</v>
      </c>
      <c r="I323" s="110">
        <f>VLOOKUP($A323,'[12]102200'!$A$6:$W$49,I$9,FALSE)</f>
        <v>52</v>
      </c>
      <c r="J323" s="110">
        <f>VLOOKUP($A323,'[12]102200'!$A$6:$W$49,J$9,FALSE)</f>
        <v>163</v>
      </c>
      <c r="K323" s="110">
        <f>VLOOKUP($A323,'[12]102200'!$A$6:$W$49,K$9,FALSE)</f>
        <v>145</v>
      </c>
      <c r="L323" s="110">
        <f>VLOOKUP($A323,'[12]102200'!$A$6:$W$49,L$9,FALSE)</f>
        <v>356</v>
      </c>
      <c r="M323" s="110">
        <f>VLOOKUP($A323,'[12]102200'!$A$6:$W$49,M$9,FALSE)</f>
        <v>122</v>
      </c>
      <c r="N323" s="110">
        <f>VLOOKUP($A323,'[12]102200'!$A$6:$W$49,N$9,FALSE)</f>
        <v>179</v>
      </c>
      <c r="O323" s="110">
        <f>VLOOKUP($A323,'[12]102200'!$A$6:$W$49,O$9,FALSE)</f>
        <v>-2</v>
      </c>
      <c r="P323" s="110">
        <f>VLOOKUP($A323,'[12]102200'!$A$6:$W$49,P$9,FALSE)</f>
        <v>268</v>
      </c>
      <c r="Q323" s="110">
        <f>VLOOKUP($A323,'[12]102200'!$A$6:$W$49,Q$9,FALSE)</f>
        <v>0</v>
      </c>
      <c r="R323" s="110">
        <f>VLOOKUP($A323,'[12]102200'!$A$6:$W$49,R$9,FALSE)</f>
        <v>-158</v>
      </c>
      <c r="S323" s="110">
        <f>VLOOKUP($A323,'[12]102200'!$A$6:$W$49,S$9,FALSE)</f>
        <v>-236</v>
      </c>
      <c r="T323" s="110">
        <f>VLOOKUP($A323,'[12]102200'!$A$6:$W$49,T$9,FALSE)</f>
        <v>-17</v>
      </c>
      <c r="U323" s="110">
        <f>VLOOKUP($A323,'[12]102200'!$A$6:$W$49,U$9,FALSE)</f>
        <v>196</v>
      </c>
      <c r="V323" s="110">
        <f>VLOOKUP($A323,'[12]102200'!$A$6:$W$49,V$9,FALSE)</f>
        <v>51</v>
      </c>
      <c r="AA323"/>
    </row>
    <row r="324" spans="1:27" x14ac:dyDescent="0.2">
      <c r="A324" s="107" t="s">
        <v>115</v>
      </c>
      <c r="B324" s="110">
        <f>VLOOKUP($A324,'[12]102200'!$A$6:$W$49,B$9,FALSE)</f>
        <v>467</v>
      </c>
      <c r="C324" s="110">
        <f>VLOOKUP($A324,'[12]102200'!$A$6:$W$49,C$9,FALSE)</f>
        <v>-90</v>
      </c>
      <c r="D324" s="110">
        <f>VLOOKUP($A324,'[12]102200'!$A$6:$W$49,D$9,FALSE)</f>
        <v>-237</v>
      </c>
      <c r="E324" s="110">
        <f>VLOOKUP($A324,'[12]102200'!$A$6:$W$49,E$9,FALSE)</f>
        <v>-197</v>
      </c>
      <c r="F324" s="110">
        <f>VLOOKUP($A324,'[12]102200'!$A$6:$W$49,F$9,FALSE)</f>
        <v>-98</v>
      </c>
      <c r="G324" s="110">
        <f>VLOOKUP($A324,'[12]102200'!$A$6:$W$49,G$9,FALSE)</f>
        <v>2</v>
      </c>
      <c r="H324" s="110">
        <f>VLOOKUP($A324,'[12]102200'!$A$6:$W$49,H$9,FALSE)</f>
        <v>82</v>
      </c>
      <c r="I324" s="110">
        <f>VLOOKUP($A324,'[12]102200'!$A$6:$W$49,I$9,FALSE)</f>
        <v>-756</v>
      </c>
      <c r="J324" s="110">
        <f>VLOOKUP($A324,'[12]102200'!$A$6:$W$49,J$9,FALSE)</f>
        <v>32</v>
      </c>
      <c r="K324" s="110">
        <f>VLOOKUP($A324,'[12]102200'!$A$6:$W$49,K$9,FALSE)</f>
        <v>-338</v>
      </c>
      <c r="L324" s="110">
        <f>VLOOKUP($A324,'[12]102200'!$A$6:$W$49,L$9,FALSE)</f>
        <v>-85</v>
      </c>
      <c r="M324" s="110">
        <f>VLOOKUP($A324,'[12]102200'!$A$6:$W$49,M$9,FALSE)</f>
        <v>-319</v>
      </c>
      <c r="N324" s="110">
        <f>VLOOKUP($A324,'[12]102200'!$A$6:$W$49,N$9,FALSE)</f>
        <v>-329</v>
      </c>
      <c r="O324" s="110">
        <f>VLOOKUP($A324,'[12]102200'!$A$6:$W$49,O$9,FALSE)</f>
        <v>-666</v>
      </c>
      <c r="P324" s="110">
        <f>VLOOKUP($A324,'[12]102200'!$A$6:$W$49,P$9,FALSE)</f>
        <v>-306</v>
      </c>
      <c r="Q324" s="110">
        <f>VLOOKUP($A324,'[12]102200'!$A$6:$W$49,Q$9,FALSE)</f>
        <v>-551</v>
      </c>
      <c r="R324" s="110">
        <f>VLOOKUP($A324,'[12]102200'!$A$6:$W$49,R$9,FALSE)</f>
        <v>-607</v>
      </c>
      <c r="S324" s="110">
        <f>VLOOKUP($A324,'[12]102200'!$A$6:$W$49,S$9,FALSE)</f>
        <v>-477</v>
      </c>
      <c r="T324" s="110">
        <f>VLOOKUP($A324,'[12]102200'!$A$6:$W$49,T$9,FALSE)</f>
        <v>-564</v>
      </c>
      <c r="U324" s="110">
        <f>VLOOKUP($A324,'[12]102200'!$A$6:$W$49,U$9,FALSE)</f>
        <v>-457</v>
      </c>
      <c r="V324" s="110">
        <f>VLOOKUP($A324,'[12]102200'!$A$6:$W$49,V$9,FALSE)</f>
        <v>-546</v>
      </c>
      <c r="AA324"/>
    </row>
    <row r="325" spans="1:27" x14ac:dyDescent="0.2">
      <c r="A325" s="107" t="s">
        <v>141</v>
      </c>
      <c r="B325" s="110">
        <f>VLOOKUP($A325,'[12]102200'!$A$6:$W$49,B$9,FALSE)</f>
        <v>0</v>
      </c>
      <c r="C325" s="110">
        <f>VLOOKUP($A325,'[12]102200'!$A$6:$W$49,C$9,FALSE)</f>
        <v>0</v>
      </c>
      <c r="D325" s="110">
        <f>VLOOKUP($A325,'[12]102200'!$A$6:$W$49,D$9,FALSE)</f>
        <v>0</v>
      </c>
      <c r="E325" s="110">
        <f>VLOOKUP($A325,'[12]102200'!$A$6:$W$49,E$9,FALSE)</f>
        <v>0</v>
      </c>
      <c r="F325" s="110">
        <f>VLOOKUP($A325,'[12]102200'!$A$6:$W$49,F$9,FALSE)</f>
        <v>0</v>
      </c>
      <c r="G325" s="110">
        <f>VLOOKUP($A325,'[12]102200'!$A$6:$W$49,G$9,FALSE)</f>
        <v>0</v>
      </c>
      <c r="H325" s="110">
        <f>VLOOKUP($A325,'[12]102200'!$A$6:$W$49,H$9,FALSE)</f>
        <v>0</v>
      </c>
      <c r="I325" s="110">
        <f>VLOOKUP($A325,'[12]102200'!$A$6:$W$49,I$9,FALSE)</f>
        <v>0</v>
      </c>
      <c r="J325" s="110">
        <f>VLOOKUP($A325,'[12]102200'!$A$6:$W$49,J$9,FALSE)</f>
        <v>0</v>
      </c>
      <c r="K325" s="110">
        <f>VLOOKUP($A325,'[12]102200'!$A$6:$W$49,K$9,FALSE)</f>
        <v>0</v>
      </c>
      <c r="L325" s="110">
        <f>VLOOKUP($A325,'[12]102200'!$A$6:$W$49,L$9,FALSE)</f>
        <v>0</v>
      </c>
      <c r="M325" s="110">
        <f>VLOOKUP($A325,'[12]102200'!$A$6:$W$49,M$9,FALSE)</f>
        <v>0</v>
      </c>
      <c r="N325" s="110">
        <f>VLOOKUP($A325,'[12]102200'!$A$6:$W$49,N$9,FALSE)</f>
        <v>0</v>
      </c>
      <c r="O325" s="110">
        <f>VLOOKUP($A325,'[12]102200'!$A$6:$W$49,O$9,FALSE)</f>
        <v>0</v>
      </c>
      <c r="P325" s="110">
        <f>VLOOKUP($A325,'[12]102200'!$A$6:$W$49,P$9,FALSE)</f>
        <v>0</v>
      </c>
      <c r="Q325" s="110">
        <f>VLOOKUP($A325,'[12]102200'!$A$6:$W$49,Q$9,FALSE)</f>
        <v>0</v>
      </c>
      <c r="R325" s="110">
        <f>VLOOKUP($A325,'[12]102200'!$A$6:$W$49,R$9,FALSE)</f>
        <v>0</v>
      </c>
      <c r="S325" s="110">
        <f>VLOOKUP($A325,'[12]102200'!$A$6:$W$49,S$9,FALSE)</f>
        <v>0</v>
      </c>
      <c r="T325" s="110">
        <f>VLOOKUP($A325,'[12]102200'!$A$6:$W$49,T$9,FALSE)</f>
        <v>0</v>
      </c>
      <c r="U325" s="110">
        <f>VLOOKUP($A325,'[12]102200'!$A$6:$W$49,U$9,FALSE)</f>
        <v>0</v>
      </c>
      <c r="V325" s="110">
        <f>VLOOKUP($A325,'[12]102200'!$A$6:$W$49,V$9,FALSE)</f>
        <v>0</v>
      </c>
      <c r="AA325"/>
    </row>
    <row r="326" spans="1:27" x14ac:dyDescent="0.2">
      <c r="A326" s="107" t="s">
        <v>117</v>
      </c>
      <c r="B326" s="110">
        <f>VLOOKUP($A326,'[12]102200'!$A$6:$W$49,B$9,FALSE)</f>
        <v>0</v>
      </c>
      <c r="C326" s="110">
        <f>VLOOKUP($A326,'[12]102200'!$A$6:$W$49,C$9,FALSE)</f>
        <v>0</v>
      </c>
      <c r="D326" s="110">
        <f>VLOOKUP($A326,'[12]102200'!$A$6:$W$49,D$9,FALSE)</f>
        <v>0</v>
      </c>
      <c r="E326" s="110">
        <f>VLOOKUP($A326,'[12]102200'!$A$6:$W$49,E$9,FALSE)</f>
        <v>0</v>
      </c>
      <c r="F326" s="110">
        <f>VLOOKUP($A326,'[12]102200'!$A$6:$W$49,F$9,FALSE)</f>
        <v>0</v>
      </c>
      <c r="G326" s="110">
        <f>VLOOKUP($A326,'[12]102200'!$A$6:$W$49,G$9,FALSE)</f>
        <v>0</v>
      </c>
      <c r="H326" s="110">
        <f>VLOOKUP($A326,'[12]102200'!$A$6:$W$49,H$9,FALSE)</f>
        <v>0</v>
      </c>
      <c r="I326" s="110">
        <f>VLOOKUP($A326,'[12]102200'!$A$6:$W$49,I$9,FALSE)</f>
        <v>0</v>
      </c>
      <c r="J326" s="110">
        <f>VLOOKUP($A326,'[12]102200'!$A$6:$W$49,J$9,FALSE)</f>
        <v>0</v>
      </c>
      <c r="K326" s="110">
        <f>VLOOKUP($A326,'[12]102200'!$A$6:$W$49,K$9,FALSE)</f>
        <v>0</v>
      </c>
      <c r="L326" s="110">
        <f>VLOOKUP($A326,'[12]102200'!$A$6:$W$49,L$9,FALSE)</f>
        <v>0</v>
      </c>
      <c r="M326" s="110">
        <f>VLOOKUP($A326,'[12]102200'!$A$6:$W$49,M$9,FALSE)</f>
        <v>0</v>
      </c>
      <c r="N326" s="110">
        <f>VLOOKUP($A326,'[12]102200'!$A$6:$W$49,N$9,FALSE)</f>
        <v>0</v>
      </c>
      <c r="O326" s="110">
        <f>VLOOKUP($A326,'[12]102200'!$A$6:$W$49,O$9,FALSE)</f>
        <v>0</v>
      </c>
      <c r="P326" s="110">
        <f>VLOOKUP($A326,'[12]102200'!$A$6:$W$49,P$9,FALSE)</f>
        <v>0</v>
      </c>
      <c r="Q326" s="110">
        <f>VLOOKUP($A326,'[12]102200'!$A$6:$W$49,Q$9,FALSE)</f>
        <v>0</v>
      </c>
      <c r="R326" s="110">
        <f>VLOOKUP($A326,'[12]102200'!$A$6:$W$49,R$9,FALSE)</f>
        <v>0</v>
      </c>
      <c r="S326" s="110">
        <f>VLOOKUP($A326,'[12]102200'!$A$6:$W$49,S$9,FALSE)</f>
        <v>0</v>
      </c>
      <c r="T326" s="110">
        <f>VLOOKUP($A326,'[12]102200'!$A$6:$W$49,T$9,FALSE)</f>
        <v>0</v>
      </c>
      <c r="U326" s="110">
        <f>VLOOKUP($A326,'[12]102200'!$A$6:$W$49,U$9,FALSE)</f>
        <v>0</v>
      </c>
      <c r="V326" s="110">
        <f>VLOOKUP($A326,'[12]102200'!$A$6:$W$49,V$9,FALSE)</f>
        <v>-1</v>
      </c>
      <c r="AA326"/>
    </row>
    <row r="327" spans="1:27" x14ac:dyDescent="0.2">
      <c r="A327" s="107" t="s">
        <v>118</v>
      </c>
      <c r="B327" s="110">
        <f>VLOOKUP($A327,'[12]102200'!$A$6:$W$49,B$9,FALSE)</f>
        <v>209</v>
      </c>
      <c r="C327" s="110">
        <f>VLOOKUP($A327,'[12]102200'!$A$6:$W$49,C$9,FALSE)</f>
        <v>337</v>
      </c>
      <c r="D327" s="110">
        <f>VLOOKUP($A327,'[12]102200'!$A$6:$W$49,D$9,FALSE)</f>
        <v>253</v>
      </c>
      <c r="E327" s="110">
        <f>VLOOKUP($A327,'[12]102200'!$A$6:$W$49,E$9,FALSE)</f>
        <v>178</v>
      </c>
      <c r="F327" s="110">
        <f>VLOOKUP($A327,'[12]102200'!$A$6:$W$49,F$9,FALSE)</f>
        <v>4</v>
      </c>
      <c r="G327" s="110">
        <f>VLOOKUP($A327,'[12]102200'!$A$6:$W$49,G$9,FALSE)</f>
        <v>-312</v>
      </c>
      <c r="H327" s="110">
        <f>VLOOKUP($A327,'[12]102200'!$A$6:$W$49,H$9,FALSE)</f>
        <v>-413</v>
      </c>
      <c r="I327" s="110">
        <f>VLOOKUP($A327,'[12]102200'!$A$6:$W$49,I$9,FALSE)</f>
        <v>1217</v>
      </c>
      <c r="J327" s="110">
        <f>VLOOKUP($A327,'[12]102200'!$A$6:$W$49,J$9,FALSE)</f>
        <v>864</v>
      </c>
      <c r="K327" s="110">
        <f>VLOOKUP($A327,'[12]102200'!$A$6:$W$49,K$9,FALSE)</f>
        <v>35</v>
      </c>
      <c r="L327" s="110">
        <f>VLOOKUP($A327,'[12]102200'!$A$6:$W$49,L$9,FALSE)</f>
        <v>525</v>
      </c>
      <c r="M327" s="110">
        <f>VLOOKUP($A327,'[12]102200'!$A$6:$W$49,M$9,FALSE)</f>
        <v>646</v>
      </c>
      <c r="N327" s="110">
        <f>VLOOKUP($A327,'[12]102200'!$A$6:$W$49,N$9,FALSE)</f>
        <v>757</v>
      </c>
      <c r="O327" s="110">
        <f>VLOOKUP($A327,'[12]102200'!$A$6:$W$49,O$9,FALSE)</f>
        <v>678</v>
      </c>
      <c r="P327" s="110">
        <f>VLOOKUP($A327,'[12]102200'!$A$6:$W$49,P$9,FALSE)</f>
        <v>551</v>
      </c>
      <c r="Q327" s="110">
        <f>VLOOKUP($A327,'[12]102200'!$A$6:$W$49,Q$9,FALSE)</f>
        <v>456</v>
      </c>
      <c r="R327" s="110">
        <f>VLOOKUP($A327,'[12]102200'!$A$6:$W$49,R$9,FALSE)</f>
        <v>678</v>
      </c>
      <c r="S327" s="110">
        <f>VLOOKUP($A327,'[12]102200'!$A$6:$W$49,S$9,FALSE)</f>
        <v>848</v>
      </c>
      <c r="T327" s="110">
        <f>VLOOKUP($A327,'[12]102200'!$A$6:$W$49,T$9,FALSE)</f>
        <v>429</v>
      </c>
      <c r="U327" s="110">
        <f>VLOOKUP($A327,'[12]102200'!$A$6:$W$49,U$9,FALSE)</f>
        <v>-151</v>
      </c>
      <c r="V327" s="110">
        <f>VLOOKUP($A327,'[12]102200'!$A$6:$W$49,V$9,FALSE)</f>
        <v>-137</v>
      </c>
      <c r="AA327"/>
    </row>
    <row r="328" spans="1:27" x14ac:dyDescent="0.2">
      <c r="A328" s="107" t="s">
        <v>123</v>
      </c>
      <c r="B328" s="110">
        <f>VLOOKUP($A328,'[12]102200'!$A$6:$W$49,B$9,FALSE)</f>
        <v>-3834</v>
      </c>
      <c r="C328" s="110">
        <f>VLOOKUP($A328,'[12]102200'!$A$6:$W$49,C$9,FALSE)</f>
        <v>-6054</v>
      </c>
      <c r="D328" s="110">
        <f>VLOOKUP($A328,'[12]102200'!$A$6:$W$49,D$9,FALSE)</f>
        <v>-691</v>
      </c>
      <c r="E328" s="110">
        <f>VLOOKUP($A328,'[12]102200'!$A$6:$W$49,E$9,FALSE)</f>
        <v>-1720</v>
      </c>
      <c r="F328" s="110">
        <f>VLOOKUP($A328,'[12]102200'!$A$6:$W$49,F$9,FALSE)</f>
        <v>-1417</v>
      </c>
      <c r="G328" s="110">
        <f>VLOOKUP($A328,'[12]102200'!$A$6:$W$49,G$9,FALSE)</f>
        <v>-2646</v>
      </c>
      <c r="H328" s="110">
        <f>VLOOKUP($A328,'[12]102200'!$A$6:$W$49,H$9,FALSE)</f>
        <v>-2795</v>
      </c>
      <c r="I328" s="110">
        <f>VLOOKUP($A328,'[12]102200'!$A$6:$W$49,I$9,FALSE)</f>
        <v>-2693</v>
      </c>
      <c r="J328" s="110">
        <f>VLOOKUP($A328,'[12]102200'!$A$6:$W$49,J$9,FALSE)</f>
        <v>-2517</v>
      </c>
      <c r="K328" s="110">
        <f>VLOOKUP($A328,'[12]102200'!$A$6:$W$49,K$9,FALSE)</f>
        <v>-2283</v>
      </c>
      <c r="L328" s="110">
        <f>VLOOKUP($A328,'[12]102200'!$A$6:$W$49,L$9,FALSE)</f>
        <v>-72</v>
      </c>
      <c r="M328" s="110">
        <f>VLOOKUP($A328,'[12]102200'!$A$6:$W$49,M$9,FALSE)</f>
        <v>1498</v>
      </c>
      <c r="N328" s="110">
        <f>VLOOKUP($A328,'[12]102200'!$A$6:$W$49,N$9,FALSE)</f>
        <v>-937</v>
      </c>
      <c r="O328" s="110">
        <f>VLOOKUP($A328,'[12]102200'!$A$6:$W$49,O$9,FALSE)</f>
        <v>-367</v>
      </c>
      <c r="P328" s="110">
        <f>VLOOKUP($A328,'[12]102200'!$A$6:$W$49,P$9,FALSE)</f>
        <v>-973</v>
      </c>
      <c r="Q328" s="110">
        <f>VLOOKUP($A328,'[12]102200'!$A$6:$W$49,Q$9,FALSE)</f>
        <v>-259</v>
      </c>
      <c r="R328" s="110">
        <f>VLOOKUP($A328,'[12]102200'!$A$6:$W$49,R$9,FALSE)</f>
        <v>-470</v>
      </c>
      <c r="S328" s="110">
        <f>VLOOKUP($A328,'[12]102200'!$A$6:$W$49,S$9,FALSE)</f>
        <v>-151</v>
      </c>
      <c r="T328" s="110">
        <f>VLOOKUP($A328,'[12]102200'!$A$6:$W$49,T$9,FALSE)</f>
        <v>-601</v>
      </c>
      <c r="U328" s="110">
        <f>VLOOKUP($A328,'[12]102200'!$A$6:$W$49,U$9,FALSE)</f>
        <v>16</v>
      </c>
      <c r="V328" s="110">
        <f>VLOOKUP($A328,'[12]102200'!$A$6:$W$49,V$9,FALSE)</f>
        <v>-155</v>
      </c>
      <c r="AA328"/>
    </row>
    <row r="329" spans="1:27" x14ac:dyDescent="0.2">
      <c r="A329" s="107" t="s">
        <v>119</v>
      </c>
      <c r="B329" s="110">
        <f>VLOOKUP($A329,'[12]102200'!$A$6:$W$49,B$9,FALSE)</f>
        <v>7</v>
      </c>
      <c r="C329" s="110">
        <f>VLOOKUP($A329,'[12]102200'!$A$6:$W$49,C$9,FALSE)</f>
        <v>-1</v>
      </c>
      <c r="D329" s="110">
        <f>VLOOKUP($A329,'[12]102200'!$A$6:$W$49,D$9,FALSE)</f>
        <v>-31</v>
      </c>
      <c r="E329" s="110">
        <f>VLOOKUP($A329,'[12]102200'!$A$6:$W$49,E$9,FALSE)</f>
        <v>-48</v>
      </c>
      <c r="F329" s="110">
        <f>VLOOKUP($A329,'[12]102200'!$A$6:$W$49,F$9,FALSE)</f>
        <v>-92</v>
      </c>
      <c r="G329" s="110">
        <f>VLOOKUP($A329,'[12]102200'!$A$6:$W$49,G$9,FALSE)</f>
        <v>13</v>
      </c>
      <c r="H329" s="110">
        <f>VLOOKUP($A329,'[12]102200'!$A$6:$W$49,H$9,FALSE)</f>
        <v>2</v>
      </c>
      <c r="I329" s="110">
        <f>VLOOKUP($A329,'[12]102200'!$A$6:$W$49,I$9,FALSE)</f>
        <v>63</v>
      </c>
      <c r="J329" s="110">
        <f>VLOOKUP($A329,'[12]102200'!$A$6:$W$49,J$9,FALSE)</f>
        <v>42</v>
      </c>
      <c r="K329" s="110">
        <f>VLOOKUP($A329,'[12]102200'!$A$6:$W$49,K$9,FALSE)</f>
        <v>-90</v>
      </c>
      <c r="L329" s="110">
        <f>VLOOKUP($A329,'[12]102200'!$A$6:$W$49,L$9,FALSE)</f>
        <v>25</v>
      </c>
      <c r="M329" s="110">
        <f>VLOOKUP($A329,'[12]102200'!$A$6:$W$49,M$9,FALSE)</f>
        <v>15</v>
      </c>
      <c r="N329" s="110">
        <f>VLOOKUP($A329,'[12]102200'!$A$6:$W$49,N$9,FALSE)</f>
        <v>-9</v>
      </c>
      <c r="O329" s="110">
        <f>VLOOKUP($A329,'[12]102200'!$A$6:$W$49,O$9,FALSE)</f>
        <v>-63</v>
      </c>
      <c r="P329" s="110">
        <f>VLOOKUP($A329,'[12]102200'!$A$6:$W$49,P$9,FALSE)</f>
        <v>-22</v>
      </c>
      <c r="Q329" s="110">
        <f>VLOOKUP($A329,'[12]102200'!$A$6:$W$49,Q$9,FALSE)</f>
        <v>15</v>
      </c>
      <c r="R329" s="110">
        <f>VLOOKUP($A329,'[12]102200'!$A$6:$W$49,R$9,FALSE)</f>
        <v>-85</v>
      </c>
      <c r="S329" s="110">
        <f>VLOOKUP($A329,'[12]102200'!$A$6:$W$49,S$9,FALSE)</f>
        <v>-8</v>
      </c>
      <c r="T329" s="110">
        <f>VLOOKUP($A329,'[12]102200'!$A$6:$W$49,T$9,FALSE)</f>
        <v>-89</v>
      </c>
      <c r="U329" s="110">
        <f>VLOOKUP($A329,'[12]102200'!$A$6:$W$49,U$9,FALSE)</f>
        <v>-21</v>
      </c>
      <c r="V329" s="110">
        <f>VLOOKUP($A329,'[12]102200'!$A$6:$W$49,V$9,FALSE)</f>
        <v>-90</v>
      </c>
      <c r="AA329"/>
    </row>
    <row r="330" spans="1:27" x14ac:dyDescent="0.2">
      <c r="A330" s="107" t="s">
        <v>120</v>
      </c>
      <c r="B330" s="110">
        <f>VLOOKUP($A330,'[12]102200'!$A$6:$W$49,B$9,FALSE)</f>
        <v>292</v>
      </c>
      <c r="C330" s="110">
        <f>VLOOKUP($A330,'[12]102200'!$A$6:$W$49,C$9,FALSE)</f>
        <v>265</v>
      </c>
      <c r="D330" s="110">
        <f>VLOOKUP($A330,'[12]102200'!$A$6:$W$49,D$9,FALSE)</f>
        <v>156</v>
      </c>
      <c r="E330" s="110">
        <f>VLOOKUP($A330,'[12]102200'!$A$6:$W$49,E$9,FALSE)</f>
        <v>153</v>
      </c>
      <c r="F330" s="110">
        <f>VLOOKUP($A330,'[12]102200'!$A$6:$W$49,F$9,FALSE)</f>
        <v>103</v>
      </c>
      <c r="G330" s="110">
        <f>VLOOKUP($A330,'[12]102200'!$A$6:$W$49,G$9,FALSE)</f>
        <v>131</v>
      </c>
      <c r="H330" s="110">
        <f>VLOOKUP($A330,'[12]102200'!$A$6:$W$49,H$9,FALSE)</f>
        <v>138</v>
      </c>
      <c r="I330" s="110">
        <f>VLOOKUP($A330,'[12]102200'!$A$6:$W$49,I$9,FALSE)</f>
        <v>144</v>
      </c>
      <c r="J330" s="110">
        <f>VLOOKUP($A330,'[12]102200'!$A$6:$W$49,J$9,FALSE)</f>
        <v>134</v>
      </c>
      <c r="K330" s="110">
        <f>VLOOKUP($A330,'[12]102200'!$A$6:$W$49,K$9,FALSE)</f>
        <v>162</v>
      </c>
      <c r="L330" s="110">
        <f>VLOOKUP($A330,'[12]102200'!$A$6:$W$49,L$9,FALSE)</f>
        <v>116</v>
      </c>
      <c r="M330" s="110">
        <f>VLOOKUP($A330,'[12]102200'!$A$6:$W$49,M$9,FALSE)</f>
        <v>124</v>
      </c>
      <c r="N330" s="110">
        <f>VLOOKUP($A330,'[12]102200'!$A$6:$W$49,N$9,FALSE)</f>
        <v>117</v>
      </c>
      <c r="O330" s="110">
        <f>VLOOKUP($A330,'[12]102200'!$A$6:$W$49,O$9,FALSE)</f>
        <v>187</v>
      </c>
      <c r="P330" s="110">
        <f>VLOOKUP($A330,'[12]102200'!$A$6:$W$49,P$9,FALSE)</f>
        <v>-73</v>
      </c>
      <c r="Q330" s="110">
        <f>VLOOKUP($A330,'[12]102200'!$A$6:$W$49,Q$9,FALSE)</f>
        <v>-98</v>
      </c>
      <c r="R330" s="110">
        <f>VLOOKUP($A330,'[12]102200'!$A$6:$W$49,R$9,FALSE)</f>
        <v>-96</v>
      </c>
      <c r="S330" s="110">
        <f>VLOOKUP($A330,'[12]102200'!$A$6:$W$49,S$9,FALSE)</f>
        <v>-20</v>
      </c>
      <c r="T330" s="110">
        <f>VLOOKUP($A330,'[12]102200'!$A$6:$W$49,T$9,FALSE)</f>
        <v>-107</v>
      </c>
      <c r="U330" s="110">
        <f>VLOOKUP($A330,'[12]102200'!$A$6:$W$49,U$9,FALSE)</f>
        <v>-258</v>
      </c>
      <c r="V330" s="110">
        <f>VLOOKUP($A330,'[12]102200'!$A$6:$W$49,V$9,FALSE)</f>
        <v>15</v>
      </c>
      <c r="AA330"/>
    </row>
    <row r="331" spans="1:27" x14ac:dyDescent="0.2">
      <c r="A331" s="107" t="s">
        <v>139</v>
      </c>
      <c r="B331" s="110">
        <f>VLOOKUP($A331,'[12]102200'!$A$6:$W$49,B$9,FALSE)</f>
        <v>19</v>
      </c>
      <c r="C331" s="110">
        <f>VLOOKUP($A331,'[12]102200'!$A$6:$W$49,C$9,FALSE)</f>
        <v>490</v>
      </c>
      <c r="D331" s="110">
        <f>VLOOKUP($A331,'[12]102200'!$A$6:$W$49,D$9,FALSE)</f>
        <v>-60</v>
      </c>
      <c r="E331" s="110">
        <f>VLOOKUP($A331,'[12]102200'!$A$6:$W$49,E$9,FALSE)</f>
        <v>-20</v>
      </c>
      <c r="F331" s="110">
        <f>VLOOKUP($A331,'[12]102200'!$A$6:$W$49,F$9,FALSE)</f>
        <v>603</v>
      </c>
      <c r="G331" s="110">
        <f>VLOOKUP($A331,'[12]102200'!$A$6:$W$49,G$9,FALSE)</f>
        <v>319</v>
      </c>
      <c r="H331" s="110">
        <f>VLOOKUP($A331,'[12]102200'!$A$6:$W$49,H$9,FALSE)</f>
        <v>389</v>
      </c>
      <c r="I331" s="110">
        <f>VLOOKUP($A331,'[12]102200'!$A$6:$W$49,I$9,FALSE)</f>
        <v>368</v>
      </c>
      <c r="J331" s="110">
        <f>VLOOKUP($A331,'[12]102200'!$A$6:$W$49,J$9,FALSE)</f>
        <v>175</v>
      </c>
      <c r="K331" s="110">
        <f>VLOOKUP($A331,'[12]102200'!$A$6:$W$49,K$9,FALSE)</f>
        <v>-127</v>
      </c>
      <c r="L331" s="110">
        <f>VLOOKUP($A331,'[12]102200'!$A$6:$W$49,L$9,FALSE)</f>
        <v>-533</v>
      </c>
      <c r="M331" s="110">
        <f>VLOOKUP($A331,'[12]102200'!$A$6:$W$49,M$9,FALSE)</f>
        <v>-200</v>
      </c>
      <c r="N331" s="110">
        <f>VLOOKUP($A331,'[12]102200'!$A$6:$W$49,N$9,FALSE)</f>
        <v>-256</v>
      </c>
      <c r="O331" s="110">
        <f>VLOOKUP($A331,'[12]102200'!$A$6:$W$49,O$9,FALSE)</f>
        <v>-434</v>
      </c>
      <c r="P331" s="110">
        <f>VLOOKUP($A331,'[12]102200'!$A$6:$W$49,P$9,FALSE)</f>
        <v>121</v>
      </c>
      <c r="Q331" s="110">
        <f>VLOOKUP($A331,'[12]102200'!$A$6:$W$49,Q$9,FALSE)</f>
        <v>-174</v>
      </c>
      <c r="R331" s="110">
        <f>VLOOKUP($A331,'[12]102200'!$A$6:$W$49,R$9,FALSE)</f>
        <v>30</v>
      </c>
      <c r="S331" s="110">
        <f>VLOOKUP($A331,'[12]102200'!$A$6:$W$49,S$9,FALSE)</f>
        <v>-153</v>
      </c>
      <c r="T331" s="110">
        <f>VLOOKUP($A331,'[12]102200'!$A$6:$W$49,T$9,FALSE)</f>
        <v>259</v>
      </c>
      <c r="U331" s="110">
        <f>VLOOKUP($A331,'[12]102200'!$A$6:$W$49,U$9,FALSE)</f>
        <v>518</v>
      </c>
      <c r="V331" s="110">
        <f>VLOOKUP($A331,'[12]102200'!$A$6:$W$49,V$9,FALSE)</f>
        <v>-71</v>
      </c>
      <c r="AA331"/>
    </row>
    <row r="332" spans="1:27" x14ac:dyDescent="0.2">
      <c r="A332" s="107" t="s">
        <v>121</v>
      </c>
      <c r="B332" s="110">
        <f>VLOOKUP($A332,'[12]102200'!$A$6:$W$49,B$9,FALSE)</f>
        <v>1</v>
      </c>
      <c r="C332" s="110">
        <f>VLOOKUP($A332,'[12]102200'!$A$6:$W$49,C$9,FALSE)</f>
        <v>0</v>
      </c>
      <c r="D332" s="110">
        <f>VLOOKUP($A332,'[12]102200'!$A$6:$W$49,D$9,FALSE)</f>
        <v>-23</v>
      </c>
      <c r="E332" s="110">
        <f>VLOOKUP($A332,'[12]102200'!$A$6:$W$49,E$9,FALSE)</f>
        <v>-33</v>
      </c>
      <c r="F332" s="110">
        <f>VLOOKUP($A332,'[12]102200'!$A$6:$W$49,F$9,FALSE)</f>
        <v>-1</v>
      </c>
      <c r="G332" s="110">
        <f>VLOOKUP($A332,'[12]102200'!$A$6:$W$49,G$9,FALSE)</f>
        <v>-14</v>
      </c>
      <c r="H332" s="110">
        <f>VLOOKUP($A332,'[12]102200'!$A$6:$W$49,H$9,FALSE)</f>
        <v>-113</v>
      </c>
      <c r="I332" s="110">
        <f>VLOOKUP($A332,'[12]102200'!$A$6:$W$49,I$9,FALSE)</f>
        <v>-1</v>
      </c>
      <c r="J332" s="110">
        <f>VLOOKUP($A332,'[12]102200'!$A$6:$W$49,J$9,FALSE)</f>
        <v>-1</v>
      </c>
      <c r="K332" s="110">
        <f>VLOOKUP($A332,'[12]102200'!$A$6:$W$49,K$9,FALSE)</f>
        <v>-91</v>
      </c>
      <c r="L332" s="110">
        <f>VLOOKUP($A332,'[12]102200'!$A$6:$W$49,L$9,FALSE)</f>
        <v>-3</v>
      </c>
      <c r="M332" s="110">
        <f>VLOOKUP($A332,'[12]102200'!$A$6:$W$49,M$9,FALSE)</f>
        <v>86</v>
      </c>
      <c r="N332" s="110">
        <f>VLOOKUP($A332,'[12]102200'!$A$6:$W$49,N$9,FALSE)</f>
        <v>-41</v>
      </c>
      <c r="O332" s="110">
        <f>VLOOKUP($A332,'[12]102200'!$A$6:$W$49,O$9,FALSE)</f>
        <v>-42</v>
      </c>
      <c r="P332" s="110">
        <f>VLOOKUP($A332,'[12]102200'!$A$6:$W$49,P$9,FALSE)</f>
        <v>56</v>
      </c>
      <c r="Q332" s="110">
        <f>VLOOKUP($A332,'[12]102200'!$A$6:$W$49,Q$9,FALSE)</f>
        <v>87</v>
      </c>
      <c r="R332" s="110">
        <f>VLOOKUP($A332,'[12]102200'!$A$6:$W$49,R$9,FALSE)</f>
        <v>-149</v>
      </c>
      <c r="S332" s="110">
        <f>VLOOKUP($A332,'[12]102200'!$A$6:$W$49,S$9,FALSE)</f>
        <v>124</v>
      </c>
      <c r="T332" s="110">
        <f>VLOOKUP($A332,'[12]102200'!$A$6:$W$49,T$9,FALSE)</f>
        <v>-85</v>
      </c>
      <c r="U332" s="110">
        <f>VLOOKUP($A332,'[12]102200'!$A$6:$W$49,U$9,FALSE)</f>
        <v>-155</v>
      </c>
      <c r="V332" s="110">
        <f>VLOOKUP($A332,'[12]102200'!$A$6:$W$49,V$9,FALSE)</f>
        <v>12</v>
      </c>
      <c r="AA332"/>
    </row>
    <row r="333" spans="1:27" x14ac:dyDescent="0.2">
      <c r="A333" s="107" t="s">
        <v>122</v>
      </c>
      <c r="B333" s="110">
        <f>VLOOKUP($A333,'[12]102200'!$A$6:$W$49,B$9,FALSE)</f>
        <v>-26</v>
      </c>
      <c r="C333" s="110">
        <f>VLOOKUP($A333,'[12]102200'!$A$6:$W$49,C$9,FALSE)</f>
        <v>-224</v>
      </c>
      <c r="D333" s="110">
        <f>VLOOKUP($A333,'[12]102200'!$A$6:$W$49,D$9,FALSE)</f>
        <v>-395</v>
      </c>
      <c r="E333" s="110">
        <f>VLOOKUP($A333,'[12]102200'!$A$6:$W$49,E$9,FALSE)</f>
        <v>-187</v>
      </c>
      <c r="F333" s="110">
        <f>VLOOKUP($A333,'[12]102200'!$A$6:$W$49,F$9,FALSE)</f>
        <v>-189</v>
      </c>
      <c r="G333" s="110">
        <f>VLOOKUP($A333,'[12]102200'!$A$6:$W$49,G$9,FALSE)</f>
        <v>-116</v>
      </c>
      <c r="H333" s="110">
        <f>VLOOKUP($A333,'[12]102200'!$A$6:$W$49,H$9,FALSE)</f>
        <v>161</v>
      </c>
      <c r="I333" s="110">
        <f>VLOOKUP($A333,'[12]102200'!$A$6:$W$49,I$9,FALSE)</f>
        <v>-519</v>
      </c>
      <c r="J333" s="110">
        <f>VLOOKUP($A333,'[12]102200'!$A$6:$W$49,J$9,FALSE)</f>
        <v>-145</v>
      </c>
      <c r="K333" s="110">
        <f>VLOOKUP($A333,'[12]102200'!$A$6:$W$49,K$9,FALSE)</f>
        <v>-334</v>
      </c>
      <c r="L333" s="110">
        <f>VLOOKUP($A333,'[12]102200'!$A$6:$W$49,L$9,FALSE)</f>
        <v>-291</v>
      </c>
      <c r="M333" s="110">
        <f>VLOOKUP($A333,'[12]102200'!$A$6:$W$49,M$9,FALSE)</f>
        <v>-735</v>
      </c>
      <c r="N333" s="110">
        <f>VLOOKUP($A333,'[12]102200'!$A$6:$W$49,N$9,FALSE)</f>
        <v>-227</v>
      </c>
      <c r="O333" s="110">
        <f>VLOOKUP($A333,'[12]102200'!$A$6:$W$49,O$9,FALSE)</f>
        <v>503</v>
      </c>
      <c r="P333" s="110">
        <f>VLOOKUP($A333,'[12]102200'!$A$6:$W$49,P$9,FALSE)</f>
        <v>573</v>
      </c>
      <c r="Q333" s="110">
        <f>VLOOKUP($A333,'[12]102200'!$A$6:$W$49,Q$9,FALSE)</f>
        <v>-88</v>
      </c>
      <c r="R333" s="110">
        <f>VLOOKUP($A333,'[12]102200'!$A$6:$W$49,R$9,FALSE)</f>
        <v>-211</v>
      </c>
      <c r="S333" s="110">
        <f>VLOOKUP($A333,'[12]102200'!$A$6:$W$49,S$9,FALSE)</f>
        <v>-443</v>
      </c>
      <c r="T333" s="110">
        <f>VLOOKUP($A333,'[12]102200'!$A$6:$W$49,T$9,FALSE)</f>
        <v>-165</v>
      </c>
      <c r="U333" s="110">
        <f>VLOOKUP($A333,'[12]102200'!$A$6:$W$49,U$9,FALSE)</f>
        <v>249</v>
      </c>
      <c r="V333" s="110">
        <f>VLOOKUP($A333,'[12]102200'!$A$6:$W$49,V$9,FALSE)</f>
        <v>578</v>
      </c>
      <c r="AA333"/>
    </row>
    <row r="334" spans="1:27" x14ac:dyDescent="0.2">
      <c r="A334" s="107" t="s">
        <v>124</v>
      </c>
      <c r="B334" s="110">
        <f>VLOOKUP($A334,'[12]102200'!$A$6:$W$49,B$9,FALSE)</f>
        <v>-52</v>
      </c>
      <c r="C334" s="110">
        <f>VLOOKUP($A334,'[12]102200'!$A$6:$W$49,C$9,FALSE)</f>
        <v>-34</v>
      </c>
      <c r="D334" s="110">
        <f>VLOOKUP($A334,'[12]102200'!$A$6:$W$49,D$9,FALSE)</f>
        <v>65</v>
      </c>
      <c r="E334" s="110">
        <f>VLOOKUP($A334,'[12]102200'!$A$6:$W$49,E$9,FALSE)</f>
        <v>56</v>
      </c>
      <c r="F334" s="110">
        <f>VLOOKUP($A334,'[12]102200'!$A$6:$W$49,F$9,FALSE)</f>
        <v>342</v>
      </c>
      <c r="G334" s="110">
        <f>VLOOKUP($A334,'[12]102200'!$A$6:$W$49,G$9,FALSE)</f>
        <v>286</v>
      </c>
      <c r="H334" s="110">
        <f>VLOOKUP($A334,'[12]102200'!$A$6:$W$49,H$9,FALSE)</f>
        <v>69</v>
      </c>
      <c r="I334" s="110">
        <f>VLOOKUP($A334,'[12]102200'!$A$6:$W$49,I$9,FALSE)</f>
        <v>57</v>
      </c>
      <c r="J334" s="110">
        <f>VLOOKUP($A334,'[12]102200'!$A$6:$W$49,J$9,FALSE)</f>
        <v>52</v>
      </c>
      <c r="K334" s="110">
        <f>VLOOKUP($A334,'[12]102200'!$A$6:$W$49,K$9,FALSE)</f>
        <v>31</v>
      </c>
      <c r="L334" s="110">
        <f>VLOOKUP($A334,'[12]102200'!$A$6:$W$49,L$9,FALSE)</f>
        <v>-17</v>
      </c>
      <c r="M334" s="110">
        <f>VLOOKUP($A334,'[12]102200'!$A$6:$W$49,M$9,FALSE)</f>
        <v>-49</v>
      </c>
      <c r="N334" s="110">
        <f>VLOOKUP($A334,'[12]102200'!$A$6:$W$49,N$9,FALSE)</f>
        <v>-23</v>
      </c>
      <c r="O334" s="110">
        <f>VLOOKUP($A334,'[12]102200'!$A$6:$W$49,O$9,FALSE)</f>
        <v>-156</v>
      </c>
      <c r="P334" s="110">
        <f>VLOOKUP($A334,'[12]102200'!$A$6:$W$49,P$9,FALSE)</f>
        <v>-192</v>
      </c>
      <c r="Q334" s="110">
        <f>VLOOKUP($A334,'[12]102200'!$A$6:$W$49,Q$9,FALSE)</f>
        <v>-213</v>
      </c>
      <c r="R334" s="110">
        <f>VLOOKUP($A334,'[12]102200'!$A$6:$W$49,R$9,FALSE)</f>
        <v>-1</v>
      </c>
      <c r="S334" s="110">
        <f>VLOOKUP($A334,'[12]102200'!$A$6:$W$49,S$9,FALSE)</f>
        <v>-36</v>
      </c>
      <c r="T334" s="110">
        <f>VLOOKUP($A334,'[12]102200'!$A$6:$W$49,T$9,FALSE)</f>
        <v>-20</v>
      </c>
      <c r="U334" s="110">
        <f>VLOOKUP($A334,'[12]102200'!$A$6:$W$49,U$9,FALSE)</f>
        <v>-2</v>
      </c>
      <c r="V334" s="110">
        <f>VLOOKUP($A334,'[12]102200'!$A$6:$W$49,V$9,FALSE)</f>
        <v>-5</v>
      </c>
      <c r="AA334"/>
    </row>
    <row r="335" spans="1:27" x14ac:dyDescent="0.2">
      <c r="A335" s="107" t="s">
        <v>125</v>
      </c>
      <c r="B335" s="110">
        <f>VLOOKUP($A335,'[12]102200'!$A$6:$W$49,B$9,FALSE)</f>
        <v>-194</v>
      </c>
      <c r="C335" s="110">
        <f>VLOOKUP($A335,'[12]102200'!$A$6:$W$49,C$9,FALSE)</f>
        <v>84</v>
      </c>
      <c r="D335" s="110">
        <f>VLOOKUP($A335,'[12]102200'!$A$6:$W$49,D$9,FALSE)</f>
        <v>-25</v>
      </c>
      <c r="E335" s="110">
        <f>VLOOKUP($A335,'[12]102200'!$A$6:$W$49,E$9,FALSE)</f>
        <v>187</v>
      </c>
      <c r="F335" s="110">
        <f>VLOOKUP($A335,'[12]102200'!$A$6:$W$49,F$9,FALSE)</f>
        <v>310</v>
      </c>
      <c r="G335" s="110">
        <f>VLOOKUP($A335,'[12]102200'!$A$6:$W$49,G$9,FALSE)</f>
        <v>261</v>
      </c>
      <c r="H335" s="110">
        <f>VLOOKUP($A335,'[12]102200'!$A$6:$W$49,H$9,FALSE)</f>
        <v>402</v>
      </c>
      <c r="I335" s="110">
        <f>VLOOKUP($A335,'[12]102200'!$A$6:$W$49,I$9,FALSE)</f>
        <v>471</v>
      </c>
      <c r="J335" s="110">
        <f>VLOOKUP($A335,'[12]102200'!$A$6:$W$49,J$9,FALSE)</f>
        <v>275</v>
      </c>
      <c r="K335" s="110">
        <f>VLOOKUP($A335,'[12]102200'!$A$6:$W$49,K$9,FALSE)</f>
        <v>-14</v>
      </c>
      <c r="L335" s="110">
        <f>VLOOKUP($A335,'[12]102200'!$A$6:$W$49,L$9,FALSE)</f>
        <v>-24</v>
      </c>
      <c r="M335" s="110">
        <f>VLOOKUP($A335,'[12]102200'!$A$6:$W$49,M$9,FALSE)</f>
        <v>-54</v>
      </c>
      <c r="N335" s="110">
        <f>VLOOKUP($A335,'[12]102200'!$A$6:$W$49,N$9,FALSE)</f>
        <v>76</v>
      </c>
      <c r="O335" s="110">
        <f>VLOOKUP($A335,'[12]102200'!$A$6:$W$49,O$9,FALSE)</f>
        <v>117</v>
      </c>
      <c r="P335" s="110">
        <f>VLOOKUP($A335,'[12]102200'!$A$6:$W$49,P$9,FALSE)</f>
        <v>-61</v>
      </c>
      <c r="Q335" s="110">
        <f>VLOOKUP($A335,'[12]102200'!$A$6:$W$49,Q$9,FALSE)</f>
        <v>-33</v>
      </c>
      <c r="R335" s="110">
        <f>VLOOKUP($A335,'[12]102200'!$A$6:$W$49,R$9,FALSE)</f>
        <v>2</v>
      </c>
      <c r="S335" s="110">
        <f>VLOOKUP($A335,'[12]102200'!$A$6:$W$49,S$9,FALSE)</f>
        <v>2</v>
      </c>
      <c r="T335" s="110">
        <f>VLOOKUP($A335,'[12]102200'!$A$6:$W$49,T$9,FALSE)</f>
        <v>12</v>
      </c>
      <c r="U335" s="110">
        <f>VLOOKUP($A335,'[12]102200'!$A$6:$W$49,U$9,FALSE)</f>
        <v>7</v>
      </c>
      <c r="V335" s="110">
        <f>VLOOKUP($A335,'[12]102200'!$A$6:$W$49,V$9,FALSE)</f>
        <v>27</v>
      </c>
      <c r="AA335"/>
    </row>
    <row r="336" spans="1:27" x14ac:dyDescent="0.2">
      <c r="A336" s="107" t="s">
        <v>126</v>
      </c>
      <c r="B336" s="110">
        <f>VLOOKUP($A336,'[12]102200'!$A$6:$W$49,B$9,FALSE)</f>
        <v>-116</v>
      </c>
      <c r="C336" s="110">
        <f>VLOOKUP($A336,'[12]102200'!$A$6:$W$49,C$9,FALSE)</f>
        <v>-80</v>
      </c>
      <c r="D336" s="110">
        <f>VLOOKUP($A336,'[12]102200'!$A$6:$W$49,D$9,FALSE)</f>
        <v>-53</v>
      </c>
      <c r="E336" s="110">
        <f>VLOOKUP($A336,'[12]102200'!$A$6:$W$49,E$9,FALSE)</f>
        <v>-99</v>
      </c>
      <c r="F336" s="110">
        <f>VLOOKUP($A336,'[12]102200'!$A$6:$W$49,F$9,FALSE)</f>
        <v>-58</v>
      </c>
      <c r="G336" s="110">
        <f>VLOOKUP($A336,'[12]102200'!$A$6:$W$49,G$9,FALSE)</f>
        <v>-110</v>
      </c>
      <c r="H336" s="110">
        <f>VLOOKUP($A336,'[12]102200'!$A$6:$W$49,H$9,FALSE)</f>
        <v>-146</v>
      </c>
      <c r="I336" s="110">
        <f>VLOOKUP($A336,'[12]102200'!$A$6:$W$49,I$9,FALSE)</f>
        <v>28</v>
      </c>
      <c r="J336" s="110">
        <f>VLOOKUP($A336,'[12]102200'!$A$6:$W$49,J$9,FALSE)</f>
        <v>-13</v>
      </c>
      <c r="K336" s="110">
        <f>VLOOKUP($A336,'[12]102200'!$A$6:$W$49,K$9,FALSE)</f>
        <v>-5</v>
      </c>
      <c r="L336" s="110">
        <f>VLOOKUP($A336,'[12]102200'!$A$6:$W$49,L$9,FALSE)</f>
        <v>15</v>
      </c>
      <c r="M336" s="110">
        <f>VLOOKUP($A336,'[12]102200'!$A$6:$W$49,M$9,FALSE)</f>
        <v>-36</v>
      </c>
      <c r="N336" s="110">
        <f>VLOOKUP($A336,'[12]102200'!$A$6:$W$49,N$9,FALSE)</f>
        <v>-10</v>
      </c>
      <c r="O336" s="110">
        <f>VLOOKUP($A336,'[12]102200'!$A$6:$W$49,O$9,FALSE)</f>
        <v>105</v>
      </c>
      <c r="P336" s="110">
        <f>VLOOKUP($A336,'[12]102200'!$A$6:$W$49,P$9,FALSE)</f>
        <v>49</v>
      </c>
      <c r="Q336" s="110">
        <f>VLOOKUP($A336,'[12]102200'!$A$6:$W$49,Q$9,FALSE)</f>
        <v>86</v>
      </c>
      <c r="R336" s="110">
        <f>VLOOKUP($A336,'[12]102200'!$A$6:$W$49,R$9,FALSE)</f>
        <v>117</v>
      </c>
      <c r="S336" s="110">
        <f>VLOOKUP($A336,'[12]102200'!$A$6:$W$49,S$9,FALSE)</f>
        <v>81</v>
      </c>
      <c r="T336" s="110">
        <f>VLOOKUP($A336,'[12]102200'!$A$6:$W$49,T$9,FALSE)</f>
        <v>129</v>
      </c>
      <c r="U336" s="110">
        <f>VLOOKUP($A336,'[12]102200'!$A$6:$W$49,U$9,FALSE)</f>
        <v>150</v>
      </c>
      <c r="V336" s="110">
        <f>VLOOKUP($A336,'[12]102200'!$A$6:$W$49,V$9,FALSE)</f>
        <v>82</v>
      </c>
      <c r="AA336"/>
    </row>
    <row r="337" spans="1:27" x14ac:dyDescent="0.2">
      <c r="A337" s="107" t="s">
        <v>127</v>
      </c>
      <c r="B337" s="110">
        <f>VLOOKUP($A337,'[12]102200'!$A$6:$W$49,B$9,FALSE)</f>
        <v>0</v>
      </c>
      <c r="C337" s="110">
        <f>VLOOKUP($A337,'[12]102200'!$A$6:$W$49,C$9,FALSE)</f>
        <v>27</v>
      </c>
      <c r="D337" s="110">
        <f>VLOOKUP($A337,'[12]102200'!$A$6:$W$49,D$9,FALSE)</f>
        <v>38</v>
      </c>
      <c r="E337" s="110">
        <f>VLOOKUP($A337,'[12]102200'!$A$6:$W$49,E$9,FALSE)</f>
        <v>-23</v>
      </c>
      <c r="F337" s="110">
        <f>VLOOKUP($A337,'[12]102200'!$A$6:$W$49,F$9,FALSE)</f>
        <v>91</v>
      </c>
      <c r="G337" s="110">
        <f>VLOOKUP($A337,'[12]102200'!$A$6:$W$49,G$9,FALSE)</f>
        <v>168</v>
      </c>
      <c r="H337" s="110">
        <f>VLOOKUP($A337,'[12]102200'!$A$6:$W$49,H$9,FALSE)</f>
        <v>78</v>
      </c>
      <c r="I337" s="110">
        <f>VLOOKUP($A337,'[12]102200'!$A$6:$W$49,I$9,FALSE)</f>
        <v>19</v>
      </c>
      <c r="J337" s="110">
        <f>VLOOKUP($A337,'[12]102200'!$A$6:$W$49,J$9,FALSE)</f>
        <v>42</v>
      </c>
      <c r="K337" s="110">
        <f>VLOOKUP($A337,'[12]102200'!$A$6:$W$49,K$9,FALSE)</f>
        <v>42</v>
      </c>
      <c r="L337" s="110">
        <f>VLOOKUP($A337,'[12]102200'!$A$6:$W$49,L$9,FALSE)</f>
        <v>44</v>
      </c>
      <c r="M337" s="110">
        <f>VLOOKUP($A337,'[12]102200'!$A$6:$W$49,M$9,FALSE)</f>
        <v>58</v>
      </c>
      <c r="N337" s="110">
        <f>VLOOKUP($A337,'[12]102200'!$A$6:$W$49,N$9,FALSE)</f>
        <v>0</v>
      </c>
      <c r="O337" s="110">
        <f>VLOOKUP($A337,'[12]102200'!$A$6:$W$49,O$9,FALSE)</f>
        <v>60</v>
      </c>
      <c r="P337" s="110">
        <f>VLOOKUP($A337,'[12]102200'!$A$6:$W$49,P$9,FALSE)</f>
        <v>0</v>
      </c>
      <c r="Q337" s="110">
        <f>VLOOKUP($A337,'[12]102200'!$A$6:$W$49,Q$9,FALSE)</f>
        <v>0</v>
      </c>
      <c r="R337" s="110">
        <f>VLOOKUP($A337,'[12]102200'!$A$6:$W$49,R$9,FALSE)</f>
        <v>0</v>
      </c>
      <c r="S337" s="110">
        <f>VLOOKUP($A337,'[12]102200'!$A$6:$W$49,S$9,FALSE)</f>
        <v>0</v>
      </c>
      <c r="T337" s="110">
        <f>VLOOKUP($A337,'[12]102200'!$A$6:$W$49,T$9,FALSE)</f>
        <v>0</v>
      </c>
      <c r="U337" s="110">
        <f>VLOOKUP($A337,'[12]102200'!$A$6:$W$49,U$9,FALSE)</f>
        <v>0</v>
      </c>
      <c r="V337" s="110">
        <f>VLOOKUP($A337,'[12]102200'!$A$6:$W$49,V$9,FALSE)</f>
        <v>-3</v>
      </c>
      <c r="AA337"/>
    </row>
    <row r="338" spans="1:27" x14ac:dyDescent="0.2">
      <c r="A338" s="107" t="s">
        <v>129</v>
      </c>
      <c r="B338" s="110">
        <f>VLOOKUP($A338,'[12]102200'!$A$6:$W$49,B$9,FALSE)</f>
        <v>0</v>
      </c>
      <c r="C338" s="110">
        <f>VLOOKUP($A338,'[12]102200'!$A$6:$W$49,C$9,FALSE)</f>
        <v>0</v>
      </c>
      <c r="D338" s="110">
        <f>VLOOKUP($A338,'[12]102200'!$A$6:$W$49,D$9,FALSE)</f>
        <v>0</v>
      </c>
      <c r="E338" s="110">
        <f>VLOOKUP($A338,'[12]102200'!$A$6:$W$49,E$9,FALSE)</f>
        <v>0</v>
      </c>
      <c r="F338" s="110">
        <f>VLOOKUP($A338,'[12]102200'!$A$6:$W$49,F$9,FALSE)</f>
        <v>0</v>
      </c>
      <c r="G338" s="110">
        <f>VLOOKUP($A338,'[12]102200'!$A$6:$W$49,G$9,FALSE)</f>
        <v>0</v>
      </c>
      <c r="H338" s="110">
        <f>VLOOKUP($A338,'[12]102200'!$A$6:$W$49,H$9,FALSE)</f>
        <v>0</v>
      </c>
      <c r="I338" s="110">
        <f>VLOOKUP($A338,'[12]102200'!$A$6:$W$49,I$9,FALSE)</f>
        <v>0</v>
      </c>
      <c r="J338" s="110">
        <f>VLOOKUP($A338,'[12]102200'!$A$6:$W$49,J$9,FALSE)</f>
        <v>0</v>
      </c>
      <c r="K338" s="110">
        <f>VLOOKUP($A338,'[12]102200'!$A$6:$W$49,K$9,FALSE)</f>
        <v>0</v>
      </c>
      <c r="L338" s="110">
        <f>VLOOKUP($A338,'[12]102200'!$A$6:$W$49,L$9,FALSE)</f>
        <v>0</v>
      </c>
      <c r="M338" s="110">
        <f>VLOOKUP($A338,'[12]102200'!$A$6:$W$49,M$9,FALSE)</f>
        <v>0</v>
      </c>
      <c r="N338" s="110">
        <f>VLOOKUP($A338,'[12]102200'!$A$6:$W$49,N$9,FALSE)</f>
        <v>0</v>
      </c>
      <c r="O338" s="110">
        <f>VLOOKUP($A338,'[12]102200'!$A$6:$W$49,O$9,FALSE)</f>
        <v>0</v>
      </c>
      <c r="P338" s="110">
        <f>VLOOKUP($A338,'[12]102200'!$A$6:$W$49,P$9,FALSE)</f>
        <v>0</v>
      </c>
      <c r="Q338" s="110">
        <f>VLOOKUP($A338,'[12]102200'!$A$6:$W$49,Q$9,FALSE)</f>
        <v>0</v>
      </c>
      <c r="R338" s="110">
        <f>VLOOKUP($A338,'[12]102200'!$A$6:$W$49,R$9,FALSE)</f>
        <v>0</v>
      </c>
      <c r="S338" s="110">
        <f>VLOOKUP($A338,'[12]102200'!$A$6:$W$49,S$9,FALSE)</f>
        <v>0</v>
      </c>
      <c r="T338" s="110">
        <f>VLOOKUP($A338,'[12]102200'!$A$6:$W$49,T$9,FALSE)</f>
        <v>0</v>
      </c>
      <c r="U338" s="110">
        <f>VLOOKUP($A338,'[12]102200'!$A$6:$W$49,U$9,FALSE)</f>
        <v>0</v>
      </c>
      <c r="V338" s="110">
        <f>VLOOKUP($A338,'[12]102200'!$A$6:$W$49,V$9,FALSE)</f>
        <v>0</v>
      </c>
      <c r="AA338"/>
    </row>
    <row r="339" spans="1:27" x14ac:dyDescent="0.2">
      <c r="A339" s="107" t="s">
        <v>130</v>
      </c>
      <c r="B339" s="110">
        <f>VLOOKUP($A339,'[12]102200'!$A$6:$W$49,B$9,FALSE)</f>
        <v>0</v>
      </c>
      <c r="C339" s="110">
        <f>VLOOKUP($A339,'[12]102200'!$A$6:$W$49,C$9,FALSE)</f>
        <v>0</v>
      </c>
      <c r="D339" s="110">
        <f>VLOOKUP($A339,'[12]102200'!$A$6:$W$49,D$9,FALSE)</f>
        <v>0</v>
      </c>
      <c r="E339" s="110">
        <f>VLOOKUP($A339,'[12]102200'!$A$6:$W$49,E$9,FALSE)</f>
        <v>0</v>
      </c>
      <c r="F339" s="110">
        <f>VLOOKUP($A339,'[12]102200'!$A$6:$W$49,F$9,FALSE)</f>
        <v>0</v>
      </c>
      <c r="G339" s="110">
        <f>VLOOKUP($A339,'[12]102200'!$A$6:$W$49,G$9,FALSE)</f>
        <v>0</v>
      </c>
      <c r="H339" s="110">
        <f>VLOOKUP($A339,'[12]102200'!$A$6:$W$49,H$9,FALSE)</f>
        <v>0</v>
      </c>
      <c r="I339" s="110">
        <f>VLOOKUP($A339,'[12]102200'!$A$6:$W$49,I$9,FALSE)</f>
        <v>0</v>
      </c>
      <c r="J339" s="110">
        <f>VLOOKUP($A339,'[12]102200'!$A$6:$W$49,J$9,FALSE)</f>
        <v>0</v>
      </c>
      <c r="K339" s="110">
        <f>VLOOKUP($A339,'[12]102200'!$A$6:$W$49,K$9,FALSE)</f>
        <v>0</v>
      </c>
      <c r="L339" s="110">
        <f>VLOOKUP($A339,'[12]102200'!$A$6:$W$49,L$9,FALSE)</f>
        <v>0</v>
      </c>
      <c r="M339" s="110">
        <f>VLOOKUP($A339,'[12]102200'!$A$6:$W$49,M$9,FALSE)</f>
        <v>0</v>
      </c>
      <c r="N339" s="110">
        <f>VLOOKUP($A339,'[12]102200'!$A$6:$W$49,N$9,FALSE)</f>
        <v>0</v>
      </c>
      <c r="O339" s="110">
        <f>VLOOKUP($A339,'[12]102200'!$A$6:$W$49,O$9,FALSE)</f>
        <v>0</v>
      </c>
      <c r="P339" s="110">
        <f>VLOOKUP($A339,'[12]102200'!$A$6:$W$49,P$9,FALSE)</f>
        <v>0</v>
      </c>
      <c r="Q339" s="110">
        <f>VLOOKUP($A339,'[12]102200'!$A$6:$W$49,Q$9,FALSE)</f>
        <v>0</v>
      </c>
      <c r="R339" s="110">
        <f>VLOOKUP($A339,'[12]102200'!$A$6:$W$49,R$9,FALSE)</f>
        <v>0</v>
      </c>
      <c r="S339" s="110">
        <f>VLOOKUP($A339,'[12]102200'!$A$6:$W$49,S$9,FALSE)</f>
        <v>0</v>
      </c>
      <c r="T339" s="110">
        <f>VLOOKUP($A339,'[12]102200'!$A$6:$W$49,T$9,FALSE)</f>
        <v>0</v>
      </c>
      <c r="U339" s="110">
        <f>VLOOKUP($A339,'[12]102200'!$A$6:$W$49,U$9,FALSE)</f>
        <v>0</v>
      </c>
      <c r="V339" s="110">
        <f>VLOOKUP($A339,'[12]102200'!$A$6:$W$49,V$9,FALSE)</f>
        <v>0</v>
      </c>
      <c r="AA339"/>
    </row>
    <row r="340" spans="1:27" x14ac:dyDescent="0.2">
      <c r="A340" s="107" t="s">
        <v>128</v>
      </c>
      <c r="B340" s="110">
        <f>VLOOKUP($A340,'[12]102200'!$A$6:$W$49,B$9,FALSE)</f>
        <v>0</v>
      </c>
      <c r="C340" s="110">
        <f>VLOOKUP($A340,'[12]102200'!$A$6:$W$49,C$9,FALSE)</f>
        <v>0</v>
      </c>
      <c r="D340" s="110">
        <f>VLOOKUP($A340,'[12]102200'!$A$6:$W$49,D$9,FALSE)</f>
        <v>0</v>
      </c>
      <c r="E340" s="110">
        <f>VLOOKUP($A340,'[12]102200'!$A$6:$W$49,E$9,FALSE)</f>
        <v>0</v>
      </c>
      <c r="F340" s="110">
        <f>VLOOKUP($A340,'[12]102200'!$A$6:$W$49,F$9,FALSE)</f>
        <v>0</v>
      </c>
      <c r="G340" s="110">
        <f>VLOOKUP($A340,'[12]102200'!$A$6:$W$49,G$9,FALSE)</f>
        <v>0</v>
      </c>
      <c r="H340" s="110">
        <f>VLOOKUP($A340,'[12]102200'!$A$6:$W$49,H$9,FALSE)</f>
        <v>0</v>
      </c>
      <c r="I340" s="110">
        <f>VLOOKUP($A340,'[12]102200'!$A$6:$W$49,I$9,FALSE)</f>
        <v>0</v>
      </c>
      <c r="J340" s="110">
        <f>VLOOKUP($A340,'[12]102200'!$A$6:$W$49,J$9,FALSE)</f>
        <v>0</v>
      </c>
      <c r="K340" s="110">
        <f>VLOOKUP($A340,'[12]102200'!$A$6:$W$49,K$9,FALSE)</f>
        <v>0</v>
      </c>
      <c r="L340" s="110">
        <f>VLOOKUP($A340,'[12]102200'!$A$6:$W$49,L$9,FALSE)</f>
        <v>0</v>
      </c>
      <c r="M340" s="110">
        <f>VLOOKUP($A340,'[12]102200'!$A$6:$W$49,M$9,FALSE)</f>
        <v>0</v>
      </c>
      <c r="N340" s="110">
        <f>VLOOKUP($A340,'[12]102200'!$A$6:$W$49,N$9,FALSE)</f>
        <v>0</v>
      </c>
      <c r="O340" s="110">
        <f>VLOOKUP($A340,'[12]102200'!$A$6:$W$49,O$9,FALSE)</f>
        <v>0</v>
      </c>
      <c r="P340" s="110">
        <f>VLOOKUP($A340,'[12]102200'!$A$6:$W$49,P$9,FALSE)</f>
        <v>0</v>
      </c>
      <c r="Q340" s="110">
        <f>VLOOKUP($A340,'[12]102200'!$A$6:$W$49,Q$9,FALSE)</f>
        <v>0</v>
      </c>
      <c r="R340" s="110">
        <f>VLOOKUP($A340,'[12]102200'!$A$6:$W$49,R$9,FALSE)</f>
        <v>0</v>
      </c>
      <c r="S340" s="110">
        <f>VLOOKUP($A340,'[12]102200'!$A$6:$W$49,S$9,FALSE)</f>
        <v>0</v>
      </c>
      <c r="T340" s="110">
        <f>VLOOKUP($A340,'[12]102200'!$A$6:$W$49,T$9,FALSE)</f>
        <v>0</v>
      </c>
      <c r="U340" s="110">
        <f>VLOOKUP($A340,'[12]102200'!$A$6:$W$49,U$9,FALSE)</f>
        <v>0</v>
      </c>
      <c r="V340" s="110">
        <f>VLOOKUP($A340,'[12]102200'!$A$6:$W$49,V$9,FALSE)</f>
        <v>0</v>
      </c>
      <c r="AA340"/>
    </row>
    <row r="341" spans="1:27" x14ac:dyDescent="0.2">
      <c r="A341" s="107" t="s">
        <v>132</v>
      </c>
      <c r="B341" s="110">
        <f>VLOOKUP($A341,'[12]102200'!$A$6:$W$49,B$9,FALSE)</f>
        <v>182</v>
      </c>
      <c r="C341" s="110">
        <f>VLOOKUP($A341,'[12]102200'!$A$6:$W$49,C$9,FALSE)</f>
        <v>16</v>
      </c>
      <c r="D341" s="110">
        <f>VLOOKUP($A341,'[12]102200'!$A$6:$W$49,D$9,FALSE)</f>
        <v>-117</v>
      </c>
      <c r="E341" s="110">
        <f>VLOOKUP($A341,'[12]102200'!$A$6:$W$49,E$9,FALSE)</f>
        <v>64</v>
      </c>
      <c r="F341" s="110">
        <f>VLOOKUP($A341,'[12]102200'!$A$6:$W$49,F$9,FALSE)</f>
        <v>93</v>
      </c>
      <c r="G341" s="110">
        <f>VLOOKUP($A341,'[12]102200'!$A$6:$W$49,G$9,FALSE)</f>
        <v>0</v>
      </c>
      <c r="H341" s="110">
        <f>VLOOKUP($A341,'[12]102200'!$A$6:$W$49,H$9,FALSE)</f>
        <v>0</v>
      </c>
      <c r="I341" s="110">
        <f>VLOOKUP($A341,'[12]102200'!$A$6:$W$49,I$9,FALSE)</f>
        <v>0</v>
      </c>
      <c r="J341" s="110">
        <f>VLOOKUP($A341,'[12]102200'!$A$6:$W$49,J$9,FALSE)</f>
        <v>0</v>
      </c>
      <c r="K341" s="110">
        <f>VLOOKUP($A341,'[12]102200'!$A$6:$W$49,K$9,FALSE)</f>
        <v>0</v>
      </c>
      <c r="L341" s="110">
        <f>VLOOKUP($A341,'[12]102200'!$A$6:$W$49,L$9,FALSE)</f>
        <v>0</v>
      </c>
      <c r="M341" s="110">
        <f>VLOOKUP($A341,'[12]102200'!$A$6:$W$49,M$9,FALSE)</f>
        <v>0</v>
      </c>
      <c r="N341" s="110">
        <f>VLOOKUP($A341,'[12]102200'!$A$6:$W$49,N$9,FALSE)</f>
        <v>0</v>
      </c>
      <c r="O341" s="110">
        <f>VLOOKUP($A341,'[12]102200'!$A$6:$W$49,O$9,FALSE)</f>
        <v>0</v>
      </c>
      <c r="P341" s="110">
        <f>VLOOKUP($A341,'[12]102200'!$A$6:$W$49,P$9,FALSE)</f>
        <v>0</v>
      </c>
      <c r="Q341" s="110">
        <f>VLOOKUP($A341,'[12]102200'!$A$6:$W$49,Q$9,FALSE)</f>
        <v>0</v>
      </c>
      <c r="R341" s="110">
        <f>VLOOKUP($A341,'[12]102200'!$A$6:$W$49,R$9,FALSE)</f>
        <v>0</v>
      </c>
      <c r="S341" s="110">
        <f>VLOOKUP($A341,'[12]102200'!$A$6:$W$49,S$9,FALSE)</f>
        <v>0</v>
      </c>
      <c r="T341" s="110">
        <f>VLOOKUP($A341,'[12]102200'!$A$6:$W$49,T$9,FALSE)</f>
        <v>0</v>
      </c>
      <c r="U341" s="110">
        <f>VLOOKUP($A341,'[12]102200'!$A$6:$W$49,U$9,FALSE)</f>
        <v>0</v>
      </c>
      <c r="V341" s="110">
        <f>VLOOKUP($A341,'[12]102200'!$A$6:$W$49,V$9,FALSE)</f>
        <v>0</v>
      </c>
      <c r="AA341"/>
    </row>
    <row r="342" spans="1:27" x14ac:dyDescent="0.2">
      <c r="A342" s="107" t="s">
        <v>133</v>
      </c>
      <c r="B342" s="110">
        <f>VLOOKUP($A342,'[12]102200'!$A$6:$W$49,B$9,FALSE)</f>
        <v>1</v>
      </c>
      <c r="C342" s="110">
        <f>VLOOKUP($A342,'[12]102200'!$A$6:$W$49,C$9,FALSE)</f>
        <v>4</v>
      </c>
      <c r="D342" s="110">
        <f>VLOOKUP($A342,'[12]102200'!$A$6:$W$49,D$9,FALSE)</f>
        <v>-14</v>
      </c>
      <c r="E342" s="110">
        <f>VLOOKUP($A342,'[12]102200'!$A$6:$W$49,E$9,FALSE)</f>
        <v>14</v>
      </c>
      <c r="F342" s="110">
        <f>VLOOKUP($A342,'[12]102200'!$A$6:$W$49,F$9,FALSE)</f>
        <v>41</v>
      </c>
      <c r="G342" s="110">
        <f>VLOOKUP($A342,'[12]102200'!$A$6:$W$49,G$9,FALSE)</f>
        <v>-4</v>
      </c>
      <c r="H342" s="110">
        <f>VLOOKUP($A342,'[12]102200'!$A$6:$W$49,H$9,FALSE)</f>
        <v>-16</v>
      </c>
      <c r="I342" s="110">
        <f>VLOOKUP($A342,'[12]102200'!$A$6:$W$49,I$9,FALSE)</f>
        <v>14</v>
      </c>
      <c r="J342" s="110">
        <f>VLOOKUP($A342,'[12]102200'!$A$6:$W$49,J$9,FALSE)</f>
        <v>-35</v>
      </c>
      <c r="K342" s="110">
        <f>VLOOKUP($A342,'[12]102200'!$A$6:$W$49,K$9,FALSE)</f>
        <v>14</v>
      </c>
      <c r="L342" s="110">
        <f>VLOOKUP($A342,'[12]102200'!$A$6:$W$49,L$9,FALSE)</f>
        <v>-6</v>
      </c>
      <c r="M342" s="110">
        <f>VLOOKUP($A342,'[12]102200'!$A$6:$W$49,M$9,FALSE)</f>
        <v>2</v>
      </c>
      <c r="N342" s="110">
        <f>VLOOKUP($A342,'[12]102200'!$A$6:$W$49,N$9,FALSE)</f>
        <v>-3</v>
      </c>
      <c r="O342" s="110">
        <f>VLOOKUP($A342,'[12]102200'!$A$6:$W$49,O$9,FALSE)</f>
        <v>-1</v>
      </c>
      <c r="P342" s="110">
        <f>VLOOKUP($A342,'[12]102200'!$A$6:$W$49,P$9,FALSE)</f>
        <v>22</v>
      </c>
      <c r="Q342" s="110">
        <f>VLOOKUP($A342,'[12]102200'!$A$6:$W$49,Q$9,FALSE)</f>
        <v>1</v>
      </c>
      <c r="R342" s="110">
        <f>VLOOKUP($A342,'[12]102200'!$A$6:$W$49,R$9,FALSE)</f>
        <v>32</v>
      </c>
      <c r="S342" s="110">
        <f>VLOOKUP($A342,'[12]102200'!$A$6:$W$49,S$9,FALSE)</f>
        <v>52</v>
      </c>
      <c r="T342" s="110">
        <f>VLOOKUP($A342,'[12]102200'!$A$6:$W$49,T$9,FALSE)</f>
        <v>95</v>
      </c>
      <c r="U342" s="110">
        <f>VLOOKUP($A342,'[12]102200'!$A$6:$W$49,U$9,FALSE)</f>
        <v>13</v>
      </c>
      <c r="V342" s="110">
        <f>VLOOKUP($A342,'[12]102200'!$A$6:$W$49,V$9,FALSE)</f>
        <v>110</v>
      </c>
      <c r="AA342"/>
    </row>
    <row r="343" spans="1:27" x14ac:dyDescent="0.2">
      <c r="A343" s="107" t="s">
        <v>134</v>
      </c>
      <c r="B343" s="110">
        <f>VLOOKUP($A343,'[12]102200'!$A$6:$W$49,B$9,FALSE)</f>
        <v>3924</v>
      </c>
      <c r="C343" s="110">
        <f>VLOOKUP($A343,'[12]102200'!$A$6:$W$49,C$9,FALSE)</f>
        <v>2600</v>
      </c>
      <c r="D343" s="110">
        <f>VLOOKUP($A343,'[12]102200'!$A$6:$W$49,D$9,FALSE)</f>
        <v>2583</v>
      </c>
      <c r="E343" s="110">
        <f>VLOOKUP($A343,'[12]102200'!$A$6:$W$49,E$9,FALSE)</f>
        <v>2018</v>
      </c>
      <c r="F343" s="110">
        <f>VLOOKUP($A343,'[12]102200'!$A$6:$W$49,F$9,FALSE)</f>
        <v>-1027</v>
      </c>
      <c r="G343" s="110">
        <f>VLOOKUP($A343,'[12]102200'!$A$6:$W$49,G$9,FALSE)</f>
        <v>475</v>
      </c>
      <c r="H343" s="110">
        <f>VLOOKUP($A343,'[12]102200'!$A$6:$W$49,H$9,FALSE)</f>
        <v>-114</v>
      </c>
      <c r="I343" s="110">
        <f>VLOOKUP($A343,'[12]102200'!$A$6:$W$49,I$9,FALSE)</f>
        <v>1600</v>
      </c>
      <c r="J343" s="110">
        <f>VLOOKUP($A343,'[12]102200'!$A$6:$W$49,J$9,FALSE)</f>
        <v>1266</v>
      </c>
      <c r="K343" s="110">
        <f>VLOOKUP($A343,'[12]102200'!$A$6:$W$49,K$9,FALSE)</f>
        <v>1463</v>
      </c>
      <c r="L343" s="110">
        <f>VLOOKUP($A343,'[12]102200'!$A$6:$W$49,L$9,FALSE)</f>
        <v>-502</v>
      </c>
      <c r="M343" s="110">
        <f>VLOOKUP($A343,'[12]102200'!$A$6:$W$49,M$9,FALSE)</f>
        <v>-590</v>
      </c>
      <c r="N343" s="110">
        <f>VLOOKUP($A343,'[12]102200'!$A$6:$W$49,N$9,FALSE)</f>
        <v>1142</v>
      </c>
      <c r="O343" s="110">
        <f>VLOOKUP($A343,'[12]102200'!$A$6:$W$49,O$9,FALSE)</f>
        <v>784</v>
      </c>
      <c r="P343" s="110">
        <f>VLOOKUP($A343,'[12]102200'!$A$6:$W$49,P$9,FALSE)</f>
        <v>-492</v>
      </c>
      <c r="Q343" s="110">
        <f>VLOOKUP($A343,'[12]102200'!$A$6:$W$49,Q$9,FALSE)</f>
        <v>925</v>
      </c>
      <c r="R343" s="110">
        <f>VLOOKUP($A343,'[12]102200'!$A$6:$W$49,R$9,FALSE)</f>
        <v>961</v>
      </c>
      <c r="S343" s="110">
        <f>VLOOKUP($A343,'[12]102200'!$A$6:$W$49,S$9,FALSE)</f>
        <v>284</v>
      </c>
      <c r="T343" s="110">
        <f>VLOOKUP($A343,'[12]102200'!$A$6:$W$49,T$9,FALSE)</f>
        <v>1530</v>
      </c>
      <c r="U343" s="110">
        <f>VLOOKUP($A343,'[12]102200'!$A$6:$W$49,U$9,FALSE)</f>
        <v>1309</v>
      </c>
      <c r="V343" s="110">
        <f>VLOOKUP($A343,'[12]102200'!$A$6:$W$49,V$9,FALSE)</f>
        <v>828</v>
      </c>
      <c r="AA343"/>
    </row>
    <row r="344" spans="1:27" x14ac:dyDescent="0.2">
      <c r="A344" s="107" t="s">
        <v>135</v>
      </c>
      <c r="B344" s="110">
        <f>VLOOKUP($A344,'[12]102200'!$A$6:$W$49,B$9,FALSE)</f>
        <v>8</v>
      </c>
      <c r="C344" s="110">
        <f>VLOOKUP($A344,'[12]102200'!$A$6:$W$49,C$9,FALSE)</f>
        <v>2</v>
      </c>
      <c r="D344" s="110">
        <f>VLOOKUP($A344,'[12]102200'!$A$6:$W$49,D$9,FALSE)</f>
        <v>0</v>
      </c>
      <c r="E344" s="110">
        <f>VLOOKUP($A344,'[12]102200'!$A$6:$W$49,E$9,FALSE)</f>
        <v>-2</v>
      </c>
      <c r="F344" s="110">
        <f>VLOOKUP($A344,'[12]102200'!$A$6:$W$49,F$9,FALSE)</f>
        <v>0</v>
      </c>
      <c r="G344" s="110">
        <f>VLOOKUP($A344,'[12]102200'!$A$6:$W$49,G$9,FALSE)</f>
        <v>3</v>
      </c>
      <c r="H344" s="110">
        <f>VLOOKUP($A344,'[12]102200'!$A$6:$W$49,H$9,FALSE)</f>
        <v>-2</v>
      </c>
      <c r="I344" s="110">
        <f>VLOOKUP($A344,'[12]102200'!$A$6:$W$49,I$9,FALSE)</f>
        <v>15</v>
      </c>
      <c r="J344" s="110">
        <f>VLOOKUP($A344,'[12]102200'!$A$6:$W$49,J$9,FALSE)</f>
        <v>1</v>
      </c>
      <c r="K344" s="110">
        <f>VLOOKUP($A344,'[12]102200'!$A$6:$W$49,K$9,FALSE)</f>
        <v>-3</v>
      </c>
      <c r="L344" s="110">
        <f>VLOOKUP($A344,'[12]102200'!$A$6:$W$49,L$9,FALSE)</f>
        <v>3</v>
      </c>
      <c r="M344" s="110">
        <f>VLOOKUP($A344,'[12]102200'!$A$6:$W$49,M$9,FALSE)</f>
        <v>0</v>
      </c>
      <c r="N344" s="110">
        <f>VLOOKUP($A344,'[12]102200'!$A$6:$W$49,N$9,FALSE)</f>
        <v>0</v>
      </c>
      <c r="O344" s="110">
        <f>VLOOKUP($A344,'[12]102200'!$A$6:$W$49,O$9,FALSE)</f>
        <v>5</v>
      </c>
      <c r="P344" s="110">
        <f>VLOOKUP($A344,'[12]102200'!$A$6:$W$49,P$9,FALSE)</f>
        <v>60</v>
      </c>
      <c r="Q344" s="110">
        <f>VLOOKUP($A344,'[12]102200'!$A$6:$W$49,Q$9,FALSE)</f>
        <v>15</v>
      </c>
      <c r="R344" s="110">
        <f>VLOOKUP($A344,'[12]102200'!$A$6:$W$49,R$9,FALSE)</f>
        <v>7</v>
      </c>
      <c r="S344" s="110">
        <f>VLOOKUP($A344,'[12]102200'!$A$6:$W$49,S$9,FALSE)</f>
        <v>12</v>
      </c>
      <c r="T344" s="110">
        <f>VLOOKUP($A344,'[12]102200'!$A$6:$W$49,T$9,FALSE)</f>
        <v>9</v>
      </c>
      <c r="U344" s="110">
        <f>VLOOKUP($A344,'[12]102200'!$A$6:$W$49,U$9,FALSE)</f>
        <v>5</v>
      </c>
      <c r="V344" s="110">
        <f>VLOOKUP($A344,'[12]102200'!$A$6:$W$49,V$9,FALSE)</f>
        <v>10</v>
      </c>
      <c r="AA344"/>
    </row>
    <row r="345" spans="1:27" x14ac:dyDescent="0.2">
      <c r="A345" s="107" t="s">
        <v>136</v>
      </c>
      <c r="B345" s="110">
        <f>VLOOKUP($A345,'[12]102200'!$A$6:$W$49,B$9,FALSE)</f>
        <v>438</v>
      </c>
      <c r="C345" s="110">
        <f>VLOOKUP($A345,'[12]102200'!$A$6:$W$49,C$9,FALSE)</f>
        <v>-242</v>
      </c>
      <c r="D345" s="110">
        <f>VLOOKUP($A345,'[12]102200'!$A$6:$W$49,D$9,FALSE)</f>
        <v>492</v>
      </c>
      <c r="E345" s="110">
        <f>VLOOKUP($A345,'[12]102200'!$A$6:$W$49,E$9,FALSE)</f>
        <v>-75</v>
      </c>
      <c r="F345" s="110">
        <f>VLOOKUP($A345,'[12]102200'!$A$6:$W$49,F$9,FALSE)</f>
        <v>209</v>
      </c>
      <c r="G345" s="110">
        <f>VLOOKUP($A345,'[12]102200'!$A$6:$W$49,G$9,FALSE)</f>
        <v>246</v>
      </c>
      <c r="H345" s="110">
        <f>VLOOKUP($A345,'[12]102200'!$A$6:$W$49,H$9,FALSE)</f>
        <v>199</v>
      </c>
      <c r="I345" s="110">
        <f>VLOOKUP($A345,'[12]102200'!$A$6:$W$49,I$9,FALSE)</f>
        <v>185</v>
      </c>
      <c r="J345" s="110">
        <f>VLOOKUP($A345,'[12]102200'!$A$6:$W$49,J$9,FALSE)</f>
        <v>2</v>
      </c>
      <c r="K345" s="110">
        <f>VLOOKUP($A345,'[12]102200'!$A$6:$W$49,K$9,FALSE)</f>
        <v>-165</v>
      </c>
      <c r="L345" s="110">
        <f>VLOOKUP($A345,'[12]102200'!$A$6:$W$49,L$9,FALSE)</f>
        <v>147</v>
      </c>
      <c r="M345" s="110">
        <f>VLOOKUP($A345,'[12]102200'!$A$6:$W$49,M$9,FALSE)</f>
        <v>15</v>
      </c>
      <c r="N345" s="110">
        <f>VLOOKUP($A345,'[12]102200'!$A$6:$W$49,N$9,FALSE)</f>
        <v>597</v>
      </c>
      <c r="O345" s="110">
        <f>VLOOKUP($A345,'[12]102200'!$A$6:$W$49,O$9,FALSE)</f>
        <v>130</v>
      </c>
      <c r="P345" s="110">
        <f>VLOOKUP($A345,'[12]102200'!$A$6:$W$49,P$9,FALSE)</f>
        <v>242</v>
      </c>
      <c r="Q345" s="110">
        <f>VLOOKUP($A345,'[12]102200'!$A$6:$W$49,Q$9,FALSE)</f>
        <v>113</v>
      </c>
      <c r="R345" s="110">
        <f>VLOOKUP($A345,'[12]102200'!$A$6:$W$49,R$9,FALSE)</f>
        <v>-251</v>
      </c>
      <c r="S345" s="110">
        <f>VLOOKUP($A345,'[12]102200'!$A$6:$W$49,S$9,FALSE)</f>
        <v>325</v>
      </c>
      <c r="T345" s="110">
        <f>VLOOKUP($A345,'[12]102200'!$A$6:$W$49,T$9,FALSE)</f>
        <v>115</v>
      </c>
      <c r="U345" s="110">
        <f>VLOOKUP($A345,'[12]102200'!$A$6:$W$49,U$9,FALSE)</f>
        <v>-15</v>
      </c>
      <c r="V345" s="110">
        <f>VLOOKUP($A345,'[12]102200'!$A$6:$W$49,V$9,FALSE)</f>
        <v>-96</v>
      </c>
      <c r="AA345"/>
    </row>
    <row r="346" spans="1:27" x14ac:dyDescent="0.2">
      <c r="A346" s="107" t="s">
        <v>140</v>
      </c>
      <c r="B346" s="110">
        <f>VLOOKUP($A346,'[12]102200'!$A$6:$W$49,B$9,FALSE)</f>
        <v>6</v>
      </c>
      <c r="C346" s="110">
        <f>VLOOKUP($A346,'[12]102200'!$A$6:$W$49,C$9,FALSE)</f>
        <v>-181</v>
      </c>
      <c r="D346" s="110">
        <f>VLOOKUP($A346,'[12]102200'!$A$6:$W$49,D$9,FALSE)</f>
        <v>-136</v>
      </c>
      <c r="E346" s="110">
        <f>VLOOKUP($A346,'[12]102200'!$A$6:$W$49,E$9,FALSE)</f>
        <v>-22</v>
      </c>
      <c r="F346" s="110">
        <f>VLOOKUP($A346,'[12]102200'!$A$6:$W$49,F$9,FALSE)</f>
        <v>149</v>
      </c>
      <c r="G346" s="110">
        <f>VLOOKUP($A346,'[12]102200'!$A$6:$W$49,G$9,FALSE)</f>
        <v>98</v>
      </c>
      <c r="H346" s="110">
        <f>VLOOKUP($A346,'[12]102200'!$A$6:$W$49,H$9,FALSE)</f>
        <v>-55</v>
      </c>
      <c r="I346" s="110">
        <f>VLOOKUP($A346,'[12]102200'!$A$6:$W$49,I$9,FALSE)</f>
        <v>-14</v>
      </c>
      <c r="J346" s="110">
        <f>VLOOKUP($A346,'[12]102200'!$A$6:$W$49,J$9,FALSE)</f>
        <v>-109</v>
      </c>
      <c r="K346" s="110">
        <f>VLOOKUP($A346,'[12]102200'!$A$6:$W$49,K$9,FALSE)</f>
        <v>-102</v>
      </c>
      <c r="L346" s="110">
        <f>VLOOKUP($A346,'[12]102200'!$A$6:$W$49,L$9,FALSE)</f>
        <v>-114</v>
      </c>
      <c r="M346" s="110">
        <f>VLOOKUP($A346,'[12]102200'!$A$6:$W$49,M$9,FALSE)</f>
        <v>-20</v>
      </c>
      <c r="N346" s="110">
        <f>VLOOKUP($A346,'[12]102200'!$A$6:$W$49,N$9,FALSE)</f>
        <v>-141</v>
      </c>
      <c r="O346" s="110">
        <f>VLOOKUP($A346,'[12]102200'!$A$6:$W$49,O$9,FALSE)</f>
        <v>-249</v>
      </c>
      <c r="P346" s="110">
        <f>VLOOKUP($A346,'[12]102200'!$A$6:$W$49,P$9,FALSE)</f>
        <v>-62</v>
      </c>
      <c r="Q346" s="110">
        <f>VLOOKUP($A346,'[12]102200'!$A$6:$W$49,Q$9,FALSE)</f>
        <v>-120</v>
      </c>
      <c r="R346" s="110">
        <f>VLOOKUP($A346,'[12]102200'!$A$6:$W$49,R$9,FALSE)</f>
        <v>-347</v>
      </c>
      <c r="S346" s="110">
        <f>VLOOKUP($A346,'[12]102200'!$A$6:$W$49,S$9,FALSE)</f>
        <v>-148</v>
      </c>
      <c r="T346" s="110">
        <f>VLOOKUP($A346,'[12]102200'!$A$6:$W$49,T$9,FALSE)</f>
        <v>-396</v>
      </c>
      <c r="U346" s="110">
        <f>VLOOKUP($A346,'[12]102200'!$A$6:$W$49,U$9,FALSE)</f>
        <v>-115</v>
      </c>
      <c r="V346" s="110">
        <f>VLOOKUP($A346,'[12]102200'!$A$6:$W$49,V$9,FALSE)</f>
        <v>-228</v>
      </c>
      <c r="AA346"/>
    </row>
    <row r="347" spans="1:27" x14ac:dyDescent="0.2">
      <c r="A347" s="107" t="s">
        <v>138</v>
      </c>
      <c r="B347" s="110">
        <f>VLOOKUP($A347,'[12]102200'!$A$6:$W$49,B$9,FALSE)</f>
        <v>0</v>
      </c>
      <c r="C347" s="110">
        <f>VLOOKUP($A347,'[12]102200'!$A$6:$W$49,C$9,FALSE)</f>
        <v>0</v>
      </c>
      <c r="D347" s="110">
        <f>VLOOKUP($A347,'[12]102200'!$A$6:$W$49,D$9,FALSE)</f>
        <v>19</v>
      </c>
      <c r="E347" s="110">
        <f>VLOOKUP($A347,'[12]102200'!$A$6:$W$49,E$9,FALSE)</f>
        <v>-15</v>
      </c>
      <c r="F347" s="110">
        <f>VLOOKUP($A347,'[12]102200'!$A$6:$W$49,F$9,FALSE)</f>
        <v>14</v>
      </c>
      <c r="G347" s="110">
        <f>VLOOKUP($A347,'[12]102200'!$A$6:$W$49,G$9,FALSE)</f>
        <v>10</v>
      </c>
      <c r="H347" s="110">
        <f>VLOOKUP($A347,'[12]102200'!$A$6:$W$49,H$9,FALSE)</f>
        <v>-16</v>
      </c>
      <c r="I347" s="110">
        <f>VLOOKUP($A347,'[12]102200'!$A$6:$W$49,I$9,FALSE)</f>
        <v>25</v>
      </c>
      <c r="J347" s="110">
        <f>VLOOKUP($A347,'[12]102200'!$A$6:$W$49,J$9,FALSE)</f>
        <v>-42</v>
      </c>
      <c r="K347" s="110">
        <f>VLOOKUP($A347,'[12]102200'!$A$6:$W$49,K$9,FALSE)</f>
        <v>-7</v>
      </c>
      <c r="L347" s="110">
        <f>VLOOKUP($A347,'[12]102200'!$A$6:$W$49,L$9,FALSE)</f>
        <v>0</v>
      </c>
      <c r="M347" s="110">
        <f>VLOOKUP($A347,'[12]102200'!$A$6:$W$49,M$9,FALSE)</f>
        <v>39</v>
      </c>
      <c r="N347" s="110">
        <f>VLOOKUP($A347,'[12]102200'!$A$6:$W$49,N$9,FALSE)</f>
        <v>-1</v>
      </c>
      <c r="O347" s="110">
        <f>VLOOKUP($A347,'[12]102200'!$A$6:$W$49,O$9,FALSE)</f>
        <v>2</v>
      </c>
      <c r="P347" s="110">
        <f>VLOOKUP($A347,'[12]102200'!$A$6:$W$49,P$9,FALSE)</f>
        <v>24</v>
      </c>
      <c r="Q347" s="110">
        <f>VLOOKUP($A347,'[12]102200'!$A$6:$W$49,Q$9,FALSE)</f>
        <v>22</v>
      </c>
      <c r="R347" s="110">
        <f>VLOOKUP($A347,'[12]102200'!$A$6:$W$49,R$9,FALSE)</f>
        <v>20</v>
      </c>
      <c r="S347" s="110">
        <f>VLOOKUP($A347,'[12]102200'!$A$6:$W$49,S$9,FALSE)</f>
        <v>21</v>
      </c>
      <c r="T347" s="110">
        <f>VLOOKUP($A347,'[12]102200'!$A$6:$W$49,T$9,FALSE)</f>
        <v>18</v>
      </c>
      <c r="U347" s="110">
        <f>VLOOKUP($A347,'[12]102200'!$A$6:$W$49,U$9,FALSE)</f>
        <v>22</v>
      </c>
      <c r="V347" s="110">
        <f>VLOOKUP($A347,'[12]102200'!$A$6:$W$49,V$9,FALSE)</f>
        <v>20</v>
      </c>
      <c r="AA347"/>
    </row>
    <row r="348" spans="1:27" x14ac:dyDescent="0.2">
      <c r="A348" s="107" t="s">
        <v>137</v>
      </c>
      <c r="B348" s="110">
        <f>VLOOKUP($A348,'[12]102200'!$A$6:$W$49,B$9,FALSE)</f>
        <v>0</v>
      </c>
      <c r="C348" s="110">
        <f>VLOOKUP($A348,'[12]102200'!$A$6:$W$49,C$9,FALSE)</f>
        <v>0</v>
      </c>
      <c r="D348" s="110">
        <f>VLOOKUP($A348,'[12]102200'!$A$6:$W$49,D$9,FALSE)</f>
        <v>-50</v>
      </c>
      <c r="E348" s="110">
        <f>VLOOKUP($A348,'[12]102200'!$A$6:$W$49,E$9,FALSE)</f>
        <v>0</v>
      </c>
      <c r="F348" s="110">
        <f>VLOOKUP($A348,'[12]102200'!$A$6:$W$49,F$9,FALSE)</f>
        <v>0</v>
      </c>
      <c r="G348" s="110">
        <f>VLOOKUP($A348,'[12]102200'!$A$6:$W$49,G$9,FALSE)</f>
        <v>-72</v>
      </c>
      <c r="H348" s="110">
        <f>VLOOKUP($A348,'[12]102200'!$A$6:$W$49,H$9,FALSE)</f>
        <v>-4</v>
      </c>
      <c r="I348" s="110">
        <f>VLOOKUP($A348,'[12]102200'!$A$6:$W$49,I$9,FALSE)</f>
        <v>54</v>
      </c>
      <c r="J348" s="110">
        <f>VLOOKUP($A348,'[12]102200'!$A$6:$W$49,J$9,FALSE)</f>
        <v>93</v>
      </c>
      <c r="K348" s="110">
        <f>VLOOKUP($A348,'[12]102200'!$A$6:$W$49,K$9,FALSE)</f>
        <v>0</v>
      </c>
      <c r="L348" s="110">
        <f>VLOOKUP($A348,'[12]102200'!$A$6:$W$49,L$9,FALSE)</f>
        <v>-1</v>
      </c>
      <c r="M348" s="110">
        <f>VLOOKUP($A348,'[12]102200'!$A$6:$W$49,M$9,FALSE)</f>
        <v>7</v>
      </c>
      <c r="N348" s="110">
        <f>VLOOKUP($A348,'[12]102200'!$A$6:$W$49,N$9,FALSE)</f>
        <v>-14</v>
      </c>
      <c r="O348" s="110">
        <f>VLOOKUP($A348,'[12]102200'!$A$6:$W$49,O$9,FALSE)</f>
        <v>-52</v>
      </c>
      <c r="P348" s="110">
        <f>VLOOKUP($A348,'[12]102200'!$A$6:$W$49,P$9,FALSE)</f>
        <v>-29</v>
      </c>
      <c r="Q348" s="110">
        <f>VLOOKUP($A348,'[12]102200'!$A$6:$W$49,Q$9,FALSE)</f>
        <v>15</v>
      </c>
      <c r="R348" s="110">
        <f>VLOOKUP($A348,'[12]102200'!$A$6:$W$49,R$9,FALSE)</f>
        <v>55</v>
      </c>
      <c r="S348" s="110">
        <f>VLOOKUP($A348,'[12]102200'!$A$6:$W$49,S$9,FALSE)</f>
        <v>65</v>
      </c>
      <c r="T348" s="110">
        <f>VLOOKUP($A348,'[12]102200'!$A$6:$W$49,T$9,FALSE)</f>
        <v>77</v>
      </c>
      <c r="U348" s="110">
        <f>VLOOKUP($A348,'[12]102200'!$A$6:$W$49,U$9,FALSE)</f>
        <v>49</v>
      </c>
      <c r="V348" s="110">
        <f>VLOOKUP($A348,'[12]102200'!$A$6:$W$49,V$9,FALSE)</f>
        <v>45</v>
      </c>
      <c r="AA348"/>
    </row>
    <row r="349" spans="1:27" x14ac:dyDescent="0.2">
      <c r="A349" s="107" t="s">
        <v>142</v>
      </c>
      <c r="B349" s="110">
        <f>VLOOKUP($A349,'[12]102200'!$A$6:$W$49,B$9,FALSE)</f>
        <v>1130</v>
      </c>
      <c r="C349" s="110">
        <f>VLOOKUP($A349,'[12]102200'!$A$6:$W$49,C$9,FALSE)</f>
        <v>1127</v>
      </c>
      <c r="D349" s="110">
        <f>VLOOKUP($A349,'[12]102200'!$A$6:$W$49,D$9,FALSE)</f>
        <v>498</v>
      </c>
      <c r="E349" s="110">
        <f>VLOOKUP($A349,'[12]102200'!$A$6:$W$49,E$9,FALSE)</f>
        <v>665</v>
      </c>
      <c r="F349" s="110">
        <f>VLOOKUP($A349,'[12]102200'!$A$6:$W$49,F$9,FALSE)</f>
        <v>471</v>
      </c>
      <c r="G349" s="110">
        <f>VLOOKUP($A349,'[12]102200'!$A$6:$W$49,G$9,FALSE)</f>
        <v>458</v>
      </c>
      <c r="H349" s="110">
        <f>VLOOKUP($A349,'[12]102200'!$A$6:$W$49,H$9,FALSE)</f>
        <v>409</v>
      </c>
      <c r="I349" s="110">
        <f>VLOOKUP($A349,'[12]102200'!$A$6:$W$49,I$9,FALSE)</f>
        <v>376</v>
      </c>
      <c r="J349" s="110">
        <f>VLOOKUP($A349,'[12]102200'!$A$6:$W$49,J$9,FALSE)</f>
        <v>366</v>
      </c>
      <c r="K349" s="110">
        <f>VLOOKUP($A349,'[12]102200'!$A$6:$W$49,K$9,FALSE)</f>
        <v>59</v>
      </c>
      <c r="L349" s="110">
        <f>VLOOKUP($A349,'[12]102200'!$A$6:$W$49,L$9,FALSE)</f>
        <v>-561</v>
      </c>
      <c r="M349" s="110">
        <f>VLOOKUP($A349,'[12]102200'!$A$6:$W$49,M$9,FALSE)</f>
        <v>-246</v>
      </c>
      <c r="N349" s="110">
        <f>VLOOKUP($A349,'[12]102200'!$A$6:$W$49,N$9,FALSE)</f>
        <v>-154</v>
      </c>
      <c r="O349" s="110">
        <f>VLOOKUP($A349,'[12]102200'!$A$6:$W$49,O$9,FALSE)</f>
        <v>88</v>
      </c>
      <c r="P349" s="110">
        <f>VLOOKUP($A349,'[12]102200'!$A$6:$W$49,P$9,FALSE)</f>
        <v>-275</v>
      </c>
      <c r="Q349" s="110">
        <f>VLOOKUP($A349,'[12]102200'!$A$6:$W$49,Q$9,FALSE)</f>
        <v>-21</v>
      </c>
      <c r="R349" s="110">
        <f>VLOOKUP($A349,'[12]102200'!$A$6:$W$49,R$9,FALSE)</f>
        <v>29</v>
      </c>
      <c r="S349" s="110">
        <f>VLOOKUP($A349,'[12]102200'!$A$6:$W$49,S$9,FALSE)</f>
        <v>-82</v>
      </c>
      <c r="T349" s="110">
        <f>VLOOKUP($A349,'[12]102200'!$A$6:$W$49,T$9,FALSE)</f>
        <v>-146</v>
      </c>
      <c r="U349" s="110">
        <f>VLOOKUP($A349,'[12]102200'!$A$6:$W$49,U$9,FALSE)</f>
        <v>650</v>
      </c>
      <c r="V349" s="110">
        <f>VLOOKUP($A349,'[12]102200'!$A$6:$W$49,V$9,FALSE)</f>
        <v>1655</v>
      </c>
    </row>
    <row r="350" spans="1:27" x14ac:dyDescent="0.2">
      <c r="A350" s="107" t="s">
        <v>143</v>
      </c>
      <c r="B350" s="110">
        <f>VLOOKUP($A350,'[12]102200'!$A$6:$W$49,B$9,FALSE)</f>
        <v>397</v>
      </c>
      <c r="C350" s="110">
        <f>VLOOKUP($A350,'[12]102200'!$A$6:$W$49,C$9,FALSE)</f>
        <v>1239</v>
      </c>
      <c r="D350" s="110">
        <f>VLOOKUP($A350,'[12]102200'!$A$6:$W$49,D$9,FALSE)</f>
        <v>1090</v>
      </c>
      <c r="E350" s="110">
        <f>VLOOKUP($A350,'[12]102200'!$A$6:$W$49,E$9,FALSE)</f>
        <v>930</v>
      </c>
      <c r="F350" s="110">
        <f>VLOOKUP($A350,'[12]102200'!$A$6:$W$49,F$9,FALSE)</f>
        <v>1321</v>
      </c>
      <c r="G350" s="110">
        <f>VLOOKUP($A350,'[12]102200'!$A$6:$W$49,G$9,FALSE)</f>
        <v>-74</v>
      </c>
      <c r="H350" s="110">
        <f>VLOOKUP($A350,'[12]102200'!$A$6:$W$49,H$9,FALSE)</f>
        <v>422</v>
      </c>
      <c r="I350" s="110">
        <f>VLOOKUP($A350,'[12]102200'!$A$6:$W$49,I$9,FALSE)</f>
        <v>1231</v>
      </c>
      <c r="J350" s="110">
        <f>VLOOKUP($A350,'[12]102200'!$A$6:$W$49,J$9,FALSE)</f>
        <v>63</v>
      </c>
      <c r="K350" s="110">
        <f>VLOOKUP($A350,'[12]102200'!$A$6:$W$49,K$9,FALSE)</f>
        <v>80</v>
      </c>
      <c r="L350" s="110">
        <f>VLOOKUP($A350,'[12]102200'!$A$6:$W$49,L$9,FALSE)</f>
        <v>-777</v>
      </c>
      <c r="M350" s="110">
        <f>VLOOKUP($A350,'[12]102200'!$A$6:$W$49,M$9,FALSE)</f>
        <v>-706</v>
      </c>
      <c r="N350" s="110">
        <f>VLOOKUP($A350,'[12]102200'!$A$6:$W$49,N$9,FALSE)</f>
        <v>303</v>
      </c>
      <c r="O350" s="110">
        <f>VLOOKUP($A350,'[12]102200'!$A$6:$W$49,O$9,FALSE)</f>
        <v>241</v>
      </c>
      <c r="P350" s="110">
        <f>VLOOKUP($A350,'[12]102200'!$A$6:$W$49,P$9,FALSE)</f>
        <v>480</v>
      </c>
      <c r="Q350" s="110">
        <f>VLOOKUP($A350,'[12]102200'!$A$6:$W$49,Q$9,FALSE)</f>
        <v>985</v>
      </c>
      <c r="R350" s="110">
        <f>VLOOKUP($A350,'[12]102200'!$A$6:$W$49,R$9,FALSE)</f>
        <v>1033</v>
      </c>
      <c r="S350" s="110">
        <f>VLOOKUP($A350,'[12]102200'!$A$6:$W$49,S$9,FALSE)</f>
        <v>560</v>
      </c>
      <c r="T350" s="110">
        <f>VLOOKUP($A350,'[12]102200'!$A$6:$W$49,T$9,FALSE)</f>
        <v>459</v>
      </c>
      <c r="U350" s="110">
        <f>VLOOKUP($A350,'[12]102200'!$A$6:$W$49,U$9,FALSE)</f>
        <v>644</v>
      </c>
      <c r="V350" s="110">
        <f>VLOOKUP($A350,'[12]102200'!$A$6:$W$49,V$9,FALSE)</f>
        <v>676</v>
      </c>
    </row>
    <row r="351" spans="1:27" x14ac:dyDescent="0.2">
      <c r="A351" s="107" t="s">
        <v>144</v>
      </c>
      <c r="B351" s="113">
        <f>VLOOKUP($A351,'[12]102200'!$A$6:$W$49,B$9,FALSE)</f>
        <v>1671</v>
      </c>
      <c r="C351" s="113">
        <f>VLOOKUP($A351,'[12]102200'!$A$6:$W$49,C$9,FALSE)</f>
        <v>-1980</v>
      </c>
      <c r="D351" s="113">
        <f>VLOOKUP($A351,'[12]102200'!$A$6:$W$49,D$9,FALSE)</f>
        <v>2940</v>
      </c>
      <c r="E351" s="113">
        <f>VLOOKUP($A351,'[12]102200'!$A$6:$W$49,E$9,FALSE)</f>
        <v>984</v>
      </c>
      <c r="F351" s="113">
        <f>VLOOKUP($A351,'[12]102200'!$A$6:$W$49,F$9,FALSE)</f>
        <v>28</v>
      </c>
      <c r="G351" s="113">
        <f>VLOOKUP($A351,'[12]102200'!$A$6:$W$49,G$9,FALSE)</f>
        <v>-1558</v>
      </c>
      <c r="H351" s="113">
        <f>VLOOKUP($A351,'[12]102200'!$A$6:$W$49,H$9,FALSE)</f>
        <v>-1927</v>
      </c>
      <c r="I351" s="113">
        <f>VLOOKUP($A351,'[12]102200'!$A$6:$W$49,I$9,FALSE)</f>
        <v>1544</v>
      </c>
      <c r="J351" s="113">
        <f>VLOOKUP($A351,'[12]102200'!$A$6:$W$49,J$9,FALSE)</f>
        <v>377</v>
      </c>
      <c r="K351" s="113">
        <f>VLOOKUP($A351,'[12]102200'!$A$6:$W$49,K$9,FALSE)</f>
        <v>-1634</v>
      </c>
      <c r="L351" s="113">
        <f>VLOOKUP($A351,'[12]102200'!$A$6:$W$49,L$9,FALSE)</f>
        <v>-1143</v>
      </c>
      <c r="M351" s="113">
        <f>VLOOKUP($A351,'[12]102200'!$A$6:$W$49,M$9,FALSE)</f>
        <v>-99</v>
      </c>
      <c r="N351" s="113">
        <f>VLOOKUP($A351,'[12]102200'!$A$6:$W$49,N$9,FALSE)</f>
        <v>1176</v>
      </c>
      <c r="O351" s="113">
        <f>VLOOKUP($A351,'[12]102200'!$A$6:$W$49,O$9,FALSE)</f>
        <v>779</v>
      </c>
      <c r="P351" s="113">
        <f>VLOOKUP($A351,'[12]102200'!$A$6:$W$49,P$9,FALSE)</f>
        <v>205</v>
      </c>
      <c r="Q351" s="113">
        <f>VLOOKUP($A351,'[12]102200'!$A$6:$W$49,Q$9,FALSE)</f>
        <v>1178</v>
      </c>
      <c r="R351" s="113">
        <f>VLOOKUP($A351,'[12]102200'!$A$6:$W$49,R$9,FALSE)</f>
        <v>527</v>
      </c>
      <c r="S351" s="113">
        <f>VLOOKUP($A351,'[12]102200'!$A$6:$W$49,S$9,FALSE)</f>
        <v>657</v>
      </c>
      <c r="T351" s="113">
        <f>VLOOKUP($A351,'[12]102200'!$A$6:$W$49,T$9,FALSE)</f>
        <v>987</v>
      </c>
      <c r="U351" s="113">
        <f>VLOOKUP($A351,'[12]102200'!$A$6:$W$49,U$9,FALSE)</f>
        <v>1989</v>
      </c>
      <c r="V351" s="113">
        <f>VLOOKUP($A351,'[12]102200'!$A$6:$W$49,V$9,FALSE)</f>
        <v>1032</v>
      </c>
    </row>
    <row r="352" spans="1:27" x14ac:dyDescent="0.2">
      <c r="A352" s="114" t="s">
        <v>145</v>
      </c>
      <c r="B352" s="115"/>
      <c r="C352" s="115"/>
      <c r="D352" s="115"/>
      <c r="E352" s="115"/>
      <c r="F352" s="115"/>
      <c r="G352" s="115"/>
      <c r="H352" s="115"/>
      <c r="I352" s="115"/>
      <c r="J352" s="115"/>
      <c r="K352" s="115"/>
      <c r="L352" s="115"/>
      <c r="M352" s="115"/>
      <c r="N352" s="115"/>
      <c r="O352" s="115"/>
      <c r="P352" s="115"/>
      <c r="Q352" s="115"/>
      <c r="R352" s="115"/>
      <c r="S352" s="115"/>
      <c r="T352" s="115"/>
      <c r="U352" s="115"/>
      <c r="V352" s="115"/>
      <c r="AA352"/>
    </row>
    <row r="353" spans="1:33" x14ac:dyDescent="0.2">
      <c r="A353" s="134" t="s">
        <v>148</v>
      </c>
      <c r="B353" s="117">
        <f>SUM(B322:B350)</f>
        <v>2802</v>
      </c>
      <c r="C353" s="117">
        <f t="shared" ref="C353:T353" si="11">SUM(C322:C350)</f>
        <v>-847</v>
      </c>
      <c r="D353" s="117">
        <f t="shared" si="11"/>
        <v>3424</v>
      </c>
      <c r="E353" s="117">
        <f t="shared" si="11"/>
        <v>1662</v>
      </c>
      <c r="F353" s="117">
        <f t="shared" si="11"/>
        <v>537</v>
      </c>
      <c r="G353" s="117">
        <f t="shared" si="11"/>
        <v>-1100</v>
      </c>
      <c r="H353" s="117">
        <f t="shared" si="11"/>
        <v>-1534</v>
      </c>
      <c r="I353" s="117">
        <f t="shared" si="11"/>
        <v>1936</v>
      </c>
      <c r="J353" s="117">
        <f t="shared" si="11"/>
        <v>708</v>
      </c>
      <c r="K353" s="117">
        <f t="shared" si="11"/>
        <v>-1560</v>
      </c>
      <c r="L353" s="117">
        <f t="shared" si="11"/>
        <v>-1710</v>
      </c>
      <c r="M353" s="117">
        <f t="shared" si="11"/>
        <v>-342</v>
      </c>
      <c r="N353" s="117">
        <f t="shared" si="11"/>
        <v>1017</v>
      </c>
      <c r="O353" s="117">
        <f t="shared" si="11"/>
        <v>866</v>
      </c>
      <c r="P353" s="117">
        <f t="shared" si="11"/>
        <v>-48</v>
      </c>
      <c r="Q353" s="117">
        <f t="shared" si="11"/>
        <v>1158</v>
      </c>
      <c r="R353" s="117">
        <f t="shared" si="11"/>
        <v>589</v>
      </c>
      <c r="S353" s="117">
        <f t="shared" si="11"/>
        <v>625</v>
      </c>
      <c r="T353" s="117">
        <f t="shared" si="11"/>
        <v>937</v>
      </c>
      <c r="U353" s="117">
        <f>SUM(U322:U350)</f>
        <v>2650</v>
      </c>
      <c r="V353" s="117">
        <f>SUM(V322:V350)</f>
        <v>2797</v>
      </c>
      <c r="AA353"/>
    </row>
    <row r="354" spans="1:33" x14ac:dyDescent="0.2">
      <c r="AA354"/>
    </row>
    <row r="355" spans="1:33" x14ac:dyDescent="0.2">
      <c r="A355" s="101"/>
      <c r="B355" s="102"/>
      <c r="C355" s="102"/>
      <c r="D355" s="102"/>
      <c r="E355" s="102"/>
      <c r="F355" s="102"/>
      <c r="G355" s="102"/>
      <c r="H355" s="102"/>
      <c r="I355" s="102"/>
      <c r="J355" s="102"/>
      <c r="K355" s="102"/>
      <c r="L355" s="102"/>
      <c r="M355" s="102"/>
      <c r="N355" s="102"/>
      <c r="O355" s="102"/>
      <c r="P355" s="102"/>
      <c r="Q355" s="102"/>
      <c r="R355" s="102"/>
      <c r="S355" s="102"/>
      <c r="T355" s="102"/>
      <c r="U355" s="102"/>
      <c r="V355" s="102"/>
      <c r="Z355" s="140" t="s">
        <v>261</v>
      </c>
      <c r="AA355" s="141"/>
      <c r="AB355" s="141"/>
      <c r="AC355" s="141"/>
    </row>
    <row r="356" spans="1:33" x14ac:dyDescent="0.2">
      <c r="A356" s="101"/>
      <c r="B356" s="102"/>
      <c r="C356" s="102"/>
      <c r="D356" s="102"/>
      <c r="E356" s="102"/>
      <c r="F356" s="102"/>
      <c r="G356" s="102"/>
      <c r="H356" s="102"/>
      <c r="I356" s="102"/>
      <c r="J356" s="102"/>
      <c r="K356" s="102"/>
      <c r="L356" s="102"/>
      <c r="M356" s="102"/>
      <c r="N356" s="102"/>
      <c r="O356" s="102"/>
      <c r="P356" s="102"/>
      <c r="Q356" s="102"/>
      <c r="R356" s="102"/>
      <c r="S356" s="102"/>
      <c r="T356" s="102"/>
      <c r="U356" s="102"/>
      <c r="V356" s="102"/>
      <c r="Z356" s="141"/>
      <c r="AA356" s="141"/>
      <c r="AB356" s="141"/>
      <c r="AC356" s="141"/>
    </row>
    <row r="357" spans="1:33" ht="32.25" customHeight="1" x14ac:dyDescent="0.2">
      <c r="U357" t="s">
        <v>172</v>
      </c>
      <c r="Z357" s="141"/>
      <c r="AA357" s="141"/>
      <c r="AB357" s="141"/>
      <c r="AC357" s="141"/>
    </row>
    <row r="358" spans="1:33" x14ac:dyDescent="0.2">
      <c r="A358" s="142" t="s">
        <v>173</v>
      </c>
      <c r="B358" s="142"/>
      <c r="C358" s="142">
        <v>1</v>
      </c>
      <c r="D358" s="142">
        <v>2</v>
      </c>
      <c r="E358" s="142">
        <v>3</v>
      </c>
      <c r="F358" s="142">
        <v>4</v>
      </c>
      <c r="G358" s="142">
        <v>5</v>
      </c>
      <c r="H358" s="142">
        <v>6</v>
      </c>
      <c r="I358" s="142">
        <v>7</v>
      </c>
      <c r="J358" s="142">
        <v>8</v>
      </c>
      <c r="K358" s="142">
        <v>9</v>
      </c>
      <c r="L358" s="142">
        <v>10</v>
      </c>
      <c r="M358" s="142">
        <v>11</v>
      </c>
      <c r="N358" s="142">
        <v>12</v>
      </c>
      <c r="O358" s="142">
        <v>13</v>
      </c>
      <c r="P358" s="142">
        <v>14</v>
      </c>
      <c r="Q358" s="142">
        <v>15</v>
      </c>
      <c r="R358" s="142">
        <v>16</v>
      </c>
      <c r="S358" s="142">
        <v>17</v>
      </c>
      <c r="T358" s="142">
        <v>18</v>
      </c>
      <c r="U358" s="142">
        <v>19</v>
      </c>
      <c r="V358" s="142">
        <v>20</v>
      </c>
      <c r="W358" s="115"/>
      <c r="X358" s="115"/>
      <c r="Y358" s="115"/>
      <c r="Z358" s="115"/>
      <c r="AA358" s="169"/>
      <c r="AB358" s="169"/>
      <c r="AC358" s="170"/>
      <c r="AD358" s="143">
        <v>2009</v>
      </c>
      <c r="AE358" s="143">
        <v>2010</v>
      </c>
      <c r="AF358" s="143" t="s">
        <v>250</v>
      </c>
      <c r="AG358" s="276"/>
    </row>
    <row r="359" spans="1:33" x14ac:dyDescent="0.2">
      <c r="A359" s="144" t="s">
        <v>177</v>
      </c>
      <c r="B359" s="145">
        <v>1990</v>
      </c>
      <c r="C359" s="145">
        <v>1991</v>
      </c>
      <c r="D359" s="145">
        <v>1992</v>
      </c>
      <c r="E359" s="145">
        <v>1993</v>
      </c>
      <c r="F359" s="145">
        <v>1994</v>
      </c>
      <c r="G359" s="145">
        <v>1995</v>
      </c>
      <c r="H359" s="145">
        <v>1996</v>
      </c>
      <c r="I359" s="145">
        <v>1997</v>
      </c>
      <c r="J359" s="145">
        <v>1998</v>
      </c>
      <c r="K359" s="145">
        <v>1999</v>
      </c>
      <c r="L359" s="145">
        <v>2000</v>
      </c>
      <c r="M359" s="145">
        <v>2001</v>
      </c>
      <c r="N359" s="145">
        <v>2002</v>
      </c>
      <c r="O359" s="145">
        <v>2003</v>
      </c>
      <c r="P359" s="145">
        <v>2004</v>
      </c>
      <c r="Q359" s="145">
        <v>2005</v>
      </c>
      <c r="R359" s="145">
        <v>2006</v>
      </c>
      <c r="S359" s="145">
        <v>2007</v>
      </c>
      <c r="T359" s="145">
        <v>2008</v>
      </c>
      <c r="U359" s="145">
        <v>2009</v>
      </c>
      <c r="V359" s="145">
        <f>U359+1</f>
        <v>2010</v>
      </c>
      <c r="W359" s="115"/>
      <c r="X359" s="146" t="s">
        <v>160</v>
      </c>
      <c r="Y359" s="147" t="s">
        <v>156</v>
      </c>
      <c r="Z359" s="148" t="s">
        <v>178</v>
      </c>
      <c r="AA359" s="149" t="s">
        <v>262</v>
      </c>
      <c r="AB359" s="149" t="s">
        <v>225</v>
      </c>
      <c r="AC359" s="276" t="s">
        <v>263</v>
      </c>
      <c r="AD359" s="143" t="s">
        <v>182</v>
      </c>
      <c r="AE359" s="115"/>
      <c r="AF359" s="115"/>
      <c r="AG359" s="170"/>
    </row>
    <row r="360" spans="1:33" x14ac:dyDescent="0.2">
      <c r="A360" s="151" t="s">
        <v>185</v>
      </c>
      <c r="B360" s="152">
        <f>B$79/1000</f>
        <v>75.835999999999999</v>
      </c>
      <c r="C360" s="152">
        <f t="shared" ref="C360:T360" si="12">C$79/1000</f>
        <v>66.703000000000003</v>
      </c>
      <c r="D360" s="152">
        <f t="shared" si="12"/>
        <v>61.759</v>
      </c>
      <c r="E360" s="152">
        <f t="shared" si="12"/>
        <v>56.604999999999997</v>
      </c>
      <c r="F360" s="152">
        <f t="shared" si="12"/>
        <v>56.890999999999998</v>
      </c>
      <c r="G360" s="152">
        <f t="shared" si="12"/>
        <v>57.322000000000003</v>
      </c>
      <c r="H360" s="152">
        <f t="shared" si="12"/>
        <v>56.387999999999998</v>
      </c>
      <c r="I360" s="152">
        <f t="shared" si="12"/>
        <v>55.901000000000003</v>
      </c>
      <c r="J360" s="152">
        <f t="shared" si="12"/>
        <v>50.99</v>
      </c>
      <c r="K360" s="152">
        <f t="shared" si="12"/>
        <v>46.817999999999998</v>
      </c>
      <c r="L360" s="152">
        <f t="shared" si="12"/>
        <v>48.776000000000003</v>
      </c>
      <c r="M360" s="152">
        <f t="shared" si="12"/>
        <v>46.045999999999999</v>
      </c>
      <c r="N360" s="152">
        <f t="shared" si="12"/>
        <v>43.42</v>
      </c>
      <c r="O360" s="152">
        <f t="shared" si="12"/>
        <v>43.904000000000003</v>
      </c>
      <c r="P360" s="152">
        <f t="shared" si="12"/>
        <v>43.826000000000001</v>
      </c>
      <c r="Q360" s="152">
        <f t="shared" si="12"/>
        <v>43.174999999999997</v>
      </c>
      <c r="R360" s="152">
        <f t="shared" si="12"/>
        <v>42.392000000000003</v>
      </c>
      <c r="S360" s="152">
        <f t="shared" si="12"/>
        <v>43.207000000000001</v>
      </c>
      <c r="T360" s="152">
        <f t="shared" si="12"/>
        <v>41.057000000000002</v>
      </c>
      <c r="U360" s="152">
        <f>U$79/1000</f>
        <v>30.516999999999999</v>
      </c>
      <c r="V360" s="152">
        <f>V$79/1000</f>
        <v>35.414000000000001</v>
      </c>
      <c r="W360" s="151" t="s">
        <v>185</v>
      </c>
      <c r="X360" s="164">
        <f>(V360-B360)/B360*100</f>
        <v>-53.301861912548134</v>
      </c>
      <c r="Y360" s="164">
        <f>(V360-U360)/U360*100</f>
        <v>16.046793590457785</v>
      </c>
      <c r="Z360" s="154">
        <f>(V360/B360)^(1/20)-1</f>
        <v>-3.7357618171131257E-2</v>
      </c>
      <c r="AA360" s="168">
        <f>V360-B360</f>
        <v>-40.421999999999997</v>
      </c>
      <c r="AB360" s="155">
        <f>V360/V$367</f>
        <v>0.71487111164940753</v>
      </c>
      <c r="AC360" s="328">
        <f>(V360-Q360)/Q360</f>
        <v>-0.17975680370584821</v>
      </c>
      <c r="AD360" s="157">
        <f>U$81-U$79</f>
        <v>7509</v>
      </c>
      <c r="AE360" s="157">
        <f>V$81-V$79</f>
        <v>8922</v>
      </c>
      <c r="AF360" s="158">
        <f>(AE360/AD360)-1</f>
        <v>0.18817419097083499</v>
      </c>
      <c r="AG360" s="170"/>
    </row>
    <row r="361" spans="1:33" x14ac:dyDescent="0.2">
      <c r="A361" s="151" t="s">
        <v>186</v>
      </c>
      <c r="B361" s="152">
        <f>B$117/1000</f>
        <v>0.20699999999999999</v>
      </c>
      <c r="C361" s="152">
        <f t="shared" ref="C361:T361" si="13">C$117/1000</f>
        <v>0.152</v>
      </c>
      <c r="D361" s="152">
        <f t="shared" si="13"/>
        <v>0.11799999999999999</v>
      </c>
      <c r="E361" s="152">
        <f t="shared" si="13"/>
        <v>9.7000000000000003E-2</v>
      </c>
      <c r="F361" s="152">
        <f t="shared" si="13"/>
        <v>1.7999999999999999E-2</v>
      </c>
      <c r="G361" s="152">
        <f t="shared" si="13"/>
        <v>1.7000000000000001E-2</v>
      </c>
      <c r="H361" s="152">
        <f t="shared" si="13"/>
        <v>1.4E-2</v>
      </c>
      <c r="I361" s="152">
        <f t="shared" si="13"/>
        <v>1.4E-2</v>
      </c>
      <c r="J361" s="152">
        <f t="shared" si="13"/>
        <v>7.0000000000000001E-3</v>
      </c>
      <c r="K361" s="152">
        <f t="shared" si="13"/>
        <v>4.0000000000000001E-3</v>
      </c>
      <c r="L361" s="152">
        <f t="shared" si="13"/>
        <v>0.01</v>
      </c>
      <c r="M361" s="152">
        <f t="shared" si="13"/>
        <v>3.2000000000000001E-2</v>
      </c>
      <c r="N361" s="152">
        <f t="shared" si="13"/>
        <v>0.03</v>
      </c>
      <c r="O361" s="152">
        <f t="shared" si="13"/>
        <v>6.0000000000000001E-3</v>
      </c>
      <c r="P361" s="152">
        <f t="shared" si="13"/>
        <v>6.0000000000000001E-3</v>
      </c>
      <c r="Q361" s="152">
        <f t="shared" si="13"/>
        <v>8.0000000000000002E-3</v>
      </c>
      <c r="R361" s="152">
        <f t="shared" si="13"/>
        <v>1.2E-2</v>
      </c>
      <c r="S361" s="152">
        <f t="shared" si="13"/>
        <v>1.2E-2</v>
      </c>
      <c r="T361" s="152">
        <f t="shared" si="13"/>
        <v>1.2E-2</v>
      </c>
      <c r="U361" s="152">
        <f>U$117/1000</f>
        <v>1.0999999999999999E-2</v>
      </c>
      <c r="V361" s="152">
        <f>V$117/1000</f>
        <v>1.0999999999999999E-2</v>
      </c>
      <c r="W361" s="151" t="s">
        <v>186</v>
      </c>
      <c r="X361" s="164">
        <f>(V361-B361)/B361*100</f>
        <v>-94.685990338164245</v>
      </c>
      <c r="Y361" s="164">
        <f>(V361-U361)/U361*100</f>
        <v>0</v>
      </c>
      <c r="Z361" s="154">
        <f>(V361/B361)^(1/20)-1</f>
        <v>-0.13648255248496532</v>
      </c>
      <c r="AA361" s="168">
        <f>V361-B361</f>
        <v>-0.19599999999999998</v>
      </c>
      <c r="AB361" s="155">
        <f>V361/V$367</f>
        <v>2.2204727588364721E-4</v>
      </c>
      <c r="AC361" s="328">
        <f>(V361-Q361)/Q361</f>
        <v>0.37499999999999989</v>
      </c>
      <c r="AD361" s="157">
        <f>U119-U117</f>
        <v>0</v>
      </c>
      <c r="AE361" s="157">
        <f>V119-V117</f>
        <v>0</v>
      </c>
      <c r="AF361" s="158" t="e">
        <f>(AE361/AD361)-1</f>
        <v>#DIV/0!</v>
      </c>
      <c r="AG361" s="170"/>
    </row>
    <row r="362" spans="1:33" x14ac:dyDescent="0.2">
      <c r="A362" s="162" t="s">
        <v>187</v>
      </c>
      <c r="B362" s="163">
        <f>(B312)/1000</f>
        <v>49.493000000000002</v>
      </c>
      <c r="C362" s="163">
        <f t="shared" ref="C362:T362" si="14">(C312)/1000</f>
        <v>45.381999999999998</v>
      </c>
      <c r="D362" s="163">
        <f t="shared" si="14"/>
        <v>35.365000000000002</v>
      </c>
      <c r="E362" s="163">
        <f t="shared" si="14"/>
        <v>34.725999999999999</v>
      </c>
      <c r="F362" s="163">
        <f t="shared" si="14"/>
        <v>28.425000000000001</v>
      </c>
      <c r="G362" s="163">
        <f t="shared" si="14"/>
        <v>25.077999999999999</v>
      </c>
      <c r="H362" s="163">
        <f t="shared" si="14"/>
        <v>25.097000000000001</v>
      </c>
      <c r="I362" s="163">
        <f t="shared" si="14"/>
        <v>21.542999999999999</v>
      </c>
      <c r="J362" s="163">
        <f t="shared" si="14"/>
        <v>16.911999999999999</v>
      </c>
      <c r="K362" s="163">
        <f t="shared" si="14"/>
        <v>15.95</v>
      </c>
      <c r="L362" s="163">
        <f t="shared" si="14"/>
        <v>12.917999999999999</v>
      </c>
      <c r="M362" s="163">
        <f t="shared" si="14"/>
        <v>12.72</v>
      </c>
      <c r="N362" s="163">
        <f t="shared" si="14"/>
        <v>11.701000000000001</v>
      </c>
      <c r="O362" s="163">
        <f t="shared" si="14"/>
        <v>11.276</v>
      </c>
      <c r="P362" s="163">
        <f t="shared" si="14"/>
        <v>11.683999999999999</v>
      </c>
      <c r="Q362" s="163">
        <f t="shared" si="14"/>
        <v>11.096</v>
      </c>
      <c r="R362" s="163">
        <f t="shared" si="14"/>
        <v>12.461</v>
      </c>
      <c r="S362" s="163">
        <f t="shared" si="14"/>
        <v>11.409000000000001</v>
      </c>
      <c r="T362" s="163">
        <f t="shared" si="14"/>
        <v>12.302</v>
      </c>
      <c r="U362" s="163">
        <f>(U312)/1000</f>
        <v>12.68</v>
      </c>
      <c r="V362" s="163">
        <f>(V312)/1000</f>
        <v>14.114000000000001</v>
      </c>
      <c r="W362" s="151" t="s">
        <v>188</v>
      </c>
      <c r="X362" s="317">
        <f>(V363-B363)/B363*100</f>
        <v>-67.406233491811932</v>
      </c>
      <c r="Y362" s="317">
        <f>(V363-U363)/U363*100</f>
        <v>14.212258329905387</v>
      </c>
      <c r="Z362" s="318">
        <f>(V363/B363)^(1/20)-1</f>
        <v>-5.4510462354940614E-2</v>
      </c>
      <c r="AA362" s="168">
        <f>V363-B363</f>
        <v>-22.967999999999996</v>
      </c>
      <c r="AB362" s="155">
        <f>V363/V$367</f>
        <v>0.22418700417852599</v>
      </c>
      <c r="AC362" s="328">
        <f>(V363-Q363)/Q363</f>
        <v>0.29485834207764949</v>
      </c>
      <c r="AD362" s="157">
        <f>U158-U156</f>
        <v>5906</v>
      </c>
      <c r="AE362" s="157">
        <f>V158-V156</f>
        <v>6472</v>
      </c>
      <c r="AF362" s="158">
        <f>(AE362/AD362)-1</f>
        <v>9.5834744327802257E-2</v>
      </c>
      <c r="AG362" s="170"/>
    </row>
    <row r="363" spans="1:33" x14ac:dyDescent="0.2">
      <c r="A363" s="166" t="s">
        <v>188</v>
      </c>
      <c r="B363" s="152">
        <f>B$156/1000</f>
        <v>34.073999999999998</v>
      </c>
      <c r="C363" s="152">
        <f t="shared" ref="C363:T363" si="15">C$156/1000</f>
        <v>32.36</v>
      </c>
      <c r="D363" s="152">
        <f t="shared" si="15"/>
        <v>25.734999999999999</v>
      </c>
      <c r="E363" s="152">
        <f t="shared" si="15"/>
        <v>25.428999999999998</v>
      </c>
      <c r="F363" s="152">
        <f t="shared" si="15"/>
        <v>21.268000000000001</v>
      </c>
      <c r="G363" s="152">
        <f t="shared" si="15"/>
        <v>18.672000000000001</v>
      </c>
      <c r="H363" s="152">
        <f t="shared" si="15"/>
        <v>19.707000000000001</v>
      </c>
      <c r="I363" s="152">
        <f t="shared" si="15"/>
        <v>16.747</v>
      </c>
      <c r="J363" s="152">
        <f t="shared" si="15"/>
        <v>13.234</v>
      </c>
      <c r="K363" s="152">
        <f t="shared" si="15"/>
        <v>12.378</v>
      </c>
      <c r="L363" s="152">
        <f t="shared" si="15"/>
        <v>10.052</v>
      </c>
      <c r="M363" s="152">
        <f t="shared" si="15"/>
        <v>10.211</v>
      </c>
      <c r="N363" s="152">
        <f t="shared" si="15"/>
        <v>9.1120000000000001</v>
      </c>
      <c r="O363" s="152">
        <f t="shared" si="15"/>
        <v>8.5619999999999994</v>
      </c>
      <c r="P363" s="152">
        <f t="shared" si="15"/>
        <v>8.5280000000000005</v>
      </c>
      <c r="Q363" s="152">
        <f t="shared" si="15"/>
        <v>8.577</v>
      </c>
      <c r="R363" s="152">
        <f t="shared" si="15"/>
        <v>9.6460000000000008</v>
      </c>
      <c r="S363" s="152">
        <f t="shared" si="15"/>
        <v>8.9049999999999994</v>
      </c>
      <c r="T363" s="152">
        <f t="shared" si="15"/>
        <v>9.5850000000000009</v>
      </c>
      <c r="U363" s="152">
        <f>U$156/1000</f>
        <v>9.7240000000000002</v>
      </c>
      <c r="V363" s="152">
        <f>V$156/1000</f>
        <v>11.106</v>
      </c>
      <c r="W363" s="151" t="s">
        <v>189</v>
      </c>
      <c r="X363" s="317">
        <f>(V364-B364)/B364*100</f>
        <v>-87.32750877765983</v>
      </c>
      <c r="Y363" s="317">
        <f>(V364-U364)/U364*100</f>
        <v>-9.8198721673445686</v>
      </c>
      <c r="Z363" s="318">
        <f>(V364/B364)^(1/20)-1</f>
        <v>-9.8131745918515589E-2</v>
      </c>
      <c r="AA363" s="168">
        <f t="shared" ref="AA363:AA364" si="16">V364-B364</f>
        <v>-10.695</v>
      </c>
      <c r="AB363" s="155">
        <f>V364/V$367</f>
        <v>3.1328852015583684E-2</v>
      </c>
      <c r="AC363" s="328">
        <f>(V364-Q364)/Q364</f>
        <v>0.14117647058823524</v>
      </c>
      <c r="AD363" s="157">
        <f>U274-U272</f>
        <v>834</v>
      </c>
      <c r="AE363" s="157">
        <f>V274-V272</f>
        <v>271</v>
      </c>
      <c r="AF363" s="158">
        <f>AE363/AD363-1</f>
        <v>-0.67505995203836933</v>
      </c>
      <c r="AG363" s="170"/>
    </row>
    <row r="364" spans="1:33" x14ac:dyDescent="0.2">
      <c r="A364" s="166" t="s">
        <v>189</v>
      </c>
      <c r="B364" s="152">
        <f>B$272/1000</f>
        <v>12.247</v>
      </c>
      <c r="C364" s="152">
        <f t="shared" ref="C364:T364" si="17">C$272/1000</f>
        <v>9.4589999999999996</v>
      </c>
      <c r="D364" s="152">
        <f t="shared" si="17"/>
        <v>6.6909999999999998</v>
      </c>
      <c r="E364" s="152">
        <f t="shared" si="17"/>
        <v>5.984</v>
      </c>
      <c r="F364" s="152">
        <f t="shared" si="17"/>
        <v>4.3140000000000001</v>
      </c>
      <c r="G364" s="152">
        <f t="shared" si="17"/>
        <v>3.9359999999999999</v>
      </c>
      <c r="H364" s="152">
        <f t="shared" si="17"/>
        <v>3.3260000000000001</v>
      </c>
      <c r="I364" s="152">
        <f t="shared" si="17"/>
        <v>2.8860000000000001</v>
      </c>
      <c r="J364" s="152">
        <f t="shared" si="17"/>
        <v>2.0790000000000002</v>
      </c>
      <c r="K364" s="152">
        <f t="shared" si="17"/>
        <v>1.8069999999999999</v>
      </c>
      <c r="L364" s="152">
        <f t="shared" si="17"/>
        <v>1.5</v>
      </c>
      <c r="M364" s="152">
        <f t="shared" si="17"/>
        <v>1.3220000000000001</v>
      </c>
      <c r="N364" s="152">
        <f t="shared" si="17"/>
        <v>1.5589999999999999</v>
      </c>
      <c r="O364" s="152">
        <f t="shared" si="17"/>
        <v>1.698</v>
      </c>
      <c r="P364" s="152">
        <f t="shared" si="17"/>
        <v>2.04</v>
      </c>
      <c r="Q364" s="152">
        <f t="shared" si="17"/>
        <v>1.36</v>
      </c>
      <c r="R364" s="152">
        <f t="shared" si="17"/>
        <v>1.472</v>
      </c>
      <c r="S364" s="152">
        <f t="shared" si="17"/>
        <v>1.343</v>
      </c>
      <c r="T364" s="152">
        <f t="shared" si="17"/>
        <v>1.4490000000000001</v>
      </c>
      <c r="U364" s="152">
        <f>U$272/1000</f>
        <v>1.7210000000000001</v>
      </c>
      <c r="V364" s="152">
        <f>V$272/1000</f>
        <v>1.552</v>
      </c>
      <c r="W364" s="151" t="s">
        <v>190</v>
      </c>
      <c r="X364" s="164">
        <f>(V365-B365)/B365*100</f>
        <v>-54.098360655737743</v>
      </c>
      <c r="Y364" s="164">
        <f>(V365-U365)/U365*100</f>
        <v>17.894736842105385</v>
      </c>
      <c r="Z364" s="154">
        <f>(V365/B365)^(1/20)-1</f>
        <v>-3.8185301238171654E-2</v>
      </c>
      <c r="AA364" s="168">
        <f t="shared" si="16"/>
        <v>-1.7160000000000033</v>
      </c>
      <c r="AB364" s="155">
        <f>V365/V$367</f>
        <v>2.9390984880599141E-2</v>
      </c>
      <c r="AC364" s="328">
        <f>(V365-Q365)/Q365</f>
        <v>0.25625539257981089</v>
      </c>
      <c r="AD364" s="170"/>
      <c r="AE364" s="171"/>
      <c r="AF364" s="172"/>
      <c r="AG364" s="170"/>
    </row>
    <row r="365" spans="1:33" x14ac:dyDescent="0.2">
      <c r="A365" s="166" t="s">
        <v>190</v>
      </c>
      <c r="B365" s="152">
        <f>B362-B363-B364</f>
        <v>3.1720000000000041</v>
      </c>
      <c r="C365" s="152">
        <f t="shared" ref="C365:T365" si="18">C362-C363-C364</f>
        <v>3.5629999999999988</v>
      </c>
      <c r="D365" s="152">
        <f t="shared" si="18"/>
        <v>2.9390000000000027</v>
      </c>
      <c r="E365" s="152">
        <f t="shared" si="18"/>
        <v>3.3130000000000006</v>
      </c>
      <c r="F365" s="152">
        <f t="shared" si="18"/>
        <v>2.843</v>
      </c>
      <c r="G365" s="152">
        <f t="shared" si="18"/>
        <v>2.4699999999999989</v>
      </c>
      <c r="H365" s="152">
        <f t="shared" si="18"/>
        <v>2.0640000000000005</v>
      </c>
      <c r="I365" s="152">
        <f t="shared" si="18"/>
        <v>1.9099999999999993</v>
      </c>
      <c r="J365" s="152">
        <f t="shared" si="18"/>
        <v>1.5989999999999989</v>
      </c>
      <c r="K365" s="152">
        <f t="shared" si="18"/>
        <v>1.7649999999999992</v>
      </c>
      <c r="L365" s="152">
        <f t="shared" si="18"/>
        <v>1.3659999999999997</v>
      </c>
      <c r="M365" s="152">
        <f t="shared" si="18"/>
        <v>1.1870000000000003</v>
      </c>
      <c r="N365" s="152">
        <f t="shared" si="18"/>
        <v>1.0300000000000005</v>
      </c>
      <c r="O365" s="152">
        <f t="shared" si="18"/>
        <v>1.0160000000000005</v>
      </c>
      <c r="P365" s="152">
        <f t="shared" si="18"/>
        <v>1.1159999999999988</v>
      </c>
      <c r="Q365" s="152">
        <f t="shared" si="18"/>
        <v>1.159</v>
      </c>
      <c r="R365" s="152">
        <f t="shared" si="18"/>
        <v>1.3429999999999995</v>
      </c>
      <c r="S365" s="152">
        <f t="shared" si="18"/>
        <v>1.1610000000000014</v>
      </c>
      <c r="T365" s="152">
        <f t="shared" si="18"/>
        <v>1.2679999999999987</v>
      </c>
      <c r="U365" s="152">
        <f>U362-U363-U364</f>
        <v>1.2349999999999994</v>
      </c>
      <c r="V365" s="152">
        <f>V362-V363-V364</f>
        <v>1.4560000000000008</v>
      </c>
      <c r="W365" s="151"/>
      <c r="X365" s="164"/>
      <c r="Y365" s="164"/>
      <c r="Z365" s="167"/>
      <c r="AA365" s="168"/>
      <c r="AB365" s="169"/>
      <c r="AC365" s="170"/>
      <c r="AD365" s="170"/>
      <c r="AE365" s="171"/>
      <c r="AF365" s="172"/>
      <c r="AG365" s="170"/>
    </row>
    <row r="366" spans="1:33" x14ac:dyDescent="0.2">
      <c r="A366" s="173" t="s">
        <v>191</v>
      </c>
      <c r="B366" s="174">
        <f>SUM(B360:B362)</f>
        <v>125.536</v>
      </c>
      <c r="C366" s="174">
        <f t="shared" ref="C366:T366" si="19">SUM(C360:C362)</f>
        <v>112.23699999999999</v>
      </c>
      <c r="D366" s="174">
        <f t="shared" si="19"/>
        <v>97.242000000000004</v>
      </c>
      <c r="E366" s="174">
        <f t="shared" si="19"/>
        <v>91.427999999999997</v>
      </c>
      <c r="F366" s="174">
        <f t="shared" si="19"/>
        <v>85.334000000000003</v>
      </c>
      <c r="G366" s="174">
        <f t="shared" si="19"/>
        <v>82.417000000000002</v>
      </c>
      <c r="H366" s="174">
        <f t="shared" si="19"/>
        <v>81.498999999999995</v>
      </c>
      <c r="I366" s="174">
        <f t="shared" si="19"/>
        <v>77.457999999999998</v>
      </c>
      <c r="J366" s="174">
        <f t="shared" si="19"/>
        <v>67.908999999999992</v>
      </c>
      <c r="K366" s="174">
        <f t="shared" si="19"/>
        <v>62.771999999999991</v>
      </c>
      <c r="L366" s="174">
        <f t="shared" si="19"/>
        <v>61.704000000000001</v>
      </c>
      <c r="M366" s="174">
        <f t="shared" si="19"/>
        <v>58.797999999999995</v>
      </c>
      <c r="N366" s="174">
        <f t="shared" si="19"/>
        <v>55.151000000000003</v>
      </c>
      <c r="O366" s="174">
        <f t="shared" si="19"/>
        <v>55.186000000000007</v>
      </c>
      <c r="P366" s="174">
        <f t="shared" si="19"/>
        <v>55.515999999999998</v>
      </c>
      <c r="Q366" s="174">
        <f t="shared" si="19"/>
        <v>54.278999999999996</v>
      </c>
      <c r="R366" s="174">
        <f t="shared" si="19"/>
        <v>54.865000000000002</v>
      </c>
      <c r="S366" s="174">
        <f t="shared" si="19"/>
        <v>54.628</v>
      </c>
      <c r="T366" s="174">
        <f t="shared" si="19"/>
        <v>53.371000000000002</v>
      </c>
      <c r="U366" s="174">
        <f>SUM(U360:U362)</f>
        <v>43.207999999999998</v>
      </c>
      <c r="V366" s="174">
        <f>SUM(V360:V362)</f>
        <v>49.539000000000001</v>
      </c>
      <c r="W366" s="175" t="s">
        <v>191</v>
      </c>
      <c r="X366" s="164">
        <f>(V366-B366)/B366*100</f>
        <v>-60.538013000254907</v>
      </c>
      <c r="Y366" s="164">
        <f>(V366-U366)/U366*100</f>
        <v>14.652379189039074</v>
      </c>
      <c r="Z366" s="167"/>
      <c r="AA366" s="168"/>
      <c r="AB366" s="169">
        <f>V366/V$367</f>
        <v>1</v>
      </c>
      <c r="AC366" s="328">
        <f>(V367-Q367)/Q367</f>
        <v>-8.7309775599690428E-2</v>
      </c>
      <c r="AD366" s="170"/>
      <c r="AE366" s="170"/>
      <c r="AF366" s="170"/>
      <c r="AG366" s="170"/>
    </row>
    <row r="367" spans="1:33" x14ac:dyDescent="0.2">
      <c r="A367" s="151" t="s">
        <v>192</v>
      </c>
      <c r="B367" s="152">
        <f>B$41/1000</f>
        <v>125.535</v>
      </c>
      <c r="C367" s="152">
        <f t="shared" ref="C367:T367" si="20">C$41/1000</f>
        <v>112.238</v>
      </c>
      <c r="D367" s="152">
        <f t="shared" si="20"/>
        <v>97.242000000000004</v>
      </c>
      <c r="E367" s="152">
        <f t="shared" si="20"/>
        <v>91.427000000000007</v>
      </c>
      <c r="F367" s="152">
        <f t="shared" si="20"/>
        <v>85.334999999999994</v>
      </c>
      <c r="G367" s="152">
        <f t="shared" si="20"/>
        <v>82.417000000000002</v>
      </c>
      <c r="H367" s="152">
        <f t="shared" si="20"/>
        <v>81.498999999999995</v>
      </c>
      <c r="I367" s="152">
        <f t="shared" si="20"/>
        <v>77.457999999999998</v>
      </c>
      <c r="J367" s="152">
        <f t="shared" si="20"/>
        <v>67.909000000000006</v>
      </c>
      <c r="K367" s="152">
        <f t="shared" si="20"/>
        <v>62.771999999999998</v>
      </c>
      <c r="L367" s="152">
        <f t="shared" si="20"/>
        <v>61.704999999999998</v>
      </c>
      <c r="M367" s="152">
        <f t="shared" si="20"/>
        <v>58.798000000000002</v>
      </c>
      <c r="N367" s="152">
        <f t="shared" si="20"/>
        <v>55.152000000000001</v>
      </c>
      <c r="O367" s="152">
        <f t="shared" si="20"/>
        <v>55.186</v>
      </c>
      <c r="P367" s="152">
        <f t="shared" si="20"/>
        <v>55.515000000000001</v>
      </c>
      <c r="Q367" s="152">
        <f t="shared" si="20"/>
        <v>54.277999999999999</v>
      </c>
      <c r="R367" s="152">
        <f t="shared" si="20"/>
        <v>54.865000000000002</v>
      </c>
      <c r="S367" s="152">
        <f t="shared" si="20"/>
        <v>54.628</v>
      </c>
      <c r="T367" s="152">
        <f t="shared" si="20"/>
        <v>53.372</v>
      </c>
      <c r="U367" s="152">
        <f>U$41/1000</f>
        <v>43.207999999999998</v>
      </c>
      <c r="V367" s="152">
        <f>V$41/1000</f>
        <v>49.539000000000001</v>
      </c>
      <c r="W367" s="151" t="s">
        <v>192</v>
      </c>
      <c r="X367" s="164">
        <f>(V367-B367)/B367*100</f>
        <v>-60.537698649778946</v>
      </c>
      <c r="Y367" s="164">
        <f>(V367-U367)/U367*100</f>
        <v>14.652379189039074</v>
      </c>
      <c r="Z367" s="167">
        <f>(V367/B367)^(1/20)-1</f>
        <v>-4.5427056693811085E-2</v>
      </c>
      <c r="AA367" s="168"/>
      <c r="AB367" s="169">
        <f>V367/V$367</f>
        <v>1</v>
      </c>
      <c r="AC367" s="170"/>
      <c r="AD367" s="170"/>
      <c r="AE367" s="170"/>
      <c r="AF367" s="170"/>
      <c r="AG367" s="170"/>
    </row>
    <row r="368" spans="1:33" x14ac:dyDescent="0.2">
      <c r="A368" s="309">
        <v>1</v>
      </c>
      <c r="B368" s="93">
        <f>B366/B367</f>
        <v>1.0000079659059227</v>
      </c>
      <c r="C368" s="93">
        <f t="shared" ref="C368:T368" si="21">C366/C367</f>
        <v>0.99999109036155309</v>
      </c>
      <c r="D368" s="93">
        <f t="shared" si="21"/>
        <v>1</v>
      </c>
      <c r="E368" s="93">
        <f t="shared" si="21"/>
        <v>1.0000109376879913</v>
      </c>
      <c r="F368" s="93">
        <f t="shared" si="21"/>
        <v>0.99998828147887753</v>
      </c>
      <c r="G368" s="93">
        <f t="shared" si="21"/>
        <v>1</v>
      </c>
      <c r="H368" s="93">
        <f t="shared" si="21"/>
        <v>1</v>
      </c>
      <c r="I368" s="93">
        <f t="shared" si="21"/>
        <v>1</v>
      </c>
      <c r="J368" s="93">
        <f t="shared" si="21"/>
        <v>0.99999999999999978</v>
      </c>
      <c r="K368" s="93">
        <f t="shared" si="21"/>
        <v>0.99999999999999989</v>
      </c>
      <c r="L368" s="93">
        <f t="shared" si="21"/>
        <v>0.99998379385787217</v>
      </c>
      <c r="M368" s="93">
        <f t="shared" si="21"/>
        <v>0.99999999999999989</v>
      </c>
      <c r="N368" s="93">
        <f t="shared" si="21"/>
        <v>0.99998186829126778</v>
      </c>
      <c r="O368" s="93">
        <f t="shared" si="21"/>
        <v>1.0000000000000002</v>
      </c>
      <c r="P368" s="93">
        <f t="shared" si="21"/>
        <v>1.0000180131495993</v>
      </c>
      <c r="Q368" s="93">
        <f t="shared" si="21"/>
        <v>1.0000184236707321</v>
      </c>
      <c r="R368" s="93">
        <f t="shared" si="21"/>
        <v>1</v>
      </c>
      <c r="S368" s="93">
        <f t="shared" si="21"/>
        <v>1</v>
      </c>
      <c r="T368" s="93">
        <f t="shared" si="21"/>
        <v>0.99998126358390171</v>
      </c>
      <c r="U368" s="93">
        <f>U366/U367</f>
        <v>1</v>
      </c>
      <c r="V368" s="93">
        <f>V366/V367</f>
        <v>1</v>
      </c>
      <c r="W368" s="177" t="s">
        <v>193</v>
      </c>
      <c r="X368" s="178">
        <v>0.83299999999999996</v>
      </c>
      <c r="Y368" s="180"/>
      <c r="Z368" s="181">
        <f>(1+X368)^(1/20)-1</f>
        <v>3.0761344329951479E-2</v>
      </c>
      <c r="AA368" s="168"/>
      <c r="AB368" s="169"/>
      <c r="AC368" s="170"/>
      <c r="AD368" s="170"/>
      <c r="AE368" s="170"/>
      <c r="AF368" s="170"/>
      <c r="AG368" s="170"/>
    </row>
    <row r="369" spans="1:33" x14ac:dyDescent="0.2">
      <c r="A369" s="93"/>
      <c r="B369" s="93"/>
      <c r="C369" s="93"/>
      <c r="D369" s="93"/>
      <c r="E369" s="93"/>
      <c r="F369" s="93"/>
      <c r="G369" s="93"/>
      <c r="H369" s="93"/>
      <c r="I369" s="93"/>
      <c r="J369" s="93"/>
      <c r="K369" s="93"/>
      <c r="L369" s="93"/>
      <c r="M369" s="93"/>
      <c r="N369" s="93"/>
      <c r="O369" s="93"/>
      <c r="P369" s="93"/>
      <c r="Q369" s="93"/>
      <c r="R369" s="93"/>
      <c r="S369" s="93"/>
      <c r="T369" s="93"/>
      <c r="U369" s="93"/>
      <c r="V369" s="93"/>
      <c r="W369" s="170"/>
      <c r="X369" s="182"/>
      <c r="Y369" s="170"/>
      <c r="Z369" s="183"/>
      <c r="AA369" s="184"/>
      <c r="AB369" s="170"/>
      <c r="AC369" s="170"/>
      <c r="AD369" s="170"/>
      <c r="AE369" s="170"/>
      <c r="AF369" s="170"/>
      <c r="AG369" s="170"/>
    </row>
    <row r="370" spans="1:33" x14ac:dyDescent="0.2">
      <c r="A370" s="185" t="s">
        <v>195</v>
      </c>
      <c r="B370" s="186">
        <v>1990</v>
      </c>
      <c r="C370" s="186">
        <v>1991</v>
      </c>
      <c r="D370" s="186">
        <v>1992</v>
      </c>
      <c r="E370" s="186">
        <v>1993</v>
      </c>
      <c r="F370" s="186">
        <v>1994</v>
      </c>
      <c r="G370" s="186">
        <v>1995</v>
      </c>
      <c r="H370" s="186">
        <v>1996</v>
      </c>
      <c r="I370" s="186">
        <v>1997</v>
      </c>
      <c r="J370" s="186">
        <v>1998</v>
      </c>
      <c r="K370" s="186">
        <v>1999</v>
      </c>
      <c r="L370" s="186">
        <v>2000</v>
      </c>
      <c r="M370" s="186">
        <v>2001</v>
      </c>
      <c r="N370" s="186">
        <v>2002</v>
      </c>
      <c r="O370" s="186">
        <v>2003</v>
      </c>
      <c r="P370" s="186">
        <v>2004</v>
      </c>
      <c r="Q370" s="186">
        <v>2005</v>
      </c>
      <c r="R370" s="186">
        <v>2006</v>
      </c>
      <c r="S370" s="186">
        <v>2007</v>
      </c>
      <c r="T370" s="186">
        <v>2008</v>
      </c>
      <c r="U370" s="186">
        <v>2009</v>
      </c>
      <c r="V370" s="186">
        <v>2010</v>
      </c>
      <c r="W370" s="170"/>
      <c r="X370" s="170"/>
      <c r="Y370" s="170"/>
      <c r="Z370" s="170"/>
      <c r="AA370" s="184"/>
      <c r="AB370" s="170"/>
      <c r="AC370" s="170"/>
      <c r="AD370" s="170"/>
      <c r="AE370" s="170"/>
      <c r="AF370" s="170"/>
      <c r="AG370" s="170"/>
    </row>
    <row r="371" spans="1:33" x14ac:dyDescent="0.2">
      <c r="A371" s="151" t="s">
        <v>185</v>
      </c>
      <c r="B371" s="187">
        <f>B360*100/B$366</f>
        <v>60.409762936528161</v>
      </c>
      <c r="C371" s="187">
        <f t="shared" ref="C371:T371" si="22">C360*100/C$366</f>
        <v>59.430490836355219</v>
      </c>
      <c r="D371" s="187">
        <f t="shared" si="22"/>
        <v>63.51062298183912</v>
      </c>
      <c r="E371" s="187">
        <f t="shared" si="22"/>
        <v>61.912105700660632</v>
      </c>
      <c r="F371" s="187">
        <f t="shared" si="22"/>
        <v>66.668619776407994</v>
      </c>
      <c r="G371" s="187">
        <f t="shared" si="22"/>
        <v>69.551184828372797</v>
      </c>
      <c r="H371" s="187">
        <f t="shared" si="22"/>
        <v>69.188579000969341</v>
      </c>
      <c r="I371" s="187">
        <f t="shared" si="22"/>
        <v>72.169433757649315</v>
      </c>
      <c r="J371" s="187">
        <f t="shared" si="22"/>
        <v>75.085776553917754</v>
      </c>
      <c r="K371" s="187">
        <f t="shared" si="22"/>
        <v>74.584209520168244</v>
      </c>
      <c r="L371" s="187">
        <f t="shared" si="22"/>
        <v>79.048359911837167</v>
      </c>
      <c r="M371" s="187">
        <f t="shared" si="22"/>
        <v>78.312187489370402</v>
      </c>
      <c r="N371" s="187">
        <f t="shared" si="22"/>
        <v>78.729306812206488</v>
      </c>
      <c r="O371" s="187">
        <f t="shared" si="22"/>
        <v>79.556409234226066</v>
      </c>
      <c r="P371" s="187">
        <f t="shared" si="22"/>
        <v>78.943007421283966</v>
      </c>
      <c r="Q371" s="187">
        <f t="shared" si="22"/>
        <v>79.542732916966045</v>
      </c>
      <c r="R371" s="187">
        <f t="shared" si="22"/>
        <v>77.26601658616606</v>
      </c>
      <c r="S371" s="187">
        <f t="shared" si="22"/>
        <v>79.093139049571647</v>
      </c>
      <c r="T371" s="187">
        <f t="shared" si="22"/>
        <v>76.92754492139926</v>
      </c>
      <c r="U371" s="187">
        <f>U360*100/U$366</f>
        <v>70.628124421403442</v>
      </c>
      <c r="V371" s="187">
        <f>V360*100/V$366</f>
        <v>71.487111164940757</v>
      </c>
      <c r="W371" s="177" t="s">
        <v>185</v>
      </c>
      <c r="X371" s="170"/>
      <c r="Y371" s="170"/>
      <c r="Z371" s="170"/>
      <c r="AA371" s="184"/>
      <c r="AB371" s="170"/>
      <c r="AC371" s="170"/>
      <c r="AD371" s="170"/>
      <c r="AE371" s="170"/>
      <c r="AF371" s="170"/>
      <c r="AG371" s="170"/>
    </row>
    <row r="372" spans="1:33" x14ac:dyDescent="0.2">
      <c r="A372" s="151" t="s">
        <v>186</v>
      </c>
      <c r="B372" s="187">
        <f t="shared" ref="B372:T372" si="23">B361*100/B$366</f>
        <v>0.16489293907723679</v>
      </c>
      <c r="C372" s="187">
        <f t="shared" si="23"/>
        <v>0.13542771100439249</v>
      </c>
      <c r="D372" s="187">
        <f t="shared" si="23"/>
        <v>0.12134674317681658</v>
      </c>
      <c r="E372" s="187">
        <f t="shared" si="23"/>
        <v>0.10609441309008183</v>
      </c>
      <c r="F372" s="187">
        <f t="shared" si="23"/>
        <v>2.1093585206365572E-2</v>
      </c>
      <c r="G372" s="187">
        <f t="shared" si="23"/>
        <v>2.0626812429474502E-2</v>
      </c>
      <c r="H372" s="187">
        <f t="shared" si="23"/>
        <v>1.7178124884967918E-2</v>
      </c>
      <c r="I372" s="187">
        <f t="shared" si="23"/>
        <v>1.807431123963955E-2</v>
      </c>
      <c r="J372" s="187">
        <f t="shared" si="23"/>
        <v>1.0307912058784553E-2</v>
      </c>
      <c r="K372" s="187">
        <f t="shared" si="23"/>
        <v>6.3722678901421024E-3</v>
      </c>
      <c r="L372" s="187">
        <f t="shared" si="23"/>
        <v>1.6206404771165566E-2</v>
      </c>
      <c r="M372" s="187">
        <f t="shared" si="23"/>
        <v>5.4423619851015348E-2</v>
      </c>
      <c r="N372" s="187">
        <f t="shared" si="23"/>
        <v>5.4396112491160629E-2</v>
      </c>
      <c r="O372" s="187">
        <f t="shared" si="23"/>
        <v>1.0872322690537454E-2</v>
      </c>
      <c r="P372" s="187">
        <f t="shared" si="23"/>
        <v>1.0807695078896173E-2</v>
      </c>
      <c r="Q372" s="187">
        <f t="shared" si="23"/>
        <v>1.4738665045413513E-2</v>
      </c>
      <c r="R372" s="187">
        <f t="shared" si="23"/>
        <v>2.1871867310671648E-2</v>
      </c>
      <c r="S372" s="187">
        <f t="shared" si="23"/>
        <v>2.1966756974445337E-2</v>
      </c>
      <c r="T372" s="187">
        <f t="shared" si="23"/>
        <v>2.2484120589833428E-2</v>
      </c>
      <c r="U372" s="187">
        <f>U361*100/U$366</f>
        <v>2.545824847250509E-2</v>
      </c>
      <c r="V372" s="187">
        <f>V361*100/V$366</f>
        <v>2.2204727588364719E-2</v>
      </c>
      <c r="W372" s="177" t="s">
        <v>186</v>
      </c>
      <c r="X372" s="170"/>
      <c r="Y372" s="170"/>
      <c r="Z372" s="170"/>
      <c r="AA372" s="184"/>
      <c r="AB372" s="170"/>
      <c r="AC372" s="170"/>
      <c r="AD372" s="170"/>
      <c r="AE372" s="170"/>
      <c r="AF372" s="170"/>
      <c r="AG372" s="170"/>
    </row>
    <row r="373" spans="1:33" x14ac:dyDescent="0.2">
      <c r="A373" s="151" t="s">
        <v>188</v>
      </c>
      <c r="B373" s="187">
        <f t="shared" ref="B373:V375" si="24">B363*100/B$366</f>
        <v>27.142811623757325</v>
      </c>
      <c r="C373" s="187">
        <f t="shared" si="24"/>
        <v>28.831846895408823</v>
      </c>
      <c r="D373" s="187">
        <f t="shared" si="24"/>
        <v>26.464901997079451</v>
      </c>
      <c r="E373" s="187">
        <f t="shared" si="24"/>
        <v>27.813142582141136</v>
      </c>
      <c r="F373" s="187">
        <f t="shared" si="24"/>
        <v>24.923242787165726</v>
      </c>
      <c r="G373" s="187">
        <f t="shared" si="24"/>
        <v>22.655520099008701</v>
      </c>
      <c r="H373" s="187">
        <f t="shared" si="24"/>
        <v>24.180664793433049</v>
      </c>
      <c r="I373" s="187">
        <f t="shared" si="24"/>
        <v>21.620749309303108</v>
      </c>
      <c r="J373" s="187">
        <f t="shared" si="24"/>
        <v>19.487844026564964</v>
      </c>
      <c r="K373" s="187">
        <f t="shared" si="24"/>
        <v>19.718982986044736</v>
      </c>
      <c r="L373" s="187">
        <f t="shared" si="24"/>
        <v>16.290678075975624</v>
      </c>
      <c r="M373" s="187">
        <f t="shared" si="24"/>
        <v>17.366236946834928</v>
      </c>
      <c r="N373" s="187">
        <f t="shared" si="24"/>
        <v>16.521912567315191</v>
      </c>
      <c r="O373" s="187">
        <f t="shared" si="24"/>
        <v>15.514804479396945</v>
      </c>
      <c r="P373" s="187">
        <f t="shared" si="24"/>
        <v>15.361337272137764</v>
      </c>
      <c r="Q373" s="187">
        <f t="shared" si="24"/>
        <v>15.801691261813962</v>
      </c>
      <c r="R373" s="187">
        <f t="shared" si="24"/>
        <v>17.58133600656156</v>
      </c>
      <c r="S373" s="187">
        <f t="shared" si="24"/>
        <v>16.301164238119643</v>
      </c>
      <c r="T373" s="187">
        <f t="shared" si="24"/>
        <v>17.959191321129452</v>
      </c>
      <c r="U373" s="187">
        <f t="shared" si="24"/>
        <v>22.505091649694503</v>
      </c>
      <c r="V373" s="187">
        <f t="shared" si="24"/>
        <v>22.418700417852598</v>
      </c>
      <c r="W373" s="177" t="s">
        <v>188</v>
      </c>
      <c r="X373" s="170"/>
      <c r="Y373" s="170"/>
      <c r="Z373" s="170"/>
      <c r="AA373" s="184"/>
      <c r="AB373" s="170"/>
      <c r="AC373" s="170"/>
      <c r="AD373" s="170"/>
      <c r="AE373" s="170"/>
      <c r="AF373" s="170"/>
      <c r="AG373" s="170"/>
    </row>
    <row r="374" spans="1:33" x14ac:dyDescent="0.2">
      <c r="A374" s="151" t="s">
        <v>189</v>
      </c>
      <c r="B374" s="187">
        <f t="shared" si="24"/>
        <v>9.7557672699464693</v>
      </c>
      <c r="C374" s="187">
        <f t="shared" si="24"/>
        <v>8.427702094674661</v>
      </c>
      <c r="D374" s="187">
        <f t="shared" si="24"/>
        <v>6.8807716830176258</v>
      </c>
      <c r="E374" s="187">
        <f t="shared" si="24"/>
        <v>6.5450409065056654</v>
      </c>
      <c r="F374" s="187">
        <f t="shared" si="24"/>
        <v>5.0554292544589492</v>
      </c>
      <c r="G374" s="187">
        <f t="shared" si="24"/>
        <v>4.7757137483771555</v>
      </c>
      <c r="H374" s="187">
        <f t="shared" si="24"/>
        <v>4.0810316691002351</v>
      </c>
      <c r="I374" s="187">
        <f t="shared" si="24"/>
        <v>3.7258901598285528</v>
      </c>
      <c r="J374" s="187">
        <f t="shared" si="24"/>
        <v>3.0614498814590116</v>
      </c>
      <c r="K374" s="187">
        <f t="shared" si="24"/>
        <v>2.8786720193716948</v>
      </c>
      <c r="L374" s="187">
        <f t="shared" si="24"/>
        <v>2.4309607156748347</v>
      </c>
      <c r="M374" s="187">
        <f t="shared" si="24"/>
        <v>2.2483757950950718</v>
      </c>
      <c r="N374" s="187">
        <f t="shared" si="24"/>
        <v>2.8267846457906476</v>
      </c>
      <c r="O374" s="187">
        <f t="shared" si="24"/>
        <v>3.0768673214220992</v>
      </c>
      <c r="P374" s="187">
        <f t="shared" si="24"/>
        <v>3.6746163268246992</v>
      </c>
      <c r="Q374" s="187">
        <f t="shared" si="24"/>
        <v>2.505573057720297</v>
      </c>
      <c r="R374" s="187">
        <f t="shared" si="24"/>
        <v>2.6829490567757217</v>
      </c>
      <c r="S374" s="187">
        <f t="shared" si="24"/>
        <v>2.4584462180566744</v>
      </c>
      <c r="T374" s="187">
        <f t="shared" si="24"/>
        <v>2.7149575612223869</v>
      </c>
      <c r="U374" s="187">
        <f t="shared" si="24"/>
        <v>3.983058692834661</v>
      </c>
      <c r="V374" s="187">
        <f t="shared" si="24"/>
        <v>3.1328852015583686</v>
      </c>
      <c r="W374" s="177" t="s">
        <v>189</v>
      </c>
      <c r="X374" s="170"/>
      <c r="Y374" s="170"/>
      <c r="Z374" s="170"/>
      <c r="AA374" s="184"/>
      <c r="AB374" s="170"/>
      <c r="AC374" s="170"/>
      <c r="AD374" s="170"/>
      <c r="AE374" s="170"/>
      <c r="AF374" s="170"/>
      <c r="AG374" s="170"/>
    </row>
    <row r="375" spans="1:33" x14ac:dyDescent="0.2">
      <c r="A375" s="151" t="s">
        <v>190</v>
      </c>
      <c r="B375" s="187">
        <f>B365*100/B$366</f>
        <v>2.5267652306908008</v>
      </c>
      <c r="C375" s="187">
        <f t="shared" si="24"/>
        <v>3.1745324625569102</v>
      </c>
      <c r="D375" s="187">
        <f t="shared" si="24"/>
        <v>3.0223565948869857</v>
      </c>
      <c r="E375" s="187">
        <f t="shared" si="24"/>
        <v>3.6236163976024858</v>
      </c>
      <c r="F375" s="187">
        <f t="shared" si="24"/>
        <v>3.3316145967609629</v>
      </c>
      <c r="G375" s="187">
        <f t="shared" si="24"/>
        <v>2.9969545118118819</v>
      </c>
      <c r="H375" s="187">
        <f t="shared" si="24"/>
        <v>2.5325464116124135</v>
      </c>
      <c r="I375" s="187">
        <f t="shared" si="24"/>
        <v>2.4658524619793942</v>
      </c>
      <c r="J375" s="187">
        <f t="shared" si="24"/>
        <v>2.3546216259994979</v>
      </c>
      <c r="K375" s="187">
        <f t="shared" si="24"/>
        <v>2.8117632065252014</v>
      </c>
      <c r="L375" s="187">
        <f t="shared" si="24"/>
        <v>2.2137948917412156</v>
      </c>
      <c r="M375" s="187">
        <f t="shared" si="24"/>
        <v>2.0187761488486009</v>
      </c>
      <c r="N375" s="187">
        <f t="shared" si="24"/>
        <v>1.8675998621965157</v>
      </c>
      <c r="O375" s="187">
        <f t="shared" si="24"/>
        <v>1.841046642264343</v>
      </c>
      <c r="P375" s="187">
        <f t="shared" si="24"/>
        <v>2.0102312846746861</v>
      </c>
      <c r="Q375" s="187">
        <f t="shared" si="24"/>
        <v>2.1352640984542828</v>
      </c>
      <c r="R375" s="187">
        <f t="shared" si="24"/>
        <v>2.447826483186001</v>
      </c>
      <c r="S375" s="187">
        <f t="shared" si="24"/>
        <v>2.1252837372775892</v>
      </c>
      <c r="T375" s="187">
        <f t="shared" si="24"/>
        <v>2.3758220756590633</v>
      </c>
      <c r="U375" s="187">
        <f t="shared" si="24"/>
        <v>2.8582669875948885</v>
      </c>
      <c r="V375" s="187">
        <f t="shared" si="24"/>
        <v>2.9390984880599138</v>
      </c>
      <c r="W375" s="177" t="s">
        <v>196</v>
      </c>
      <c r="X375" s="170"/>
      <c r="Y375" s="170"/>
      <c r="Z375" s="170"/>
      <c r="AA375" s="184"/>
      <c r="AB375" s="170"/>
      <c r="AC375" s="170"/>
      <c r="AD375" s="170"/>
      <c r="AE375" s="170"/>
      <c r="AF375" s="170"/>
      <c r="AG375" s="170"/>
    </row>
    <row r="376" spans="1:33" x14ac:dyDescent="0.2">
      <c r="A376" s="189" t="s">
        <v>191</v>
      </c>
      <c r="B376" s="190">
        <f t="shared" ref="B376:S376" si="25">SUM(B371:B375)</f>
        <v>100</v>
      </c>
      <c r="C376" s="190">
        <f t="shared" si="25"/>
        <v>100</v>
      </c>
      <c r="D376" s="190">
        <f t="shared" si="25"/>
        <v>100</v>
      </c>
      <c r="E376" s="190">
        <f t="shared" si="25"/>
        <v>100</v>
      </c>
      <c r="F376" s="190">
        <f t="shared" si="25"/>
        <v>99.999999999999986</v>
      </c>
      <c r="G376" s="190">
        <f t="shared" si="25"/>
        <v>100</v>
      </c>
      <c r="H376" s="190">
        <f t="shared" si="25"/>
        <v>100.00000000000001</v>
      </c>
      <c r="I376" s="190">
        <f t="shared" si="25"/>
        <v>100.00000000000001</v>
      </c>
      <c r="J376" s="190">
        <f t="shared" si="25"/>
        <v>100.00000000000001</v>
      </c>
      <c r="K376" s="190">
        <f t="shared" si="25"/>
        <v>100.00000000000001</v>
      </c>
      <c r="L376" s="190">
        <f t="shared" si="25"/>
        <v>100</v>
      </c>
      <c r="M376" s="190">
        <f t="shared" si="25"/>
        <v>100.00000000000003</v>
      </c>
      <c r="N376" s="190">
        <f t="shared" si="25"/>
        <v>100</v>
      </c>
      <c r="O376" s="190">
        <f t="shared" si="25"/>
        <v>99.999999999999986</v>
      </c>
      <c r="P376" s="190">
        <f t="shared" si="25"/>
        <v>100.00000000000001</v>
      </c>
      <c r="Q376" s="190">
        <f t="shared" si="25"/>
        <v>100</v>
      </c>
      <c r="R376" s="190">
        <f t="shared" si="25"/>
        <v>100.00000000000001</v>
      </c>
      <c r="S376" s="190">
        <f t="shared" si="25"/>
        <v>100</v>
      </c>
      <c r="T376" s="190">
        <f>SUM(T371:T375)</f>
        <v>100</v>
      </c>
      <c r="U376" s="190">
        <f>SUM(U371:U375)</f>
        <v>100</v>
      </c>
      <c r="V376" s="190">
        <f>SUM(V371:V375)</f>
        <v>99.999999999999986</v>
      </c>
      <c r="W376" s="191" t="s">
        <v>191</v>
      </c>
      <c r="X376" s="170"/>
      <c r="Y376" s="170"/>
      <c r="Z376" s="170"/>
      <c r="AA376" s="184"/>
      <c r="AB376" s="170"/>
      <c r="AC376" s="170"/>
      <c r="AD376" s="170"/>
      <c r="AE376" s="170"/>
      <c r="AF376" s="170"/>
      <c r="AG376" s="170"/>
    </row>
    <row r="377" spans="1:33" x14ac:dyDescent="0.2">
      <c r="A377" s="173" t="s">
        <v>192</v>
      </c>
      <c r="B377" s="192">
        <f t="shared" ref="B377:T377" si="26">B367*100/B$366</f>
        <v>99.999203415753243</v>
      </c>
      <c r="C377" s="192">
        <f t="shared" si="26"/>
        <v>100.00089097178292</v>
      </c>
      <c r="D377" s="192">
        <f t="shared" si="26"/>
        <v>100</v>
      </c>
      <c r="E377" s="192">
        <f t="shared" si="26"/>
        <v>99.998906243164029</v>
      </c>
      <c r="F377" s="192">
        <f t="shared" si="26"/>
        <v>100.0011718658448</v>
      </c>
      <c r="G377" s="192">
        <f t="shared" si="26"/>
        <v>100</v>
      </c>
      <c r="H377" s="192">
        <f t="shared" si="26"/>
        <v>100</v>
      </c>
      <c r="I377" s="192">
        <f t="shared" si="26"/>
        <v>100</v>
      </c>
      <c r="J377" s="192">
        <f t="shared" si="26"/>
        <v>100.00000000000001</v>
      </c>
      <c r="K377" s="192">
        <f t="shared" si="26"/>
        <v>100.00000000000001</v>
      </c>
      <c r="L377" s="192">
        <f t="shared" si="26"/>
        <v>100.00162064047711</v>
      </c>
      <c r="M377" s="192">
        <f t="shared" si="26"/>
        <v>100.00000000000001</v>
      </c>
      <c r="N377" s="192">
        <f t="shared" si="26"/>
        <v>100.00181320374969</v>
      </c>
      <c r="O377" s="192">
        <f t="shared" si="26"/>
        <v>100</v>
      </c>
      <c r="P377" s="192">
        <f t="shared" si="26"/>
        <v>99.998198717486858</v>
      </c>
      <c r="Q377" s="192">
        <f t="shared" si="26"/>
        <v>99.998157666869332</v>
      </c>
      <c r="R377" s="192">
        <f t="shared" si="26"/>
        <v>100</v>
      </c>
      <c r="S377" s="192">
        <f t="shared" si="26"/>
        <v>100</v>
      </c>
      <c r="T377" s="192">
        <f t="shared" si="26"/>
        <v>100.00187367671582</v>
      </c>
      <c r="U377" s="192">
        <f>U367*100/U$366</f>
        <v>100.00000000000001</v>
      </c>
      <c r="V377" s="192">
        <f>V367*100/V$366</f>
        <v>100.00000000000001</v>
      </c>
      <c r="W377" s="177" t="s">
        <v>192</v>
      </c>
      <c r="X377" s="170"/>
      <c r="Y377" s="170"/>
      <c r="Z377" s="170"/>
      <c r="AA377" s="184"/>
      <c r="AB377" s="170"/>
      <c r="AC377" s="170"/>
      <c r="AD377" s="170"/>
      <c r="AE377" s="170"/>
      <c r="AF377" s="170"/>
      <c r="AG377" s="170"/>
    </row>
    <row r="378" spans="1:33" x14ac:dyDescent="0.2">
      <c r="A378" s="309"/>
    </row>
    <row r="381" spans="1:33" s="194" customFormat="1" ht="15" x14ac:dyDescent="0.2">
      <c r="A381" s="193" t="s">
        <v>197</v>
      </c>
      <c r="AA381" s="195"/>
    </row>
    <row r="382" spans="1:33" s="194" customFormat="1" x14ac:dyDescent="0.2">
      <c r="AA382" s="195"/>
    </row>
    <row r="383" spans="1:33" s="66" customFormat="1" x14ac:dyDescent="0.2">
      <c r="AA383" s="196"/>
    </row>
    <row r="384" spans="1:33" ht="34.5" customHeight="1" x14ac:dyDescent="0.2">
      <c r="B384" s="197" t="s">
        <v>264</v>
      </c>
      <c r="C384" s="198"/>
      <c r="D384" s="198"/>
      <c r="E384" s="198"/>
      <c r="F384" s="198"/>
      <c r="G384" s="198"/>
      <c r="H384" s="199"/>
      <c r="K384" s="197" t="s">
        <v>265</v>
      </c>
      <c r="L384" s="197"/>
      <c r="M384" s="197"/>
      <c r="N384" s="197"/>
      <c r="O384" s="197"/>
      <c r="P384" s="197"/>
      <c r="Q384" s="197"/>
      <c r="R384" s="197"/>
      <c r="S384" s="197"/>
      <c r="T384" s="197"/>
      <c r="U384" s="200"/>
    </row>
    <row r="385" spans="1:13" ht="15" customHeight="1" thickBot="1" x14ac:dyDescent="0.25">
      <c r="H385" s="201"/>
    </row>
    <row r="386" spans="1:13" ht="20.25" customHeight="1" thickBot="1" x14ac:dyDescent="0.25">
      <c r="A386" s="202"/>
      <c r="B386" s="203">
        <v>1990</v>
      </c>
      <c r="C386" s="203">
        <v>1995</v>
      </c>
      <c r="D386" s="203">
        <v>2000</v>
      </c>
      <c r="E386" s="203">
        <v>2005</v>
      </c>
      <c r="F386" s="203">
        <v>2006</v>
      </c>
      <c r="G386" s="203">
        <v>2007</v>
      </c>
      <c r="H386" s="204">
        <v>2008</v>
      </c>
      <c r="I386" s="204">
        <v>2009</v>
      </c>
      <c r="J386" s="204">
        <v>2010</v>
      </c>
      <c r="K386" s="204" t="s">
        <v>200</v>
      </c>
      <c r="L386" s="204" t="s">
        <v>201</v>
      </c>
      <c r="M386" s="204" t="s">
        <v>202</v>
      </c>
    </row>
    <row r="387" spans="1:13" ht="84.75" customHeight="1" thickBot="1" x14ac:dyDescent="0.25">
      <c r="A387" s="205"/>
      <c r="B387" s="206"/>
      <c r="C387" s="206"/>
      <c r="D387" s="206"/>
      <c r="E387" s="206"/>
      <c r="F387" s="206"/>
      <c r="G387" s="206"/>
      <c r="H387" s="203"/>
      <c r="I387" s="203"/>
      <c r="J387" s="203"/>
      <c r="K387" s="203"/>
      <c r="L387" s="203" t="s">
        <v>205</v>
      </c>
      <c r="M387" s="203" t="s">
        <v>206</v>
      </c>
    </row>
    <row r="388" spans="1:13" ht="18.75" customHeight="1" x14ac:dyDescent="0.2">
      <c r="A388" s="208" t="s">
        <v>148</v>
      </c>
      <c r="B388" s="211">
        <f>B43/1000</f>
        <v>134.66</v>
      </c>
      <c r="C388" s="211">
        <f>G43/1000</f>
        <v>90.391000000000005</v>
      </c>
      <c r="D388" s="211">
        <f>L43/1000</f>
        <v>74.040999999999997</v>
      </c>
      <c r="E388" s="211">
        <f t="shared" ref="E388:J388" si="27">Q43/1000</f>
        <v>66.334999999999994</v>
      </c>
      <c r="F388" s="211">
        <f t="shared" si="27"/>
        <v>68.834000000000003</v>
      </c>
      <c r="G388" s="211">
        <f t="shared" si="27"/>
        <v>70.039000000000001</v>
      </c>
      <c r="H388" s="211">
        <f t="shared" si="27"/>
        <v>67.888999999999996</v>
      </c>
      <c r="I388" s="211">
        <f t="shared" si="27"/>
        <v>57.594000000000001</v>
      </c>
      <c r="J388" s="211">
        <f t="shared" si="27"/>
        <v>65.298000000000002</v>
      </c>
      <c r="K388" s="281">
        <f>J388*1000000/VLOOKUP($A388,$X$12:$Y$43,2,0)</f>
        <v>0.11144998310610577</v>
      </c>
      <c r="L388" s="319">
        <f>J388/I388-1</f>
        <v>0.13376393374309825</v>
      </c>
      <c r="M388" s="213">
        <f>(J388-B388)/B388</f>
        <v>-0.51508985593346202</v>
      </c>
    </row>
    <row r="389" spans="1:13" ht="19.5" customHeight="1" thickBot="1" x14ac:dyDescent="0.25">
      <c r="A389" s="216" t="s">
        <v>144</v>
      </c>
      <c r="B389" s="219">
        <f>B41/1000</f>
        <v>125.535</v>
      </c>
      <c r="C389" s="219">
        <f>G41/1000</f>
        <v>82.417000000000002</v>
      </c>
      <c r="D389" s="219">
        <f>L41/1000</f>
        <v>61.704999999999998</v>
      </c>
      <c r="E389" s="219">
        <f t="shared" ref="E389:J389" si="28">Q41/1000</f>
        <v>54.277999999999999</v>
      </c>
      <c r="F389" s="219">
        <f t="shared" si="28"/>
        <v>54.865000000000002</v>
      </c>
      <c r="G389" s="219">
        <f t="shared" si="28"/>
        <v>54.628</v>
      </c>
      <c r="H389" s="219">
        <f t="shared" si="28"/>
        <v>53.372</v>
      </c>
      <c r="I389" s="219">
        <f t="shared" si="28"/>
        <v>43.207999999999998</v>
      </c>
      <c r="J389" s="219">
        <f t="shared" si="28"/>
        <v>49.539000000000001</v>
      </c>
      <c r="K389" s="285">
        <f>J389*1000000/VLOOKUP($A389,$X$12:$Y$43,2,0)</f>
        <v>9.8941501887060634E-2</v>
      </c>
      <c r="L389" s="321">
        <f>J389/I389-1</f>
        <v>0.14652379189039078</v>
      </c>
      <c r="M389" s="223">
        <f>(J389-B389)/B389</f>
        <v>-0.60537698649778948</v>
      </c>
    </row>
    <row r="390" spans="1:13" x14ac:dyDescent="0.2">
      <c r="A390" s="287" t="s">
        <v>79</v>
      </c>
      <c r="B390" s="289"/>
      <c r="C390" s="289"/>
      <c r="D390" s="290"/>
      <c r="E390" s="291"/>
      <c r="F390" s="290"/>
      <c r="G390" s="291"/>
      <c r="H390" s="290"/>
      <c r="I390" s="290"/>
      <c r="J390" s="290"/>
      <c r="K390" s="292"/>
      <c r="L390" s="213"/>
      <c r="M390" s="213"/>
    </row>
    <row r="391" spans="1:13" x14ac:dyDescent="0.2">
      <c r="A391" s="293" t="s">
        <v>82</v>
      </c>
      <c r="B391" s="294"/>
      <c r="C391" s="294"/>
      <c r="D391" s="295"/>
      <c r="E391" s="288"/>
      <c r="F391" s="295"/>
      <c r="G391" s="288"/>
      <c r="H391" s="295"/>
      <c r="I391" s="295"/>
      <c r="J391" s="295"/>
      <c r="K391" s="296"/>
      <c r="L391" s="235"/>
      <c r="M391" s="235"/>
    </row>
    <row r="392" spans="1:13" x14ac:dyDescent="0.2">
      <c r="A392" s="293" t="s">
        <v>83</v>
      </c>
      <c r="B392" s="294"/>
      <c r="C392" s="294"/>
      <c r="D392" s="295"/>
      <c r="E392" s="288"/>
      <c r="F392" s="295"/>
      <c r="G392" s="288"/>
      <c r="H392" s="295"/>
      <c r="I392" s="295"/>
      <c r="J392" s="295"/>
      <c r="K392" s="296"/>
      <c r="L392" s="235"/>
      <c r="M392" s="235"/>
    </row>
    <row r="393" spans="1:13" x14ac:dyDescent="0.2">
      <c r="A393" s="293" t="s">
        <v>208</v>
      </c>
      <c r="B393" s="294"/>
      <c r="C393" s="294"/>
      <c r="D393" s="295"/>
      <c r="E393" s="288"/>
      <c r="F393" s="295"/>
      <c r="G393" s="288"/>
      <c r="H393" s="295"/>
      <c r="I393" s="295"/>
      <c r="J393" s="295"/>
      <c r="K393" s="296"/>
      <c r="L393" s="235"/>
      <c r="M393" s="235"/>
    </row>
    <row r="394" spans="1:13" x14ac:dyDescent="0.2">
      <c r="A394" s="293" t="s">
        <v>85</v>
      </c>
      <c r="B394" s="294"/>
      <c r="C394" s="294"/>
      <c r="D394" s="295"/>
      <c r="E394" s="288"/>
      <c r="F394" s="295"/>
      <c r="G394" s="288"/>
      <c r="H394" s="295"/>
      <c r="I394" s="295"/>
      <c r="J394" s="295"/>
      <c r="K394" s="296"/>
      <c r="L394" s="235"/>
      <c r="M394" s="235"/>
    </row>
    <row r="395" spans="1:13" x14ac:dyDescent="0.2">
      <c r="A395" s="293" t="s">
        <v>86</v>
      </c>
      <c r="B395" s="294"/>
      <c r="C395" s="294"/>
      <c r="D395" s="295"/>
      <c r="E395" s="288"/>
      <c r="F395" s="295"/>
      <c r="G395" s="288"/>
      <c r="H395" s="295"/>
      <c r="I395" s="295"/>
      <c r="J395" s="295"/>
      <c r="K395" s="296"/>
      <c r="L395" s="235"/>
      <c r="M395" s="235"/>
    </row>
    <row r="396" spans="1:13" ht="13.5" thickBot="1" x14ac:dyDescent="0.25">
      <c r="A396" s="297" t="s">
        <v>87</v>
      </c>
      <c r="B396" s="299"/>
      <c r="C396" s="299"/>
      <c r="D396" s="300"/>
      <c r="E396" s="298"/>
      <c r="F396" s="300"/>
      <c r="G396" s="298"/>
      <c r="H396" s="300"/>
      <c r="I396" s="300"/>
      <c r="J396" s="300"/>
      <c r="K396" s="296"/>
      <c r="L396" s="222"/>
      <c r="M396" s="222"/>
    </row>
    <row r="397" spans="1:13" x14ac:dyDescent="0.2">
      <c r="A397" s="241"/>
      <c r="B397" s="242"/>
      <c r="C397" s="241"/>
      <c r="D397" s="241"/>
      <c r="E397" s="241"/>
      <c r="F397" s="241"/>
      <c r="G397" s="241"/>
      <c r="H397" s="241"/>
      <c r="J397" s="303"/>
      <c r="K397" s="244"/>
      <c r="L397" s="329"/>
      <c r="M397" s="305"/>
    </row>
    <row r="398" spans="1:13" x14ac:dyDescent="0.2">
      <c r="A398" s="241" t="s">
        <v>111</v>
      </c>
      <c r="B398" s="245">
        <f t="shared" ref="B398:B428" si="29">VLOOKUP($A398,$A$12:$V$43,B$10,0)/1000</f>
        <v>1.7090000000000001</v>
      </c>
      <c r="C398" s="245">
        <f t="shared" ref="C398:C428" si="30">VLOOKUP($A398,$A$12:$V$43,G$10,0)/1000</f>
        <v>1.53</v>
      </c>
      <c r="D398" s="245">
        <f t="shared" ref="D398:D428" si="31">VLOOKUP($A398,$A$12:$V$43,L$10,0)/1000</f>
        <v>1.367</v>
      </c>
      <c r="E398" s="245">
        <f t="shared" ref="E398:J428" si="32">VLOOKUP($A398,$A$12:$V$43,Q$10,0)/1000</f>
        <v>1.4159999999999999</v>
      </c>
      <c r="F398" s="245">
        <f t="shared" si="32"/>
        <v>1.3859999999999999</v>
      </c>
      <c r="G398" s="245">
        <f t="shared" si="32"/>
        <v>1.3340000000000001</v>
      </c>
      <c r="H398" s="245">
        <f t="shared" si="32"/>
        <v>1.2809999999999999</v>
      </c>
      <c r="I398" s="245">
        <f t="shared" si="32"/>
        <v>1.097</v>
      </c>
      <c r="J398" s="245">
        <f t="shared" si="32"/>
        <v>1.133</v>
      </c>
      <c r="K398" s="246">
        <f>J398*1000000/VLOOKUP($A398,$X$12:$Y$43,2,0)</f>
        <v>0.13527889780532973</v>
      </c>
      <c r="L398" s="329">
        <f>J398/I398-1</f>
        <v>3.2816773017319889E-2</v>
      </c>
      <c r="M398" s="305">
        <f>(J398-B398)/B398</f>
        <v>-0.33703920421299005</v>
      </c>
    </row>
    <row r="399" spans="1:13" x14ac:dyDescent="0.2">
      <c r="A399" s="241" t="s">
        <v>113</v>
      </c>
      <c r="B399" s="245">
        <f t="shared" si="29"/>
        <v>4.2370000000000001</v>
      </c>
      <c r="C399" s="245">
        <f t="shared" si="30"/>
        <v>3.331</v>
      </c>
      <c r="D399" s="245">
        <f t="shared" si="31"/>
        <v>3.343</v>
      </c>
      <c r="E399" s="245">
        <f t="shared" si="32"/>
        <v>1.962</v>
      </c>
      <c r="F399" s="245">
        <f t="shared" si="32"/>
        <v>1.897</v>
      </c>
      <c r="G399" s="245">
        <f t="shared" si="32"/>
        <v>1.7190000000000001</v>
      </c>
      <c r="H399" s="245">
        <f t="shared" si="32"/>
        <v>1.9770000000000001</v>
      </c>
      <c r="I399" s="245">
        <f t="shared" si="32"/>
        <v>1.0389999999999999</v>
      </c>
      <c r="J399" s="245">
        <f t="shared" si="32"/>
        <v>1.18</v>
      </c>
      <c r="K399" s="246">
        <f t="shared" ref="K399:K428" si="33">J399*1000000/VLOOKUP($A399,$X$12:$Y$43,2,0)</f>
        <v>0.10885704256633245</v>
      </c>
      <c r="L399" s="329">
        <f t="shared" ref="L399:L428" si="34">J399/I399-1</f>
        <v>0.1357074109720886</v>
      </c>
      <c r="M399" s="305">
        <f t="shared" ref="M399:M428" si="35">(J399-B399)/B399</f>
        <v>-0.72150106207222098</v>
      </c>
    </row>
    <row r="400" spans="1:13" x14ac:dyDescent="0.2">
      <c r="A400" s="241" t="s">
        <v>115</v>
      </c>
      <c r="B400" s="245">
        <f t="shared" si="29"/>
        <v>1.5209999999999999</v>
      </c>
      <c r="C400" s="245">
        <f t="shared" si="30"/>
        <v>1.2789999999999999</v>
      </c>
      <c r="D400" s="245">
        <f t="shared" si="31"/>
        <v>0.879</v>
      </c>
      <c r="E400" s="245">
        <f t="shared" si="32"/>
        <v>0.97799999999999998</v>
      </c>
      <c r="F400" s="245">
        <f t="shared" si="32"/>
        <v>0.93200000000000005</v>
      </c>
      <c r="G400" s="245">
        <f t="shared" si="32"/>
        <v>0.97399999999999998</v>
      </c>
      <c r="H400" s="245">
        <f t="shared" si="32"/>
        <v>0.72399999999999998</v>
      </c>
      <c r="I400" s="245">
        <f t="shared" si="32"/>
        <v>0.35499999999999998</v>
      </c>
      <c r="J400" s="245">
        <f t="shared" si="32"/>
        <v>0.47</v>
      </c>
      <c r="K400" s="246">
        <f t="shared" si="33"/>
        <v>6.2138818119679362E-2</v>
      </c>
      <c r="L400" s="329">
        <f t="shared" si="34"/>
        <v>0.323943661971831</v>
      </c>
      <c r="M400" s="305">
        <f t="shared" si="35"/>
        <v>-0.69099276791584485</v>
      </c>
    </row>
    <row r="401" spans="1:13" x14ac:dyDescent="0.2">
      <c r="A401" s="241" t="s">
        <v>141</v>
      </c>
      <c r="B401" s="245">
        <f t="shared" si="29"/>
        <v>0.34200000000000003</v>
      </c>
      <c r="C401" s="245">
        <f t="shared" si="30"/>
        <v>0.186</v>
      </c>
      <c r="D401" s="245">
        <f t="shared" si="31"/>
        <v>0.13800000000000001</v>
      </c>
      <c r="E401" s="245">
        <f t="shared" si="32"/>
        <v>0.152</v>
      </c>
      <c r="F401" s="245">
        <f t="shared" si="32"/>
        <v>0.14899999999999999</v>
      </c>
      <c r="G401" s="245">
        <f t="shared" si="32"/>
        <v>0.17799999999999999</v>
      </c>
      <c r="H401" s="245">
        <f t="shared" si="32"/>
        <v>0.161</v>
      </c>
      <c r="I401" s="245">
        <f t="shared" si="32"/>
        <v>0.151</v>
      </c>
      <c r="J401" s="245">
        <f t="shared" si="32"/>
        <v>0.153</v>
      </c>
      <c r="K401" s="246">
        <f t="shared" si="33"/>
        <v>1.9651144659910611E-2</v>
      </c>
      <c r="L401" s="329">
        <f t="shared" si="34"/>
        <v>1.3245033112582849E-2</v>
      </c>
      <c r="M401" s="305">
        <f t="shared" si="35"/>
        <v>-0.55263157894736847</v>
      </c>
    </row>
    <row r="402" spans="1:13" x14ac:dyDescent="0.2">
      <c r="A402" s="241" t="s">
        <v>117</v>
      </c>
      <c r="B402" s="245">
        <f t="shared" si="29"/>
        <v>6.4000000000000001E-2</v>
      </c>
      <c r="C402" s="245">
        <f t="shared" si="30"/>
        <v>6.4000000000000001E-2</v>
      </c>
      <c r="D402" s="245">
        <f t="shared" si="31"/>
        <v>3.2000000000000001E-2</v>
      </c>
      <c r="E402" s="245">
        <f t="shared" si="32"/>
        <v>3.5999999999999997E-2</v>
      </c>
      <c r="F402" s="245">
        <f t="shared" si="32"/>
        <v>3.9E-2</v>
      </c>
      <c r="G402" s="245">
        <f t="shared" si="32"/>
        <v>3.3000000000000002E-2</v>
      </c>
      <c r="H402" s="245">
        <f t="shared" si="32"/>
        <v>2.8000000000000001E-2</v>
      </c>
      <c r="I402" s="245">
        <f t="shared" si="32"/>
        <v>1.4999999999999999E-2</v>
      </c>
      <c r="J402" s="245">
        <f t="shared" si="32"/>
        <v>1.7999999999999999E-2</v>
      </c>
      <c r="K402" s="246">
        <f t="shared" si="33"/>
        <v>2.2411837434492068E-2</v>
      </c>
      <c r="L402" s="329">
        <f t="shared" si="34"/>
        <v>0.19999999999999996</v>
      </c>
      <c r="M402" s="305">
        <f t="shared" si="35"/>
        <v>-0.71875</v>
      </c>
    </row>
    <row r="403" spans="1:13" x14ac:dyDescent="0.2">
      <c r="A403" s="241" t="s">
        <v>118</v>
      </c>
      <c r="B403" s="245">
        <f t="shared" si="29"/>
        <v>13.856</v>
      </c>
      <c r="C403" s="245">
        <f t="shared" si="30"/>
        <v>5.8540000000000001</v>
      </c>
      <c r="D403" s="245">
        <f t="shared" si="31"/>
        <v>5.0069999999999997</v>
      </c>
      <c r="E403" s="245">
        <f t="shared" si="32"/>
        <v>3.64</v>
      </c>
      <c r="F403" s="245">
        <f t="shared" si="32"/>
        <v>3.992</v>
      </c>
      <c r="G403" s="245">
        <f t="shared" si="32"/>
        <v>3.3</v>
      </c>
      <c r="H403" s="245">
        <f t="shared" si="32"/>
        <v>3.09</v>
      </c>
      <c r="I403" s="245">
        <f t="shared" si="32"/>
        <v>2.9940000000000002</v>
      </c>
      <c r="J403" s="245">
        <f t="shared" si="32"/>
        <v>3.081</v>
      </c>
      <c r="K403" s="246">
        <f t="shared" si="33"/>
        <v>0.29323830166197873</v>
      </c>
      <c r="L403" s="329">
        <f t="shared" si="34"/>
        <v>2.9058116232464792E-2</v>
      </c>
      <c r="M403" s="305">
        <f t="shared" si="35"/>
        <v>-0.77764145496535797</v>
      </c>
    </row>
    <row r="404" spans="1:13" x14ac:dyDescent="0.2">
      <c r="A404" s="248" t="s">
        <v>123</v>
      </c>
      <c r="B404" s="245">
        <f t="shared" si="29"/>
        <v>37.183</v>
      </c>
      <c r="C404" s="245">
        <f t="shared" si="30"/>
        <v>13.89</v>
      </c>
      <c r="D404" s="245">
        <f t="shared" si="31"/>
        <v>10.958</v>
      </c>
      <c r="E404" s="245">
        <f t="shared" si="32"/>
        <v>9.8569999999999993</v>
      </c>
      <c r="F404" s="245">
        <f t="shared" si="32"/>
        <v>9.7149999999999999</v>
      </c>
      <c r="G404" s="245">
        <f t="shared" si="32"/>
        <v>10.085000000000001</v>
      </c>
      <c r="H404" s="245">
        <f t="shared" si="32"/>
        <v>10.223000000000001</v>
      </c>
      <c r="I404" s="245">
        <f t="shared" si="32"/>
        <v>8.31</v>
      </c>
      <c r="J404" s="245">
        <f t="shared" si="32"/>
        <v>9.6359999999999992</v>
      </c>
      <c r="K404" s="246">
        <f t="shared" si="33"/>
        <v>0.11779626080488219</v>
      </c>
      <c r="L404" s="329">
        <f t="shared" si="34"/>
        <v>0.15956678700360993</v>
      </c>
      <c r="M404" s="305">
        <f t="shared" si="35"/>
        <v>-0.74084931285802658</v>
      </c>
    </row>
    <row r="405" spans="1:13" x14ac:dyDescent="0.2">
      <c r="A405" s="241" t="s">
        <v>119</v>
      </c>
      <c r="B405" s="245">
        <f t="shared" si="29"/>
        <v>0.39400000000000002</v>
      </c>
      <c r="C405" s="245">
        <f t="shared" si="30"/>
        <v>0.379</v>
      </c>
      <c r="D405" s="245">
        <f t="shared" si="31"/>
        <v>0.28999999999999998</v>
      </c>
      <c r="E405" s="245">
        <f t="shared" si="32"/>
        <v>0.253</v>
      </c>
      <c r="F405" s="245">
        <f t="shared" si="32"/>
        <v>0.26500000000000001</v>
      </c>
      <c r="G405" s="245">
        <f t="shared" si="32"/>
        <v>0.26</v>
      </c>
      <c r="H405" s="245">
        <f t="shared" si="32"/>
        <v>0.214</v>
      </c>
      <c r="I405" s="245">
        <f t="shared" si="32"/>
        <v>0.124</v>
      </c>
      <c r="J405" s="245">
        <f t="shared" si="32"/>
        <v>0.13600000000000001</v>
      </c>
      <c r="K405" s="246">
        <f t="shared" si="33"/>
        <v>2.4572075498424675E-2</v>
      </c>
      <c r="L405" s="329">
        <f t="shared" si="34"/>
        <v>9.6774193548387233E-2</v>
      </c>
      <c r="M405" s="305">
        <f t="shared" si="35"/>
        <v>-0.65482233502538068</v>
      </c>
    </row>
    <row r="406" spans="1:13" x14ac:dyDescent="0.2">
      <c r="A406" s="241" t="s">
        <v>120</v>
      </c>
      <c r="B406" s="245">
        <f t="shared" si="29"/>
        <v>0.71499999999999997</v>
      </c>
      <c r="C406" s="245">
        <f t="shared" si="30"/>
        <v>0.191</v>
      </c>
      <c r="D406" s="245">
        <f t="shared" si="31"/>
        <v>0.11799999999999999</v>
      </c>
      <c r="E406" s="245">
        <f t="shared" si="32"/>
        <v>0.11899999999999999</v>
      </c>
      <c r="F406" s="245">
        <f t="shared" si="32"/>
        <v>0.109</v>
      </c>
      <c r="G406" s="245">
        <f t="shared" si="32"/>
        <v>0.17100000000000001</v>
      </c>
      <c r="H406" s="245">
        <f t="shared" si="32"/>
        <v>0.16900000000000001</v>
      </c>
      <c r="I406" s="245">
        <f t="shared" si="32"/>
        <v>0.10100000000000001</v>
      </c>
      <c r="J406" s="245">
        <f t="shared" si="32"/>
        <v>8.3000000000000004E-2</v>
      </c>
      <c r="K406" s="246">
        <f t="shared" si="33"/>
        <v>6.1934428602662288E-2</v>
      </c>
      <c r="L406" s="329">
        <f t="shared" si="34"/>
        <v>-0.17821782178217827</v>
      </c>
      <c r="M406" s="305">
        <f t="shared" si="35"/>
        <v>-0.88391608391608401</v>
      </c>
    </row>
    <row r="407" spans="1:13" x14ac:dyDescent="0.2">
      <c r="A407" s="241" t="s">
        <v>139</v>
      </c>
      <c r="B407" s="245">
        <f t="shared" si="29"/>
        <v>3.4169999999999998</v>
      </c>
      <c r="C407" s="245">
        <f t="shared" si="30"/>
        <v>2.2349999999999999</v>
      </c>
      <c r="D407" s="245">
        <f t="shared" si="31"/>
        <v>1.774</v>
      </c>
      <c r="E407" s="245">
        <f t="shared" si="32"/>
        <v>1.712</v>
      </c>
      <c r="F407" s="245">
        <f t="shared" si="32"/>
        <v>1.5880000000000001</v>
      </c>
      <c r="G407" s="245">
        <f t="shared" si="32"/>
        <v>1.734</v>
      </c>
      <c r="H407" s="245">
        <f t="shared" si="32"/>
        <v>1.5740000000000001</v>
      </c>
      <c r="I407" s="245">
        <f t="shared" si="32"/>
        <v>1.1659999999999999</v>
      </c>
      <c r="J407" s="245">
        <f t="shared" si="32"/>
        <v>1.2609999999999999</v>
      </c>
      <c r="K407" s="246">
        <f t="shared" si="33"/>
        <v>2.7419590799681384E-2</v>
      </c>
      <c r="L407" s="329">
        <f t="shared" si="34"/>
        <v>8.1475128644939998E-2</v>
      </c>
      <c r="M407" s="305">
        <f t="shared" si="35"/>
        <v>-0.63096283289435173</v>
      </c>
    </row>
    <row r="408" spans="1:13" x14ac:dyDescent="0.2">
      <c r="A408" s="241" t="s">
        <v>121</v>
      </c>
      <c r="B408" s="245">
        <f t="shared" si="29"/>
        <v>1.651</v>
      </c>
      <c r="C408" s="245">
        <f t="shared" si="30"/>
        <v>1.3029999999999999</v>
      </c>
      <c r="D408" s="245">
        <f t="shared" si="31"/>
        <v>1.1080000000000001</v>
      </c>
      <c r="E408" s="245">
        <f t="shared" si="32"/>
        <v>0.94299999999999995</v>
      </c>
      <c r="F408" s="245">
        <f t="shared" si="32"/>
        <v>0.94299999999999995</v>
      </c>
      <c r="G408" s="245">
        <f t="shared" si="32"/>
        <v>0.93500000000000005</v>
      </c>
      <c r="H408" s="245">
        <f t="shared" si="32"/>
        <v>0.91300000000000003</v>
      </c>
      <c r="I408" s="245">
        <f t="shared" si="32"/>
        <v>0.73499999999999999</v>
      </c>
      <c r="J408" s="245">
        <f t="shared" si="32"/>
        <v>0.878</v>
      </c>
      <c r="K408" s="246">
        <f t="shared" si="33"/>
        <v>0.16406838774031673</v>
      </c>
      <c r="L408" s="329">
        <f t="shared" si="34"/>
        <v>0.19455782312925174</v>
      </c>
      <c r="M408" s="305">
        <f t="shared" si="35"/>
        <v>-0.46820109024833434</v>
      </c>
    </row>
    <row r="409" spans="1:13" x14ac:dyDescent="0.2">
      <c r="A409" s="241" t="s">
        <v>122</v>
      </c>
      <c r="B409" s="245">
        <f t="shared" si="29"/>
        <v>8.6150000000000002</v>
      </c>
      <c r="C409" s="245">
        <f t="shared" si="30"/>
        <v>6.4859999999999998</v>
      </c>
      <c r="D409" s="245">
        <f t="shared" si="31"/>
        <v>5.7750000000000004</v>
      </c>
      <c r="E409" s="245">
        <f t="shared" si="32"/>
        <v>5.2190000000000003</v>
      </c>
      <c r="F409" s="245">
        <f t="shared" si="32"/>
        <v>5.3529999999999998</v>
      </c>
      <c r="G409" s="245">
        <f t="shared" si="32"/>
        <v>5.4880000000000004</v>
      </c>
      <c r="H409" s="245">
        <f t="shared" si="32"/>
        <v>5.1959999999999997</v>
      </c>
      <c r="I409" s="245">
        <f t="shared" si="32"/>
        <v>3.927</v>
      </c>
      <c r="J409" s="245">
        <f t="shared" si="32"/>
        <v>4.4960000000000004</v>
      </c>
      <c r="K409" s="246">
        <f t="shared" si="33"/>
        <v>6.9495864540070534E-2</v>
      </c>
      <c r="L409" s="329">
        <f t="shared" si="34"/>
        <v>0.14489432136490965</v>
      </c>
      <c r="M409" s="305">
        <f t="shared" si="35"/>
        <v>-0.4781195589088798</v>
      </c>
    </row>
    <row r="410" spans="1:13" x14ac:dyDescent="0.2">
      <c r="A410" s="241" t="s">
        <v>124</v>
      </c>
      <c r="B410" s="245">
        <f t="shared" si="29"/>
        <v>1.1000000000000001</v>
      </c>
      <c r="C410" s="245">
        <f t="shared" si="30"/>
        <v>1.04</v>
      </c>
      <c r="D410" s="245">
        <f t="shared" si="31"/>
        <v>0.89100000000000001</v>
      </c>
      <c r="E410" s="245">
        <f t="shared" si="32"/>
        <v>0.45800000000000002</v>
      </c>
      <c r="F410" s="245">
        <f t="shared" si="32"/>
        <v>0.41699999999999998</v>
      </c>
      <c r="G410" s="245">
        <f t="shared" si="32"/>
        <v>0.54600000000000004</v>
      </c>
      <c r="H410" s="245">
        <f t="shared" si="32"/>
        <v>0.39900000000000002</v>
      </c>
      <c r="I410" s="245">
        <f t="shared" si="32"/>
        <v>0.17199999999999999</v>
      </c>
      <c r="J410" s="245">
        <f t="shared" si="32"/>
        <v>0.30099999999999999</v>
      </c>
      <c r="K410" s="246">
        <f t="shared" si="33"/>
        <v>2.6625109087760074E-2</v>
      </c>
      <c r="L410" s="329">
        <f t="shared" si="34"/>
        <v>0.75</v>
      </c>
      <c r="M410" s="305">
        <f t="shared" si="35"/>
        <v>-0.72636363636363643</v>
      </c>
    </row>
    <row r="411" spans="1:13" x14ac:dyDescent="0.2">
      <c r="A411" s="241" t="s">
        <v>125</v>
      </c>
      <c r="B411" s="245">
        <f t="shared" si="29"/>
        <v>2.819</v>
      </c>
      <c r="C411" s="245">
        <f t="shared" si="30"/>
        <v>1.1639999999999999</v>
      </c>
      <c r="D411" s="245">
        <f t="shared" si="31"/>
        <v>0.66500000000000004</v>
      </c>
      <c r="E411" s="245">
        <f t="shared" si="32"/>
        <v>0.69</v>
      </c>
      <c r="F411" s="245">
        <f t="shared" si="32"/>
        <v>0.67400000000000004</v>
      </c>
      <c r="G411" s="245">
        <f t="shared" si="32"/>
        <v>0.59</v>
      </c>
      <c r="H411" s="245">
        <f t="shared" si="32"/>
        <v>0.6</v>
      </c>
      <c r="I411" s="245">
        <f t="shared" si="32"/>
        <v>0.46</v>
      </c>
      <c r="J411" s="245">
        <f t="shared" si="32"/>
        <v>0.48099999999999998</v>
      </c>
      <c r="K411" s="246">
        <f t="shared" si="33"/>
        <v>4.8031200108963917E-2</v>
      </c>
      <c r="L411" s="329">
        <f t="shared" si="34"/>
        <v>4.5652173913043326E-2</v>
      </c>
      <c r="M411" s="305">
        <f t="shared" si="35"/>
        <v>-0.82937211777225972</v>
      </c>
    </row>
    <row r="412" spans="1:13" x14ac:dyDescent="0.2">
      <c r="A412" s="241" t="s">
        <v>126</v>
      </c>
      <c r="B412" s="245">
        <f t="shared" si="29"/>
        <v>1.7190000000000001</v>
      </c>
      <c r="C412" s="245">
        <f t="shared" si="30"/>
        <v>0.94299999999999995</v>
      </c>
      <c r="D412" s="245">
        <f t="shared" si="31"/>
        <v>0.70699999999999996</v>
      </c>
      <c r="E412" s="245">
        <f t="shared" si="32"/>
        <v>0.75800000000000001</v>
      </c>
      <c r="F412" s="245">
        <f t="shared" si="32"/>
        <v>0.71299999999999997</v>
      </c>
      <c r="G412" s="245">
        <f t="shared" si="32"/>
        <v>0.69399999999999995</v>
      </c>
      <c r="H412" s="245">
        <f t="shared" si="32"/>
        <v>0.70299999999999996</v>
      </c>
      <c r="I412" s="245">
        <f t="shared" si="32"/>
        <v>0.64300000000000002</v>
      </c>
      <c r="J412" s="245">
        <f t="shared" si="32"/>
        <v>0.60599999999999998</v>
      </c>
      <c r="K412" s="246">
        <f t="shared" si="33"/>
        <v>0.13563558701783898</v>
      </c>
      <c r="L412" s="329">
        <f t="shared" si="34"/>
        <v>-5.754276827371696E-2</v>
      </c>
      <c r="M412" s="305">
        <f t="shared" si="35"/>
        <v>-0.64746945898778352</v>
      </c>
    </row>
    <row r="413" spans="1:13" x14ac:dyDescent="0.2">
      <c r="A413" s="249" t="s">
        <v>114</v>
      </c>
      <c r="B413" s="245" t="e">
        <f t="shared" si="29"/>
        <v>#N/A</v>
      </c>
      <c r="C413" s="245" t="e">
        <f t="shared" si="30"/>
        <v>#N/A</v>
      </c>
      <c r="D413" s="245" t="e">
        <f t="shared" si="31"/>
        <v>#N/A</v>
      </c>
      <c r="E413" s="245" t="e">
        <f t="shared" si="32"/>
        <v>#N/A</v>
      </c>
      <c r="F413" s="245" t="e">
        <f t="shared" si="32"/>
        <v>#N/A</v>
      </c>
      <c r="G413" s="245" t="e">
        <f t="shared" si="32"/>
        <v>#N/A</v>
      </c>
      <c r="H413" s="245" t="e">
        <f t="shared" si="32"/>
        <v>#N/A</v>
      </c>
      <c r="I413" s="245" t="e">
        <f t="shared" si="32"/>
        <v>#N/A</v>
      </c>
      <c r="J413" s="245" t="e">
        <f t="shared" si="32"/>
        <v>#N/A</v>
      </c>
      <c r="K413" s="246" t="e">
        <f t="shared" si="33"/>
        <v>#N/A</v>
      </c>
      <c r="L413" s="329" t="e">
        <f t="shared" si="34"/>
        <v>#N/A</v>
      </c>
      <c r="M413" s="305" t="e">
        <f t="shared" si="35"/>
        <v>#N/A</v>
      </c>
    </row>
    <row r="414" spans="1:13" x14ac:dyDescent="0.2">
      <c r="A414" s="241" t="s">
        <v>127</v>
      </c>
      <c r="B414" s="245">
        <f t="shared" si="29"/>
        <v>4.1529999999999996</v>
      </c>
      <c r="C414" s="245">
        <f t="shared" si="30"/>
        <v>3.9329999999999998</v>
      </c>
      <c r="D414" s="245">
        <f t="shared" si="31"/>
        <v>3.5859999999999999</v>
      </c>
      <c r="E414" s="245">
        <f t="shared" si="32"/>
        <v>3.98</v>
      </c>
      <c r="F414" s="245">
        <f t="shared" si="32"/>
        <v>3.6739999999999999</v>
      </c>
      <c r="G414" s="245">
        <f t="shared" si="32"/>
        <v>3.657</v>
      </c>
      <c r="H414" s="245">
        <f t="shared" si="32"/>
        <v>3.2869999999999999</v>
      </c>
      <c r="I414" s="245">
        <f t="shared" si="32"/>
        <v>1.837</v>
      </c>
      <c r="J414" s="245">
        <f t="shared" si="32"/>
        <v>2.91</v>
      </c>
      <c r="K414" s="246">
        <f t="shared" si="33"/>
        <v>4.822645312766613E-2</v>
      </c>
      <c r="L414" s="329">
        <f t="shared" si="34"/>
        <v>0.58410451823625498</v>
      </c>
      <c r="M414" s="305">
        <f t="shared" si="35"/>
        <v>-0.29930170960751251</v>
      </c>
    </row>
    <row r="415" spans="1:13" x14ac:dyDescent="0.2">
      <c r="A415" s="241" t="s">
        <v>129</v>
      </c>
      <c r="B415" s="245">
        <f t="shared" si="29"/>
        <v>0.75</v>
      </c>
      <c r="C415" s="245">
        <f t="shared" si="30"/>
        <v>0.23</v>
      </c>
      <c r="D415" s="245">
        <f t="shared" si="31"/>
        <v>8.7999999999999995E-2</v>
      </c>
      <c r="E415" s="245">
        <f t="shared" si="32"/>
        <v>0.192</v>
      </c>
      <c r="F415" s="245">
        <f t="shared" si="32"/>
        <v>0.26600000000000001</v>
      </c>
      <c r="G415" s="245">
        <f t="shared" si="32"/>
        <v>0.249</v>
      </c>
      <c r="H415" s="245">
        <f t="shared" si="32"/>
        <v>0.214</v>
      </c>
      <c r="I415" s="245">
        <f t="shared" si="32"/>
        <v>0.159</v>
      </c>
      <c r="J415" s="245">
        <f t="shared" si="32"/>
        <v>0.19900000000000001</v>
      </c>
      <c r="K415" s="246">
        <f t="shared" si="33"/>
        <v>5.9777010722914331E-2</v>
      </c>
      <c r="L415" s="329">
        <f t="shared" si="34"/>
        <v>0.2515723270440251</v>
      </c>
      <c r="M415" s="305">
        <f t="shared" si="35"/>
        <v>-0.73466666666666658</v>
      </c>
    </row>
    <row r="416" spans="1:13" x14ac:dyDescent="0.2">
      <c r="A416" s="241" t="s">
        <v>130</v>
      </c>
      <c r="B416" s="245">
        <f t="shared" si="29"/>
        <v>0.73099999999999998</v>
      </c>
      <c r="C416" s="245">
        <f t="shared" si="30"/>
        <v>0.34399999999999997</v>
      </c>
      <c r="D416" s="245">
        <f t="shared" si="31"/>
        <v>0.108</v>
      </c>
      <c r="E416" s="245">
        <f t="shared" si="32"/>
        <v>7.6999999999999999E-2</v>
      </c>
      <c r="F416" s="245">
        <f t="shared" si="32"/>
        <v>9.1999999999999998E-2</v>
      </c>
      <c r="G416" s="245">
        <f t="shared" si="32"/>
        <v>7.6999999999999999E-2</v>
      </c>
      <c r="H416" s="245">
        <f t="shared" si="32"/>
        <v>7.3999999999999996E-2</v>
      </c>
      <c r="I416" s="245">
        <f t="shared" si="32"/>
        <v>6.6000000000000003E-2</v>
      </c>
      <c r="J416" s="245">
        <f t="shared" si="32"/>
        <v>6.6000000000000003E-2</v>
      </c>
      <c r="K416" s="246">
        <f t="shared" si="33"/>
        <v>0.13145682041803269</v>
      </c>
      <c r="L416" s="329">
        <f t="shared" si="34"/>
        <v>0</v>
      </c>
      <c r="M416" s="305">
        <f t="shared" si="35"/>
        <v>-0.90971272229822164</v>
      </c>
    </row>
    <row r="417" spans="1:13" x14ac:dyDescent="0.2">
      <c r="A417" s="241" t="s">
        <v>128</v>
      </c>
      <c r="B417" s="245">
        <f t="shared" si="29"/>
        <v>0.318</v>
      </c>
      <c r="C417" s="245">
        <f t="shared" si="30"/>
        <v>0.13</v>
      </c>
      <c r="D417" s="245">
        <f t="shared" si="31"/>
        <v>6.2E-2</v>
      </c>
      <c r="E417" s="245">
        <f t="shared" si="32"/>
        <v>7.3999999999999996E-2</v>
      </c>
      <c r="F417" s="245">
        <f t="shared" si="32"/>
        <v>0.08</v>
      </c>
      <c r="G417" s="245">
        <f t="shared" si="32"/>
        <v>9.4E-2</v>
      </c>
      <c r="H417" s="245">
        <f t="shared" si="32"/>
        <v>9.1999999999999998E-2</v>
      </c>
      <c r="I417" s="245">
        <f t="shared" si="32"/>
        <v>7.0999999999999994E-2</v>
      </c>
      <c r="J417" s="245">
        <f t="shared" si="32"/>
        <v>9.4E-2</v>
      </c>
      <c r="K417" s="246">
        <f t="shared" si="33"/>
        <v>4.1807991019287713E-2</v>
      </c>
      <c r="L417" s="329">
        <f t="shared" si="34"/>
        <v>0.323943661971831</v>
      </c>
      <c r="M417" s="305">
        <f t="shared" si="35"/>
        <v>-0.70440251572327039</v>
      </c>
    </row>
    <row r="418" spans="1:13" x14ac:dyDescent="0.2">
      <c r="A418" s="241" t="s">
        <v>131</v>
      </c>
      <c r="B418" s="245" t="e">
        <f t="shared" si="29"/>
        <v>#N/A</v>
      </c>
      <c r="C418" s="245" t="e">
        <f t="shared" si="30"/>
        <v>#N/A</v>
      </c>
      <c r="D418" s="245" t="e">
        <f t="shared" si="31"/>
        <v>#N/A</v>
      </c>
      <c r="E418" s="245" t="e">
        <f t="shared" si="32"/>
        <v>#N/A</v>
      </c>
      <c r="F418" s="245" t="e">
        <f t="shared" si="32"/>
        <v>#N/A</v>
      </c>
      <c r="G418" s="245" t="e">
        <f t="shared" si="32"/>
        <v>#N/A</v>
      </c>
      <c r="H418" s="245" t="e">
        <f t="shared" si="32"/>
        <v>#N/A</v>
      </c>
      <c r="I418" s="245" t="e">
        <f t="shared" si="32"/>
        <v>#N/A</v>
      </c>
      <c r="J418" s="245" t="e">
        <f t="shared" si="32"/>
        <v>#N/A</v>
      </c>
      <c r="K418" s="246" t="e">
        <f t="shared" si="33"/>
        <v>#N/A</v>
      </c>
      <c r="L418" s="329" t="e">
        <f t="shared" si="34"/>
        <v>#N/A</v>
      </c>
      <c r="M418" s="305" t="e">
        <f t="shared" si="35"/>
        <v>#N/A</v>
      </c>
    </row>
    <row r="419" spans="1:13" x14ac:dyDescent="0.2">
      <c r="A419" s="241" t="s">
        <v>132</v>
      </c>
      <c r="B419" s="245">
        <f t="shared" si="29"/>
        <v>1.6579999999999999</v>
      </c>
      <c r="C419" s="245">
        <f t="shared" si="30"/>
        <v>1.458</v>
      </c>
      <c r="D419" s="245">
        <f t="shared" si="31"/>
        <v>1.33</v>
      </c>
      <c r="E419" s="245">
        <f t="shared" si="32"/>
        <v>1.5149999999999999</v>
      </c>
      <c r="F419" s="245">
        <f t="shared" si="32"/>
        <v>1.3320000000000001</v>
      </c>
      <c r="G419" s="245">
        <f t="shared" si="32"/>
        <v>1.573</v>
      </c>
      <c r="H419" s="245">
        <f t="shared" si="32"/>
        <v>1.3979999999999999</v>
      </c>
      <c r="I419" s="245">
        <f t="shared" si="32"/>
        <v>1.145</v>
      </c>
      <c r="J419" s="245">
        <f t="shared" si="32"/>
        <v>1.27</v>
      </c>
      <c r="K419" s="246">
        <f t="shared" si="33"/>
        <v>7.6621468647731839E-2</v>
      </c>
      <c r="L419" s="329">
        <f t="shared" si="34"/>
        <v>0.10917030567685582</v>
      </c>
      <c r="M419" s="305">
        <f t="shared" si="35"/>
        <v>-0.23401688781664651</v>
      </c>
    </row>
    <row r="420" spans="1:13" x14ac:dyDescent="0.2">
      <c r="A420" s="241" t="s">
        <v>133</v>
      </c>
      <c r="B420" s="245">
        <f t="shared" si="29"/>
        <v>0.80900000000000005</v>
      </c>
      <c r="C420" s="245">
        <f t="shared" si="30"/>
        <v>0.89300000000000002</v>
      </c>
      <c r="D420" s="245">
        <f t="shared" si="31"/>
        <v>0.92500000000000004</v>
      </c>
      <c r="E420" s="245">
        <f t="shared" si="32"/>
        <v>0.66100000000000003</v>
      </c>
      <c r="F420" s="245">
        <f t="shared" si="32"/>
        <v>0.56599999999999995</v>
      </c>
      <c r="G420" s="245">
        <f t="shared" si="32"/>
        <v>0.63100000000000001</v>
      </c>
      <c r="H420" s="245">
        <f t="shared" si="32"/>
        <v>0.64800000000000002</v>
      </c>
      <c r="I420" s="245">
        <f t="shared" si="32"/>
        <v>0.45900000000000002</v>
      </c>
      <c r="J420" s="245">
        <f t="shared" si="32"/>
        <v>0.58799999999999997</v>
      </c>
      <c r="K420" s="246">
        <f t="shared" si="33"/>
        <v>0.12103250607889879</v>
      </c>
      <c r="L420" s="329">
        <f t="shared" si="34"/>
        <v>0.28104575163398682</v>
      </c>
      <c r="M420" s="305">
        <f t="shared" si="35"/>
        <v>-0.27317676143386904</v>
      </c>
    </row>
    <row r="421" spans="1:13" x14ac:dyDescent="0.2">
      <c r="A421" s="241" t="s">
        <v>134</v>
      </c>
      <c r="B421" s="245">
        <f t="shared" si="29"/>
        <v>17.315999999999999</v>
      </c>
      <c r="C421" s="245">
        <f t="shared" si="30"/>
        <v>22.58</v>
      </c>
      <c r="D421" s="245">
        <f t="shared" si="31"/>
        <v>13.465999999999999</v>
      </c>
      <c r="E421" s="245">
        <f t="shared" si="32"/>
        <v>11.474</v>
      </c>
      <c r="F421" s="245">
        <f t="shared" si="32"/>
        <v>12.420999999999999</v>
      </c>
      <c r="G421" s="245">
        <f t="shared" si="32"/>
        <v>12.019</v>
      </c>
      <c r="H421" s="245">
        <f t="shared" si="32"/>
        <v>12.21</v>
      </c>
      <c r="I421" s="245">
        <f t="shared" si="32"/>
        <v>11.564</v>
      </c>
      <c r="J421" s="245">
        <f t="shared" si="32"/>
        <v>13.393000000000001</v>
      </c>
      <c r="K421" s="246">
        <f t="shared" si="33"/>
        <v>0.3509022074874561</v>
      </c>
      <c r="L421" s="329">
        <f t="shared" si="34"/>
        <v>0.15816326530612246</v>
      </c>
      <c r="M421" s="305">
        <f t="shared" si="35"/>
        <v>-0.22655347655347646</v>
      </c>
    </row>
    <row r="422" spans="1:13" x14ac:dyDescent="0.2">
      <c r="A422" s="241" t="s">
        <v>135</v>
      </c>
      <c r="B422" s="245">
        <f t="shared" si="29"/>
        <v>0.621</v>
      </c>
      <c r="C422" s="245">
        <f t="shared" si="30"/>
        <v>0.54100000000000004</v>
      </c>
      <c r="D422" s="245">
        <f t="shared" si="31"/>
        <v>0.46600000000000003</v>
      </c>
      <c r="E422" s="245">
        <f t="shared" si="32"/>
        <v>1.6E-2</v>
      </c>
      <c r="F422" s="245">
        <f t="shared" si="32"/>
        <v>2.7E-2</v>
      </c>
      <c r="G422" s="245">
        <f t="shared" si="32"/>
        <v>0.16800000000000001</v>
      </c>
      <c r="H422" s="245">
        <f t="shared" si="32"/>
        <v>7.0999999999999994E-2</v>
      </c>
      <c r="I422" s="245">
        <f t="shared" si="32"/>
        <v>2.3E-2</v>
      </c>
      <c r="J422" s="245">
        <f t="shared" si="32"/>
        <v>0.05</v>
      </c>
      <c r="K422" s="246">
        <f t="shared" si="33"/>
        <v>4.700258410806909E-3</v>
      </c>
      <c r="L422" s="329">
        <f t="shared" si="34"/>
        <v>1.1739130434782612</v>
      </c>
      <c r="M422" s="305">
        <f t="shared" si="35"/>
        <v>-0.91948470209339772</v>
      </c>
    </row>
    <row r="423" spans="1:13" x14ac:dyDescent="0.2">
      <c r="A423" s="241" t="s">
        <v>136</v>
      </c>
      <c r="B423" s="245">
        <f t="shared" si="29"/>
        <v>3.4860000000000002</v>
      </c>
      <c r="C423" s="245">
        <f t="shared" si="30"/>
        <v>1.6419999999999999</v>
      </c>
      <c r="D423" s="245">
        <f t="shared" si="31"/>
        <v>1.0469999999999999</v>
      </c>
      <c r="E423" s="245">
        <f t="shared" si="32"/>
        <v>1.607</v>
      </c>
      <c r="F423" s="245">
        <f t="shared" si="32"/>
        <v>1.569</v>
      </c>
      <c r="G423" s="245">
        <f t="shared" si="32"/>
        <v>1.482</v>
      </c>
      <c r="H423" s="245">
        <f t="shared" si="32"/>
        <v>1.3149999999999999</v>
      </c>
      <c r="I423" s="245">
        <f t="shared" si="32"/>
        <v>0.84699999999999998</v>
      </c>
      <c r="J423" s="245">
        <f t="shared" si="32"/>
        <v>0.93899999999999995</v>
      </c>
      <c r="K423" s="246">
        <f t="shared" si="33"/>
        <v>4.3751368103882804E-2</v>
      </c>
      <c r="L423" s="329">
        <f t="shared" si="34"/>
        <v>0.10861865407319948</v>
      </c>
      <c r="M423" s="305">
        <f t="shared" si="35"/>
        <v>-0.73063683304647165</v>
      </c>
    </row>
    <row r="424" spans="1:13" x14ac:dyDescent="0.2">
      <c r="A424" s="241" t="s">
        <v>140</v>
      </c>
      <c r="B424" s="245">
        <f t="shared" si="29"/>
        <v>1.2649999999999999</v>
      </c>
      <c r="C424" s="245">
        <f t="shared" si="30"/>
        <v>1.1850000000000001</v>
      </c>
      <c r="D424" s="245">
        <f t="shared" si="31"/>
        <v>1.115</v>
      </c>
      <c r="E424" s="245">
        <f t="shared" si="32"/>
        <v>1.3460000000000001</v>
      </c>
      <c r="F424" s="245">
        <f t="shared" si="32"/>
        <v>1.202</v>
      </c>
      <c r="G424" s="245">
        <f t="shared" si="32"/>
        <v>1.2689999999999999</v>
      </c>
      <c r="H424" s="245">
        <f t="shared" si="32"/>
        <v>1.22</v>
      </c>
      <c r="I424" s="245">
        <f t="shared" si="32"/>
        <v>0.73899999999999999</v>
      </c>
      <c r="J424" s="245">
        <f t="shared" si="32"/>
        <v>1.202</v>
      </c>
      <c r="K424" s="246">
        <f t="shared" si="33"/>
        <v>0.12868439370915313</v>
      </c>
      <c r="L424" s="329">
        <f t="shared" si="34"/>
        <v>0.6265223274695535</v>
      </c>
      <c r="M424" s="305">
        <f t="shared" si="35"/>
        <v>-4.9802371541501939E-2</v>
      </c>
    </row>
    <row r="425" spans="1:13" x14ac:dyDescent="0.2">
      <c r="A425" s="241" t="s">
        <v>138</v>
      </c>
      <c r="B425" s="245">
        <f t="shared" si="29"/>
        <v>0.23499999999999999</v>
      </c>
      <c r="C425" s="245">
        <f t="shared" si="30"/>
        <v>0.111</v>
      </c>
      <c r="D425" s="245">
        <f t="shared" si="31"/>
        <v>0.09</v>
      </c>
      <c r="E425" s="245">
        <f t="shared" si="32"/>
        <v>0.08</v>
      </c>
      <c r="F425" s="245">
        <f t="shared" si="32"/>
        <v>7.8E-2</v>
      </c>
      <c r="G425" s="245">
        <f t="shared" si="32"/>
        <v>8.2000000000000003E-2</v>
      </c>
      <c r="H425" s="245">
        <f t="shared" si="32"/>
        <v>0.08</v>
      </c>
      <c r="I425" s="245">
        <f t="shared" si="32"/>
        <v>5.3999999999999999E-2</v>
      </c>
      <c r="J425" s="245">
        <f t="shared" si="32"/>
        <v>5.1999999999999998E-2</v>
      </c>
      <c r="K425" s="246">
        <f t="shared" si="33"/>
        <v>2.5403326663331664E-2</v>
      </c>
      <c r="L425" s="329">
        <f t="shared" si="34"/>
        <v>-3.703703703703709E-2</v>
      </c>
      <c r="M425" s="305">
        <f t="shared" si="35"/>
        <v>-0.77872340425531916</v>
      </c>
    </row>
    <row r="426" spans="1:13" x14ac:dyDescent="0.2">
      <c r="A426" s="254" t="s">
        <v>137</v>
      </c>
      <c r="B426" s="245">
        <f t="shared" si="29"/>
        <v>4.4219999999999997</v>
      </c>
      <c r="C426" s="245">
        <f t="shared" si="30"/>
        <v>2.355</v>
      </c>
      <c r="D426" s="245">
        <f t="shared" si="31"/>
        <v>1.476</v>
      </c>
      <c r="E426" s="245">
        <f t="shared" si="32"/>
        <v>1.3</v>
      </c>
      <c r="F426" s="245">
        <f t="shared" si="32"/>
        <v>1.351</v>
      </c>
      <c r="G426" s="245">
        <f t="shared" si="32"/>
        <v>1.1439999999999999</v>
      </c>
      <c r="H426" s="245">
        <f t="shared" si="32"/>
        <v>1.3149999999999999</v>
      </c>
      <c r="I426" s="245">
        <f t="shared" si="32"/>
        <v>1.4930000000000001</v>
      </c>
      <c r="J426" s="245">
        <f t="shared" si="32"/>
        <v>1.637</v>
      </c>
      <c r="K426" s="246">
        <f t="shared" si="33"/>
        <v>0.30175532380631992</v>
      </c>
      <c r="L426" s="329">
        <f t="shared" si="34"/>
        <v>9.6450100468854494E-2</v>
      </c>
      <c r="M426" s="305">
        <f t="shared" si="35"/>
        <v>-0.62980551786521932</v>
      </c>
    </row>
    <row r="427" spans="1:13" x14ac:dyDescent="0.2">
      <c r="A427" s="255" t="s">
        <v>142</v>
      </c>
      <c r="B427" s="245">
        <f t="shared" si="29"/>
        <v>7.9740000000000002</v>
      </c>
      <c r="C427" s="245">
        <f t="shared" si="30"/>
        <v>6.8929999999999998</v>
      </c>
      <c r="D427" s="245">
        <f t="shared" si="31"/>
        <v>11.273999999999999</v>
      </c>
      <c r="E427" s="245">
        <f t="shared" si="32"/>
        <v>11.241</v>
      </c>
      <c r="F427" s="245">
        <f t="shared" si="32"/>
        <v>13.252000000000001</v>
      </c>
      <c r="G427" s="245">
        <f t="shared" si="32"/>
        <v>14.603</v>
      </c>
      <c r="H427" s="245">
        <f t="shared" si="32"/>
        <v>13.706</v>
      </c>
      <c r="I427" s="245">
        <f t="shared" si="32"/>
        <v>13.773999999999999</v>
      </c>
      <c r="J427" s="245">
        <f t="shared" si="32"/>
        <v>15.023</v>
      </c>
      <c r="K427" s="246">
        <f t="shared" si="33"/>
        <v>0.20703870404107358</v>
      </c>
      <c r="L427" s="329">
        <f t="shared" si="34"/>
        <v>9.0678089153477526E-2</v>
      </c>
      <c r="M427" s="305">
        <f t="shared" si="35"/>
        <v>0.88399799347880603</v>
      </c>
    </row>
    <row r="428" spans="1:13" ht="13.5" thickBot="1" x14ac:dyDescent="0.25">
      <c r="A428" s="256" t="s">
        <v>143</v>
      </c>
      <c r="B428" s="257">
        <f t="shared" si="29"/>
        <v>11.58</v>
      </c>
      <c r="C428" s="257">
        <f t="shared" si="30"/>
        <v>8.2210000000000001</v>
      </c>
      <c r="D428" s="257">
        <f t="shared" si="31"/>
        <v>5.9560000000000004</v>
      </c>
      <c r="E428" s="257">
        <f t="shared" si="32"/>
        <v>4.5789999999999997</v>
      </c>
      <c r="F428" s="257">
        <f t="shared" si="32"/>
        <v>4.7519999999999998</v>
      </c>
      <c r="G428" s="257">
        <f t="shared" si="32"/>
        <v>4.95</v>
      </c>
      <c r="H428" s="257">
        <f t="shared" si="32"/>
        <v>5.0069999999999997</v>
      </c>
      <c r="I428" s="257">
        <f t="shared" si="32"/>
        <v>4.0739999999999998</v>
      </c>
      <c r="J428" s="257">
        <f t="shared" si="32"/>
        <v>3.9620000000000002</v>
      </c>
      <c r="K428" s="258">
        <f t="shared" si="33"/>
        <v>6.3875448228465553E-2</v>
      </c>
      <c r="L428" s="321">
        <f t="shared" si="34"/>
        <v>-2.7491408934707806E-2</v>
      </c>
      <c r="M428" s="315">
        <f t="shared" si="35"/>
        <v>-0.65785837651122625</v>
      </c>
    </row>
    <row r="429" spans="1:13" x14ac:dyDescent="0.2">
      <c r="F429" s="201"/>
      <c r="G429" s="260"/>
      <c r="H429" s="261"/>
    </row>
    <row r="430" spans="1:13" x14ac:dyDescent="0.2">
      <c r="A430" t="s">
        <v>210</v>
      </c>
      <c r="H430" s="262"/>
    </row>
    <row r="431" spans="1:13" x14ac:dyDescent="0.2">
      <c r="A431" t="s">
        <v>266</v>
      </c>
      <c r="H431" s="97"/>
    </row>
    <row r="432" spans="1:13" x14ac:dyDescent="0.2">
      <c r="A432" t="s">
        <v>212</v>
      </c>
      <c r="H432" s="201"/>
    </row>
    <row r="433" spans="27:27" x14ac:dyDescent="0.2">
      <c r="AA433"/>
    </row>
    <row r="434" spans="27:27" x14ac:dyDescent="0.2">
      <c r="AA434"/>
    </row>
    <row r="435" spans="27:27" x14ac:dyDescent="0.2">
      <c r="AA435"/>
    </row>
    <row r="436" spans="27:27" x14ac:dyDescent="0.2">
      <c r="AA436"/>
    </row>
    <row r="437" spans="27:27" x14ac:dyDescent="0.2">
      <c r="AA437"/>
    </row>
    <row r="438" spans="27:27" ht="42" customHeight="1" x14ac:dyDescent="0.2">
      <c r="AA438"/>
    </row>
    <row r="439" spans="27:27" x14ac:dyDescent="0.2">
      <c r="AA439"/>
    </row>
    <row r="440" spans="27:27" x14ac:dyDescent="0.2">
      <c r="AA440"/>
    </row>
    <row r="441" spans="27:27" x14ac:dyDescent="0.2">
      <c r="AA441"/>
    </row>
    <row r="442" spans="27:27" x14ac:dyDescent="0.2">
      <c r="AA442"/>
    </row>
    <row r="443" spans="27:27" x14ac:dyDescent="0.2">
      <c r="AA443"/>
    </row>
    <row r="444" spans="27:27" x14ac:dyDescent="0.2">
      <c r="AA444"/>
    </row>
    <row r="445" spans="27:27" x14ac:dyDescent="0.2">
      <c r="AA445"/>
    </row>
    <row r="446" spans="27:27" x14ac:dyDescent="0.2">
      <c r="AA446"/>
    </row>
    <row r="447" spans="27:27" x14ac:dyDescent="0.2">
      <c r="AA447"/>
    </row>
    <row r="448" spans="27:27" x14ac:dyDescent="0.2">
      <c r="AA448"/>
    </row>
    <row r="449" spans="27:27" x14ac:dyDescent="0.2">
      <c r="AA449"/>
    </row>
    <row r="450" spans="27:27" x14ac:dyDescent="0.2">
      <c r="AA450"/>
    </row>
    <row r="451" spans="27:27" x14ac:dyDescent="0.2">
      <c r="AA451"/>
    </row>
    <row r="452" spans="27:27" x14ac:dyDescent="0.2">
      <c r="AA452"/>
    </row>
    <row r="453" spans="27:27" x14ac:dyDescent="0.2">
      <c r="AA453"/>
    </row>
    <row r="454" spans="27:27" x14ac:dyDescent="0.2">
      <c r="AA454"/>
    </row>
    <row r="455" spans="27:27" x14ac:dyDescent="0.2">
      <c r="AA455"/>
    </row>
    <row r="456" spans="27:27" x14ac:dyDescent="0.2">
      <c r="AA456"/>
    </row>
    <row r="457" spans="27:27" x14ac:dyDescent="0.2">
      <c r="AA457"/>
    </row>
    <row r="458" spans="27:27" x14ac:dyDescent="0.2">
      <c r="AA458"/>
    </row>
    <row r="459" spans="27:27" x14ac:dyDescent="0.2">
      <c r="AA459"/>
    </row>
    <row r="460" spans="27:27" x14ac:dyDescent="0.2">
      <c r="AA460"/>
    </row>
    <row r="461" spans="27:27" x14ac:dyDescent="0.2">
      <c r="AA461"/>
    </row>
    <row r="462" spans="27:27" x14ac:dyDescent="0.2">
      <c r="AA462"/>
    </row>
    <row r="463" spans="27:27" x14ac:dyDescent="0.2">
      <c r="AA463"/>
    </row>
    <row r="464" spans="27:27" x14ac:dyDescent="0.2">
      <c r="AA464"/>
    </row>
    <row r="465" spans="27:27" x14ac:dyDescent="0.2">
      <c r="AA465"/>
    </row>
    <row r="466" spans="27:27" x14ac:dyDescent="0.2">
      <c r="AA466"/>
    </row>
    <row r="467" spans="27:27" x14ac:dyDescent="0.2">
      <c r="AA467"/>
    </row>
    <row r="468" spans="27:27" x14ac:dyDescent="0.2">
      <c r="AA468"/>
    </row>
    <row r="469" spans="27:27" x14ac:dyDescent="0.2">
      <c r="AA469"/>
    </row>
    <row r="470" spans="27:27" x14ac:dyDescent="0.2">
      <c r="AA470"/>
    </row>
    <row r="471" spans="27:27" x14ac:dyDescent="0.2">
      <c r="AA471"/>
    </row>
    <row r="472" spans="27:27" x14ac:dyDescent="0.2">
      <c r="AA472"/>
    </row>
    <row r="473" spans="27:27" x14ac:dyDescent="0.2">
      <c r="AA473"/>
    </row>
    <row r="474" spans="27:27" x14ac:dyDescent="0.2">
      <c r="AA474"/>
    </row>
    <row r="475" spans="27:27" x14ac:dyDescent="0.2">
      <c r="AA475"/>
    </row>
    <row r="476" spans="27:27" x14ac:dyDescent="0.2">
      <c r="AA476"/>
    </row>
    <row r="477" spans="27:27" x14ac:dyDescent="0.2">
      <c r="AA477"/>
    </row>
    <row r="478" spans="27:27" x14ac:dyDescent="0.2">
      <c r="AA478"/>
    </row>
    <row r="479" spans="27:27" x14ac:dyDescent="0.2">
      <c r="AA479"/>
    </row>
    <row r="480" spans="27:27" x14ac:dyDescent="0.2">
      <c r="AA480"/>
    </row>
    <row r="481" spans="27:27" x14ac:dyDescent="0.2">
      <c r="AA481"/>
    </row>
    <row r="482" spans="27:27" x14ac:dyDescent="0.2">
      <c r="AA482"/>
    </row>
    <row r="483" spans="27:27" x14ac:dyDescent="0.2">
      <c r="AA483"/>
    </row>
    <row r="484" spans="27:27" x14ac:dyDescent="0.2">
      <c r="AA484"/>
    </row>
    <row r="485" spans="27:27" x14ac:dyDescent="0.2">
      <c r="AA485"/>
    </row>
    <row r="486" spans="27:27" x14ac:dyDescent="0.2">
      <c r="AA486"/>
    </row>
    <row r="487" spans="27:27" x14ac:dyDescent="0.2">
      <c r="AA487"/>
    </row>
    <row r="488" spans="27:27" x14ac:dyDescent="0.2">
      <c r="AA488"/>
    </row>
    <row r="489" spans="27:27" x14ac:dyDescent="0.2">
      <c r="AA489"/>
    </row>
    <row r="490" spans="27:27" x14ac:dyDescent="0.2">
      <c r="AA490"/>
    </row>
    <row r="491" spans="27:27" x14ac:dyDescent="0.2">
      <c r="AA491"/>
    </row>
    <row r="492" spans="27:27" x14ac:dyDescent="0.2">
      <c r="AA492"/>
    </row>
    <row r="493" spans="27:27" x14ac:dyDescent="0.2">
      <c r="AA493"/>
    </row>
    <row r="494" spans="27:27" x14ac:dyDescent="0.2">
      <c r="AA494"/>
    </row>
    <row r="495" spans="27:27" x14ac:dyDescent="0.2">
      <c r="AA495"/>
    </row>
    <row r="496" spans="27:27" x14ac:dyDescent="0.2">
      <c r="AA496"/>
    </row>
    <row r="497" spans="27:27" x14ac:dyDescent="0.2">
      <c r="AA497"/>
    </row>
    <row r="498" spans="27:27" x14ac:dyDescent="0.2">
      <c r="AA498"/>
    </row>
    <row r="499" spans="27:27" x14ac:dyDescent="0.2">
      <c r="AA499"/>
    </row>
    <row r="500" spans="27:27" x14ac:dyDescent="0.2">
      <c r="AA500"/>
    </row>
    <row r="501" spans="27:27" x14ac:dyDescent="0.2">
      <c r="AA501"/>
    </row>
    <row r="502" spans="27:27" x14ac:dyDescent="0.2">
      <c r="AA502"/>
    </row>
    <row r="503" spans="27:27" x14ac:dyDescent="0.2">
      <c r="AA503"/>
    </row>
    <row r="504" spans="27:27" x14ac:dyDescent="0.2">
      <c r="AA504"/>
    </row>
    <row r="505" spans="27:27" x14ac:dyDescent="0.2">
      <c r="AA505"/>
    </row>
    <row r="506" spans="27:27" x14ac:dyDescent="0.2">
      <c r="AA506"/>
    </row>
    <row r="507" spans="27:27" x14ac:dyDescent="0.2">
      <c r="AA507"/>
    </row>
    <row r="508" spans="27:27" x14ac:dyDescent="0.2">
      <c r="AA508"/>
    </row>
    <row r="509" spans="27:27" x14ac:dyDescent="0.2">
      <c r="AA509"/>
    </row>
    <row r="510" spans="27:27" x14ac:dyDescent="0.2">
      <c r="AA510"/>
    </row>
    <row r="511" spans="27:27" x14ac:dyDescent="0.2">
      <c r="AA511"/>
    </row>
    <row r="512" spans="27:27" x14ac:dyDescent="0.2">
      <c r="AA512"/>
    </row>
    <row r="513" spans="27:27" x14ac:dyDescent="0.2">
      <c r="AA513"/>
    </row>
    <row r="514" spans="27:27" x14ac:dyDescent="0.2">
      <c r="AA514"/>
    </row>
    <row r="515" spans="27:27" x14ac:dyDescent="0.2">
      <c r="AA515"/>
    </row>
    <row r="516" spans="27:27" x14ac:dyDescent="0.2">
      <c r="AA516"/>
    </row>
    <row r="517" spans="27:27" x14ac:dyDescent="0.2">
      <c r="AA517"/>
    </row>
    <row r="518" spans="27:27" x14ac:dyDescent="0.2">
      <c r="AA518"/>
    </row>
    <row r="519" spans="27:27" x14ac:dyDescent="0.2">
      <c r="AA519"/>
    </row>
    <row r="520" spans="27:27" x14ac:dyDescent="0.2">
      <c r="AA520"/>
    </row>
    <row r="521" spans="27:27" x14ac:dyDescent="0.2">
      <c r="AA521"/>
    </row>
    <row r="522" spans="27:27" x14ac:dyDescent="0.2">
      <c r="AA522"/>
    </row>
    <row r="523" spans="27:27" x14ac:dyDescent="0.2">
      <c r="AA523"/>
    </row>
    <row r="524" spans="27:27" x14ac:dyDescent="0.2">
      <c r="AA524"/>
    </row>
    <row r="525" spans="27:27" x14ac:dyDescent="0.2">
      <c r="AA525"/>
    </row>
    <row r="526" spans="27:27" x14ac:dyDescent="0.2">
      <c r="AA526"/>
    </row>
    <row r="527" spans="27:27" x14ac:dyDescent="0.2">
      <c r="AA527"/>
    </row>
    <row r="528" spans="27:27" x14ac:dyDescent="0.2">
      <c r="AA528"/>
    </row>
    <row r="529" spans="27:27" x14ac:dyDescent="0.2">
      <c r="AA529"/>
    </row>
    <row r="530" spans="27:27" x14ac:dyDescent="0.2">
      <c r="AA530"/>
    </row>
    <row r="531" spans="27:27" x14ac:dyDescent="0.2">
      <c r="AA531"/>
    </row>
    <row r="532" spans="27:27" x14ac:dyDescent="0.2">
      <c r="AA532"/>
    </row>
    <row r="533" spans="27:27" x14ac:dyDescent="0.2">
      <c r="AA533"/>
    </row>
    <row r="534" spans="27:27" x14ac:dyDescent="0.2">
      <c r="AA534"/>
    </row>
    <row r="535" spans="27:27" x14ac:dyDescent="0.2">
      <c r="AA535"/>
    </row>
    <row r="536" spans="27:27" x14ac:dyDescent="0.2">
      <c r="AA536"/>
    </row>
    <row r="537" spans="27:27" x14ac:dyDescent="0.2">
      <c r="AA537"/>
    </row>
    <row r="538" spans="27:27" x14ac:dyDescent="0.2">
      <c r="AA538"/>
    </row>
    <row r="539" spans="27:27" x14ac:dyDescent="0.2">
      <c r="AA539"/>
    </row>
    <row r="540" spans="27:27" x14ac:dyDescent="0.2">
      <c r="AA540"/>
    </row>
    <row r="541" spans="27:27" x14ac:dyDescent="0.2">
      <c r="AA541"/>
    </row>
    <row r="542" spans="27:27" x14ac:dyDescent="0.2">
      <c r="AA542"/>
    </row>
    <row r="543" spans="27:27" x14ac:dyDescent="0.2">
      <c r="AA543"/>
    </row>
  </sheetData>
  <mergeCells count="22">
    <mergeCell ref="H386:H387"/>
    <mergeCell ref="I386:I387"/>
    <mergeCell ref="J386:J387"/>
    <mergeCell ref="K386:K387"/>
    <mergeCell ref="L386:L387"/>
    <mergeCell ref="M386:M387"/>
    <mergeCell ref="A320:S320"/>
    <mergeCell ref="Z355:AC357"/>
    <mergeCell ref="B384:H384"/>
    <mergeCell ref="K384:T384"/>
    <mergeCell ref="B386:B387"/>
    <mergeCell ref="C386:C387"/>
    <mergeCell ref="D386:D387"/>
    <mergeCell ref="E386:E387"/>
    <mergeCell ref="F386:F387"/>
    <mergeCell ref="G386:G387"/>
    <mergeCell ref="X8:Z8"/>
    <mergeCell ref="A124:S124"/>
    <mergeCell ref="A163:S163"/>
    <mergeCell ref="A202:S202"/>
    <mergeCell ref="A241:S241"/>
    <mergeCell ref="A280:S280"/>
  </mergeCells>
  <pageMargins left="0.25" right="0.2" top="1" bottom="1" header="0.5" footer="0.5"/>
  <pageSetup paperSize="9" scale="67"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O5:P10"/>
  <sheetViews>
    <sheetView topLeftCell="A4" workbookViewId="0">
      <selection activeCell="C10" sqref="C10"/>
    </sheetView>
  </sheetViews>
  <sheetFormatPr defaultRowHeight="12.75" x14ac:dyDescent="0.2"/>
  <cols>
    <col min="15" max="15" width="24.7109375" customWidth="1"/>
  </cols>
  <sheetData>
    <row r="5" spans="15:16" x14ac:dyDescent="0.2">
      <c r="O5" t="s">
        <v>185</v>
      </c>
      <c r="P5" s="128">
        <f>VLOOKUP(O5,'Fig 1e Data - solid fuel'!$W$360:$AB$367,6,FALSE)</f>
        <v>0.71487111164940753</v>
      </c>
    </row>
    <row r="6" spans="15:16" x14ac:dyDescent="0.2">
      <c r="O6" t="s">
        <v>186</v>
      </c>
      <c r="P6" s="128">
        <f>VLOOKUP(O6,'Fig 1e Data - solid fuel'!$W$360:$AB$367,6,FALSE)</f>
        <v>2.2204727588364721E-4</v>
      </c>
    </row>
    <row r="7" spans="15:16" x14ac:dyDescent="0.2">
      <c r="O7" t="s">
        <v>188</v>
      </c>
      <c r="P7" s="128">
        <f>VLOOKUP(O7,'Fig 1e Data - solid fuel'!$W$360:$AB$367,6,FALSE)</f>
        <v>0.22418700417852599</v>
      </c>
    </row>
    <row r="8" spans="15:16" x14ac:dyDescent="0.2">
      <c r="O8" t="s">
        <v>189</v>
      </c>
      <c r="P8" s="128">
        <f>VLOOKUP(O8,'Fig 1e Data - solid fuel'!$W$360:$AB$367,6,FALSE)</f>
        <v>3.1328852015583684E-2</v>
      </c>
    </row>
    <row r="9" spans="15:16" x14ac:dyDescent="0.2">
      <c r="O9" t="s">
        <v>190</v>
      </c>
      <c r="P9" s="128">
        <f>VLOOKUP(O9,'Fig 1e Data - solid fuel'!$W$360:$AB$367,6,FALSE)</f>
        <v>2.9390984880599141E-2</v>
      </c>
    </row>
    <row r="10" spans="15:16" x14ac:dyDescent="0.2">
      <c r="P10" s="306">
        <f>SUM(P5:P9)</f>
        <v>0.99999999999999989</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X57"/>
  <sheetViews>
    <sheetView zoomScale="90" zoomScaleNormal="90" workbookViewId="0">
      <selection activeCell="C10" sqref="C10"/>
    </sheetView>
  </sheetViews>
  <sheetFormatPr defaultRowHeight="12.75" x14ac:dyDescent="0.2"/>
  <cols>
    <col min="1" max="1" width="22.28515625" customWidth="1"/>
    <col min="3" max="3" width="39.85546875" customWidth="1"/>
    <col min="22" max="22" width="9.140625" style="66"/>
  </cols>
  <sheetData>
    <row r="1" spans="1:24" x14ac:dyDescent="0.2">
      <c r="A1" s="65" t="s">
        <v>51</v>
      </c>
      <c r="B1" s="65"/>
      <c r="C1" s="65"/>
      <c r="D1" s="65"/>
      <c r="E1" s="65"/>
      <c r="F1" s="65" t="s">
        <v>52</v>
      </c>
      <c r="G1" s="65"/>
      <c r="H1" s="65"/>
      <c r="I1" s="65"/>
      <c r="J1" s="65"/>
    </row>
    <row r="2" spans="1:24" x14ac:dyDescent="0.2">
      <c r="A2" s="1" t="s">
        <v>53</v>
      </c>
    </row>
    <row r="3" spans="1:24" x14ac:dyDescent="0.2">
      <c r="A3" s="67"/>
      <c r="B3" s="67"/>
      <c r="C3" s="67" t="s">
        <v>54</v>
      </c>
      <c r="D3" s="67" t="s">
        <v>55</v>
      </c>
      <c r="E3" s="67" t="s">
        <v>56</v>
      </c>
      <c r="F3" s="67" t="s">
        <v>57</v>
      </c>
      <c r="G3" s="67" t="s">
        <v>58</v>
      </c>
      <c r="H3" s="67" t="s">
        <v>59</v>
      </c>
      <c r="I3" s="67" t="s">
        <v>60</v>
      </c>
      <c r="J3" s="67" t="s">
        <v>61</v>
      </c>
      <c r="K3" s="67" t="s">
        <v>62</v>
      </c>
      <c r="L3" s="67" t="s">
        <v>63</v>
      </c>
      <c r="M3" s="67" t="s">
        <v>64</v>
      </c>
      <c r="N3" s="67" t="s">
        <v>65</v>
      </c>
      <c r="O3" s="67" t="s">
        <v>66</v>
      </c>
      <c r="P3" s="67" t="s">
        <v>67</v>
      </c>
      <c r="Q3" s="67" t="s">
        <v>68</v>
      </c>
      <c r="R3" s="67" t="s">
        <v>69</v>
      </c>
      <c r="S3" s="67" t="s">
        <v>70</v>
      </c>
      <c r="T3" s="67" t="s">
        <v>71</v>
      </c>
      <c r="U3" s="67" t="s">
        <v>72</v>
      </c>
      <c r="V3" s="67">
        <v>2008</v>
      </c>
      <c r="W3" s="67">
        <v>2009</v>
      </c>
      <c r="X3" s="67">
        <v>2010</v>
      </c>
    </row>
    <row r="4" spans="1:24" x14ac:dyDescent="0.2">
      <c r="A4" s="67" t="str">
        <f>A17</f>
        <v>World</v>
      </c>
      <c r="B4" s="67"/>
      <c r="C4" s="67"/>
      <c r="D4" s="67">
        <f>D17-D28</f>
        <v>5988160.2369999997</v>
      </c>
      <c r="E4" s="67">
        <f>E17-E28</f>
        <v>6043729.6670000004</v>
      </c>
      <c r="F4" s="67">
        <f>F17-F28</f>
        <v>6013361.5039999997</v>
      </c>
      <c r="G4" s="67">
        <f>G17-G28</f>
        <v>6049264.2239999995</v>
      </c>
      <c r="H4" s="67">
        <f t="shared" ref="H4:X7" si="0">H17-H28</f>
        <v>6076904.3340000007</v>
      </c>
      <c r="I4" s="67">
        <f t="shared" si="0"/>
        <v>6203934.0269999998</v>
      </c>
      <c r="J4" s="67">
        <f t="shared" si="0"/>
        <v>6317249.7570000002</v>
      </c>
      <c r="K4" s="67">
        <f t="shared" si="0"/>
        <v>6362668.392</v>
      </c>
      <c r="L4" s="67">
        <f t="shared" si="0"/>
        <v>6389569.1189999999</v>
      </c>
      <c r="M4" s="67">
        <f t="shared" si="0"/>
        <v>6499622.3059999999</v>
      </c>
      <c r="N4" s="67">
        <f t="shared" si="0"/>
        <v>6672098.5779999997</v>
      </c>
      <c r="O4" s="67">
        <f t="shared" si="0"/>
        <v>6702585.2879999997</v>
      </c>
      <c r="P4" s="67">
        <f t="shared" si="0"/>
        <v>6795279.1400000006</v>
      </c>
      <c r="Q4" s="67">
        <f t="shared" si="0"/>
        <v>7017571.1639999999</v>
      </c>
      <c r="R4" s="67">
        <f t="shared" si="0"/>
        <v>7295179.6840000004</v>
      </c>
      <c r="S4" s="67">
        <f t="shared" si="0"/>
        <v>7469723.682</v>
      </c>
      <c r="T4" s="67">
        <f t="shared" si="0"/>
        <v>7657102.9789999994</v>
      </c>
      <c r="U4" s="67">
        <f t="shared" si="0"/>
        <v>7862976.9629999995</v>
      </c>
      <c r="V4" s="67">
        <f t="shared" si="0"/>
        <v>7922225.5659999996</v>
      </c>
      <c r="W4" s="67">
        <f t="shared" si="0"/>
        <v>7809130.6260000002</v>
      </c>
      <c r="X4" s="67">
        <f t="shared" si="0"/>
        <v>8147527.0900000008</v>
      </c>
    </row>
    <row r="5" spans="1:24" x14ac:dyDescent="0.2">
      <c r="A5" s="67" t="str">
        <f t="shared" ref="A5:A10" si="1">A18</f>
        <v>Africa</v>
      </c>
      <c r="B5" s="67"/>
      <c r="C5" s="67"/>
      <c r="D5" s="67">
        <f>D18-D29</f>
        <v>282784.45800000004</v>
      </c>
      <c r="E5" s="67">
        <f t="shared" ref="E5:W5" si="2">E18-E29</f>
        <v>288540.038</v>
      </c>
      <c r="F5" s="67">
        <f t="shared" si="2"/>
        <v>294724.70399999997</v>
      </c>
      <c r="G5" s="67">
        <f t="shared" si="2"/>
        <v>298598.71999999997</v>
      </c>
      <c r="H5" s="67">
        <f t="shared" si="2"/>
        <v>302134.20699999999</v>
      </c>
      <c r="I5" s="67">
        <f t="shared" si="2"/>
        <v>311693.69099999999</v>
      </c>
      <c r="J5" s="67">
        <f t="shared" si="2"/>
        <v>323733.89399999997</v>
      </c>
      <c r="K5" s="67">
        <f t="shared" si="2"/>
        <v>336413.95900000003</v>
      </c>
      <c r="L5" s="67">
        <f t="shared" si="2"/>
        <v>343630.364</v>
      </c>
      <c r="M5" s="67">
        <f t="shared" si="2"/>
        <v>352548.90700000001</v>
      </c>
      <c r="N5" s="67">
        <f t="shared" si="2"/>
        <v>363096.18</v>
      </c>
      <c r="O5" s="67">
        <f t="shared" si="2"/>
        <v>376201.728</v>
      </c>
      <c r="P5" s="67">
        <f t="shared" si="2"/>
        <v>388077.43199999997</v>
      </c>
      <c r="Q5" s="67">
        <f t="shared" si="2"/>
        <v>405675.54000000004</v>
      </c>
      <c r="R5" s="67">
        <f t="shared" si="2"/>
        <v>411101.15700000001</v>
      </c>
      <c r="S5" s="67">
        <f t="shared" si="2"/>
        <v>431487.39500000002</v>
      </c>
      <c r="T5" s="67">
        <f t="shared" si="2"/>
        <v>442218.73100000003</v>
      </c>
      <c r="U5" s="67">
        <f t="shared" si="2"/>
        <v>473953.451</v>
      </c>
      <c r="V5" s="67">
        <f t="shared" si="2"/>
        <v>482201.804</v>
      </c>
      <c r="W5" s="67">
        <f t="shared" si="2"/>
        <v>491150.86800000002</v>
      </c>
      <c r="X5" s="67">
        <f t="shared" si="0"/>
        <v>493058.80699999997</v>
      </c>
    </row>
    <row r="6" spans="1:24" x14ac:dyDescent="0.2">
      <c r="A6" s="67" t="str">
        <f t="shared" si="1"/>
        <v>Middle East</v>
      </c>
      <c r="B6" s="67"/>
      <c r="C6" s="67"/>
      <c r="D6" s="67">
        <f t="shared" ref="D6:W10" si="3">D19-D30</f>
        <v>132110.152</v>
      </c>
      <c r="E6" s="67">
        <f t="shared" si="3"/>
        <v>141344.353</v>
      </c>
      <c r="F6" s="67">
        <f t="shared" si="3"/>
        <v>154503.62800000003</v>
      </c>
      <c r="G6" s="67">
        <f t="shared" si="3"/>
        <v>159162.57500000001</v>
      </c>
      <c r="H6" s="67">
        <f t="shared" si="3"/>
        <v>174228.78</v>
      </c>
      <c r="I6" s="67">
        <f t="shared" si="3"/>
        <v>178360.62600000002</v>
      </c>
      <c r="J6" s="67">
        <f t="shared" si="3"/>
        <v>186603.576</v>
      </c>
      <c r="K6" s="67">
        <f t="shared" si="3"/>
        <v>188583.83600000001</v>
      </c>
      <c r="L6" s="67">
        <f t="shared" si="3"/>
        <v>194079.28400000001</v>
      </c>
      <c r="M6" s="67">
        <f t="shared" si="3"/>
        <v>202115.15500000003</v>
      </c>
      <c r="N6" s="67">
        <f t="shared" si="3"/>
        <v>211964.65600000002</v>
      </c>
      <c r="O6" s="67">
        <f t="shared" si="3"/>
        <v>219449.90299999999</v>
      </c>
      <c r="P6" s="67">
        <f t="shared" si="3"/>
        <v>230216.48699999999</v>
      </c>
      <c r="Q6" s="67">
        <f t="shared" si="3"/>
        <v>239073.27099999998</v>
      </c>
      <c r="R6" s="67">
        <f t="shared" si="3"/>
        <v>255508.033</v>
      </c>
      <c r="S6" s="67">
        <f t="shared" si="3"/>
        <v>271811.66700000002</v>
      </c>
      <c r="T6" s="67">
        <f t="shared" si="3"/>
        <v>285382.79500000004</v>
      </c>
      <c r="U6" s="67">
        <f t="shared" si="3"/>
        <v>309075.80799999996</v>
      </c>
      <c r="V6" s="67">
        <f t="shared" si="3"/>
        <v>319990.11</v>
      </c>
      <c r="W6" s="67">
        <f t="shared" si="3"/>
        <v>337654.42200000002</v>
      </c>
      <c r="X6" s="67">
        <f t="shared" si="0"/>
        <v>345093.15500000003</v>
      </c>
    </row>
    <row r="7" spans="1:24" x14ac:dyDescent="0.2">
      <c r="A7" s="67" t="str">
        <f t="shared" si="1"/>
        <v>China (including Hong Kong)</v>
      </c>
      <c r="B7" s="67"/>
      <c r="C7" s="67"/>
      <c r="D7" s="67">
        <f t="shared" si="3"/>
        <v>657621.02500000002</v>
      </c>
      <c r="E7" s="67">
        <f t="shared" si="3"/>
        <v>677218.84299999999</v>
      </c>
      <c r="F7" s="67">
        <f t="shared" si="3"/>
        <v>692949.19099999999</v>
      </c>
      <c r="G7" s="67">
        <f t="shared" si="3"/>
        <v>724252.69799999997</v>
      </c>
      <c r="H7" s="67">
        <f t="shared" si="3"/>
        <v>743044.696</v>
      </c>
      <c r="I7" s="67">
        <f t="shared" si="3"/>
        <v>784685.48300000001</v>
      </c>
      <c r="J7" s="67">
        <f t="shared" si="3"/>
        <v>775590.15300000005</v>
      </c>
      <c r="K7" s="67">
        <f t="shared" si="3"/>
        <v>779855.36100000003</v>
      </c>
      <c r="L7" s="67">
        <f t="shared" si="3"/>
        <v>787483.07399999991</v>
      </c>
      <c r="M7" s="67">
        <f t="shared" si="3"/>
        <v>765613.47100000002</v>
      </c>
      <c r="N7" s="67">
        <f t="shared" si="3"/>
        <v>803081.94199999992</v>
      </c>
      <c r="O7" s="67">
        <f t="shared" si="3"/>
        <v>813938.60000000009</v>
      </c>
      <c r="P7" s="67">
        <f t="shared" si="3"/>
        <v>838008.777</v>
      </c>
      <c r="Q7" s="67">
        <f t="shared" si="3"/>
        <v>921598.28</v>
      </c>
      <c r="R7" s="67">
        <f t="shared" si="3"/>
        <v>1047784.1579999999</v>
      </c>
      <c r="S7" s="67">
        <f t="shared" si="3"/>
        <v>1138088.601</v>
      </c>
      <c r="T7" s="67">
        <f t="shared" si="3"/>
        <v>1222469.2210000001</v>
      </c>
      <c r="U7" s="67">
        <f t="shared" si="3"/>
        <v>1300388.477</v>
      </c>
      <c r="V7" s="67">
        <f t="shared" si="3"/>
        <v>1341127.2209999999</v>
      </c>
      <c r="W7" s="67">
        <f t="shared" si="3"/>
        <v>1400403.2180000001</v>
      </c>
      <c r="X7" s="67">
        <f t="shared" si="0"/>
        <v>1489710.321</v>
      </c>
    </row>
    <row r="8" spans="1:24" x14ac:dyDescent="0.2">
      <c r="A8" s="67" t="str">
        <f t="shared" si="1"/>
        <v>India</v>
      </c>
      <c r="B8" s="67"/>
      <c r="C8" s="67"/>
      <c r="D8" s="67">
        <f t="shared" si="3"/>
        <v>243600.88400000002</v>
      </c>
      <c r="E8" s="67">
        <f t="shared" si="3"/>
        <v>251184.965</v>
      </c>
      <c r="F8" s="67">
        <f t="shared" si="3"/>
        <v>256377.40399999998</v>
      </c>
      <c r="G8" s="67">
        <f t="shared" si="3"/>
        <v>258063.196</v>
      </c>
      <c r="H8" s="67">
        <f t="shared" si="3"/>
        <v>267676.054</v>
      </c>
      <c r="I8" s="67">
        <f t="shared" si="3"/>
        <v>274366.35199999996</v>
      </c>
      <c r="J8" s="67">
        <f t="shared" si="3"/>
        <v>278080.28999999998</v>
      </c>
      <c r="K8" s="67">
        <f t="shared" si="3"/>
        <v>288123.49599999998</v>
      </c>
      <c r="L8" s="67">
        <f t="shared" si="3"/>
        <v>288890.739</v>
      </c>
      <c r="M8" s="67">
        <f t="shared" si="3"/>
        <v>297758.52300000004</v>
      </c>
      <c r="N8" s="67">
        <f t="shared" si="3"/>
        <v>299837.06299999997</v>
      </c>
      <c r="O8" s="67">
        <f t="shared" si="3"/>
        <v>300494.69900000002</v>
      </c>
      <c r="P8" s="67">
        <f t="shared" si="3"/>
        <v>310766.74400000001</v>
      </c>
      <c r="Q8" s="67">
        <f t="shared" si="3"/>
        <v>317278.29000000004</v>
      </c>
      <c r="R8" s="67">
        <f t="shared" si="3"/>
        <v>328622.80499999999</v>
      </c>
      <c r="S8" s="67">
        <f t="shared" si="3"/>
        <v>341214.19699999999</v>
      </c>
      <c r="T8" s="67">
        <f t="shared" si="3"/>
        <v>358492.32899999997</v>
      </c>
      <c r="U8" s="67">
        <f t="shared" si="3"/>
        <v>373907.81599999999</v>
      </c>
      <c r="V8" s="67">
        <f t="shared" si="3"/>
        <v>394081.29</v>
      </c>
      <c r="W8" s="67">
        <f t="shared" si="3"/>
        <v>419813.08500000002</v>
      </c>
      <c r="X8" s="67">
        <f>X21-X32</f>
        <v>434508.46299999999</v>
      </c>
    </row>
    <row r="9" spans="1:24" x14ac:dyDescent="0.2">
      <c r="A9" s="67" t="str">
        <f t="shared" si="1"/>
        <v>Russia</v>
      </c>
      <c r="B9" s="67"/>
      <c r="C9" s="67"/>
      <c r="D9" s="67">
        <f t="shared" si="3"/>
        <v>588126.17700000003</v>
      </c>
      <c r="E9" s="67">
        <f t="shared" si="3"/>
        <v>579668.6</v>
      </c>
      <c r="F9" s="67">
        <f t="shared" si="3"/>
        <v>534872.59500000009</v>
      </c>
      <c r="G9" s="67">
        <f t="shared" si="3"/>
        <v>520288.95799999998</v>
      </c>
      <c r="H9" s="67">
        <f t="shared" si="3"/>
        <v>453495.50900000002</v>
      </c>
      <c r="I9" s="67">
        <f t="shared" si="3"/>
        <v>432908.076</v>
      </c>
      <c r="J9" s="67">
        <f t="shared" si="3"/>
        <v>391367.72100000002</v>
      </c>
      <c r="K9" s="67">
        <f t="shared" si="3"/>
        <v>371511.587</v>
      </c>
      <c r="L9" s="67">
        <f t="shared" si="3"/>
        <v>368949.87800000003</v>
      </c>
      <c r="M9" s="67">
        <f t="shared" si="3"/>
        <v>380536.495</v>
      </c>
      <c r="N9" s="67">
        <f t="shared" si="3"/>
        <v>390554.81</v>
      </c>
      <c r="O9" s="67">
        <f t="shared" si="3"/>
        <v>392570.33100000001</v>
      </c>
      <c r="P9" s="67">
        <f t="shared" si="3"/>
        <v>381567.70199999999</v>
      </c>
      <c r="Q9" s="67">
        <f t="shared" si="3"/>
        <v>389915.74300000002</v>
      </c>
      <c r="R9" s="67">
        <f t="shared" si="3"/>
        <v>389956.31599999999</v>
      </c>
      <c r="S9" s="67">
        <f t="shared" si="3"/>
        <v>376732.94899999996</v>
      </c>
      <c r="T9" s="67">
        <f t="shared" si="3"/>
        <v>388842.59299999999</v>
      </c>
      <c r="U9" s="67">
        <f t="shared" si="3"/>
        <v>389400.41600000003</v>
      </c>
      <c r="V9" s="67">
        <f t="shared" si="3"/>
        <v>396098.72400000005</v>
      </c>
      <c r="W9" s="67">
        <f t="shared" si="3"/>
        <v>372378.79399999999</v>
      </c>
      <c r="X9" s="67">
        <f t="shared" ref="X9:X10" si="4">X22-X33</f>
        <v>391651.49699999997</v>
      </c>
    </row>
    <row r="10" spans="1:24" x14ac:dyDescent="0.2">
      <c r="A10" s="67" t="str">
        <f t="shared" si="1"/>
        <v>United States</v>
      </c>
      <c r="B10" s="67"/>
      <c r="C10" s="67"/>
      <c r="D10" s="67">
        <f t="shared" si="3"/>
        <v>1221931.7860000001</v>
      </c>
      <c r="E10" s="67">
        <f t="shared" si="3"/>
        <v>1220153.9989999998</v>
      </c>
      <c r="F10" s="67">
        <f t="shared" si="3"/>
        <v>1227812.4740000002</v>
      </c>
      <c r="G10" s="67">
        <f t="shared" si="3"/>
        <v>1249947.9810000001</v>
      </c>
      <c r="H10" s="67">
        <f t="shared" si="3"/>
        <v>1281170.827</v>
      </c>
      <c r="I10" s="67">
        <f t="shared" si="3"/>
        <v>1289288.3860000002</v>
      </c>
      <c r="J10" s="67">
        <f t="shared" si="3"/>
        <v>1326804.6339999998</v>
      </c>
      <c r="K10" s="67">
        <f t="shared" si="3"/>
        <v>1340752.1809999999</v>
      </c>
      <c r="L10" s="67">
        <f t="shared" si="3"/>
        <v>1346273.3060000001</v>
      </c>
      <c r="M10" s="67">
        <f t="shared" si="3"/>
        <v>1392849.338</v>
      </c>
      <c r="N10" s="67">
        <f t="shared" si="3"/>
        <v>1445270.692</v>
      </c>
      <c r="O10" s="67">
        <f t="shared" si="3"/>
        <v>1426078.2380000001</v>
      </c>
      <c r="P10" s="67">
        <f t="shared" si="3"/>
        <v>1434502.639</v>
      </c>
      <c r="Q10" s="67">
        <f t="shared" si="3"/>
        <v>1451946.1549999998</v>
      </c>
      <c r="R10" s="67">
        <f t="shared" si="3"/>
        <v>1472922.2790000001</v>
      </c>
      <c r="S10" s="67">
        <f t="shared" si="3"/>
        <v>1470969.865</v>
      </c>
      <c r="T10" s="67">
        <f t="shared" si="3"/>
        <v>1469863.6630000002</v>
      </c>
      <c r="U10" s="67">
        <f t="shared" si="3"/>
        <v>1489518.13</v>
      </c>
      <c r="V10" s="67">
        <f t="shared" si="3"/>
        <v>1453486.6940000001</v>
      </c>
      <c r="W10" s="67">
        <f t="shared" si="3"/>
        <v>1373438.014</v>
      </c>
      <c r="X10" s="67">
        <f t="shared" si="4"/>
        <v>1409378.318</v>
      </c>
    </row>
    <row r="14" spans="1:24" x14ac:dyDescent="0.2">
      <c r="A14" t="s">
        <v>73</v>
      </c>
    </row>
    <row r="15" spans="1:24" x14ac:dyDescent="0.2">
      <c r="C15" t="s">
        <v>54</v>
      </c>
      <c r="D15" s="68" t="s">
        <v>55</v>
      </c>
      <c r="E15" s="68" t="s">
        <v>56</v>
      </c>
      <c r="F15" s="68" t="s">
        <v>57</v>
      </c>
      <c r="G15" s="68" t="s">
        <v>58</v>
      </c>
      <c r="H15" s="68" t="s">
        <v>59</v>
      </c>
      <c r="I15" s="68" t="s">
        <v>60</v>
      </c>
      <c r="J15" s="68" t="s">
        <v>61</v>
      </c>
      <c r="K15" s="68" t="s">
        <v>62</v>
      </c>
      <c r="L15" s="68" t="s">
        <v>63</v>
      </c>
      <c r="M15" s="68" t="s">
        <v>64</v>
      </c>
      <c r="N15" s="68" t="s">
        <v>65</v>
      </c>
      <c r="O15" s="68" t="s">
        <v>66</v>
      </c>
      <c r="P15" s="68" t="s">
        <v>67</v>
      </c>
      <c r="Q15" s="68" t="s">
        <v>68</v>
      </c>
      <c r="R15" s="68" t="s">
        <v>69</v>
      </c>
      <c r="S15" s="68" t="s">
        <v>70</v>
      </c>
      <c r="T15" s="68" t="s">
        <v>71</v>
      </c>
      <c r="U15" s="68" t="s">
        <v>72</v>
      </c>
      <c r="V15" s="68" t="s">
        <v>74</v>
      </c>
      <c r="W15" s="68" t="s">
        <v>75</v>
      </c>
      <c r="X15" s="68">
        <v>2010</v>
      </c>
    </row>
    <row r="16" spans="1:24" x14ac:dyDescent="0.2">
      <c r="A16" t="s">
        <v>76</v>
      </c>
      <c r="B16" t="s">
        <v>77</v>
      </c>
      <c r="C16" t="s">
        <v>78</v>
      </c>
    </row>
    <row r="17" spans="1:24" x14ac:dyDescent="0.2">
      <c r="A17" t="s">
        <v>79</v>
      </c>
      <c r="B17" t="s">
        <v>80</v>
      </c>
      <c r="C17" t="s">
        <v>81</v>
      </c>
      <c r="D17" s="69">
        <f>[1]EN16!D5</f>
        <v>6290706.2319999998</v>
      </c>
      <c r="E17" s="69">
        <f>[1]EN16!E5</f>
        <v>6356802.7010000004</v>
      </c>
      <c r="F17" s="69">
        <f>[1]EN16!F5</f>
        <v>6339501.4029999999</v>
      </c>
      <c r="G17" s="69">
        <f>[1]EN16!G5</f>
        <v>6375960.8839999996</v>
      </c>
      <c r="H17" s="69">
        <f>[1]EN16!H5</f>
        <v>6407517.5710000005</v>
      </c>
      <c r="I17" s="69">
        <f>[1]EN16!I5</f>
        <v>6559414.7779999999</v>
      </c>
      <c r="J17" s="69">
        <f>[1]EN16!J5</f>
        <v>6686013.6720000003</v>
      </c>
      <c r="K17" s="69">
        <f>[1]EN16!K5</f>
        <v>6754961.5970000001</v>
      </c>
      <c r="L17" s="69">
        <f>[1]EN16!L5</f>
        <v>6772549.1200000001</v>
      </c>
      <c r="M17" s="69">
        <f>[1]EN16!M5</f>
        <v>6901048.642</v>
      </c>
      <c r="N17" s="69">
        <f>[1]EN16!N5</f>
        <v>7085234.2719999999</v>
      </c>
      <c r="O17" s="69">
        <f>[1]EN16!O5</f>
        <v>7110715.7599999998</v>
      </c>
      <c r="P17" s="69">
        <f>[1]EN16!P5</f>
        <v>7219569.0650000004</v>
      </c>
      <c r="Q17" s="69">
        <f>[1]EN16!Q5</f>
        <v>7454425.1579999998</v>
      </c>
      <c r="R17" s="69">
        <f>[1]EN16!R5</f>
        <v>7766131.807</v>
      </c>
      <c r="S17" s="69">
        <f>[1]EN16!S5</f>
        <v>7943728.1220000004</v>
      </c>
      <c r="T17" s="69">
        <f>[1]EN16!T5</f>
        <v>8138216.4189999998</v>
      </c>
      <c r="U17" s="69">
        <f>[1]EN16!U5</f>
        <v>8365216.8449999997</v>
      </c>
      <c r="V17" s="69">
        <f>[1]EN16!V5</f>
        <v>8411730.5779999997</v>
      </c>
      <c r="W17" s="69">
        <f>[1]EN16!W5</f>
        <v>8316559.7980000004</v>
      </c>
      <c r="X17" s="69">
        <f>[1]EN16!X5</f>
        <v>8676625.4930000007</v>
      </c>
    </row>
    <row r="18" spans="1:24" x14ac:dyDescent="0.2">
      <c r="A18" t="s">
        <v>82</v>
      </c>
      <c r="B18" t="s">
        <v>80</v>
      </c>
      <c r="C18" t="s">
        <v>81</v>
      </c>
      <c r="D18" s="69">
        <f>[1]EN16!D6</f>
        <v>290508.32400000002</v>
      </c>
      <c r="E18" s="69">
        <f>[1]EN16!E6</f>
        <v>296940.22100000002</v>
      </c>
      <c r="F18" s="69">
        <f>[1]EN16!F6</f>
        <v>303139.55699999997</v>
      </c>
      <c r="G18" s="69">
        <f>[1]EN16!G6</f>
        <v>306701.26299999998</v>
      </c>
      <c r="H18" s="69">
        <f>[1]EN16!H6</f>
        <v>309908.72200000001</v>
      </c>
      <c r="I18" s="69">
        <f>[1]EN16!I6</f>
        <v>321129.83600000001</v>
      </c>
      <c r="J18" s="69">
        <f>[1]EN16!J6</f>
        <v>333211.40899999999</v>
      </c>
      <c r="K18" s="69">
        <f>[1]EN16!K6</f>
        <v>346255.64</v>
      </c>
      <c r="L18" s="69">
        <f>[1]EN16!L6</f>
        <v>353219.14799999999</v>
      </c>
      <c r="M18" s="69">
        <f>[1]EN16!M6</f>
        <v>363390.446</v>
      </c>
      <c r="N18" s="69">
        <f>[1]EN16!N6</f>
        <v>374222.489</v>
      </c>
      <c r="O18" s="69">
        <f>[1]EN16!O6</f>
        <v>385543.40600000002</v>
      </c>
      <c r="P18" s="69">
        <f>[1]EN16!P6</f>
        <v>399702.51299999998</v>
      </c>
      <c r="Q18" s="69">
        <f>[1]EN16!Q6</f>
        <v>416498.76500000001</v>
      </c>
      <c r="R18" s="69">
        <f>[1]EN16!R6</f>
        <v>421356.31400000001</v>
      </c>
      <c r="S18" s="69">
        <f>[1]EN16!S6</f>
        <v>439804.022</v>
      </c>
      <c r="T18" s="69">
        <f>[1]EN16!T6</f>
        <v>450973.538</v>
      </c>
      <c r="U18" s="69">
        <f>[1]EN16!U6</f>
        <v>483067.147</v>
      </c>
      <c r="V18" s="69">
        <f>[1]EN16!V6</f>
        <v>491655.33</v>
      </c>
      <c r="W18" s="69">
        <f>[1]EN16!W6</f>
        <v>501125.745</v>
      </c>
      <c r="X18" s="69">
        <f>[1]EN16!X6</f>
        <v>503369.99699999997</v>
      </c>
    </row>
    <row r="19" spans="1:24" x14ac:dyDescent="0.2">
      <c r="A19" t="s">
        <v>83</v>
      </c>
      <c r="B19" t="s">
        <v>80</v>
      </c>
      <c r="C19" t="s">
        <v>81</v>
      </c>
      <c r="D19" s="69">
        <f>[1]EN16!D7</f>
        <v>146111.549</v>
      </c>
      <c r="E19" s="69">
        <f>[1]EN16!E7</f>
        <v>154947.02499999999</v>
      </c>
      <c r="F19" s="69">
        <f>[1]EN16!F7</f>
        <v>171485.31400000001</v>
      </c>
      <c r="G19" s="69">
        <f>[1]EN16!G7</f>
        <v>176668.70600000001</v>
      </c>
      <c r="H19" s="69">
        <f>[1]EN16!H7</f>
        <v>191236.54199999999</v>
      </c>
      <c r="I19" s="69">
        <f>[1]EN16!I7</f>
        <v>194358.13200000001</v>
      </c>
      <c r="J19" s="69">
        <f>[1]EN16!J7</f>
        <v>204775.63</v>
      </c>
      <c r="K19" s="69">
        <f>[1]EN16!K7</f>
        <v>208327.14300000001</v>
      </c>
      <c r="L19" s="69">
        <f>[1]EN16!L7</f>
        <v>217901.42300000001</v>
      </c>
      <c r="M19" s="69">
        <f>[1]EN16!M7</f>
        <v>223654.47700000001</v>
      </c>
      <c r="N19" s="69">
        <f>[1]EN16!N7</f>
        <v>231838.326</v>
      </c>
      <c r="O19" s="69">
        <f>[1]EN16!O7</f>
        <v>239870.31</v>
      </c>
      <c r="P19" s="69">
        <f>[1]EN16!P7</f>
        <v>253557.397</v>
      </c>
      <c r="Q19" s="69">
        <f>[1]EN16!Q7</f>
        <v>261580.55</v>
      </c>
      <c r="R19" s="69">
        <f>[1]EN16!R7</f>
        <v>284566.364</v>
      </c>
      <c r="S19" s="69">
        <f>[1]EN16!S7</f>
        <v>302324.83199999999</v>
      </c>
      <c r="T19" s="69">
        <f>[1]EN16!T7</f>
        <v>320932.69400000002</v>
      </c>
      <c r="U19" s="69">
        <f>[1]EN16!U7</f>
        <v>347738.87099999998</v>
      </c>
      <c r="V19" s="69">
        <f>[1]EN16!V7</f>
        <v>365154.87400000001</v>
      </c>
      <c r="W19" s="69">
        <f>[1]EN16!W7</f>
        <v>385772.641</v>
      </c>
      <c r="X19" s="69">
        <f>[1]EN16!X7</f>
        <v>395636.68400000001</v>
      </c>
    </row>
    <row r="20" spans="1:24" x14ac:dyDescent="0.2">
      <c r="A20" t="s">
        <v>84</v>
      </c>
      <c r="B20" t="s">
        <v>80</v>
      </c>
      <c r="C20" t="s">
        <v>81</v>
      </c>
      <c r="D20" s="69">
        <f>[1]EN16!D8</f>
        <v>671802.47400000005</v>
      </c>
      <c r="E20" s="69">
        <f>[1]EN16!E8</f>
        <v>692319.902</v>
      </c>
      <c r="F20" s="69">
        <f>[1]EN16!F8</f>
        <v>707933.82200000004</v>
      </c>
      <c r="G20" s="69">
        <f>[1]EN16!G8</f>
        <v>737780.76599999995</v>
      </c>
      <c r="H20" s="69">
        <f>[1]EN16!H8</f>
        <v>758959.19799999997</v>
      </c>
      <c r="I20" s="69">
        <f>[1]EN16!I8</f>
        <v>798501.24</v>
      </c>
      <c r="J20" s="69">
        <f>[1]EN16!J8</f>
        <v>792092.06</v>
      </c>
      <c r="K20" s="69">
        <f>[1]EN16!K8</f>
        <v>798533.4</v>
      </c>
      <c r="L20" s="69">
        <f>[1]EN16!L8</f>
        <v>807199.19499999995</v>
      </c>
      <c r="M20" s="69">
        <f>[1]EN16!M8</f>
        <v>784237.64199999999</v>
      </c>
      <c r="N20" s="69">
        <f>[1]EN16!N8</f>
        <v>823757.69</v>
      </c>
      <c r="O20" s="69">
        <f>[1]EN16!O8</f>
        <v>835501.83900000004</v>
      </c>
      <c r="P20" s="69">
        <f>[1]EN16!P8</f>
        <v>861866.00399999996</v>
      </c>
      <c r="Q20" s="69">
        <f>[1]EN16!Q8</f>
        <v>948096.40800000005</v>
      </c>
      <c r="R20" s="69">
        <f>[1]EN16!R8</f>
        <v>1078737.227</v>
      </c>
      <c r="S20" s="69">
        <f>[1]EN16!S8</f>
        <v>1169924.017</v>
      </c>
      <c r="T20" s="69">
        <f>[1]EN16!T8</f>
        <v>1256016.6070000001</v>
      </c>
      <c r="U20" s="69">
        <f>[1]EN16!U8</f>
        <v>1336736.169</v>
      </c>
      <c r="V20" s="69">
        <f>[1]EN16!V8</f>
        <v>1377927.622</v>
      </c>
      <c r="W20" s="69">
        <f>[1]EN16!W8</f>
        <v>1440835.6410000001</v>
      </c>
      <c r="X20" s="69">
        <f>[1]EN16!X8</f>
        <v>1520537.1029999999</v>
      </c>
    </row>
    <row r="21" spans="1:24" x14ac:dyDescent="0.2">
      <c r="A21" t="s">
        <v>85</v>
      </c>
      <c r="B21" t="s">
        <v>80</v>
      </c>
      <c r="C21" t="s">
        <v>81</v>
      </c>
      <c r="D21" s="69">
        <f>[1]EN16!D9</f>
        <v>251694.40900000001</v>
      </c>
      <c r="E21" s="69">
        <f>[1]EN16!E9</f>
        <v>259438.726</v>
      </c>
      <c r="F21" s="69">
        <f>[1]EN16!F9</f>
        <v>265624.40999999997</v>
      </c>
      <c r="G21" s="69">
        <f>[1]EN16!G9</f>
        <v>267425.04499999998</v>
      </c>
      <c r="H21" s="69">
        <f>[1]EN16!H9</f>
        <v>277800.65899999999</v>
      </c>
      <c r="I21" s="69">
        <f>[1]EN16!I9</f>
        <v>285960.13199999998</v>
      </c>
      <c r="J21" s="69">
        <f>[1]EN16!J9</f>
        <v>290142.10399999999</v>
      </c>
      <c r="K21" s="69">
        <f>[1]EN16!K9</f>
        <v>301798.58899999998</v>
      </c>
      <c r="L21" s="69">
        <f>[1]EN16!L9</f>
        <v>302461.96399999998</v>
      </c>
      <c r="M21" s="69">
        <f>[1]EN16!M9</f>
        <v>312428.35600000003</v>
      </c>
      <c r="N21" s="69">
        <f>[1]EN16!N9</f>
        <v>318579.14199999999</v>
      </c>
      <c r="O21" s="69">
        <f>[1]EN16!O9</f>
        <v>317534.55800000002</v>
      </c>
      <c r="P21" s="69">
        <f>[1]EN16!P9</f>
        <v>329050.38099999999</v>
      </c>
      <c r="Q21" s="69">
        <f>[1]EN16!Q9</f>
        <v>335249.71100000001</v>
      </c>
      <c r="R21" s="69">
        <f>[1]EN16!R9</f>
        <v>349180.505</v>
      </c>
      <c r="S21" s="69">
        <f>[1]EN16!S9</f>
        <v>360226.266</v>
      </c>
      <c r="T21" s="69">
        <f>[1]EN16!T9</f>
        <v>379927.09899999999</v>
      </c>
      <c r="U21" s="69">
        <f>[1]EN16!U9</f>
        <v>396815.15399999998</v>
      </c>
      <c r="V21" s="69">
        <f>[1]EN16!V9</f>
        <v>415234.995</v>
      </c>
      <c r="W21" s="69">
        <f>[1]EN16!W9</f>
        <v>441333.58600000001</v>
      </c>
      <c r="X21" s="69">
        <f>[1]EN16!X9</f>
        <v>457490.54399999999</v>
      </c>
    </row>
    <row r="22" spans="1:24" x14ac:dyDescent="0.2">
      <c r="A22" t="s">
        <v>86</v>
      </c>
      <c r="B22" t="s">
        <v>80</v>
      </c>
      <c r="C22" t="s">
        <v>81</v>
      </c>
      <c r="D22" s="69">
        <f>[1]EN16!D10</f>
        <v>625004.26100000006</v>
      </c>
      <c r="E22" s="69">
        <f>[1]EN16!E10</f>
        <v>619362.05799999996</v>
      </c>
      <c r="F22" s="69">
        <f>[1]EN16!F10</f>
        <v>573469.91500000004</v>
      </c>
      <c r="G22" s="69">
        <f>[1]EN16!G10</f>
        <v>557286.31599999999</v>
      </c>
      <c r="H22" s="69">
        <f>[1]EN16!H10</f>
        <v>480003.679</v>
      </c>
      <c r="I22" s="69">
        <f>[1]EN16!I10</f>
        <v>459918.02</v>
      </c>
      <c r="J22" s="69">
        <f>[1]EN16!J10</f>
        <v>414675.67700000003</v>
      </c>
      <c r="K22" s="69">
        <f>[1]EN16!K10</f>
        <v>397223.375</v>
      </c>
      <c r="L22" s="69">
        <f>[1]EN16!L10</f>
        <v>389708.717</v>
      </c>
      <c r="M22" s="69">
        <f>[1]EN16!M10</f>
        <v>406694.73</v>
      </c>
      <c r="N22" s="69">
        <f>[1]EN16!N10</f>
        <v>418719.80099999998</v>
      </c>
      <c r="O22" s="69">
        <f>[1]EN16!O10</f>
        <v>422439.82500000001</v>
      </c>
      <c r="P22" s="69">
        <f>[1]EN16!P10</f>
        <v>408935.38199999998</v>
      </c>
      <c r="Q22" s="69">
        <f>[1]EN16!Q10</f>
        <v>419848.44300000003</v>
      </c>
      <c r="R22" s="69">
        <f>[1]EN16!R10</f>
        <v>420290.576</v>
      </c>
      <c r="S22" s="69">
        <f>[1]EN16!S10</f>
        <v>412357.43199999997</v>
      </c>
      <c r="T22" s="69">
        <f>[1]EN16!T10</f>
        <v>425049.30599999998</v>
      </c>
      <c r="U22" s="69">
        <f>[1]EN16!U10</f>
        <v>428257.10700000002</v>
      </c>
      <c r="V22" s="69">
        <f>[1]EN16!V10</f>
        <v>434883.61800000002</v>
      </c>
      <c r="W22" s="69">
        <f>[1]EN16!W10</f>
        <v>418151.39600000001</v>
      </c>
      <c r="X22" s="69">
        <f>[1]EN16!X10</f>
        <v>445764.03499999997</v>
      </c>
    </row>
    <row r="23" spans="1:24" x14ac:dyDescent="0.2">
      <c r="A23" t="s">
        <v>87</v>
      </c>
      <c r="B23" t="s">
        <v>80</v>
      </c>
      <c r="C23" t="s">
        <v>81</v>
      </c>
      <c r="D23" s="69">
        <f>[1]EN16!D11</f>
        <v>1293503.635</v>
      </c>
      <c r="E23" s="69">
        <f>[1]EN16!E11</f>
        <v>1295073.6429999999</v>
      </c>
      <c r="F23" s="69">
        <f>[1]EN16!F11</f>
        <v>1302765.5330000001</v>
      </c>
      <c r="G23" s="69">
        <f>[1]EN16!G11</f>
        <v>1325465.6470000001</v>
      </c>
      <c r="H23" s="69">
        <f>[1]EN16!H11</f>
        <v>1357098.108</v>
      </c>
      <c r="I23" s="69">
        <f>[1]EN16!I11</f>
        <v>1377693.9310000001</v>
      </c>
      <c r="J23" s="69">
        <f>[1]EN16!J11</f>
        <v>1421422.9069999999</v>
      </c>
      <c r="K23" s="69">
        <f>[1]EN16!K11</f>
        <v>1439293.149</v>
      </c>
      <c r="L23" s="69">
        <f>[1]EN16!L11</f>
        <v>1437805.763</v>
      </c>
      <c r="M23" s="69">
        <f>[1]EN16!M11</f>
        <v>1490427.5630000001</v>
      </c>
      <c r="N23" s="69">
        <f>[1]EN16!N11</f>
        <v>1546229.747</v>
      </c>
      <c r="O23" s="69">
        <f>[1]EN16!O11</f>
        <v>1519860.817</v>
      </c>
      <c r="P23" s="69">
        <f>[1]EN16!P11</f>
        <v>1532638.39</v>
      </c>
      <c r="Q23" s="69">
        <f>[1]EN16!Q11</f>
        <v>1548931.9169999999</v>
      </c>
      <c r="R23" s="69">
        <f>[1]EN16!R11</f>
        <v>1577258.9240000001</v>
      </c>
      <c r="S23" s="69">
        <f>[1]EN16!S11</f>
        <v>1569695.8259999999</v>
      </c>
      <c r="T23" s="69">
        <f>[1]EN16!T11</f>
        <v>1563657.7760000001</v>
      </c>
      <c r="U23" s="69">
        <f>[1]EN16!U11</f>
        <v>1581622.389</v>
      </c>
      <c r="V23" s="69">
        <f>[1]EN16!V11</f>
        <v>1538381.719</v>
      </c>
      <c r="W23" s="69">
        <f>[1]EN16!W11</f>
        <v>1458665.675</v>
      </c>
      <c r="X23" s="69">
        <f>[1]EN16!X11</f>
        <v>1500184.2760000001</v>
      </c>
    </row>
    <row r="25" spans="1:24" x14ac:dyDescent="0.2">
      <c r="A25" t="s">
        <v>73</v>
      </c>
      <c r="D25" s="68"/>
      <c r="E25" s="68"/>
      <c r="F25" s="68"/>
      <c r="G25" s="68"/>
      <c r="H25" s="68"/>
      <c r="I25" s="68"/>
      <c r="J25" s="68"/>
      <c r="K25" s="68"/>
      <c r="L25" s="68"/>
      <c r="M25" s="68"/>
      <c r="N25" s="68"/>
      <c r="O25" s="68"/>
      <c r="P25" s="68"/>
      <c r="Q25" s="68"/>
      <c r="R25" s="68"/>
      <c r="S25" s="68"/>
      <c r="T25" s="68"/>
      <c r="U25" s="68"/>
      <c r="V25" s="68"/>
      <c r="W25" s="68"/>
      <c r="X25" s="68"/>
    </row>
    <row r="26" spans="1:24" x14ac:dyDescent="0.2">
      <c r="C26" t="s">
        <v>54</v>
      </c>
      <c r="D26" s="68" t="s">
        <v>55</v>
      </c>
      <c r="E26" s="68" t="s">
        <v>56</v>
      </c>
      <c r="F26" s="68" t="s">
        <v>57</v>
      </c>
      <c r="G26" s="68" t="s">
        <v>58</v>
      </c>
      <c r="H26" s="68" t="s">
        <v>59</v>
      </c>
      <c r="I26" s="68" t="s">
        <v>60</v>
      </c>
      <c r="J26" s="68" t="s">
        <v>61</v>
      </c>
      <c r="K26" s="68" t="s">
        <v>62</v>
      </c>
      <c r="L26" s="68" t="s">
        <v>63</v>
      </c>
      <c r="M26" s="68" t="s">
        <v>64</v>
      </c>
      <c r="N26" s="68" t="s">
        <v>65</v>
      </c>
      <c r="O26" s="68" t="s">
        <v>66</v>
      </c>
      <c r="P26" s="68" t="s">
        <v>67</v>
      </c>
      <c r="Q26" s="68" t="s">
        <v>68</v>
      </c>
      <c r="R26" s="68" t="s">
        <v>69</v>
      </c>
      <c r="S26" s="68" t="s">
        <v>70</v>
      </c>
      <c r="T26" s="68" t="s">
        <v>71</v>
      </c>
      <c r="U26" s="68" t="s">
        <v>72</v>
      </c>
      <c r="V26" s="68" t="s">
        <v>74</v>
      </c>
      <c r="W26" s="68" t="s">
        <v>75</v>
      </c>
      <c r="X26" s="68">
        <f>X15</f>
        <v>2010</v>
      </c>
    </row>
    <row r="27" spans="1:24" x14ac:dyDescent="0.2">
      <c r="A27" t="s">
        <v>76</v>
      </c>
      <c r="B27" t="s">
        <v>77</v>
      </c>
      <c r="C27" t="s">
        <v>78</v>
      </c>
    </row>
    <row r="28" spans="1:24" x14ac:dyDescent="0.2">
      <c r="A28" t="s">
        <v>79</v>
      </c>
      <c r="B28" t="s">
        <v>80</v>
      </c>
      <c r="C28" t="s">
        <v>88</v>
      </c>
      <c r="D28" s="69">
        <f>[1]EN16!D17</f>
        <v>302545.995</v>
      </c>
      <c r="E28" s="69">
        <f>[1]EN16!E17</f>
        <v>313073.03399999999</v>
      </c>
      <c r="F28" s="69">
        <f>[1]EN16!F17</f>
        <v>326139.89899999998</v>
      </c>
      <c r="G28" s="69">
        <f>[1]EN16!G17</f>
        <v>326696.65999999997</v>
      </c>
      <c r="H28" s="69">
        <f>[1]EN16!H17</f>
        <v>330613.23700000002</v>
      </c>
      <c r="I28" s="69">
        <f>[1]EN16!I17</f>
        <v>355480.75099999999</v>
      </c>
      <c r="J28" s="69">
        <f>[1]EN16!J17</f>
        <v>368763.91499999998</v>
      </c>
      <c r="K28" s="69">
        <f>[1]EN16!K17</f>
        <v>392293.20500000002</v>
      </c>
      <c r="L28" s="69">
        <f>[1]EN16!L17</f>
        <v>382980.00099999999</v>
      </c>
      <c r="M28" s="69">
        <f>[1]EN16!M17</f>
        <v>401426.33600000001</v>
      </c>
      <c r="N28" s="69">
        <f>[1]EN16!N17</f>
        <v>413135.69400000002</v>
      </c>
      <c r="O28" s="69">
        <f>[1]EN16!O17</f>
        <v>408130.47200000001</v>
      </c>
      <c r="P28" s="69">
        <f>[1]EN16!P17</f>
        <v>424289.92499999999</v>
      </c>
      <c r="Q28" s="69">
        <f>[1]EN16!Q17</f>
        <v>436853.99400000001</v>
      </c>
      <c r="R28" s="69">
        <f>[1]EN16!R17</f>
        <v>470952.12300000002</v>
      </c>
      <c r="S28" s="69">
        <f>[1]EN16!S17</f>
        <v>474004.44</v>
      </c>
      <c r="T28" s="69">
        <f>[1]EN16!T17</f>
        <v>481113.44</v>
      </c>
      <c r="U28" s="69">
        <f>[1]EN16!U17</f>
        <v>502239.88199999998</v>
      </c>
      <c r="V28" s="69">
        <f>[1]EN16!V17</f>
        <v>489505.01199999999</v>
      </c>
      <c r="W28" s="69">
        <f>[1]EN16!W17</f>
        <v>507429.17200000002</v>
      </c>
      <c r="X28" s="69">
        <f>[1]EN16!X17</f>
        <v>529098.40300000005</v>
      </c>
    </row>
    <row r="29" spans="1:24" x14ac:dyDescent="0.2">
      <c r="A29" t="s">
        <v>82</v>
      </c>
      <c r="B29" t="s">
        <v>80</v>
      </c>
      <c r="C29" t="s">
        <v>88</v>
      </c>
      <c r="D29" s="69">
        <f>[1]EN16!D18</f>
        <v>7723.866</v>
      </c>
      <c r="E29" s="69">
        <f>[1]EN16!E18</f>
        <v>8400.1830000000009</v>
      </c>
      <c r="F29" s="69">
        <f>[1]EN16!F18</f>
        <v>8414.8529999999992</v>
      </c>
      <c r="G29" s="69">
        <f>[1]EN16!G18</f>
        <v>8102.5429999999997</v>
      </c>
      <c r="H29" s="69">
        <f>[1]EN16!H18</f>
        <v>7774.5150000000003</v>
      </c>
      <c r="I29" s="69">
        <f>[1]EN16!I18</f>
        <v>9436.1450000000004</v>
      </c>
      <c r="J29" s="69">
        <f>[1]EN16!J18</f>
        <v>9477.5149999999994</v>
      </c>
      <c r="K29" s="69">
        <f>[1]EN16!K18</f>
        <v>9841.6810000000005</v>
      </c>
      <c r="L29" s="69">
        <f>[1]EN16!L18</f>
        <v>9588.7839999999997</v>
      </c>
      <c r="M29" s="69">
        <f>[1]EN16!M18</f>
        <v>10841.539000000001</v>
      </c>
      <c r="N29" s="69">
        <f>[1]EN16!N18</f>
        <v>11126.308999999999</v>
      </c>
      <c r="O29" s="69">
        <f>[1]EN16!O18</f>
        <v>9341.6779999999999</v>
      </c>
      <c r="P29" s="69">
        <f>[1]EN16!P18</f>
        <v>11625.081</v>
      </c>
      <c r="Q29" s="69">
        <f>[1]EN16!Q18</f>
        <v>10823.225</v>
      </c>
      <c r="R29" s="69">
        <f>[1]EN16!R18</f>
        <v>10255.156999999999</v>
      </c>
      <c r="S29" s="69">
        <f>[1]EN16!S18</f>
        <v>8316.6270000000004</v>
      </c>
      <c r="T29" s="69">
        <f>[1]EN16!T18</f>
        <v>8754.8070000000007</v>
      </c>
      <c r="U29" s="69">
        <f>[1]EN16!U18</f>
        <v>9113.6959999999999</v>
      </c>
      <c r="V29" s="69">
        <f>[1]EN16!V18</f>
        <v>9453.5259999999998</v>
      </c>
      <c r="W29" s="69">
        <f>[1]EN16!W18</f>
        <v>9974.8770000000004</v>
      </c>
      <c r="X29" s="69">
        <f>[1]EN16!X18</f>
        <v>10311.19</v>
      </c>
    </row>
    <row r="30" spans="1:24" x14ac:dyDescent="0.2">
      <c r="A30" t="s">
        <v>83</v>
      </c>
      <c r="B30" t="s">
        <v>80</v>
      </c>
      <c r="C30" t="s">
        <v>88</v>
      </c>
      <c r="D30" s="69">
        <f>[1]EN16!D19</f>
        <v>14001.397000000001</v>
      </c>
      <c r="E30" s="69">
        <f>[1]EN16!E19</f>
        <v>13602.672</v>
      </c>
      <c r="F30" s="69">
        <f>[1]EN16!F19</f>
        <v>16981.686000000002</v>
      </c>
      <c r="G30" s="69">
        <f>[1]EN16!G19</f>
        <v>17506.131000000001</v>
      </c>
      <c r="H30" s="69">
        <f>[1]EN16!H19</f>
        <v>17007.761999999999</v>
      </c>
      <c r="I30" s="69">
        <f>[1]EN16!I19</f>
        <v>15997.505999999999</v>
      </c>
      <c r="J30" s="69">
        <f>[1]EN16!J19</f>
        <v>18172.054</v>
      </c>
      <c r="K30" s="69">
        <f>[1]EN16!K19</f>
        <v>19743.307000000001</v>
      </c>
      <c r="L30" s="69">
        <f>[1]EN16!L19</f>
        <v>23822.138999999999</v>
      </c>
      <c r="M30" s="69">
        <f>[1]EN16!M19</f>
        <v>21539.322</v>
      </c>
      <c r="N30" s="69">
        <f>[1]EN16!N19</f>
        <v>19873.669999999998</v>
      </c>
      <c r="O30" s="69">
        <f>[1]EN16!O19</f>
        <v>20420.406999999999</v>
      </c>
      <c r="P30" s="69">
        <f>[1]EN16!P19</f>
        <v>23340.91</v>
      </c>
      <c r="Q30" s="69">
        <f>[1]EN16!Q19</f>
        <v>22507.278999999999</v>
      </c>
      <c r="R30" s="69">
        <f>[1]EN16!R19</f>
        <v>29058.330999999998</v>
      </c>
      <c r="S30" s="69">
        <f>[1]EN16!S19</f>
        <v>30513.165000000001</v>
      </c>
      <c r="T30" s="69">
        <f>[1]EN16!T19</f>
        <v>35549.898999999998</v>
      </c>
      <c r="U30" s="69">
        <f>[1]EN16!U19</f>
        <v>38663.063000000002</v>
      </c>
      <c r="V30" s="69">
        <f>[1]EN16!V19</f>
        <v>45164.764000000003</v>
      </c>
      <c r="W30" s="69">
        <f>[1]EN16!W19</f>
        <v>48118.218999999997</v>
      </c>
      <c r="X30" s="69">
        <f>[1]EN16!X19</f>
        <v>50543.529000000002</v>
      </c>
    </row>
    <row r="31" spans="1:24" x14ac:dyDescent="0.2">
      <c r="A31" t="s">
        <v>84</v>
      </c>
      <c r="B31" t="s">
        <v>80</v>
      </c>
      <c r="C31" t="s">
        <v>88</v>
      </c>
      <c r="D31" s="69">
        <f>[1]EN16!D20</f>
        <v>14181.449000000001</v>
      </c>
      <c r="E31" s="69">
        <f>[1]EN16!E20</f>
        <v>15101.058999999999</v>
      </c>
      <c r="F31" s="69">
        <f>[1]EN16!F20</f>
        <v>14984.630999999999</v>
      </c>
      <c r="G31" s="69">
        <f>[1]EN16!G20</f>
        <v>13528.067999999999</v>
      </c>
      <c r="H31" s="69">
        <f>[1]EN16!H20</f>
        <v>15914.502</v>
      </c>
      <c r="I31" s="69">
        <f>[1]EN16!I20</f>
        <v>13815.757</v>
      </c>
      <c r="J31" s="69">
        <f>[1]EN16!J20</f>
        <v>16501.906999999999</v>
      </c>
      <c r="K31" s="69">
        <f>[1]EN16!K20</f>
        <v>18678.039000000001</v>
      </c>
      <c r="L31" s="69">
        <f>[1]EN16!L20</f>
        <v>19716.120999999999</v>
      </c>
      <c r="M31" s="69">
        <f>[1]EN16!M20</f>
        <v>18624.170999999998</v>
      </c>
      <c r="N31" s="69">
        <f>[1]EN16!N20</f>
        <v>20675.748</v>
      </c>
      <c r="O31" s="69">
        <f>[1]EN16!O20</f>
        <v>21563.239000000001</v>
      </c>
      <c r="P31" s="69">
        <f>[1]EN16!P20</f>
        <v>23857.226999999999</v>
      </c>
      <c r="Q31" s="69">
        <f>[1]EN16!Q20</f>
        <v>26498.128000000001</v>
      </c>
      <c r="R31" s="69">
        <f>[1]EN16!R20</f>
        <v>30953.069</v>
      </c>
      <c r="S31" s="69">
        <f>[1]EN16!S20</f>
        <v>31835.416000000001</v>
      </c>
      <c r="T31" s="69">
        <f>[1]EN16!T20</f>
        <v>33547.385999999999</v>
      </c>
      <c r="U31" s="69">
        <f>[1]EN16!U20</f>
        <v>36347.692000000003</v>
      </c>
      <c r="V31" s="69">
        <f>[1]EN16!V20</f>
        <v>36800.400999999998</v>
      </c>
      <c r="W31" s="69">
        <f>[1]EN16!W20</f>
        <v>40432.423000000003</v>
      </c>
      <c r="X31" s="69">
        <f>[1]EN16!X20</f>
        <v>30826.781999999999</v>
      </c>
    </row>
    <row r="32" spans="1:24" x14ac:dyDescent="0.2">
      <c r="A32" t="s">
        <v>85</v>
      </c>
      <c r="B32" t="s">
        <v>80</v>
      </c>
      <c r="C32" t="s">
        <v>88</v>
      </c>
      <c r="D32" s="69">
        <f>[1]EN16!D21</f>
        <v>8093.5249999999996</v>
      </c>
      <c r="E32" s="69">
        <f>[1]EN16!E21</f>
        <v>8253.7610000000004</v>
      </c>
      <c r="F32" s="69">
        <f>[1]EN16!F21</f>
        <v>9247.0059999999994</v>
      </c>
      <c r="G32" s="69">
        <f>[1]EN16!G21</f>
        <v>9361.8490000000002</v>
      </c>
      <c r="H32" s="69">
        <f>[1]EN16!H21</f>
        <v>10124.605</v>
      </c>
      <c r="I32" s="69">
        <f>[1]EN16!I21</f>
        <v>11593.78</v>
      </c>
      <c r="J32" s="69">
        <f>[1]EN16!J21</f>
        <v>12061.814</v>
      </c>
      <c r="K32" s="69">
        <f>[1]EN16!K21</f>
        <v>13675.093000000001</v>
      </c>
      <c r="L32" s="69">
        <f>[1]EN16!L21</f>
        <v>13571.225</v>
      </c>
      <c r="M32" s="69">
        <f>[1]EN16!M21</f>
        <v>14669.833000000001</v>
      </c>
      <c r="N32" s="69">
        <f>[1]EN16!N21</f>
        <v>18742.079000000002</v>
      </c>
      <c r="O32" s="69">
        <f>[1]EN16!O21</f>
        <v>17039.859</v>
      </c>
      <c r="P32" s="69">
        <f>[1]EN16!P21</f>
        <v>18283.636999999999</v>
      </c>
      <c r="Q32" s="69">
        <f>[1]EN16!Q21</f>
        <v>17971.420999999998</v>
      </c>
      <c r="R32" s="69">
        <f>[1]EN16!R21</f>
        <v>20557.7</v>
      </c>
      <c r="S32" s="69">
        <f>[1]EN16!S21</f>
        <v>19012.069</v>
      </c>
      <c r="T32" s="69">
        <f>[1]EN16!T21</f>
        <v>21434.77</v>
      </c>
      <c r="U32" s="69">
        <f>[1]EN16!U21</f>
        <v>22907.338</v>
      </c>
      <c r="V32" s="69">
        <f>[1]EN16!V21</f>
        <v>21153.705000000002</v>
      </c>
      <c r="W32" s="69">
        <f>[1]EN16!W21</f>
        <v>21520.501</v>
      </c>
      <c r="X32" s="69">
        <f>[1]EN16!X21</f>
        <v>22982.080999999998</v>
      </c>
    </row>
    <row r="33" spans="1:24" x14ac:dyDescent="0.2">
      <c r="A33" t="s">
        <v>86</v>
      </c>
      <c r="B33" t="s">
        <v>80</v>
      </c>
      <c r="C33" t="s">
        <v>88</v>
      </c>
      <c r="D33" s="69">
        <f>[1]EN16!D22</f>
        <v>36878.084000000003</v>
      </c>
      <c r="E33" s="69">
        <f>[1]EN16!E22</f>
        <v>39693.457999999999</v>
      </c>
      <c r="F33" s="69">
        <f>[1]EN16!F22</f>
        <v>38597.32</v>
      </c>
      <c r="G33" s="69">
        <f>[1]EN16!G22</f>
        <v>36997.358</v>
      </c>
      <c r="H33" s="69">
        <f>[1]EN16!H22</f>
        <v>26508.17</v>
      </c>
      <c r="I33" s="69">
        <f>[1]EN16!I22</f>
        <v>27009.944</v>
      </c>
      <c r="J33" s="69">
        <f>[1]EN16!J22</f>
        <v>23307.955999999998</v>
      </c>
      <c r="K33" s="69">
        <f>[1]EN16!K22</f>
        <v>25711.788</v>
      </c>
      <c r="L33" s="69">
        <f>[1]EN16!L22</f>
        <v>20758.839</v>
      </c>
      <c r="M33" s="69">
        <f>[1]EN16!M22</f>
        <v>26158.235000000001</v>
      </c>
      <c r="N33" s="69">
        <f>[1]EN16!N22</f>
        <v>28164.991000000002</v>
      </c>
      <c r="O33" s="69">
        <f>[1]EN16!O22</f>
        <v>29869.493999999999</v>
      </c>
      <c r="P33" s="69">
        <f>[1]EN16!P22</f>
        <v>27367.68</v>
      </c>
      <c r="Q33" s="69">
        <f>[1]EN16!Q22</f>
        <v>29932.7</v>
      </c>
      <c r="R33" s="69">
        <f>[1]EN16!R22</f>
        <v>30334.26</v>
      </c>
      <c r="S33" s="69">
        <f>[1]EN16!S22</f>
        <v>35624.483</v>
      </c>
      <c r="T33" s="69">
        <f>[1]EN16!T22</f>
        <v>36206.713000000003</v>
      </c>
      <c r="U33" s="69">
        <f>[1]EN16!U22</f>
        <v>38856.690999999999</v>
      </c>
      <c r="V33" s="69">
        <f>[1]EN16!V22</f>
        <v>38784.894</v>
      </c>
      <c r="W33" s="69">
        <f>[1]EN16!W22</f>
        <v>45772.601999999999</v>
      </c>
      <c r="X33" s="69">
        <f>[1]EN16!X22</f>
        <v>54112.538</v>
      </c>
    </row>
    <row r="34" spans="1:24" x14ac:dyDescent="0.2">
      <c r="A34" t="s">
        <v>87</v>
      </c>
      <c r="B34" t="s">
        <v>80</v>
      </c>
      <c r="C34" t="s">
        <v>89</v>
      </c>
      <c r="D34" s="69">
        <f>[1]EN16!D23</f>
        <v>71571.849000000002</v>
      </c>
      <c r="E34" s="69">
        <f>[1]EN16!E23</f>
        <v>74919.644</v>
      </c>
      <c r="F34" s="69">
        <f>[1]EN16!F23</f>
        <v>74953.058999999994</v>
      </c>
      <c r="G34" s="69">
        <f>[1]EN16!G23</f>
        <v>75517.665999999997</v>
      </c>
      <c r="H34" s="69">
        <f>[1]EN16!H23</f>
        <v>75927.281000000003</v>
      </c>
      <c r="I34" s="69">
        <f>[1]EN16!I23</f>
        <v>88405.544999999998</v>
      </c>
      <c r="J34" s="69">
        <f>[1]EN16!J23</f>
        <v>94618.273000000001</v>
      </c>
      <c r="K34" s="69">
        <f>[1]EN16!K23</f>
        <v>98540.967999999993</v>
      </c>
      <c r="L34" s="69">
        <f>[1]EN16!L23</f>
        <v>91532.456999999995</v>
      </c>
      <c r="M34" s="69">
        <f>[1]EN16!M23</f>
        <v>97578.225000000006</v>
      </c>
      <c r="N34" s="69">
        <f>[1]EN16!N23</f>
        <v>100959.05499999999</v>
      </c>
      <c r="O34" s="69">
        <f>[1]EN16!O23</f>
        <v>93782.578999999998</v>
      </c>
      <c r="P34" s="69">
        <f>[1]EN16!P23</f>
        <v>98135.751000000004</v>
      </c>
      <c r="Q34" s="69">
        <f>[1]EN16!Q23</f>
        <v>96985.762000000002</v>
      </c>
      <c r="R34" s="69">
        <f>[1]EN16!R23</f>
        <v>104336.645</v>
      </c>
      <c r="S34" s="69">
        <f>[1]EN16!S23</f>
        <v>98725.960999999996</v>
      </c>
      <c r="T34" s="69">
        <f>[1]EN16!T23</f>
        <v>93794.112999999998</v>
      </c>
      <c r="U34" s="69">
        <f>[1]EN16!U23</f>
        <v>92104.259000000005</v>
      </c>
      <c r="V34" s="69">
        <f>[1]EN16!V23</f>
        <v>84895.024999999994</v>
      </c>
      <c r="W34" s="69">
        <f>[1]EN16!W23</f>
        <v>85227.660999999993</v>
      </c>
      <c r="X34" s="69">
        <f>[1]EN16!X23</f>
        <v>90805.957999999999</v>
      </c>
    </row>
    <row r="36" spans="1:24" x14ac:dyDescent="0.2">
      <c r="A36" s="1" t="s">
        <v>90</v>
      </c>
    </row>
    <row r="37" spans="1:24" ht="14.25" x14ac:dyDescent="0.3">
      <c r="A37" s="70"/>
      <c r="B37" s="70" t="s">
        <v>54</v>
      </c>
      <c r="C37" s="71"/>
      <c r="D37" s="68" t="s">
        <v>55</v>
      </c>
      <c r="E37" s="68" t="s">
        <v>56</v>
      </c>
      <c r="F37" s="68" t="s">
        <v>57</v>
      </c>
      <c r="G37" s="68" t="s">
        <v>58</v>
      </c>
      <c r="H37" s="68" t="s">
        <v>59</v>
      </c>
      <c r="I37" s="68" t="s">
        <v>60</v>
      </c>
      <c r="J37" s="68" t="s">
        <v>61</v>
      </c>
      <c r="K37" s="68" t="s">
        <v>62</v>
      </c>
      <c r="L37" s="68" t="s">
        <v>63</v>
      </c>
      <c r="M37" s="68" t="s">
        <v>64</v>
      </c>
      <c r="N37" s="68" t="s">
        <v>65</v>
      </c>
      <c r="O37" s="68" t="s">
        <v>66</v>
      </c>
      <c r="P37" s="68" t="s">
        <v>67</v>
      </c>
      <c r="Q37" s="68" t="s">
        <v>68</v>
      </c>
      <c r="R37" s="68" t="s">
        <v>69</v>
      </c>
      <c r="S37" s="68" t="s">
        <v>70</v>
      </c>
      <c r="T37" s="68" t="s">
        <v>71</v>
      </c>
      <c r="U37" s="68" t="s">
        <v>72</v>
      </c>
      <c r="V37" s="68" t="s">
        <v>74</v>
      </c>
      <c r="W37" s="68" t="s">
        <v>75</v>
      </c>
      <c r="X37" s="68">
        <f>X15</f>
        <v>2010</v>
      </c>
    </row>
    <row r="38" spans="1:24" ht="14.25" x14ac:dyDescent="0.3">
      <c r="A38" s="70" t="s">
        <v>76</v>
      </c>
      <c r="B38" s="70" t="s">
        <v>91</v>
      </c>
      <c r="C38" s="71"/>
      <c r="D38" s="70"/>
      <c r="E38" s="70"/>
      <c r="F38" s="70"/>
      <c r="G38" s="70"/>
      <c r="H38" s="70"/>
      <c r="I38" s="70"/>
      <c r="J38" s="70"/>
      <c r="K38" s="70"/>
      <c r="L38" s="70"/>
      <c r="M38" s="70"/>
      <c r="N38" s="70"/>
      <c r="O38" s="70"/>
      <c r="P38" s="70"/>
      <c r="Q38" s="70"/>
      <c r="R38" s="70"/>
      <c r="S38" s="70"/>
      <c r="T38" s="70"/>
      <c r="U38" s="70"/>
    </row>
    <row r="39" spans="1:24" ht="14.25" x14ac:dyDescent="0.3">
      <c r="A39" s="70" t="s">
        <v>79</v>
      </c>
      <c r="B39" s="70" t="s">
        <v>92</v>
      </c>
      <c r="C39" s="71"/>
      <c r="D39" s="69">
        <f>[1]EN16!D30</f>
        <v>5268.69</v>
      </c>
      <c r="E39" s="69">
        <f>[1]EN16!E30</f>
        <v>5356</v>
      </c>
      <c r="F39" s="69">
        <f>[1]EN16!F30</f>
        <v>5437.57</v>
      </c>
      <c r="G39" s="69">
        <f>[1]EN16!G30</f>
        <v>5518.81</v>
      </c>
      <c r="H39" s="69">
        <f>[1]EN16!H30</f>
        <v>5598.67</v>
      </c>
      <c r="I39" s="69">
        <f>[1]EN16!I30</f>
        <v>5678.34</v>
      </c>
      <c r="J39" s="69">
        <f>[1]EN16!J30</f>
        <v>5757.67</v>
      </c>
      <c r="K39" s="69">
        <f>[1]EN16!K30</f>
        <v>5837.35</v>
      </c>
      <c r="L39" s="69">
        <f>[1]EN16!L30</f>
        <v>5916.12</v>
      </c>
      <c r="M39" s="69">
        <f>[1]EN16!M30</f>
        <v>5994.15</v>
      </c>
      <c r="N39" s="69">
        <f>[1]EN16!N30</f>
        <v>6073.01</v>
      </c>
      <c r="O39" s="69">
        <f>[1]EN16!O30</f>
        <v>6150.25</v>
      </c>
      <c r="P39" s="69">
        <f>[1]EN16!P30</f>
        <v>6225.8</v>
      </c>
      <c r="Q39" s="69">
        <f>[1]EN16!Q30</f>
        <v>6300.77</v>
      </c>
      <c r="R39" s="69">
        <f>[1]EN16!R30</f>
        <v>6375.3</v>
      </c>
      <c r="S39" s="69">
        <f>[1]EN16!S30</f>
        <v>6447.25</v>
      </c>
      <c r="T39" s="69">
        <f>[1]EN16!T30</f>
        <v>6521.9</v>
      </c>
      <c r="U39" s="69">
        <f>[1]EN16!U30</f>
        <v>6597.08</v>
      </c>
      <c r="V39" s="69">
        <f>[1]EN16!V30</f>
        <v>6672.98</v>
      </c>
      <c r="W39" s="69">
        <f>[1]EN16!W30</f>
        <v>6748.65</v>
      </c>
      <c r="X39" s="69">
        <f>[1]EN16!X30</f>
        <v>6825.4</v>
      </c>
    </row>
    <row r="40" spans="1:24" ht="14.25" x14ac:dyDescent="0.3">
      <c r="A40" s="70" t="s">
        <v>82</v>
      </c>
      <c r="B40" s="70" t="s">
        <v>92</v>
      </c>
      <c r="C40" s="71"/>
      <c r="D40" s="69">
        <f>[1]EN16!D31</f>
        <v>633.51</v>
      </c>
      <c r="E40" s="69">
        <f>[1]EN16!E31</f>
        <v>650.08000000000004</v>
      </c>
      <c r="F40" s="69">
        <f>[1]EN16!F31</f>
        <v>666.87</v>
      </c>
      <c r="G40" s="69">
        <f>[1]EN16!G31</f>
        <v>683.87</v>
      </c>
      <c r="H40" s="69">
        <f>[1]EN16!H31</f>
        <v>701.08</v>
      </c>
      <c r="I40" s="69">
        <f>[1]EN16!I31</f>
        <v>718.51</v>
      </c>
      <c r="J40" s="69">
        <f>[1]EN16!J31</f>
        <v>736.19</v>
      </c>
      <c r="K40" s="69">
        <f>[1]EN16!K31</f>
        <v>754.15</v>
      </c>
      <c r="L40" s="69">
        <f>[1]EN16!L31</f>
        <v>772.43</v>
      </c>
      <c r="M40" s="69">
        <f>[1]EN16!M31</f>
        <v>791.13</v>
      </c>
      <c r="N40" s="69">
        <f>[1]EN16!N31</f>
        <v>810.27</v>
      </c>
      <c r="O40" s="69">
        <f>[1]EN16!O31</f>
        <v>829.68</v>
      </c>
      <c r="P40" s="69">
        <f>[1]EN16!P31</f>
        <v>849.25</v>
      </c>
      <c r="Q40" s="69">
        <f>[1]EN16!Q31</f>
        <v>869.17</v>
      </c>
      <c r="R40" s="69">
        <f>[1]EN16!R31</f>
        <v>889.55</v>
      </c>
      <c r="S40" s="69">
        <f>[1]EN16!S31</f>
        <v>910.36</v>
      </c>
      <c r="T40" s="69">
        <f>[1]EN16!T31</f>
        <v>931.62</v>
      </c>
      <c r="U40" s="69">
        <f>[1]EN16!U31</f>
        <v>953.33</v>
      </c>
      <c r="V40" s="69">
        <f>[1]EN16!V31</f>
        <v>975.56</v>
      </c>
      <c r="W40" s="69">
        <f>[1]EN16!W31</f>
        <v>998.32</v>
      </c>
      <c r="X40" s="69">
        <f>[1]EN16!X31</f>
        <v>1021.61</v>
      </c>
    </row>
    <row r="41" spans="1:24" ht="14.25" x14ac:dyDescent="0.3">
      <c r="A41" s="70" t="s">
        <v>83</v>
      </c>
      <c r="B41" s="70" t="s">
        <v>92</v>
      </c>
      <c r="C41" s="71"/>
      <c r="D41" s="69">
        <f>[1]EN16!D32</f>
        <v>127.03</v>
      </c>
      <c r="E41" s="69">
        <f>[1]EN16!E32</f>
        <v>130.83000000000001</v>
      </c>
      <c r="F41" s="69">
        <f>[1]EN16!F32</f>
        <v>133.82</v>
      </c>
      <c r="G41" s="69">
        <f>[1]EN16!G32</f>
        <v>137.38</v>
      </c>
      <c r="H41" s="69">
        <f>[1]EN16!H32</f>
        <v>140.85</v>
      </c>
      <c r="I41" s="69">
        <f>[1]EN16!I32</f>
        <v>144.08000000000001</v>
      </c>
      <c r="J41" s="69">
        <f>[1]EN16!J32</f>
        <v>147.38999999999999</v>
      </c>
      <c r="K41" s="69">
        <f>[1]EN16!K32</f>
        <v>150.72999999999999</v>
      </c>
      <c r="L41" s="69">
        <f>[1]EN16!L32</f>
        <v>154.13</v>
      </c>
      <c r="M41" s="69">
        <f>[1]EN16!M32</f>
        <v>157.58000000000001</v>
      </c>
      <c r="N41" s="69">
        <f>[1]EN16!N32</f>
        <v>161.22</v>
      </c>
      <c r="O41" s="69">
        <f>[1]EN16!O32</f>
        <v>164.88</v>
      </c>
      <c r="P41" s="69">
        <f>[1]EN16!P32</f>
        <v>168.68</v>
      </c>
      <c r="Q41" s="69">
        <f>[1]EN16!Q32</f>
        <v>172.65</v>
      </c>
      <c r="R41" s="69">
        <f>[1]EN16!R32</f>
        <v>176.81</v>
      </c>
      <c r="S41" s="69">
        <f>[1]EN16!S32</f>
        <v>181.16</v>
      </c>
      <c r="T41" s="69">
        <f>[1]EN16!T32</f>
        <v>185.66</v>
      </c>
      <c r="U41" s="69">
        <f>[1]EN16!U32</f>
        <v>190.39</v>
      </c>
      <c r="V41" s="69">
        <f>[1]EN16!V32</f>
        <v>195.23</v>
      </c>
      <c r="W41" s="69">
        <f>[1]EN16!W32</f>
        <v>199.98</v>
      </c>
      <c r="X41" s="69">
        <f>[1]EN16!X32</f>
        <v>204.57</v>
      </c>
    </row>
    <row r="42" spans="1:24" ht="14.25" x14ac:dyDescent="0.3">
      <c r="A42" s="70" t="s">
        <v>84</v>
      </c>
      <c r="B42" s="70" t="s">
        <v>92</v>
      </c>
      <c r="C42" s="71"/>
      <c r="D42" s="69">
        <f>[1]EN16!D33</f>
        <v>1140.8900000000001</v>
      </c>
      <c r="E42" s="69">
        <f>[1]EN16!E33</f>
        <v>1156.53</v>
      </c>
      <c r="F42" s="69">
        <f>[1]EN16!F33</f>
        <v>1170.77</v>
      </c>
      <c r="G42" s="69">
        <f>[1]EN16!G33</f>
        <v>1184.3399999999999</v>
      </c>
      <c r="H42" s="69">
        <f>[1]EN16!H33</f>
        <v>1197.8699999999999</v>
      </c>
      <c r="I42" s="69">
        <f>[1]EN16!I33</f>
        <v>1211.01</v>
      </c>
      <c r="J42" s="69">
        <f>[1]EN16!J33</f>
        <v>1223.99</v>
      </c>
      <c r="K42" s="69">
        <f>[1]EN16!K33</f>
        <v>1236.56</v>
      </c>
      <c r="L42" s="69">
        <f>[1]EN16!L33</f>
        <v>1248.48</v>
      </c>
      <c r="M42" s="69">
        <f>[1]EN16!M33</f>
        <v>1259.3399999999999</v>
      </c>
      <c r="N42" s="69">
        <f>[1]EN16!N33</f>
        <v>1269.31</v>
      </c>
      <c r="O42" s="69">
        <f>[1]EN16!O33</f>
        <v>1278.56</v>
      </c>
      <c r="P42" s="69">
        <f>[1]EN16!P33</f>
        <v>1287.1400000000001</v>
      </c>
      <c r="Q42" s="69">
        <f>[1]EN16!Q33</f>
        <v>1295.1300000000001</v>
      </c>
      <c r="R42" s="69">
        <f>[1]EN16!R33</f>
        <v>1302.8599999999999</v>
      </c>
      <c r="S42" s="69">
        <f>[1]EN16!S33</f>
        <v>1310.53</v>
      </c>
      <c r="T42" s="69">
        <f>[1]EN16!T33</f>
        <v>1317.88</v>
      </c>
      <c r="U42" s="69">
        <f>[1]EN16!U33</f>
        <v>1324.81</v>
      </c>
      <c r="V42" s="69">
        <f>[1]EN16!V33</f>
        <v>1331.63</v>
      </c>
      <c r="W42" s="69">
        <f>[1]EN16!W33</f>
        <v>1338.38</v>
      </c>
      <c r="X42" s="69">
        <f>[1]EN16!X33</f>
        <v>1345.37</v>
      </c>
    </row>
    <row r="43" spans="1:24" ht="14.25" x14ac:dyDescent="0.3">
      <c r="A43" s="70" t="s">
        <v>85</v>
      </c>
      <c r="B43" s="70" t="s">
        <v>92</v>
      </c>
      <c r="C43" s="71"/>
      <c r="D43" s="69">
        <f>[1]EN16!D34</f>
        <v>849.52</v>
      </c>
      <c r="E43" s="69">
        <f>[1]EN16!E34</f>
        <v>866.53</v>
      </c>
      <c r="F43" s="69">
        <f>[1]EN16!F34</f>
        <v>882.82</v>
      </c>
      <c r="G43" s="69">
        <f>[1]EN16!G34</f>
        <v>899.33</v>
      </c>
      <c r="H43" s="69">
        <f>[1]EN16!H34</f>
        <v>915.7</v>
      </c>
      <c r="I43" s="69">
        <f>[1]EN16!I34</f>
        <v>932.18</v>
      </c>
      <c r="J43" s="69">
        <f>[1]EN16!J34</f>
        <v>948.76</v>
      </c>
      <c r="K43" s="69">
        <f>[1]EN16!K34</f>
        <v>965.43</v>
      </c>
      <c r="L43" s="69">
        <f>[1]EN16!L34</f>
        <v>982.18</v>
      </c>
      <c r="M43" s="69">
        <f>[1]EN16!M34</f>
        <v>999.02</v>
      </c>
      <c r="N43" s="69">
        <f>[1]EN16!N34</f>
        <v>1015.92</v>
      </c>
      <c r="O43" s="69">
        <f>[1]EN16!O34</f>
        <v>1032.47</v>
      </c>
      <c r="P43" s="69">
        <f>[1]EN16!P34</f>
        <v>1048.6400000000001</v>
      </c>
      <c r="Q43" s="69">
        <f>[1]EN16!Q34</f>
        <v>1064.4000000000001</v>
      </c>
      <c r="R43" s="69">
        <f>[1]EN16!R34</f>
        <v>1079.72</v>
      </c>
      <c r="S43" s="69">
        <f>[1]EN16!S34</f>
        <v>1094.58</v>
      </c>
      <c r="T43" s="69">
        <f>[1]EN16!T34</f>
        <v>1109.81</v>
      </c>
      <c r="U43" s="69">
        <f>[1]EN16!U34</f>
        <v>1124.79</v>
      </c>
      <c r="V43" s="69">
        <f>[1]EN16!V34</f>
        <v>1139.97</v>
      </c>
      <c r="W43" s="69">
        <f>[1]EN16!W34</f>
        <v>1155.3499999999999</v>
      </c>
      <c r="X43" s="69">
        <f>[1]EN16!X34</f>
        <v>1170.94</v>
      </c>
    </row>
    <row r="44" spans="1:24" ht="14.25" x14ac:dyDescent="0.3">
      <c r="A44" s="70" t="s">
        <v>86</v>
      </c>
      <c r="B44" s="70" t="s">
        <v>92</v>
      </c>
      <c r="C44" s="71"/>
      <c r="D44" s="69">
        <f>[1]EN16!D35</f>
        <v>148.29</v>
      </c>
      <c r="E44" s="69">
        <f>[1]EN16!E35</f>
        <v>148.62</v>
      </c>
      <c r="F44" s="69">
        <f>[1]EN16!F35</f>
        <v>148.69</v>
      </c>
      <c r="G44" s="69">
        <f>[1]EN16!G35</f>
        <v>148.52000000000001</v>
      </c>
      <c r="H44" s="69">
        <f>[1]EN16!H35</f>
        <v>148.34</v>
      </c>
      <c r="I44" s="69">
        <f>[1]EN16!I35</f>
        <v>148.13999999999999</v>
      </c>
      <c r="J44" s="69">
        <f>[1]EN16!J35</f>
        <v>147.74</v>
      </c>
      <c r="K44" s="69">
        <f>[1]EN16!K35</f>
        <v>147.30000000000001</v>
      </c>
      <c r="L44" s="69">
        <f>[1]EN16!L35</f>
        <v>146.9</v>
      </c>
      <c r="M44" s="69">
        <f>[1]EN16!M35</f>
        <v>146.31</v>
      </c>
      <c r="N44" s="69">
        <f>[1]EN16!N35</f>
        <v>146.30000000000001</v>
      </c>
      <c r="O44" s="69">
        <f>[1]EN16!O35</f>
        <v>145.94999999999999</v>
      </c>
      <c r="P44" s="69">
        <f>[1]EN16!P35</f>
        <v>145.30000000000001</v>
      </c>
      <c r="Q44" s="69">
        <f>[1]EN16!Q35</f>
        <v>144.6</v>
      </c>
      <c r="R44" s="69">
        <f>[1]EN16!R35</f>
        <v>143.85</v>
      </c>
      <c r="S44" s="69">
        <f>[1]EN16!S35</f>
        <v>143.15</v>
      </c>
      <c r="T44" s="69">
        <f>[1]EN16!T35</f>
        <v>142.5</v>
      </c>
      <c r="U44" s="69">
        <f>[1]EN16!U35</f>
        <v>142.1</v>
      </c>
      <c r="V44" s="69">
        <f>[1]EN16!V35</f>
        <v>141.94999999999999</v>
      </c>
      <c r="W44" s="69">
        <f>[1]EN16!W35</f>
        <v>141.85</v>
      </c>
      <c r="X44" s="69">
        <f>[1]EN16!X35</f>
        <v>141.75</v>
      </c>
    </row>
    <row r="45" spans="1:24" ht="14.25" x14ac:dyDescent="0.3">
      <c r="A45" s="70" t="s">
        <v>87</v>
      </c>
      <c r="B45" s="70" t="s">
        <v>92</v>
      </c>
      <c r="C45" s="71"/>
      <c r="D45" s="69">
        <f>[1]EN16!D36</f>
        <v>250.18</v>
      </c>
      <c r="E45" s="69">
        <f>[1]EN16!E36</f>
        <v>253.53</v>
      </c>
      <c r="F45" s="69">
        <f>[1]EN16!F36</f>
        <v>256.92</v>
      </c>
      <c r="G45" s="69">
        <f>[1]EN16!G36</f>
        <v>260.27999999999997</v>
      </c>
      <c r="H45" s="69">
        <f>[1]EN16!H36</f>
        <v>263.45999999999998</v>
      </c>
      <c r="I45" s="69">
        <f>[1]EN16!I36</f>
        <v>266.58999999999997</v>
      </c>
      <c r="J45" s="69">
        <f>[1]EN16!J36</f>
        <v>269.70999999999998</v>
      </c>
      <c r="K45" s="69">
        <f>[1]EN16!K36</f>
        <v>272.95999999999998</v>
      </c>
      <c r="L45" s="69">
        <f>[1]EN16!L36</f>
        <v>276.14999999999998</v>
      </c>
      <c r="M45" s="69">
        <f>[1]EN16!M36</f>
        <v>279.33</v>
      </c>
      <c r="N45" s="69">
        <f>[1]EN16!N36</f>
        <v>282.42</v>
      </c>
      <c r="O45" s="69">
        <f>[1]EN16!O36</f>
        <v>285.33999999999997</v>
      </c>
      <c r="P45" s="69">
        <f>[1]EN16!P36</f>
        <v>288.13</v>
      </c>
      <c r="Q45" s="69">
        <f>[1]EN16!Q36</f>
        <v>290.85000000000002</v>
      </c>
      <c r="R45" s="69">
        <f>[1]EN16!R36</f>
        <v>293.5</v>
      </c>
      <c r="S45" s="69">
        <f>[1]EN16!S36</f>
        <v>296.23</v>
      </c>
      <c r="T45" s="69">
        <f>[1]EN16!T36</f>
        <v>299.05</v>
      </c>
      <c r="U45" s="69">
        <f>[1]EN16!U36</f>
        <v>302.02999999999997</v>
      </c>
      <c r="V45" s="69">
        <f>[1]EN16!V36</f>
        <v>304.83</v>
      </c>
      <c r="W45" s="69">
        <f>[1]EN16!W36</f>
        <v>307.48</v>
      </c>
      <c r="X45" s="69">
        <f>[1]EN16!X36</f>
        <v>310.11</v>
      </c>
    </row>
    <row r="47" spans="1:24" x14ac:dyDescent="0.2">
      <c r="A47" s="72" t="s">
        <v>93</v>
      </c>
      <c r="B47" s="73" t="s">
        <v>54</v>
      </c>
      <c r="C47" s="74"/>
      <c r="D47" s="75" t="s">
        <v>55</v>
      </c>
      <c r="E47" s="75" t="s">
        <v>56</v>
      </c>
      <c r="F47" s="75" t="s">
        <v>57</v>
      </c>
      <c r="G47" s="75" t="s">
        <v>58</v>
      </c>
      <c r="H47" s="75" t="s">
        <v>59</v>
      </c>
      <c r="I47" s="75" t="s">
        <v>60</v>
      </c>
      <c r="J47" s="75" t="s">
        <v>61</v>
      </c>
      <c r="K47" s="75" t="s">
        <v>62</v>
      </c>
      <c r="L47" s="75" t="s">
        <v>63</v>
      </c>
      <c r="M47" s="75" t="s">
        <v>64</v>
      </c>
      <c r="N47" s="75" t="s">
        <v>65</v>
      </c>
      <c r="O47" s="75" t="s">
        <v>66</v>
      </c>
      <c r="P47" s="75" t="s">
        <v>67</v>
      </c>
      <c r="Q47" s="75" t="s">
        <v>68</v>
      </c>
      <c r="R47" s="75" t="s">
        <v>69</v>
      </c>
      <c r="S47" s="75" t="s">
        <v>70</v>
      </c>
      <c r="T47" s="75" t="s">
        <v>71</v>
      </c>
      <c r="U47" s="75" t="s">
        <v>72</v>
      </c>
      <c r="V47" s="75" t="s">
        <v>74</v>
      </c>
      <c r="W47" s="75" t="s">
        <v>75</v>
      </c>
      <c r="X47" s="75">
        <f>X37</f>
        <v>2010</v>
      </c>
    </row>
    <row r="48" spans="1:24" x14ac:dyDescent="0.2">
      <c r="A48" s="73" t="s">
        <v>76</v>
      </c>
      <c r="B48" s="73" t="s">
        <v>91</v>
      </c>
      <c r="C48" s="74"/>
      <c r="D48" s="74"/>
      <c r="E48" s="74"/>
      <c r="F48" s="74"/>
      <c r="G48" s="74"/>
      <c r="H48" s="74"/>
      <c r="I48" s="74"/>
      <c r="J48" s="74"/>
      <c r="K48" s="74"/>
      <c r="L48" s="74"/>
      <c r="M48" s="74"/>
      <c r="N48" s="74"/>
      <c r="O48" s="74"/>
      <c r="P48" s="74"/>
      <c r="Q48" s="74"/>
      <c r="R48" s="74"/>
      <c r="S48" s="74"/>
      <c r="T48" s="74"/>
      <c r="U48" s="74"/>
      <c r="V48" s="74"/>
      <c r="W48" s="74"/>
      <c r="X48" s="74"/>
    </row>
    <row r="49" spans="1:24" x14ac:dyDescent="0.2">
      <c r="A49" s="76" t="s">
        <v>79</v>
      </c>
      <c r="B49" s="76" t="s">
        <v>94</v>
      </c>
      <c r="C49" s="74"/>
      <c r="D49" s="76">
        <v>1.6674</v>
      </c>
      <c r="E49" s="76">
        <v>1.6553</v>
      </c>
      <c r="F49" s="76">
        <v>1.6309</v>
      </c>
      <c r="G49" s="76">
        <v>1.6209</v>
      </c>
      <c r="H49" s="76">
        <v>1.6089</v>
      </c>
      <c r="I49" s="76">
        <v>1.6268</v>
      </c>
      <c r="J49" s="76">
        <v>1.6465000000000001</v>
      </c>
      <c r="K49" s="76">
        <v>1.6375999999999999</v>
      </c>
      <c r="L49" s="76">
        <v>1.6247</v>
      </c>
      <c r="M49" s="76">
        <v>1.6397999999999999</v>
      </c>
      <c r="N49" s="76">
        <v>1.6512</v>
      </c>
      <c r="O49" s="76">
        <v>1.6375</v>
      </c>
      <c r="P49" s="76">
        <v>1.6531</v>
      </c>
      <c r="Q49" s="76">
        <v>1.6881999999999999</v>
      </c>
      <c r="R49" s="76">
        <v>1.7517</v>
      </c>
      <c r="S49" s="76">
        <v>1.7763</v>
      </c>
      <c r="T49" s="76">
        <v>1.8031999999999999</v>
      </c>
      <c r="U49" s="76">
        <v>1.8242</v>
      </c>
      <c r="V49" s="76">
        <v>1.8363</v>
      </c>
      <c r="W49" s="76">
        <v>1.7970999999999999</v>
      </c>
      <c r="X49" s="74"/>
    </row>
    <row r="50" spans="1:24" x14ac:dyDescent="0.2">
      <c r="A50" s="76" t="s">
        <v>82</v>
      </c>
      <c r="B50" s="76" t="s">
        <v>94</v>
      </c>
      <c r="C50" s="74"/>
      <c r="D50" s="76">
        <v>0.61299999999999999</v>
      </c>
      <c r="E50" s="76">
        <v>0.62090000000000001</v>
      </c>
      <c r="F50" s="76">
        <v>0.61099999999999999</v>
      </c>
      <c r="G50" s="76">
        <v>0.61580000000000001</v>
      </c>
      <c r="H50" s="76">
        <v>0.60870000000000002</v>
      </c>
      <c r="I50" s="76">
        <v>0.61719999999999997</v>
      </c>
      <c r="J50" s="76">
        <v>0.61570000000000003</v>
      </c>
      <c r="K50" s="76">
        <v>0.61670000000000003</v>
      </c>
      <c r="L50" s="76">
        <v>0.60729999999999995</v>
      </c>
      <c r="M50" s="76">
        <v>0.62150000000000005</v>
      </c>
      <c r="N50" s="76">
        <v>0.61780000000000002</v>
      </c>
      <c r="O50" s="76">
        <v>0.61819999999999997</v>
      </c>
      <c r="P50" s="76">
        <v>0.62139999999999995</v>
      </c>
      <c r="Q50" s="76">
        <v>0.63160000000000005</v>
      </c>
      <c r="R50" s="76">
        <v>0.64639999999999997</v>
      </c>
      <c r="S50" s="76">
        <v>0.64690000000000003</v>
      </c>
      <c r="T50" s="76">
        <v>0.64759999999999995</v>
      </c>
      <c r="U50" s="76">
        <v>0.66439999999999999</v>
      </c>
      <c r="V50" s="76">
        <v>0.67879999999999996</v>
      </c>
      <c r="W50" s="76">
        <v>0.66749999999999998</v>
      </c>
      <c r="X50" s="74"/>
    </row>
    <row r="51" spans="1:24" x14ac:dyDescent="0.2">
      <c r="A51" s="76" t="s">
        <v>83</v>
      </c>
      <c r="B51" s="76" t="s">
        <v>94</v>
      </c>
      <c r="C51" s="74"/>
      <c r="D51" s="76">
        <v>1.6418999999999999</v>
      </c>
      <c r="E51" s="76">
        <v>1.7378</v>
      </c>
      <c r="F51" s="76">
        <v>1.8496999999999999</v>
      </c>
      <c r="G51" s="76">
        <v>1.9248000000000001</v>
      </c>
      <c r="H51" s="76">
        <v>2.0455999999999999</v>
      </c>
      <c r="I51" s="76">
        <v>2.0623999999999998</v>
      </c>
      <c r="J51" s="76">
        <v>2.0941999999999998</v>
      </c>
      <c r="K51" s="76">
        <v>2.0365000000000002</v>
      </c>
      <c r="L51" s="76">
        <v>2.1613000000000002</v>
      </c>
      <c r="M51" s="76">
        <v>2.2961999999999998</v>
      </c>
      <c r="N51" s="76">
        <v>2.2827000000000002</v>
      </c>
      <c r="O51" s="76">
        <v>2.375</v>
      </c>
      <c r="P51" s="76">
        <v>2.4495</v>
      </c>
      <c r="Q51" s="76">
        <v>2.4830999999999999</v>
      </c>
      <c r="R51" s="76">
        <v>2.7046000000000001</v>
      </c>
      <c r="S51" s="76">
        <v>2.7953000000000001</v>
      </c>
      <c r="T51" s="76">
        <v>2.8956</v>
      </c>
      <c r="U51" s="76">
        <v>2.8948999999999998</v>
      </c>
      <c r="V51" s="76">
        <v>3.0202</v>
      </c>
      <c r="W51" s="76">
        <v>3.0234999999999999</v>
      </c>
      <c r="X51" s="74"/>
    </row>
    <row r="52" spans="1:24" x14ac:dyDescent="0.2">
      <c r="A52" s="76" t="s">
        <v>84</v>
      </c>
      <c r="B52" s="76" t="s">
        <v>94</v>
      </c>
      <c r="C52" s="74"/>
      <c r="D52" s="76">
        <v>0.76400000000000001</v>
      </c>
      <c r="E52" s="76">
        <v>0.74850000000000005</v>
      </c>
      <c r="F52" s="76">
        <v>0.76570000000000005</v>
      </c>
      <c r="G52" s="76">
        <v>0.80020000000000002</v>
      </c>
      <c r="H52" s="76">
        <v>0.82730000000000004</v>
      </c>
      <c r="I52" s="76">
        <v>0.87360000000000004</v>
      </c>
      <c r="J52" s="76">
        <v>0.89490000000000003</v>
      </c>
      <c r="K52" s="76">
        <v>0.88739999999999997</v>
      </c>
      <c r="L52" s="76">
        <v>0.87990000000000002</v>
      </c>
      <c r="M52" s="76">
        <v>0.87480000000000002</v>
      </c>
      <c r="N52" s="76">
        <v>0.87309999999999999</v>
      </c>
      <c r="O52" s="76">
        <v>0.86470000000000002</v>
      </c>
      <c r="P52" s="76">
        <v>0.92830000000000001</v>
      </c>
      <c r="Q52" s="76">
        <v>1.0489999999999999</v>
      </c>
      <c r="R52" s="76">
        <v>1.2133</v>
      </c>
      <c r="S52" s="76">
        <v>1.3041</v>
      </c>
      <c r="T52" s="76">
        <v>1.4169</v>
      </c>
      <c r="U52" s="76">
        <v>1.4933000000000001</v>
      </c>
      <c r="V52" s="76">
        <v>1.6008</v>
      </c>
      <c r="W52" s="76">
        <v>1.6975</v>
      </c>
      <c r="X52" s="74"/>
    </row>
    <row r="53" spans="1:24" x14ac:dyDescent="0.2">
      <c r="A53" s="76" t="s">
        <v>85</v>
      </c>
      <c r="B53" s="76" t="s">
        <v>94</v>
      </c>
      <c r="C53" s="74"/>
      <c r="D53" s="76">
        <v>0.37290000000000001</v>
      </c>
      <c r="E53" s="76">
        <v>0.38019999999999998</v>
      </c>
      <c r="F53" s="76">
        <v>0.3881</v>
      </c>
      <c r="G53" s="76">
        <v>0.38969999999999999</v>
      </c>
      <c r="H53" s="76">
        <v>0.39760000000000001</v>
      </c>
      <c r="I53" s="76">
        <v>0.41220000000000001</v>
      </c>
      <c r="J53" s="76">
        <v>0.41810000000000003</v>
      </c>
      <c r="K53" s="76">
        <v>0.42699999999999999</v>
      </c>
      <c r="L53" s="76">
        <v>0.4299</v>
      </c>
      <c r="M53" s="76">
        <v>0.44879999999999998</v>
      </c>
      <c r="N53" s="76">
        <v>0.45</v>
      </c>
      <c r="O53" s="76">
        <v>0.44990000000000002</v>
      </c>
      <c r="P53" s="76">
        <v>0.45540000000000003</v>
      </c>
      <c r="Q53" s="76">
        <v>0.45989999999999998</v>
      </c>
      <c r="R53" s="76">
        <v>0.4803</v>
      </c>
      <c r="S53" s="76">
        <v>0.4914</v>
      </c>
      <c r="T53" s="76">
        <v>0.5091</v>
      </c>
      <c r="U53" s="76">
        <v>0.53039999999999998</v>
      </c>
      <c r="V53" s="76">
        <v>0.54300000000000004</v>
      </c>
      <c r="W53" s="76">
        <v>0.58499999999999996</v>
      </c>
      <c r="X53" s="74"/>
    </row>
    <row r="54" spans="1:24" x14ac:dyDescent="0.2">
      <c r="A54" s="76" t="s">
        <v>95</v>
      </c>
      <c r="B54" s="76" t="s">
        <v>94</v>
      </c>
      <c r="C54" s="74"/>
      <c r="D54" s="76">
        <v>5.9539999999999997</v>
      </c>
      <c r="E54" s="76">
        <v>5.8750999999999998</v>
      </c>
      <c r="F54" s="76">
        <v>5.3574999999999999</v>
      </c>
      <c r="G54" s="76">
        <v>5.0564999999999998</v>
      </c>
      <c r="H54" s="76">
        <v>4.4283000000000001</v>
      </c>
      <c r="I54" s="76">
        <v>4.2882999999999996</v>
      </c>
      <c r="J54" s="76">
        <v>4.2488999999999999</v>
      </c>
      <c r="K54" s="76">
        <v>4.0666000000000002</v>
      </c>
      <c r="L54" s="76">
        <v>3.9780000000000002</v>
      </c>
      <c r="M54" s="76">
        <v>4.1276000000000002</v>
      </c>
      <c r="N54" s="76">
        <v>4.2157999999999998</v>
      </c>
      <c r="O54" s="76">
        <v>4.2789000000000001</v>
      </c>
      <c r="P54" s="76">
        <v>4.2781000000000002</v>
      </c>
      <c r="Q54" s="76">
        <v>4.4516</v>
      </c>
      <c r="R54" s="76">
        <v>4.4904999999999999</v>
      </c>
      <c r="S54" s="76">
        <v>4.5423999999999998</v>
      </c>
      <c r="T54" s="76">
        <v>4.6981000000000002</v>
      </c>
      <c r="U54" s="76">
        <v>4.7291999999999996</v>
      </c>
      <c r="V54" s="76">
        <v>4.8482000000000003</v>
      </c>
      <c r="W54" s="76">
        <v>4.5587999999999997</v>
      </c>
      <c r="X54" s="74"/>
    </row>
    <row r="55" spans="1:24" x14ac:dyDescent="0.2">
      <c r="A55" s="76" t="s">
        <v>87</v>
      </c>
      <c r="B55" s="76" t="s">
        <v>94</v>
      </c>
      <c r="C55" s="74"/>
      <c r="D55" s="76">
        <v>7.6543999999999999</v>
      </c>
      <c r="E55" s="76">
        <v>7.6150000000000002</v>
      </c>
      <c r="F55" s="76">
        <v>7.6651999999999996</v>
      </c>
      <c r="G55" s="76">
        <v>7.6990999999999996</v>
      </c>
      <c r="H55" s="76">
        <v>7.7474999999999996</v>
      </c>
      <c r="I55" s="76">
        <v>7.7542999999999997</v>
      </c>
      <c r="J55" s="76">
        <v>7.8346999999999998</v>
      </c>
      <c r="K55" s="76">
        <v>7.8198999999999996</v>
      </c>
      <c r="L55" s="76">
        <v>7.7952000000000004</v>
      </c>
      <c r="M55" s="76">
        <v>7.9150999999999998</v>
      </c>
      <c r="N55" s="76">
        <v>8.0495000000000001</v>
      </c>
      <c r="O55" s="76">
        <v>7.8182</v>
      </c>
      <c r="P55" s="76">
        <v>7.8296000000000001</v>
      </c>
      <c r="Q55" s="76">
        <v>7.7744</v>
      </c>
      <c r="R55" s="76">
        <v>7.8630000000000004</v>
      </c>
      <c r="S55" s="76">
        <v>7.8278999999999996</v>
      </c>
      <c r="T55" s="76">
        <v>7.6798999999999999</v>
      </c>
      <c r="U55" s="76">
        <v>7.7378</v>
      </c>
      <c r="V55" s="76">
        <v>7.4698000000000002</v>
      </c>
      <c r="W55" s="76">
        <v>7.0343</v>
      </c>
      <c r="X55" s="74"/>
    </row>
    <row r="56" spans="1:24" x14ac:dyDescent="0.2">
      <c r="A56" s="77"/>
      <c r="B56" s="77"/>
      <c r="C56" s="77"/>
      <c r="D56" s="77"/>
      <c r="E56" s="77"/>
      <c r="F56" s="77"/>
      <c r="G56" s="77"/>
      <c r="H56" s="77"/>
      <c r="I56" s="77"/>
      <c r="J56" s="77"/>
      <c r="K56" s="77"/>
      <c r="L56" s="77"/>
      <c r="M56" s="77"/>
      <c r="N56" s="77"/>
      <c r="O56" s="77"/>
      <c r="P56" s="77"/>
      <c r="Q56" s="77"/>
      <c r="R56" s="77"/>
      <c r="S56" s="77"/>
      <c r="T56" s="77"/>
      <c r="U56" s="77"/>
      <c r="V56" s="77"/>
      <c r="W56" s="77"/>
      <c r="X56" s="77"/>
    </row>
    <row r="57" spans="1:24" x14ac:dyDescent="0.2">
      <c r="A57" s="77"/>
      <c r="B57" s="74" t="s">
        <v>96</v>
      </c>
      <c r="C57" s="77"/>
      <c r="D57" s="77"/>
      <c r="E57" s="77"/>
      <c r="F57" s="77"/>
      <c r="G57" s="77"/>
      <c r="H57" s="77"/>
      <c r="I57" s="77"/>
      <c r="J57" s="77"/>
      <c r="K57" s="77"/>
      <c r="L57" s="77"/>
      <c r="M57" s="77"/>
      <c r="N57" s="77"/>
      <c r="O57" s="77"/>
      <c r="P57" s="77"/>
      <c r="Q57" s="77"/>
      <c r="R57" s="77"/>
      <c r="S57" s="77"/>
      <c r="T57" s="77"/>
      <c r="U57" s="77"/>
      <c r="V57" s="77"/>
      <c r="W57" s="77"/>
      <c r="X57" s="77"/>
    </row>
  </sheetData>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1"/>
    <pageSetUpPr fitToPage="1"/>
  </sheetPr>
  <dimension ref="A1:AL563"/>
  <sheetViews>
    <sheetView topLeftCell="A22" zoomScale="80" zoomScaleNormal="80" workbookViewId="0">
      <selection activeCell="C10" sqref="C10"/>
    </sheetView>
  </sheetViews>
  <sheetFormatPr defaultRowHeight="12.75" x14ac:dyDescent="0.2"/>
  <cols>
    <col min="1" max="1" width="38.140625" customWidth="1"/>
    <col min="2" max="2" width="10.85546875" customWidth="1"/>
    <col min="3" max="22" width="10" customWidth="1"/>
    <col min="23" max="23" width="20.85546875" customWidth="1"/>
    <col min="24" max="25" width="10.7109375" customWidth="1"/>
    <col min="26" max="26" width="16.28515625" customWidth="1"/>
    <col min="27" max="27" width="10.7109375" customWidth="1"/>
    <col min="28" max="28" width="10.7109375" style="84" customWidth="1"/>
    <col min="29" max="29" width="10.7109375" customWidth="1"/>
    <col min="30" max="30" width="12.85546875" customWidth="1"/>
    <col min="33" max="33" width="14" customWidth="1"/>
    <col min="34" max="34" width="9.5703125" bestFit="1" customWidth="1"/>
  </cols>
  <sheetData>
    <row r="1" spans="1:33" ht="18.75" thickTop="1" x14ac:dyDescent="0.25">
      <c r="A1" s="78" t="s">
        <v>97</v>
      </c>
      <c r="B1" s="79"/>
      <c r="C1" s="79"/>
      <c r="D1" s="79"/>
      <c r="E1" s="79"/>
      <c r="F1" s="79"/>
      <c r="G1" s="79"/>
      <c r="H1" s="79"/>
      <c r="I1" s="79"/>
      <c r="J1" s="79"/>
      <c r="K1" s="79"/>
      <c r="L1" s="79"/>
      <c r="M1" s="79"/>
      <c r="N1" s="79"/>
      <c r="O1" s="79"/>
      <c r="P1" s="79"/>
      <c r="Q1" s="79"/>
      <c r="R1" s="79"/>
      <c r="S1" s="79"/>
      <c r="T1" s="80"/>
      <c r="U1" s="80"/>
      <c r="V1" s="80"/>
      <c r="X1" s="81" t="s">
        <v>98</v>
      </c>
      <c r="Y1" s="81"/>
      <c r="Z1" s="82"/>
      <c r="AA1" s="83"/>
    </row>
    <row r="2" spans="1:33" x14ac:dyDescent="0.2">
      <c r="A2" s="85" t="s">
        <v>99</v>
      </c>
      <c r="B2" s="86">
        <f>'[2]101700'!$B$3</f>
        <v>41053.548657407409</v>
      </c>
      <c r="C2" s="87"/>
      <c r="D2" s="87"/>
      <c r="E2" s="87"/>
      <c r="F2" s="87"/>
      <c r="G2" s="87"/>
      <c r="H2" s="87"/>
      <c r="I2" s="87"/>
      <c r="J2" s="87"/>
      <c r="K2" s="87"/>
      <c r="L2" s="87"/>
      <c r="M2" s="87"/>
      <c r="N2" s="87"/>
      <c r="O2" s="87"/>
      <c r="P2" s="87"/>
      <c r="Q2" s="87"/>
      <c r="R2" s="87"/>
      <c r="S2" s="87"/>
      <c r="T2" s="87"/>
      <c r="U2" s="87"/>
      <c r="V2" s="87"/>
      <c r="X2" s="88" t="s">
        <v>99</v>
      </c>
      <c r="Y2" s="88"/>
      <c r="Z2" s="89">
        <f>[3]Data!B3</f>
        <v>41083.093611111108</v>
      </c>
      <c r="AA2" s="83"/>
    </row>
    <row r="3" spans="1:33" x14ac:dyDescent="0.2">
      <c r="A3" s="90" t="s">
        <v>100</v>
      </c>
      <c r="B3" s="91">
        <f>'[2]101700'!$B$4</f>
        <v>41102.692151817129</v>
      </c>
      <c r="C3" s="80"/>
      <c r="D3" s="80"/>
      <c r="E3" s="80"/>
      <c r="F3" s="80"/>
      <c r="G3" s="80"/>
      <c r="H3" s="80"/>
      <c r="I3" s="80"/>
      <c r="J3" s="80"/>
      <c r="K3" s="80"/>
      <c r="L3" s="80"/>
      <c r="M3" s="80"/>
      <c r="N3" s="80"/>
      <c r="O3" s="80"/>
      <c r="P3" s="80"/>
      <c r="Q3" s="80"/>
      <c r="R3" s="80"/>
      <c r="S3" s="80"/>
      <c r="T3" s="80"/>
      <c r="U3" s="80"/>
      <c r="V3" s="80"/>
      <c r="X3" s="88" t="s">
        <v>100</v>
      </c>
      <c r="Y3" s="88"/>
      <c r="Z3" s="89">
        <f>[3]Data!B4</f>
        <v>41102.792143611114</v>
      </c>
      <c r="AA3" s="83"/>
    </row>
    <row r="4" spans="1:33" x14ac:dyDescent="0.2">
      <c r="A4" s="85" t="s">
        <v>101</v>
      </c>
      <c r="B4" s="85" t="s">
        <v>102</v>
      </c>
      <c r="C4" s="87"/>
      <c r="D4" s="87"/>
      <c r="E4" s="87"/>
      <c r="F4" s="87"/>
      <c r="G4" s="87"/>
      <c r="H4" s="87"/>
      <c r="I4" s="87"/>
      <c r="J4" s="87"/>
      <c r="K4" s="87"/>
      <c r="L4" s="87"/>
      <c r="M4" s="87"/>
      <c r="N4" s="87"/>
      <c r="O4" s="87"/>
      <c r="P4" s="87"/>
      <c r="Q4" s="87"/>
      <c r="R4" s="87"/>
      <c r="S4" s="87"/>
      <c r="T4" s="87"/>
      <c r="U4" s="87"/>
      <c r="V4" s="87"/>
      <c r="X4" s="88" t="s">
        <v>101</v>
      </c>
      <c r="Y4" s="88"/>
      <c r="Z4" s="88" t="s">
        <v>102</v>
      </c>
      <c r="AA4" s="83"/>
    </row>
    <row r="5" spans="1:33" ht="13.5" thickBot="1" x14ac:dyDescent="0.25">
      <c r="A5" s="92"/>
      <c r="B5" s="92"/>
      <c r="C5" s="92"/>
      <c r="D5" s="92"/>
      <c r="E5" s="92"/>
      <c r="F5" s="92"/>
      <c r="G5" s="92"/>
      <c r="H5" s="92"/>
      <c r="I5" s="92"/>
      <c r="J5" s="92"/>
      <c r="K5" s="92"/>
      <c r="L5" s="92"/>
      <c r="M5" s="92"/>
      <c r="N5" s="92"/>
      <c r="O5" s="92"/>
      <c r="P5" s="92"/>
      <c r="Q5" s="92"/>
      <c r="R5" s="92"/>
      <c r="S5" s="92"/>
      <c r="T5" s="80"/>
      <c r="U5" s="80"/>
      <c r="V5" s="80"/>
      <c r="AA5" s="83"/>
    </row>
    <row r="6" spans="1:33" ht="15.75" thickTop="1" x14ac:dyDescent="0.2">
      <c r="A6" s="93"/>
      <c r="B6" s="94" t="s">
        <v>103</v>
      </c>
      <c r="C6" s="95" t="s">
        <v>104</v>
      </c>
      <c r="D6" s="79"/>
      <c r="E6" s="79"/>
      <c r="F6" s="79"/>
      <c r="G6" s="79"/>
      <c r="H6" s="79"/>
      <c r="I6" s="79"/>
      <c r="J6" s="79"/>
      <c r="K6" s="79"/>
      <c r="L6" s="79"/>
      <c r="M6" s="79"/>
      <c r="N6" s="79"/>
      <c r="O6" s="79"/>
      <c r="P6" s="79"/>
      <c r="Q6" s="79"/>
      <c r="R6" s="79"/>
      <c r="S6" s="79"/>
      <c r="T6" s="80"/>
      <c r="U6" s="80"/>
      <c r="V6" s="80"/>
      <c r="X6" s="96" t="s">
        <v>105</v>
      </c>
      <c r="Y6" s="96"/>
      <c r="Z6" s="96" t="s">
        <v>80</v>
      </c>
      <c r="AA6" s="97"/>
    </row>
    <row r="7" spans="1:33" ht="15" x14ac:dyDescent="0.2">
      <c r="A7" s="93"/>
      <c r="B7" s="94" t="s">
        <v>77</v>
      </c>
      <c r="C7" s="95" t="s">
        <v>106</v>
      </c>
      <c r="D7" s="87"/>
      <c r="E7" s="87"/>
      <c r="F7" s="87"/>
      <c r="G7" s="87"/>
      <c r="H7" s="87"/>
      <c r="I7" s="87"/>
      <c r="J7" s="87"/>
      <c r="K7" s="87"/>
      <c r="L7" s="87"/>
      <c r="M7" s="87"/>
      <c r="N7" s="87"/>
      <c r="O7" s="87"/>
      <c r="P7" s="87"/>
      <c r="Q7" s="87"/>
      <c r="R7" s="87"/>
      <c r="S7" s="87"/>
      <c r="T7" s="87"/>
      <c r="U7" s="87"/>
      <c r="V7" s="87"/>
      <c r="X7" s="96" t="s">
        <v>107</v>
      </c>
      <c r="Y7" s="96"/>
      <c r="Z7" s="96" t="s">
        <v>80</v>
      </c>
      <c r="AA7" s="97"/>
    </row>
    <row r="8" spans="1:33" ht="15" x14ac:dyDescent="0.2">
      <c r="A8" s="93"/>
      <c r="B8" s="94" t="s">
        <v>108</v>
      </c>
      <c r="C8" s="95" t="s">
        <v>109</v>
      </c>
      <c r="D8" s="87"/>
      <c r="E8" s="87"/>
      <c r="F8" s="87"/>
      <c r="G8" s="87"/>
      <c r="H8" s="87"/>
      <c r="I8" s="87"/>
      <c r="J8" s="87"/>
      <c r="K8" s="87"/>
      <c r="L8" s="87"/>
      <c r="M8" s="87"/>
      <c r="N8" s="87"/>
      <c r="O8" s="87"/>
      <c r="P8" s="87"/>
      <c r="Q8" s="87"/>
      <c r="R8" s="87"/>
      <c r="S8" s="87"/>
      <c r="T8" s="87"/>
      <c r="U8" s="87"/>
      <c r="V8" s="87"/>
      <c r="X8" s="98"/>
      <c r="Y8" s="99"/>
      <c r="Z8" s="99"/>
      <c r="AA8" s="100"/>
    </row>
    <row r="9" spans="1:33" s="105" customFormat="1" x14ac:dyDescent="0.2">
      <c r="A9" s="101"/>
      <c r="B9" s="102">
        <f>B10+1</f>
        <v>3</v>
      </c>
      <c r="C9" s="102">
        <f t="shared" ref="C9:V9" si="0">C10+1</f>
        <v>4</v>
      </c>
      <c r="D9" s="102">
        <f t="shared" si="0"/>
        <v>5</v>
      </c>
      <c r="E9" s="102">
        <f t="shared" si="0"/>
        <v>6</v>
      </c>
      <c r="F9" s="102">
        <f t="shared" si="0"/>
        <v>7</v>
      </c>
      <c r="G9" s="102">
        <f t="shared" si="0"/>
        <v>8</v>
      </c>
      <c r="H9" s="102">
        <f t="shared" si="0"/>
        <v>9</v>
      </c>
      <c r="I9" s="102">
        <f t="shared" si="0"/>
        <v>10</v>
      </c>
      <c r="J9" s="102">
        <f t="shared" si="0"/>
        <v>11</v>
      </c>
      <c r="K9" s="102">
        <f t="shared" si="0"/>
        <v>12</v>
      </c>
      <c r="L9" s="102">
        <f t="shared" si="0"/>
        <v>13</v>
      </c>
      <c r="M9" s="102">
        <f t="shared" si="0"/>
        <v>14</v>
      </c>
      <c r="N9" s="102">
        <f t="shared" si="0"/>
        <v>15</v>
      </c>
      <c r="O9" s="102">
        <f t="shared" si="0"/>
        <v>16</v>
      </c>
      <c r="P9" s="102">
        <f t="shared" si="0"/>
        <v>17</v>
      </c>
      <c r="Q9" s="102">
        <f t="shared" si="0"/>
        <v>18</v>
      </c>
      <c r="R9" s="102">
        <f t="shared" si="0"/>
        <v>19</v>
      </c>
      <c r="S9" s="102">
        <f t="shared" si="0"/>
        <v>20</v>
      </c>
      <c r="T9" s="102">
        <f t="shared" si="0"/>
        <v>21</v>
      </c>
      <c r="U9" s="102">
        <f t="shared" si="0"/>
        <v>22</v>
      </c>
      <c r="V9" s="102">
        <f t="shared" si="0"/>
        <v>23</v>
      </c>
      <c r="W9" s="102"/>
      <c r="X9"/>
      <c r="Y9"/>
      <c r="Z9"/>
      <c r="AA9" s="103"/>
      <c r="AB9" s="104"/>
      <c r="AF9"/>
      <c r="AG9"/>
    </row>
    <row r="10" spans="1:33" s="105" customFormat="1" x14ac:dyDescent="0.2">
      <c r="A10" s="101"/>
      <c r="B10" s="102">
        <v>2</v>
      </c>
      <c r="C10" s="102">
        <v>3</v>
      </c>
      <c r="D10" s="102">
        <v>4</v>
      </c>
      <c r="E10" s="102">
        <v>5</v>
      </c>
      <c r="F10" s="102">
        <v>6</v>
      </c>
      <c r="G10" s="102">
        <v>7</v>
      </c>
      <c r="H10" s="102">
        <v>8</v>
      </c>
      <c r="I10" s="102">
        <v>9</v>
      </c>
      <c r="J10" s="102">
        <v>10</v>
      </c>
      <c r="K10" s="102">
        <v>11</v>
      </c>
      <c r="L10" s="102">
        <v>12</v>
      </c>
      <c r="M10" s="102">
        <v>13</v>
      </c>
      <c r="N10" s="102">
        <v>14</v>
      </c>
      <c r="O10" s="102">
        <v>15</v>
      </c>
      <c r="P10" s="102">
        <v>16</v>
      </c>
      <c r="Q10" s="102">
        <v>17</v>
      </c>
      <c r="R10" s="102">
        <v>18</v>
      </c>
      <c r="S10" s="102">
        <v>19</v>
      </c>
      <c r="T10" s="102">
        <v>20</v>
      </c>
      <c r="U10" s="102">
        <v>21</v>
      </c>
      <c r="V10" s="102">
        <v>22</v>
      </c>
      <c r="X10"/>
      <c r="Y10"/>
      <c r="Z10"/>
      <c r="AA10" s="106"/>
      <c r="AB10" s="104"/>
    </row>
    <row r="11" spans="1:33" x14ac:dyDescent="0.2">
      <c r="A11" s="107" t="s">
        <v>110</v>
      </c>
      <c r="B11" s="107" t="s">
        <v>55</v>
      </c>
      <c r="C11" s="107" t="s">
        <v>56</v>
      </c>
      <c r="D11" s="107" t="s">
        <v>57</v>
      </c>
      <c r="E11" s="107" t="s">
        <v>58</v>
      </c>
      <c r="F11" s="107" t="s">
        <v>59</v>
      </c>
      <c r="G11" s="107" t="s">
        <v>60</v>
      </c>
      <c r="H11" s="107" t="s">
        <v>61</v>
      </c>
      <c r="I11" s="107" t="s">
        <v>62</v>
      </c>
      <c r="J11" s="107" t="s">
        <v>63</v>
      </c>
      <c r="K11" s="107" t="s">
        <v>64</v>
      </c>
      <c r="L11" s="107" t="s">
        <v>65</v>
      </c>
      <c r="M11" s="107" t="s">
        <v>66</v>
      </c>
      <c r="N11" s="107" t="s">
        <v>67</v>
      </c>
      <c r="O11" s="107" t="s">
        <v>68</v>
      </c>
      <c r="P11" s="107" t="s">
        <v>69</v>
      </c>
      <c r="Q11" s="107" t="s">
        <v>70</v>
      </c>
      <c r="R11" s="107" t="s">
        <v>71</v>
      </c>
      <c r="S11" s="107" t="s">
        <v>72</v>
      </c>
      <c r="T11" s="107" t="s">
        <v>74</v>
      </c>
      <c r="U11" s="107" t="s">
        <v>75</v>
      </c>
      <c r="V11" s="107">
        <v>2010</v>
      </c>
      <c r="X11" s="107" t="s">
        <v>110</v>
      </c>
      <c r="Y11" s="107"/>
      <c r="Z11" s="107">
        <v>2010</v>
      </c>
      <c r="AA11" s="108"/>
      <c r="AB11" s="109"/>
      <c r="AC11" s="97"/>
      <c r="AD11" s="97"/>
    </row>
    <row r="12" spans="1:33" ht="15" customHeight="1" x14ac:dyDescent="0.2">
      <c r="A12" s="107" t="s">
        <v>111</v>
      </c>
      <c r="B12" s="110">
        <f>VLOOKUP($A12,'[2]101700'!$A$12:$V$55,B$10,FALSE)</f>
        <v>19374</v>
      </c>
      <c r="C12" s="110">
        <f>VLOOKUP($A12,'[2]101700'!$A$12:$V$55,C$10,FALSE)</f>
        <v>20879</v>
      </c>
      <c r="D12" s="110">
        <f>VLOOKUP($A12,'[2]101700'!$A$12:$V$55,D$10,FALSE)</f>
        <v>20317</v>
      </c>
      <c r="E12" s="110">
        <f>VLOOKUP($A12,'[2]101700'!$A$12:$V$55,E$10,FALSE)</f>
        <v>20658</v>
      </c>
      <c r="F12" s="110">
        <f>VLOOKUP($A12,'[2]101700'!$A$12:$V$55,F$10,FALSE)</f>
        <v>20354</v>
      </c>
      <c r="G12" s="110">
        <f>VLOOKUP($A12,'[2]101700'!$A$12:$V$55,G$10,FALSE)</f>
        <v>21377</v>
      </c>
      <c r="H12" s="110">
        <f>VLOOKUP($A12,'[2]101700'!$A$12:$V$55,H$10,FALSE)</f>
        <v>23028</v>
      </c>
      <c r="I12" s="110">
        <f>VLOOKUP($A12,'[2]101700'!$A$12:$V$55,I$10,FALSE)</f>
        <v>22660</v>
      </c>
      <c r="J12" s="110">
        <f>VLOOKUP($A12,'[2]101700'!$A$12:$V$55,J$10,FALSE)</f>
        <v>23304</v>
      </c>
      <c r="K12" s="110">
        <f>VLOOKUP($A12,'[2]101700'!$A$12:$V$55,K$10,FALSE)</f>
        <v>23441</v>
      </c>
      <c r="L12" s="110">
        <f>VLOOKUP($A12,'[2]101700'!$A$12:$V$55,L$10,FALSE)</f>
        <v>23670</v>
      </c>
      <c r="M12" s="110">
        <f>VLOOKUP($A12,'[2]101700'!$A$12:$V$55,M$10,FALSE)</f>
        <v>25075</v>
      </c>
      <c r="N12" s="110">
        <f>VLOOKUP($A12,'[2]101700'!$A$12:$V$55,N$10,FALSE)</f>
        <v>25290</v>
      </c>
      <c r="O12" s="110">
        <f>VLOOKUP($A12,'[2]101700'!$A$12:$V$55,O$10,FALSE)</f>
        <v>26580</v>
      </c>
      <c r="P12" s="110">
        <f>VLOOKUP($A12,'[2]101700'!$A$12:$V$55,P$10,FALSE)</f>
        <v>26983</v>
      </c>
      <c r="Q12" s="110">
        <f>VLOOKUP($A12,'[2]101700'!$A$12:$V$55,Q$10,FALSE)</f>
        <v>28141</v>
      </c>
      <c r="R12" s="110">
        <f>VLOOKUP($A12,'[2]101700'!$A$12:$V$55,R$10,FALSE)</f>
        <v>27855</v>
      </c>
      <c r="S12" s="110">
        <f>VLOOKUP($A12,'[2]101700'!$A$12:$V$55,S$10,FALSE)</f>
        <v>27637</v>
      </c>
      <c r="T12" s="110">
        <f>VLOOKUP($A12,'[2]101700'!$A$12:$V$55,T$10,FALSE)</f>
        <v>27883</v>
      </c>
      <c r="U12" s="110">
        <f>VLOOKUP($A12,'[2]101700'!$A$12:$V$55,U$10,FALSE)</f>
        <v>26287</v>
      </c>
      <c r="V12" s="110">
        <f>VLOOKUP($A12,'[2]101700'!$A$12:$V$55,V$10,FALSE)</f>
        <v>27933</v>
      </c>
      <c r="W12" s="111">
        <f>(V12-U12)/U12</f>
        <v>6.2616502453684331E-2</v>
      </c>
      <c r="X12" s="107" t="s">
        <v>111</v>
      </c>
      <c r="Y12" s="107"/>
      <c r="Z12" s="110">
        <f>VLOOKUP(X12,[3]Data!$A$11:$B$69,2,FALSE)</f>
        <v>8375290</v>
      </c>
      <c r="AA12" s="107" t="s">
        <v>111</v>
      </c>
      <c r="AB12" s="109"/>
      <c r="AC12" s="107" t="s">
        <v>112</v>
      </c>
      <c r="AD12" s="110">
        <f>VLOOKUP(AC12,[3]Data!$A$11:$B$69,2,FALSE)</f>
        <v>35894</v>
      </c>
    </row>
    <row r="13" spans="1:33" ht="15" customHeight="1" x14ac:dyDescent="0.2">
      <c r="A13" s="107" t="s">
        <v>113</v>
      </c>
      <c r="B13" s="110">
        <f>VLOOKUP($A13,'[2]101700'!$A$12:$V$55,B$10,FALSE)</f>
        <v>31432</v>
      </c>
      <c r="C13" s="110">
        <f>VLOOKUP($A13,'[2]101700'!$A$12:$V$55,C$10,FALSE)</f>
        <v>33107</v>
      </c>
      <c r="D13" s="110">
        <f>VLOOKUP($A13,'[2]101700'!$A$12:$V$55,D$10,FALSE)</f>
        <v>33321</v>
      </c>
      <c r="E13" s="110">
        <f>VLOOKUP($A13,'[2]101700'!$A$12:$V$55,E$10,FALSE)</f>
        <v>32740</v>
      </c>
      <c r="F13" s="110">
        <f>VLOOKUP($A13,'[2]101700'!$A$12:$V$55,F$10,FALSE)</f>
        <v>33731</v>
      </c>
      <c r="G13" s="110">
        <f>VLOOKUP($A13,'[2]101700'!$A$12:$V$55,G$10,FALSE)</f>
        <v>34349</v>
      </c>
      <c r="H13" s="110">
        <f>VLOOKUP($A13,'[2]101700'!$A$12:$V$55,H$10,FALSE)</f>
        <v>36560</v>
      </c>
      <c r="I13" s="110">
        <f>VLOOKUP($A13,'[2]101700'!$A$12:$V$55,I$10,FALSE)</f>
        <v>36245</v>
      </c>
      <c r="J13" s="110">
        <f>VLOOKUP($A13,'[2]101700'!$A$12:$V$55,J$10,FALSE)</f>
        <v>37125</v>
      </c>
      <c r="K13" s="110">
        <f>VLOOKUP($A13,'[2]101700'!$A$12:$V$55,K$10,FALSE)</f>
        <v>36998</v>
      </c>
      <c r="L13" s="110">
        <f>VLOOKUP($A13,'[2]101700'!$A$12:$V$55,L$10,FALSE)</f>
        <v>37358</v>
      </c>
      <c r="M13" s="110">
        <f>VLOOKUP($A13,'[2]101700'!$A$12:$V$55,M$10,FALSE)</f>
        <v>37898</v>
      </c>
      <c r="N13" s="110">
        <f>VLOOKUP($A13,'[2]101700'!$A$12:$V$55,N$10,FALSE)</f>
        <v>36131</v>
      </c>
      <c r="O13" s="110">
        <f>VLOOKUP($A13,'[2]101700'!$A$12:$V$55,O$10,FALSE)</f>
        <v>38278</v>
      </c>
      <c r="P13" s="110">
        <f>VLOOKUP($A13,'[2]101700'!$A$12:$V$55,P$10,FALSE)</f>
        <v>37716</v>
      </c>
      <c r="Q13" s="110">
        <f>VLOOKUP($A13,'[2]101700'!$A$12:$V$55,Q$10,FALSE)</f>
        <v>36585</v>
      </c>
      <c r="R13" s="110">
        <f>VLOOKUP($A13,'[2]101700'!$A$12:$V$55,R$10,FALSE)</f>
        <v>36118</v>
      </c>
      <c r="S13" s="110">
        <f>VLOOKUP($A13,'[2]101700'!$A$12:$V$55,S$10,FALSE)</f>
        <v>34635</v>
      </c>
      <c r="T13" s="110">
        <f>VLOOKUP($A13,'[2]101700'!$A$12:$V$55,T$10,FALSE)</f>
        <v>37502</v>
      </c>
      <c r="U13" s="110">
        <f>VLOOKUP($A13,'[2]101700'!$A$12:$V$55,U$10,FALSE)</f>
        <v>34496</v>
      </c>
      <c r="V13" s="110">
        <f>VLOOKUP($A13,'[2]101700'!$A$12:$V$55,V$10,FALSE)</f>
        <v>36427</v>
      </c>
      <c r="W13" s="111">
        <f>(V13-U13)/U13</f>
        <v>5.5977504638218926E-2</v>
      </c>
      <c r="X13" s="107" t="s">
        <v>113</v>
      </c>
      <c r="Y13" s="107"/>
      <c r="Z13" s="110">
        <f>VLOOKUP(X13,[3]Data!$A$11:$B$69,2,FALSE)</f>
        <v>10839905</v>
      </c>
      <c r="AA13" s="107" t="s">
        <v>113</v>
      </c>
      <c r="AB13" s="109"/>
      <c r="AC13" s="107" t="s">
        <v>114</v>
      </c>
      <c r="AD13" s="110">
        <f>VLOOKUP(AC13,[3]Data!$A$11:$B$69,2,FALSE)</f>
        <v>317630</v>
      </c>
    </row>
    <row r="14" spans="1:33" ht="15" customHeight="1" x14ac:dyDescent="0.2">
      <c r="A14" s="107" t="s">
        <v>115</v>
      </c>
      <c r="B14" s="110">
        <f>VLOOKUP($A14,'[2]101700'!$A$12:$V$55,B$10,FALSE)</f>
        <v>16318</v>
      </c>
      <c r="C14" s="110">
        <f>VLOOKUP($A14,'[2]101700'!$A$12:$V$55,C$10,FALSE)</f>
        <v>12357</v>
      </c>
      <c r="D14" s="110">
        <f>VLOOKUP($A14,'[2]101700'!$A$12:$V$55,D$10,FALSE)</f>
        <v>10988</v>
      </c>
      <c r="E14" s="110">
        <f>VLOOKUP($A14,'[2]101700'!$A$12:$V$55,E$10,FALSE)</f>
        <v>10759</v>
      </c>
      <c r="F14" s="110">
        <f>VLOOKUP($A14,'[2]101700'!$A$12:$V$55,F$10,FALSE)</f>
        <v>10839</v>
      </c>
      <c r="G14" s="110">
        <f>VLOOKUP($A14,'[2]101700'!$A$12:$V$55,G$10,FALSE)</f>
        <v>11410</v>
      </c>
      <c r="H14" s="110">
        <f>VLOOKUP($A14,'[2]101700'!$A$12:$V$55,H$10,FALSE)</f>
        <v>11603</v>
      </c>
      <c r="I14" s="110">
        <f>VLOOKUP($A14,'[2]101700'!$A$12:$V$55,I$10,FALSE)</f>
        <v>10312</v>
      </c>
      <c r="J14" s="110">
        <f>VLOOKUP($A14,'[2]101700'!$A$12:$V$55,J$10,FALSE)</f>
        <v>10072</v>
      </c>
      <c r="K14" s="110">
        <f>VLOOKUP($A14,'[2]101700'!$A$12:$V$55,K$10,FALSE)</f>
        <v>8770</v>
      </c>
      <c r="L14" s="110">
        <f>VLOOKUP($A14,'[2]101700'!$A$12:$V$55,L$10,FALSE)</f>
        <v>8641</v>
      </c>
      <c r="M14" s="110">
        <f>VLOOKUP($A14,'[2]101700'!$A$12:$V$55,M$10,FALSE)</f>
        <v>8662</v>
      </c>
      <c r="N14" s="110">
        <f>VLOOKUP($A14,'[2]101700'!$A$12:$V$55,N$10,FALSE)</f>
        <v>8765</v>
      </c>
      <c r="O14" s="110">
        <f>VLOOKUP($A14,'[2]101700'!$A$12:$V$55,O$10,FALSE)</f>
        <v>9414</v>
      </c>
      <c r="P14" s="110">
        <f>VLOOKUP($A14,'[2]101700'!$A$12:$V$55,P$10,FALSE)</f>
        <v>9338</v>
      </c>
      <c r="Q14" s="110">
        <f>VLOOKUP($A14,'[2]101700'!$A$12:$V$55,Q$10,FALSE)</f>
        <v>9816</v>
      </c>
      <c r="R14" s="110">
        <f>VLOOKUP($A14,'[2]101700'!$A$12:$V$55,R$10,FALSE)</f>
        <v>10272</v>
      </c>
      <c r="S14" s="110">
        <f>VLOOKUP($A14,'[2]101700'!$A$12:$V$55,S$10,FALSE)</f>
        <v>10041</v>
      </c>
      <c r="T14" s="110">
        <f>VLOOKUP($A14,'[2]101700'!$A$12:$V$55,T$10,FALSE)</f>
        <v>9824</v>
      </c>
      <c r="U14" s="110">
        <f>VLOOKUP($A14,'[2]101700'!$A$12:$V$55,U$10,FALSE)</f>
        <v>8600</v>
      </c>
      <c r="V14" s="110">
        <f>VLOOKUP($A14,'[2]101700'!$A$12:$V$55,V$10,FALSE)</f>
        <v>8842</v>
      </c>
      <c r="W14" s="111">
        <f t="shared" ref="W14:W41" si="1">(V14-U14)/U14</f>
        <v>2.8139534883720931E-2</v>
      </c>
      <c r="X14" s="107" t="s">
        <v>115</v>
      </c>
      <c r="Y14" s="107"/>
      <c r="Z14" s="110">
        <f>VLOOKUP(X14,[3]Data!$A$11:$B$69,2,FALSE)</f>
        <v>7563710</v>
      </c>
      <c r="AA14" s="107" t="s">
        <v>115</v>
      </c>
      <c r="AB14" s="109"/>
      <c r="AC14" s="112" t="s">
        <v>116</v>
      </c>
      <c r="AD14" s="97"/>
    </row>
    <row r="15" spans="1:33" ht="15" customHeight="1" x14ac:dyDescent="0.2">
      <c r="A15" s="107" t="s">
        <v>117</v>
      </c>
      <c r="B15" s="110">
        <f>VLOOKUP($A15,'[2]101700'!$A$12:$V$55,B$10,FALSE)</f>
        <v>1089</v>
      </c>
      <c r="C15" s="110">
        <f>VLOOKUP($A15,'[2]101700'!$A$12:$V$55,C$10,FALSE)</f>
        <v>1272</v>
      </c>
      <c r="D15" s="110">
        <f>VLOOKUP($A15,'[2]101700'!$A$12:$V$55,D$10,FALSE)</f>
        <v>1303</v>
      </c>
      <c r="E15" s="110">
        <f>VLOOKUP($A15,'[2]101700'!$A$12:$V$55,E$10,FALSE)</f>
        <v>1292</v>
      </c>
      <c r="F15" s="110">
        <f>VLOOKUP($A15,'[2]101700'!$A$12:$V$55,F$10,FALSE)</f>
        <v>1384</v>
      </c>
      <c r="G15" s="110">
        <f>VLOOKUP($A15,'[2]101700'!$A$12:$V$55,G$10,FALSE)</f>
        <v>1461</v>
      </c>
      <c r="H15" s="110">
        <f>VLOOKUP($A15,'[2]101700'!$A$12:$V$55,H$10,FALSE)</f>
        <v>1514</v>
      </c>
      <c r="I15" s="110">
        <f>VLOOKUP($A15,'[2]101700'!$A$12:$V$55,I$10,FALSE)</f>
        <v>1515</v>
      </c>
      <c r="J15" s="110">
        <f>VLOOKUP($A15,'[2]101700'!$A$12:$V$55,J$10,FALSE)</f>
        <v>1532</v>
      </c>
      <c r="K15" s="110">
        <f>VLOOKUP($A15,'[2]101700'!$A$12:$V$55,K$10,FALSE)</f>
        <v>1577</v>
      </c>
      <c r="L15" s="110">
        <f>VLOOKUP($A15,'[2]101700'!$A$12:$V$55,L$10,FALSE)</f>
        <v>1632</v>
      </c>
      <c r="M15" s="110">
        <f>VLOOKUP($A15,'[2]101700'!$A$12:$V$55,M$10,FALSE)</f>
        <v>1691</v>
      </c>
      <c r="N15" s="110">
        <f>VLOOKUP($A15,'[2]101700'!$A$12:$V$55,N$10,FALSE)</f>
        <v>1704</v>
      </c>
      <c r="O15" s="110">
        <f>VLOOKUP($A15,'[2]101700'!$A$12:$V$55,O$10,FALSE)</f>
        <v>1803</v>
      </c>
      <c r="P15" s="110">
        <f>VLOOKUP($A15,'[2]101700'!$A$12:$V$55,P$10,FALSE)</f>
        <v>1815</v>
      </c>
      <c r="Q15" s="110">
        <f>VLOOKUP($A15,'[2]101700'!$A$12:$V$55,Q$10,FALSE)</f>
        <v>1816</v>
      </c>
      <c r="R15" s="110">
        <f>VLOOKUP($A15,'[2]101700'!$A$12:$V$55,R$10,FALSE)</f>
        <v>1847</v>
      </c>
      <c r="S15" s="110">
        <f>VLOOKUP($A15,'[2]101700'!$A$12:$V$55,S$10,FALSE)</f>
        <v>1905</v>
      </c>
      <c r="T15" s="110">
        <f>VLOOKUP($A15,'[2]101700'!$A$12:$V$55,T$10,FALSE)</f>
        <v>1971</v>
      </c>
      <c r="U15" s="110">
        <f>VLOOKUP($A15,'[2]101700'!$A$12:$V$55,U$10,FALSE)</f>
        <v>1925</v>
      </c>
      <c r="V15" s="110">
        <f>VLOOKUP($A15,'[2]101700'!$A$12:$V$55,V$10,FALSE)</f>
        <v>1921</v>
      </c>
      <c r="W15" s="111">
        <f t="shared" si="1"/>
        <v>-2.0779220779220779E-3</v>
      </c>
      <c r="X15" s="107" t="s">
        <v>117</v>
      </c>
      <c r="Y15" s="107"/>
      <c r="Z15" s="110">
        <f>VLOOKUP(X15,[3]Data!$A$11:$B$69,2,FALSE)</f>
        <v>803147</v>
      </c>
      <c r="AA15" s="107" t="s">
        <v>117</v>
      </c>
      <c r="AB15" s="109"/>
      <c r="AC15" s="97"/>
      <c r="AD15" s="97"/>
    </row>
    <row r="16" spans="1:33" ht="15" customHeight="1" x14ac:dyDescent="0.2">
      <c r="A16" s="107" t="s">
        <v>118</v>
      </c>
      <c r="B16" s="110">
        <f>VLOOKUP($A16,'[2]101700'!$A$12:$V$55,B$10,FALSE)</f>
        <v>34296</v>
      </c>
      <c r="C16" s="110">
        <f>VLOOKUP($A16,'[2]101700'!$A$12:$V$55,C$10,FALSE)</f>
        <v>30383</v>
      </c>
      <c r="D16" s="110">
        <f>VLOOKUP($A16,'[2]101700'!$A$12:$V$55,D$10,FALSE)</f>
        <v>28899</v>
      </c>
      <c r="E16" s="110">
        <f>VLOOKUP($A16,'[2]101700'!$A$12:$V$55,E$10,FALSE)</f>
        <v>27669</v>
      </c>
      <c r="F16" s="110">
        <f>VLOOKUP($A16,'[2]101700'!$A$12:$V$55,F$10,FALSE)</f>
        <v>26303</v>
      </c>
      <c r="G16" s="110">
        <f>VLOOKUP($A16,'[2]101700'!$A$12:$V$55,G$10,FALSE)</f>
        <v>26206</v>
      </c>
      <c r="H16" s="110">
        <f>VLOOKUP($A16,'[2]101700'!$A$12:$V$55,H$10,FALSE)</f>
        <v>26687</v>
      </c>
      <c r="I16" s="110">
        <f>VLOOKUP($A16,'[2]101700'!$A$12:$V$55,I$10,FALSE)</f>
        <v>26424</v>
      </c>
      <c r="J16" s="110">
        <f>VLOOKUP($A16,'[2]101700'!$A$12:$V$55,J$10,FALSE)</f>
        <v>25458</v>
      </c>
      <c r="K16" s="110">
        <f>VLOOKUP($A16,'[2]101700'!$A$12:$V$55,K$10,FALSE)</f>
        <v>23749</v>
      </c>
      <c r="L16" s="110">
        <f>VLOOKUP($A16,'[2]101700'!$A$12:$V$55,L$10,FALSE)</f>
        <v>24709</v>
      </c>
      <c r="M16" s="110">
        <f>VLOOKUP($A16,'[2]101700'!$A$12:$V$55,M$10,FALSE)</f>
        <v>25151</v>
      </c>
      <c r="N16" s="110">
        <f>VLOOKUP($A16,'[2]101700'!$A$12:$V$55,N$10,FALSE)</f>
        <v>24431</v>
      </c>
      <c r="O16" s="110">
        <f>VLOOKUP($A16,'[2]101700'!$A$12:$V$55,O$10,FALSE)</f>
        <v>25740</v>
      </c>
      <c r="P16" s="110">
        <f>VLOOKUP($A16,'[2]101700'!$A$12:$V$55,P$10,FALSE)</f>
        <v>26240</v>
      </c>
      <c r="Q16" s="110">
        <f>VLOOKUP($A16,'[2]101700'!$A$12:$V$55,Q$10,FALSE)</f>
        <v>25999</v>
      </c>
      <c r="R16" s="110">
        <f>VLOOKUP($A16,'[2]101700'!$A$12:$V$55,R$10,FALSE)</f>
        <v>26420</v>
      </c>
      <c r="S16" s="110">
        <f>VLOOKUP($A16,'[2]101700'!$A$12:$V$55,S$10,FALSE)</f>
        <v>25847</v>
      </c>
      <c r="T16" s="110">
        <f>VLOOKUP($A16,'[2]101700'!$A$12:$V$55,T$10,FALSE)</f>
        <v>25660</v>
      </c>
      <c r="U16" s="110">
        <f>VLOOKUP($A16,'[2]101700'!$A$12:$V$55,U$10,FALSE)</f>
        <v>24407</v>
      </c>
      <c r="V16" s="110">
        <f>VLOOKUP($A16,'[2]101700'!$A$12:$V$55,V$10,FALSE)</f>
        <v>25618</v>
      </c>
      <c r="W16" s="111">
        <f t="shared" si="1"/>
        <v>4.96169131806449E-2</v>
      </c>
      <c r="X16" s="107" t="s">
        <v>118</v>
      </c>
      <c r="Y16" s="107"/>
      <c r="Z16" s="110">
        <f>VLOOKUP(X16,[3]Data!$A$11:$B$69,2,FALSE)</f>
        <v>10506813</v>
      </c>
      <c r="AA16" s="107" t="s">
        <v>118</v>
      </c>
      <c r="AB16"/>
    </row>
    <row r="17" spans="1:30" ht="15" customHeight="1" x14ac:dyDescent="0.2">
      <c r="A17" s="107" t="s">
        <v>119</v>
      </c>
      <c r="B17" s="110">
        <f>VLOOKUP($A17,'[2]101700'!$A$12:$V$55,B$10,FALSE)</f>
        <v>13450</v>
      </c>
      <c r="C17" s="110">
        <f>VLOOKUP($A17,'[2]101700'!$A$12:$V$55,C$10,FALSE)</f>
        <v>14209</v>
      </c>
      <c r="D17" s="110">
        <f>VLOOKUP($A17,'[2]101700'!$A$12:$V$55,D$10,FALSE)</f>
        <v>14024</v>
      </c>
      <c r="E17" s="110">
        <f>VLOOKUP($A17,'[2]101700'!$A$12:$V$55,E$10,FALSE)</f>
        <v>14490</v>
      </c>
      <c r="F17" s="110">
        <f>VLOOKUP($A17,'[2]101700'!$A$12:$V$55,F$10,FALSE)</f>
        <v>14520</v>
      </c>
      <c r="G17" s="110">
        <f>VLOOKUP($A17,'[2]101700'!$A$12:$V$55,G$10,FALSE)</f>
        <v>14819</v>
      </c>
      <c r="H17" s="110">
        <f>VLOOKUP($A17,'[2]101700'!$A$12:$V$55,H$10,FALSE)</f>
        <v>15419</v>
      </c>
      <c r="I17" s="110">
        <f>VLOOKUP($A17,'[2]101700'!$A$12:$V$55,I$10,FALSE)</f>
        <v>15078</v>
      </c>
      <c r="J17" s="110">
        <f>VLOOKUP($A17,'[2]101700'!$A$12:$V$55,J$10,FALSE)</f>
        <v>15048</v>
      </c>
      <c r="K17" s="110">
        <f>VLOOKUP($A17,'[2]101700'!$A$12:$V$55,K$10,FALSE)</f>
        <v>15005</v>
      </c>
      <c r="L17" s="110">
        <f>VLOOKUP($A17,'[2]101700'!$A$12:$V$55,L$10,FALSE)</f>
        <v>14719</v>
      </c>
      <c r="M17" s="110">
        <f>VLOOKUP($A17,'[2]101700'!$A$12:$V$55,M$10,FALSE)</f>
        <v>15125</v>
      </c>
      <c r="N17" s="110">
        <f>VLOOKUP($A17,'[2]101700'!$A$12:$V$55,N$10,FALSE)</f>
        <v>14794</v>
      </c>
      <c r="O17" s="110">
        <f>VLOOKUP($A17,'[2]101700'!$A$12:$V$55,O$10,FALSE)</f>
        <v>15134</v>
      </c>
      <c r="P17" s="110">
        <f>VLOOKUP($A17,'[2]101700'!$A$12:$V$55,P$10,FALSE)</f>
        <v>15361</v>
      </c>
      <c r="Q17" s="110">
        <f>VLOOKUP($A17,'[2]101700'!$A$12:$V$55,Q$10,FALSE)</f>
        <v>15497</v>
      </c>
      <c r="R17" s="110">
        <f>VLOOKUP($A17,'[2]101700'!$A$12:$V$55,R$10,FALSE)</f>
        <v>15665</v>
      </c>
      <c r="S17" s="110">
        <f>VLOOKUP($A17,'[2]101700'!$A$12:$V$55,S$10,FALSE)</f>
        <v>15721</v>
      </c>
      <c r="T17" s="110">
        <f>VLOOKUP($A17,'[2]101700'!$A$12:$V$55,T$10,FALSE)</f>
        <v>15518</v>
      </c>
      <c r="U17" s="110">
        <f>VLOOKUP($A17,'[2]101700'!$A$12:$V$55,U$10,FALSE)</f>
        <v>14802</v>
      </c>
      <c r="V17" s="110">
        <f>VLOOKUP($A17,'[2]101700'!$A$12:$V$55,V$10,FALSE)</f>
        <v>15535</v>
      </c>
      <c r="W17" s="111">
        <f t="shared" si="1"/>
        <v>4.9520335089852721E-2</v>
      </c>
      <c r="X17" s="107" t="s">
        <v>119</v>
      </c>
      <c r="Y17" s="107"/>
      <c r="Z17" s="110">
        <f>VLOOKUP(X17,[3]Data!$A$11:$B$69,2,FALSE)</f>
        <v>5534738</v>
      </c>
      <c r="AA17" s="107" t="s">
        <v>119</v>
      </c>
      <c r="AB17"/>
    </row>
    <row r="18" spans="1:30" ht="15" customHeight="1" x14ac:dyDescent="0.2">
      <c r="A18" s="107" t="s">
        <v>120</v>
      </c>
      <c r="B18" s="110">
        <f>VLOOKUP($A18,'[2]101700'!$A$12:$V$55,B$10,FALSE)</f>
        <v>5787</v>
      </c>
      <c r="C18" s="110">
        <f>VLOOKUP($A18,'[2]101700'!$A$12:$V$55,C$10,FALSE)</f>
        <v>5362</v>
      </c>
      <c r="D18" s="110">
        <f>VLOOKUP($A18,'[2]101700'!$A$12:$V$55,D$10,FALSE)</f>
        <v>3433</v>
      </c>
      <c r="E18" s="110">
        <f>VLOOKUP($A18,'[2]101700'!$A$12:$V$55,E$10,FALSE)</f>
        <v>2912</v>
      </c>
      <c r="F18" s="110">
        <f>VLOOKUP($A18,'[2]101700'!$A$12:$V$55,F$10,FALSE)</f>
        <v>2887</v>
      </c>
      <c r="G18" s="110">
        <f>VLOOKUP($A18,'[2]101700'!$A$12:$V$55,G$10,FALSE)</f>
        <v>2574</v>
      </c>
      <c r="H18" s="110">
        <f>VLOOKUP($A18,'[2]101700'!$A$12:$V$55,H$10,FALSE)</f>
        <v>3006</v>
      </c>
      <c r="I18" s="110">
        <f>VLOOKUP($A18,'[2]101700'!$A$12:$V$55,I$10,FALSE)</f>
        <v>2928</v>
      </c>
      <c r="J18" s="110">
        <f>VLOOKUP($A18,'[2]101700'!$A$12:$V$55,J$10,FALSE)</f>
        <v>2668</v>
      </c>
      <c r="K18" s="110">
        <f>VLOOKUP($A18,'[2]101700'!$A$12:$V$55,K$10,FALSE)</f>
        <v>2428</v>
      </c>
      <c r="L18" s="110">
        <f>VLOOKUP($A18,'[2]101700'!$A$12:$V$55,L$10,FALSE)</f>
        <v>2423</v>
      </c>
      <c r="M18" s="110">
        <f>VLOOKUP($A18,'[2]101700'!$A$12:$V$55,M$10,FALSE)</f>
        <v>2655</v>
      </c>
      <c r="N18" s="110">
        <f>VLOOKUP($A18,'[2]101700'!$A$12:$V$55,N$10,FALSE)</f>
        <v>2621</v>
      </c>
      <c r="O18" s="110">
        <f>VLOOKUP($A18,'[2]101700'!$A$12:$V$55,O$10,FALSE)</f>
        <v>2748</v>
      </c>
      <c r="P18" s="110">
        <f>VLOOKUP($A18,'[2]101700'!$A$12:$V$55,P$10,FALSE)</f>
        <v>2808</v>
      </c>
      <c r="Q18" s="110">
        <f>VLOOKUP($A18,'[2]101700'!$A$12:$V$55,Q$10,FALSE)</f>
        <v>2867</v>
      </c>
      <c r="R18" s="110">
        <f>VLOOKUP($A18,'[2]101700'!$A$12:$V$55,R$10,FALSE)</f>
        <v>2868</v>
      </c>
      <c r="S18" s="110">
        <f>VLOOKUP($A18,'[2]101700'!$A$12:$V$55,S$10,FALSE)</f>
        <v>3090</v>
      </c>
      <c r="T18" s="110">
        <f>VLOOKUP($A18,'[2]101700'!$A$12:$V$55,T$10,FALSE)</f>
        <v>3054</v>
      </c>
      <c r="U18" s="110">
        <f>VLOOKUP($A18,'[2]101700'!$A$12:$V$55,U$10,FALSE)</f>
        <v>2769</v>
      </c>
      <c r="V18" s="110">
        <f>VLOOKUP($A18,'[2]101700'!$A$12:$V$55,V$10,FALSE)</f>
        <v>2905</v>
      </c>
      <c r="W18" s="111">
        <f t="shared" si="1"/>
        <v>4.9115204044781507E-2</v>
      </c>
      <c r="X18" s="107" t="s">
        <v>120</v>
      </c>
      <c r="Y18" s="107"/>
      <c r="Z18" s="110">
        <f>VLOOKUP(X18,[3]Data!$A$11:$B$69,2,FALSE)</f>
        <v>1340127</v>
      </c>
      <c r="AA18" s="107" t="s">
        <v>120</v>
      </c>
      <c r="AB18"/>
    </row>
    <row r="19" spans="1:30" ht="15" customHeight="1" x14ac:dyDescent="0.2">
      <c r="A19" s="107" t="s">
        <v>121</v>
      </c>
      <c r="B19" s="110">
        <f>VLOOKUP($A19,'[2]101700'!$A$12:$V$55,B$10,FALSE)</f>
        <v>21621</v>
      </c>
      <c r="C19" s="110">
        <f>VLOOKUP($A19,'[2]101700'!$A$12:$V$55,C$10,FALSE)</f>
        <v>21152</v>
      </c>
      <c r="D19" s="110">
        <f>VLOOKUP($A19,'[2]101700'!$A$12:$V$55,D$10,FALSE)</f>
        <v>21080</v>
      </c>
      <c r="E19" s="110">
        <f>VLOOKUP($A19,'[2]101700'!$A$12:$V$55,E$10,FALSE)</f>
        <v>21108</v>
      </c>
      <c r="F19" s="110">
        <f>VLOOKUP($A19,'[2]101700'!$A$12:$V$55,F$10,FALSE)</f>
        <v>22243</v>
      </c>
      <c r="G19" s="110">
        <f>VLOOKUP($A19,'[2]101700'!$A$12:$V$55,G$10,FALSE)</f>
        <v>21856</v>
      </c>
      <c r="H19" s="110">
        <f>VLOOKUP($A19,'[2]101700'!$A$12:$V$55,H$10,FALSE)</f>
        <v>22484</v>
      </c>
      <c r="I19" s="110">
        <f>VLOOKUP($A19,'[2]101700'!$A$12:$V$55,I$10,FALSE)</f>
        <v>23192</v>
      </c>
      <c r="J19" s="110">
        <f>VLOOKUP($A19,'[2]101700'!$A$12:$V$55,J$10,FALSE)</f>
        <v>24015</v>
      </c>
      <c r="K19" s="110">
        <f>VLOOKUP($A19,'[2]101700'!$A$12:$V$55,K$10,FALSE)</f>
        <v>24205</v>
      </c>
      <c r="L19" s="110">
        <f>VLOOKUP($A19,'[2]101700'!$A$12:$V$55,L$10,FALSE)</f>
        <v>24629</v>
      </c>
      <c r="M19" s="110">
        <f>VLOOKUP($A19,'[2]101700'!$A$12:$V$55,M$10,FALSE)</f>
        <v>24943</v>
      </c>
      <c r="N19" s="110">
        <f>VLOOKUP($A19,'[2]101700'!$A$12:$V$55,N$10,FALSE)</f>
        <v>25636</v>
      </c>
      <c r="O19" s="110">
        <f>VLOOKUP($A19,'[2]101700'!$A$12:$V$55,O$10,FALSE)</f>
        <v>25971</v>
      </c>
      <c r="P19" s="110">
        <f>VLOOKUP($A19,'[2]101700'!$A$12:$V$55,P$10,FALSE)</f>
        <v>26427</v>
      </c>
      <c r="Q19" s="110">
        <f>VLOOKUP($A19,'[2]101700'!$A$12:$V$55,Q$10,FALSE)</f>
        <v>25487</v>
      </c>
      <c r="R19" s="110">
        <f>VLOOKUP($A19,'[2]101700'!$A$12:$V$55,R$10,FALSE)</f>
        <v>26836</v>
      </c>
      <c r="S19" s="110">
        <f>VLOOKUP($A19,'[2]101700'!$A$12:$V$55,S$10,FALSE)</f>
        <v>26787</v>
      </c>
      <c r="T19" s="110">
        <f>VLOOKUP($A19,'[2]101700'!$A$12:$V$55,T$10,FALSE)</f>
        <v>26030</v>
      </c>
      <c r="U19" s="110">
        <f>VLOOKUP($A19,'[2]101700'!$A$12:$V$55,U$10,FALSE)</f>
        <v>24124</v>
      </c>
      <c r="V19" s="110">
        <f>VLOOKUP($A19,'[2]101700'!$A$12:$V$55,V$10,FALSE)</f>
        <v>26484</v>
      </c>
      <c r="W19" s="111">
        <f t="shared" si="1"/>
        <v>9.7827889238932181E-2</v>
      </c>
      <c r="X19" s="107" t="s">
        <v>121</v>
      </c>
      <c r="Y19" s="107"/>
      <c r="Z19" s="110">
        <f>VLOOKUP(X19,[3]Data!$A$11:$B$69,2,FALSE)</f>
        <v>5351427</v>
      </c>
      <c r="AA19" s="107" t="s">
        <v>121</v>
      </c>
      <c r="AB19" s="109"/>
      <c r="AC19" s="97"/>
      <c r="AD19" s="97"/>
    </row>
    <row r="20" spans="1:30" ht="15" customHeight="1" x14ac:dyDescent="0.2">
      <c r="A20" s="107" t="s">
        <v>122</v>
      </c>
      <c r="B20" s="110">
        <f>VLOOKUP($A20,'[2]101700'!$A$12:$V$55,B$10,FALSE)</f>
        <v>135428</v>
      </c>
      <c r="C20" s="110">
        <f>VLOOKUP($A20,'[2]101700'!$A$12:$V$55,C$10,FALSE)</f>
        <v>143971</v>
      </c>
      <c r="D20" s="110">
        <f>VLOOKUP($A20,'[2]101700'!$A$12:$V$55,D$10,FALSE)</f>
        <v>144667</v>
      </c>
      <c r="E20" s="110">
        <f>VLOOKUP($A20,'[2]101700'!$A$12:$V$55,E$10,FALSE)</f>
        <v>143406</v>
      </c>
      <c r="F20" s="110">
        <f>VLOOKUP($A20,'[2]101700'!$A$12:$V$55,F$10,FALSE)</f>
        <v>140985</v>
      </c>
      <c r="G20" s="110">
        <f>VLOOKUP($A20,'[2]101700'!$A$12:$V$55,G$10,FALSE)</f>
        <v>142776</v>
      </c>
      <c r="H20" s="110">
        <f>VLOOKUP($A20,'[2]101700'!$A$12:$V$55,H$10,FALSE)</f>
        <v>149373</v>
      </c>
      <c r="I20" s="110">
        <f>VLOOKUP($A20,'[2]101700'!$A$12:$V$55,I$10,FALSE)</f>
        <v>147139</v>
      </c>
      <c r="J20" s="110">
        <f>VLOOKUP($A20,'[2]101700'!$A$12:$V$55,J$10,FALSE)</f>
        <v>151779</v>
      </c>
      <c r="K20" s="110">
        <f>VLOOKUP($A20,'[2]101700'!$A$12:$V$55,K$10,FALSE)</f>
        <v>152437</v>
      </c>
      <c r="L20" s="110">
        <f>VLOOKUP($A20,'[2]101700'!$A$12:$V$55,L$10,FALSE)</f>
        <v>154489</v>
      </c>
      <c r="M20" s="110">
        <f>VLOOKUP($A20,'[2]101700'!$A$12:$V$55,M$10,FALSE)</f>
        <v>161043</v>
      </c>
      <c r="N20" s="110">
        <f>VLOOKUP($A20,'[2]101700'!$A$12:$V$55,N$10,FALSE)</f>
        <v>157612</v>
      </c>
      <c r="O20" s="110">
        <f>VLOOKUP($A20,'[2]101700'!$A$12:$V$55,O$10,FALSE)</f>
        <v>161156</v>
      </c>
      <c r="P20" s="110">
        <f>VLOOKUP($A20,'[2]101700'!$A$12:$V$55,P$10,FALSE)</f>
        <v>162850</v>
      </c>
      <c r="Q20" s="110">
        <f>VLOOKUP($A20,'[2]101700'!$A$12:$V$55,Q$10,FALSE)</f>
        <v>162383</v>
      </c>
      <c r="R20" s="110">
        <f>VLOOKUP($A20,'[2]101700'!$A$12:$V$55,R$10,FALSE)</f>
        <v>161058</v>
      </c>
      <c r="S20" s="110">
        <f>VLOOKUP($A20,'[2]101700'!$A$12:$V$55,S$10,FALSE)</f>
        <v>158072</v>
      </c>
      <c r="T20" s="110">
        <f>VLOOKUP($A20,'[2]101700'!$A$12:$V$55,T$10,FALSE)</f>
        <v>160178</v>
      </c>
      <c r="U20" s="110">
        <f>VLOOKUP($A20,'[2]101700'!$A$12:$V$55,U$10,FALSE)</f>
        <v>154368</v>
      </c>
      <c r="V20" s="110">
        <f>VLOOKUP($A20,'[2]101700'!$A$12:$V$55,V$10,FALSE)</f>
        <v>158771</v>
      </c>
      <c r="W20" s="111">
        <f t="shared" si="1"/>
        <v>2.8522750829187395E-2</v>
      </c>
      <c r="X20" s="107" t="s">
        <v>122</v>
      </c>
      <c r="Y20" s="107"/>
      <c r="Z20" s="110">
        <f>VLOOKUP(X20,[3]Data!$A$11:$B$69,2,FALSE)</f>
        <v>64694497</v>
      </c>
      <c r="AA20" s="107" t="s">
        <v>122</v>
      </c>
      <c r="AB20" s="109"/>
      <c r="AC20" s="97"/>
      <c r="AD20" s="97"/>
    </row>
    <row r="21" spans="1:30" ht="15" customHeight="1" x14ac:dyDescent="0.2">
      <c r="A21" s="107" t="s">
        <v>123</v>
      </c>
      <c r="B21" s="110">
        <f>VLOOKUP($A21,'[2]101700'!$A$12:$V$55,B$10,FALSE)</f>
        <v>227895</v>
      </c>
      <c r="C21" s="110">
        <f>VLOOKUP($A21,'[2]101700'!$A$12:$V$55,C$10,FALSE)</f>
        <v>226830</v>
      </c>
      <c r="D21" s="110">
        <f>VLOOKUP($A21,'[2]101700'!$A$12:$V$55,D$10,FALSE)</f>
        <v>219909</v>
      </c>
      <c r="E21" s="110">
        <f>VLOOKUP($A21,'[2]101700'!$A$12:$V$55,E$10,FALSE)</f>
        <v>221145</v>
      </c>
      <c r="F21" s="110">
        <f>VLOOKUP($A21,'[2]101700'!$A$12:$V$55,F$10,FALSE)</f>
        <v>217262</v>
      </c>
      <c r="G21" s="110">
        <f>VLOOKUP($A21,'[2]101700'!$A$12:$V$55,G$10,FALSE)</f>
        <v>220663</v>
      </c>
      <c r="H21" s="110">
        <f>VLOOKUP($A21,'[2]101700'!$A$12:$V$55,H$10,FALSE)</f>
        <v>230093</v>
      </c>
      <c r="I21" s="110">
        <f>VLOOKUP($A21,'[2]101700'!$A$12:$V$55,I$10,FALSE)</f>
        <v>226052</v>
      </c>
      <c r="J21" s="110">
        <f>VLOOKUP($A21,'[2]101700'!$A$12:$V$55,J$10,FALSE)</f>
        <v>224778</v>
      </c>
      <c r="K21" s="110">
        <f>VLOOKUP($A21,'[2]101700'!$A$12:$V$55,K$10,FALSE)</f>
        <v>220833</v>
      </c>
      <c r="L21" s="110">
        <f>VLOOKUP($A21,'[2]101700'!$A$12:$V$55,L$10,FALSE)</f>
        <v>219083</v>
      </c>
      <c r="M21" s="110">
        <f>VLOOKUP($A21,'[2]101700'!$A$12:$V$55,M$10,FALSE)</f>
        <v>222687</v>
      </c>
      <c r="N21" s="110">
        <f>VLOOKUP($A21,'[2]101700'!$A$12:$V$55,N$10,FALSE)</f>
        <v>219232</v>
      </c>
      <c r="O21" s="110">
        <f>VLOOKUP($A21,'[2]101700'!$A$12:$V$55,O$10,FALSE)</f>
        <v>230770</v>
      </c>
      <c r="P21" s="110">
        <f>VLOOKUP($A21,'[2]101700'!$A$12:$V$55,P$10,FALSE)</f>
        <v>230812</v>
      </c>
      <c r="Q21" s="110">
        <f>VLOOKUP($A21,'[2]101700'!$A$12:$V$55,Q$10,FALSE)</f>
        <v>229527</v>
      </c>
      <c r="R21" s="110">
        <f>VLOOKUP($A21,'[2]101700'!$A$12:$V$55,R$10,FALSE)</f>
        <v>233212</v>
      </c>
      <c r="S21" s="110">
        <f>VLOOKUP($A21,'[2]101700'!$A$12:$V$55,S$10,FALSE)</f>
        <v>215346</v>
      </c>
      <c r="T21" s="110">
        <f>VLOOKUP($A21,'[2]101700'!$A$12:$V$55,T$10,FALSE)</f>
        <v>223781</v>
      </c>
      <c r="U21" s="110">
        <f>VLOOKUP($A21,'[2]101700'!$A$12:$V$55,U$10,FALSE)</f>
        <v>213096</v>
      </c>
      <c r="V21" s="110">
        <f>VLOOKUP($A21,'[2]101700'!$A$12:$V$55,V$10,FALSE)</f>
        <v>217378</v>
      </c>
      <c r="W21" s="111">
        <f t="shared" si="1"/>
        <v>2.0094229830686639E-2</v>
      </c>
      <c r="X21" s="107" t="s">
        <v>123</v>
      </c>
      <c r="Y21" s="107"/>
      <c r="Z21" s="110">
        <f>VLOOKUP(X21,[3]Data!$A$11:$B$69,2,FALSE)</f>
        <v>81802257</v>
      </c>
      <c r="AA21" s="107" t="s">
        <v>123</v>
      </c>
      <c r="AB21" s="109"/>
      <c r="AC21" s="97"/>
      <c r="AD21" s="97"/>
    </row>
    <row r="22" spans="1:30" ht="15" customHeight="1" x14ac:dyDescent="0.2">
      <c r="A22" s="107" t="s">
        <v>124</v>
      </c>
      <c r="B22" s="110">
        <f>VLOOKUP($A22,'[2]101700'!$A$12:$V$55,B$10,FALSE)</f>
        <v>14597</v>
      </c>
      <c r="C22" s="110">
        <f>VLOOKUP($A22,'[2]101700'!$A$12:$V$55,C$10,FALSE)</f>
        <v>14910</v>
      </c>
      <c r="D22" s="110">
        <f>VLOOKUP($A22,'[2]101700'!$A$12:$V$55,D$10,FALSE)</f>
        <v>14990</v>
      </c>
      <c r="E22" s="110">
        <f>VLOOKUP($A22,'[2]101700'!$A$12:$V$55,E$10,FALSE)</f>
        <v>15030</v>
      </c>
      <c r="F22" s="110">
        <f>VLOOKUP($A22,'[2]101700'!$A$12:$V$55,F$10,FALSE)</f>
        <v>15337</v>
      </c>
      <c r="G22" s="110">
        <f>VLOOKUP($A22,'[2]101700'!$A$12:$V$55,G$10,FALSE)</f>
        <v>15712</v>
      </c>
      <c r="H22" s="110">
        <f>VLOOKUP($A22,'[2]101700'!$A$12:$V$55,H$10,FALSE)</f>
        <v>16812</v>
      </c>
      <c r="I22" s="110">
        <f>VLOOKUP($A22,'[2]101700'!$A$12:$V$55,I$10,FALSE)</f>
        <v>17288</v>
      </c>
      <c r="J22" s="110">
        <f>VLOOKUP($A22,'[2]101700'!$A$12:$V$55,J$10,FALSE)</f>
        <v>18178</v>
      </c>
      <c r="K22" s="110">
        <f>VLOOKUP($A22,'[2]101700'!$A$12:$V$55,K$10,FALSE)</f>
        <v>18116</v>
      </c>
      <c r="L22" s="110">
        <f>VLOOKUP($A22,'[2]101700'!$A$12:$V$55,L$10,FALSE)</f>
        <v>18563</v>
      </c>
      <c r="M22" s="110">
        <f>VLOOKUP($A22,'[2]101700'!$A$12:$V$55,M$10,FALSE)</f>
        <v>19166</v>
      </c>
      <c r="N22" s="110">
        <f>VLOOKUP($A22,'[2]101700'!$A$12:$V$55,N$10,FALSE)</f>
        <v>19517</v>
      </c>
      <c r="O22" s="110">
        <f>VLOOKUP($A22,'[2]101700'!$A$12:$V$55,O$10,FALSE)</f>
        <v>20546</v>
      </c>
      <c r="P22" s="110">
        <f>VLOOKUP($A22,'[2]101700'!$A$12:$V$55,P$10,FALSE)</f>
        <v>20328</v>
      </c>
      <c r="Q22" s="110">
        <f>VLOOKUP($A22,'[2]101700'!$A$12:$V$55,Q$10,FALSE)</f>
        <v>20821</v>
      </c>
      <c r="R22" s="110">
        <f>VLOOKUP($A22,'[2]101700'!$A$12:$V$55,R$10,FALSE)</f>
        <v>21425</v>
      </c>
      <c r="S22" s="110">
        <f>VLOOKUP($A22,'[2]101700'!$A$12:$V$55,S$10,FALSE)</f>
        <v>21937</v>
      </c>
      <c r="T22" s="110">
        <f>VLOOKUP($A22,'[2]101700'!$A$12:$V$55,T$10,FALSE)</f>
        <v>21255</v>
      </c>
      <c r="U22" s="110">
        <f>VLOOKUP($A22,'[2]101700'!$A$12:$V$55,U$10,FALSE)</f>
        <v>20545</v>
      </c>
      <c r="V22" s="110">
        <f>VLOOKUP($A22,'[2]101700'!$A$12:$V$55,V$10,FALSE)</f>
        <v>19027</v>
      </c>
      <c r="W22" s="111">
        <f t="shared" si="1"/>
        <v>-7.388659041129228E-2</v>
      </c>
      <c r="X22" s="107" t="s">
        <v>124</v>
      </c>
      <c r="Y22" s="107"/>
      <c r="Z22" s="110">
        <f>VLOOKUP(X22,[3]Data!$A$11:$B$69,2,FALSE)</f>
        <v>11305118</v>
      </c>
      <c r="AA22" s="107" t="s">
        <v>124</v>
      </c>
      <c r="AB22" s="109"/>
      <c r="AC22" s="97"/>
      <c r="AD22" s="97"/>
    </row>
    <row r="23" spans="1:30" ht="15" customHeight="1" x14ac:dyDescent="0.2">
      <c r="A23" s="107" t="s">
        <v>125</v>
      </c>
      <c r="B23" s="110">
        <f>VLOOKUP($A23,'[2]101700'!$A$12:$V$55,B$10,FALSE)</f>
        <v>19867</v>
      </c>
      <c r="C23" s="110">
        <f>VLOOKUP($A23,'[2]101700'!$A$12:$V$55,C$10,FALSE)</f>
        <v>18802</v>
      </c>
      <c r="D23" s="110">
        <f>VLOOKUP($A23,'[2]101700'!$A$12:$V$55,D$10,FALSE)</f>
        <v>16291</v>
      </c>
      <c r="E23" s="110">
        <f>VLOOKUP($A23,'[2]101700'!$A$12:$V$55,E$10,FALSE)</f>
        <v>16260</v>
      </c>
      <c r="F23" s="110">
        <f>VLOOKUP($A23,'[2]101700'!$A$12:$V$55,F$10,FALSE)</f>
        <v>16199</v>
      </c>
      <c r="G23" s="110">
        <f>VLOOKUP($A23,'[2]101700'!$A$12:$V$55,G$10,FALSE)</f>
        <v>16188</v>
      </c>
      <c r="H23" s="110">
        <f>VLOOKUP($A23,'[2]101700'!$A$12:$V$55,H$10,FALSE)</f>
        <v>16757</v>
      </c>
      <c r="I23" s="110">
        <f>VLOOKUP($A23,'[2]101700'!$A$12:$V$55,I$10,FALSE)</f>
        <v>16000</v>
      </c>
      <c r="J23" s="110">
        <f>VLOOKUP($A23,'[2]101700'!$A$12:$V$55,J$10,FALSE)</f>
        <v>16055</v>
      </c>
      <c r="K23" s="110">
        <f>VLOOKUP($A23,'[2]101700'!$A$12:$V$55,K$10,FALSE)</f>
        <v>16314</v>
      </c>
      <c r="L23" s="110">
        <f>VLOOKUP($A23,'[2]101700'!$A$12:$V$55,L$10,FALSE)</f>
        <v>16098</v>
      </c>
      <c r="M23" s="110">
        <f>VLOOKUP($A23,'[2]101700'!$A$12:$V$55,M$10,FALSE)</f>
        <v>16879</v>
      </c>
      <c r="N23" s="110">
        <f>VLOOKUP($A23,'[2]101700'!$A$12:$V$55,N$10,FALSE)</f>
        <v>16937</v>
      </c>
      <c r="O23" s="110">
        <f>VLOOKUP($A23,'[2]101700'!$A$12:$V$55,O$10,FALSE)</f>
        <v>17643</v>
      </c>
      <c r="P23" s="110">
        <f>VLOOKUP($A23,'[2]101700'!$A$12:$V$55,P$10,FALSE)</f>
        <v>17505</v>
      </c>
      <c r="Q23" s="110">
        <f>VLOOKUP($A23,'[2]101700'!$A$12:$V$55,Q$10,FALSE)</f>
        <v>18173</v>
      </c>
      <c r="R23" s="110">
        <f>VLOOKUP($A23,'[2]101700'!$A$12:$V$55,R$10,FALSE)</f>
        <v>17916</v>
      </c>
      <c r="S23" s="110">
        <f>VLOOKUP($A23,'[2]101700'!$A$12:$V$55,S$10,FALSE)</f>
        <v>16932</v>
      </c>
      <c r="T23" s="110">
        <f>VLOOKUP($A23,'[2]101700'!$A$12:$V$55,T$10,FALSE)</f>
        <v>17076</v>
      </c>
      <c r="U23" s="110">
        <f>VLOOKUP($A23,'[2]101700'!$A$12:$V$55,U$10,FALSE)</f>
        <v>16412</v>
      </c>
      <c r="V23" s="110">
        <f>VLOOKUP($A23,'[2]101700'!$A$12:$V$55,V$10,FALSE)</f>
        <v>16660</v>
      </c>
      <c r="W23" s="111">
        <f t="shared" si="1"/>
        <v>1.5110894467462832E-2</v>
      </c>
      <c r="X23" s="107" t="s">
        <v>125</v>
      </c>
      <c r="Y23" s="107"/>
      <c r="Z23" s="110">
        <f>VLOOKUP(X23,[3]Data!$A$11:$B$69,2,FALSE)</f>
        <v>10014324</v>
      </c>
      <c r="AA23" s="107" t="s">
        <v>125</v>
      </c>
      <c r="AB23" s="109"/>
      <c r="AC23" s="97"/>
      <c r="AD23" s="97"/>
    </row>
    <row r="24" spans="1:30" ht="15" customHeight="1" x14ac:dyDescent="0.2">
      <c r="A24" s="107" t="s">
        <v>126</v>
      </c>
      <c r="B24" s="110">
        <f>VLOOKUP($A24,'[2]101700'!$A$12:$V$55,B$10,FALSE)</f>
        <v>7311</v>
      </c>
      <c r="C24" s="110">
        <f>VLOOKUP($A24,'[2]101700'!$A$12:$V$55,C$10,FALSE)</f>
        <v>7422</v>
      </c>
      <c r="D24" s="110">
        <f>VLOOKUP($A24,'[2]101700'!$A$12:$V$55,D$10,FALSE)</f>
        <v>7320</v>
      </c>
      <c r="E24" s="110">
        <f>VLOOKUP($A24,'[2]101700'!$A$12:$V$55,E$10,FALSE)</f>
        <v>7564</v>
      </c>
      <c r="F24" s="110">
        <f>VLOOKUP($A24,'[2]101700'!$A$12:$V$55,F$10,FALSE)</f>
        <v>7820</v>
      </c>
      <c r="G24" s="110">
        <f>VLOOKUP($A24,'[2]101700'!$A$12:$V$55,G$10,FALSE)</f>
        <v>7925</v>
      </c>
      <c r="H24" s="110">
        <f>VLOOKUP($A24,'[2]101700'!$A$12:$V$55,H$10,FALSE)</f>
        <v>8287</v>
      </c>
      <c r="I24" s="110">
        <f>VLOOKUP($A24,'[2]101700'!$A$12:$V$55,I$10,FALSE)</f>
        <v>8600</v>
      </c>
      <c r="J24" s="110">
        <f>VLOOKUP($A24,'[2]101700'!$A$12:$V$55,J$10,FALSE)</f>
        <v>9327</v>
      </c>
      <c r="K24" s="110">
        <f>VLOOKUP($A24,'[2]101700'!$A$12:$V$55,K$10,FALSE)</f>
        <v>9927</v>
      </c>
      <c r="L24" s="110">
        <f>VLOOKUP($A24,'[2]101700'!$A$12:$V$55,L$10,FALSE)</f>
        <v>10688</v>
      </c>
      <c r="M24" s="110">
        <f>VLOOKUP($A24,'[2]101700'!$A$12:$V$55,M$10,FALSE)</f>
        <v>11127</v>
      </c>
      <c r="N24" s="110">
        <f>VLOOKUP($A24,'[2]101700'!$A$12:$V$55,N$10,FALSE)</f>
        <v>11221</v>
      </c>
      <c r="O24" s="110">
        <f>VLOOKUP($A24,'[2]101700'!$A$12:$V$55,O$10,FALSE)</f>
        <v>11516</v>
      </c>
      <c r="P24" s="110">
        <f>VLOOKUP($A24,'[2]101700'!$A$12:$V$55,P$10,FALSE)</f>
        <v>11870</v>
      </c>
      <c r="Q24" s="110">
        <f>VLOOKUP($A24,'[2]101700'!$A$12:$V$55,Q$10,FALSE)</f>
        <v>12515</v>
      </c>
      <c r="R24" s="110">
        <f>VLOOKUP($A24,'[2]101700'!$A$12:$V$55,R$10,FALSE)</f>
        <v>13188</v>
      </c>
      <c r="S24" s="110">
        <f>VLOOKUP($A24,'[2]101700'!$A$12:$V$55,S$10,FALSE)</f>
        <v>13258</v>
      </c>
      <c r="T24" s="110">
        <f>VLOOKUP($A24,'[2]101700'!$A$12:$V$55,T$10,FALSE)</f>
        <v>13174</v>
      </c>
      <c r="U24" s="110">
        <f>VLOOKUP($A24,'[2]101700'!$A$12:$V$55,U$10,FALSE)</f>
        <v>11740</v>
      </c>
      <c r="V24" s="110">
        <f>VLOOKUP($A24,'[2]101700'!$A$12:$V$55,V$10,FALSE)</f>
        <v>11790</v>
      </c>
      <c r="W24" s="111">
        <f t="shared" si="1"/>
        <v>4.2589437819420782E-3</v>
      </c>
      <c r="X24" s="107" t="s">
        <v>126</v>
      </c>
      <c r="Y24" s="107"/>
      <c r="Z24" s="110">
        <f>VLOOKUP(X24,[3]Data!$A$11:$B$69,2,FALSE)</f>
        <v>4467854</v>
      </c>
      <c r="AA24" s="107" t="s">
        <v>126</v>
      </c>
      <c r="AB24" s="109"/>
      <c r="AC24" s="97"/>
      <c r="AD24" s="97"/>
    </row>
    <row r="25" spans="1:30" ht="15" customHeight="1" x14ac:dyDescent="0.2">
      <c r="A25" s="107" t="s">
        <v>127</v>
      </c>
      <c r="B25" s="110">
        <f>VLOOKUP($A25,'[2]101700'!$A$12:$V$55,B$10,FALSE)</f>
        <v>107710</v>
      </c>
      <c r="C25" s="110">
        <f>VLOOKUP($A25,'[2]101700'!$A$12:$V$55,C$10,FALSE)</f>
        <v>110705</v>
      </c>
      <c r="D25" s="110">
        <f>VLOOKUP($A25,'[2]101700'!$A$12:$V$55,D$10,FALSE)</f>
        <v>110853</v>
      </c>
      <c r="E25" s="110">
        <f>VLOOKUP($A25,'[2]101700'!$A$12:$V$55,E$10,FALSE)</f>
        <v>111434</v>
      </c>
      <c r="F25" s="110">
        <f>VLOOKUP($A25,'[2]101700'!$A$12:$V$55,F$10,FALSE)</f>
        <v>109759</v>
      </c>
      <c r="G25" s="110">
        <f>VLOOKUP($A25,'[2]101700'!$A$12:$V$55,G$10,FALSE)</f>
        <v>114577</v>
      </c>
      <c r="H25" s="110">
        <f>VLOOKUP($A25,'[2]101700'!$A$12:$V$55,H$10,FALSE)</f>
        <v>115666</v>
      </c>
      <c r="I25" s="110">
        <f>VLOOKUP($A25,'[2]101700'!$A$12:$V$55,I$10,FALSE)</f>
        <v>116636</v>
      </c>
      <c r="J25" s="110">
        <f>VLOOKUP($A25,'[2]101700'!$A$12:$V$55,J$10,FALSE)</f>
        <v>120120</v>
      </c>
      <c r="K25" s="110">
        <f>VLOOKUP($A25,'[2]101700'!$A$12:$V$55,K$10,FALSE)</f>
        <v>124498</v>
      </c>
      <c r="L25" s="110">
        <f>VLOOKUP($A25,'[2]101700'!$A$12:$V$55,L$10,FALSE)</f>
        <v>124718</v>
      </c>
      <c r="M25" s="110">
        <f>VLOOKUP($A25,'[2]101700'!$A$12:$V$55,M$10,FALSE)</f>
        <v>125982</v>
      </c>
      <c r="N25" s="110">
        <f>VLOOKUP($A25,'[2]101700'!$A$12:$V$55,N$10,FALSE)</f>
        <v>125469</v>
      </c>
      <c r="O25" s="110">
        <f>VLOOKUP($A25,'[2]101700'!$A$12:$V$55,O$10,FALSE)</f>
        <v>131037</v>
      </c>
      <c r="P25" s="110">
        <f>VLOOKUP($A25,'[2]101700'!$A$12:$V$55,P$10,FALSE)</f>
        <v>132836</v>
      </c>
      <c r="Q25" s="110">
        <f>VLOOKUP($A25,'[2]101700'!$A$12:$V$55,Q$10,FALSE)</f>
        <v>134621</v>
      </c>
      <c r="R25" s="110">
        <f>VLOOKUP($A25,'[2]101700'!$A$12:$V$55,R$10,FALSE)</f>
        <v>132734</v>
      </c>
      <c r="S25" s="110">
        <f>VLOOKUP($A25,'[2]101700'!$A$12:$V$55,S$10,FALSE)</f>
        <v>129638</v>
      </c>
      <c r="T25" s="110">
        <f>VLOOKUP($A25,'[2]101700'!$A$12:$V$55,T$10,FALSE)</f>
        <v>128197</v>
      </c>
      <c r="U25" s="110">
        <f>VLOOKUP($A25,'[2]101700'!$A$12:$V$55,U$10,FALSE)</f>
        <v>121144</v>
      </c>
      <c r="V25" s="110">
        <f>VLOOKUP($A25,'[2]101700'!$A$12:$V$55,V$10,FALSE)</f>
        <v>124769</v>
      </c>
      <c r="W25" s="111">
        <f t="shared" si="1"/>
        <v>2.9923066763521099E-2</v>
      </c>
      <c r="X25" s="107" t="s">
        <v>127</v>
      </c>
      <c r="Y25" s="107"/>
      <c r="Z25" s="110">
        <f>VLOOKUP(X25,[3]Data!$A$11:$B$69,2,FALSE)</f>
        <v>60340328</v>
      </c>
      <c r="AA25" s="107" t="s">
        <v>127</v>
      </c>
      <c r="AB25" s="109"/>
      <c r="AC25" s="97"/>
      <c r="AD25" s="97"/>
    </row>
    <row r="26" spans="1:30" ht="15" customHeight="1" x14ac:dyDescent="0.2">
      <c r="A26" s="107" t="s">
        <v>128</v>
      </c>
      <c r="B26" s="110">
        <f>VLOOKUP($A26,'[2]101700'!$A$12:$V$55,B$10,FALSE)</f>
        <v>6422</v>
      </c>
      <c r="C26" s="110">
        <f>VLOOKUP($A26,'[2]101700'!$A$12:$V$55,C$10,FALSE)</f>
        <v>6240</v>
      </c>
      <c r="D26" s="110">
        <f>VLOOKUP($A26,'[2]101700'!$A$12:$V$55,D$10,FALSE)</f>
        <v>5141</v>
      </c>
      <c r="E26" s="110">
        <f>VLOOKUP($A26,'[2]101700'!$A$12:$V$55,E$10,FALSE)</f>
        <v>4459</v>
      </c>
      <c r="F26" s="110">
        <f>VLOOKUP($A26,'[2]101700'!$A$12:$V$55,F$10,FALSE)</f>
        <v>4038</v>
      </c>
      <c r="G26" s="110">
        <f>VLOOKUP($A26,'[2]101700'!$A$12:$V$55,G$10,FALSE)</f>
        <v>3824</v>
      </c>
      <c r="H26" s="110">
        <f>VLOOKUP($A26,'[2]101700'!$A$12:$V$55,H$10,FALSE)</f>
        <v>3782</v>
      </c>
      <c r="I26" s="110">
        <f>VLOOKUP($A26,'[2]101700'!$A$12:$V$55,I$10,FALSE)</f>
        <v>3713</v>
      </c>
      <c r="J26" s="110">
        <f>VLOOKUP($A26,'[2]101700'!$A$12:$V$55,J$10,FALSE)</f>
        <v>3587</v>
      </c>
      <c r="K26" s="110">
        <f>VLOOKUP($A26,'[2]101700'!$A$12:$V$55,K$10,FALSE)</f>
        <v>3382</v>
      </c>
      <c r="L26" s="110">
        <f>VLOOKUP($A26,'[2]101700'!$A$12:$V$55,L$10,FALSE)</f>
        <v>3255</v>
      </c>
      <c r="M26" s="110">
        <f>VLOOKUP($A26,'[2]101700'!$A$12:$V$55,M$10,FALSE)</f>
        <v>3574</v>
      </c>
      <c r="N26" s="110">
        <f>VLOOKUP($A26,'[2]101700'!$A$12:$V$55,N$10,FALSE)</f>
        <v>3621</v>
      </c>
      <c r="O26" s="110">
        <f>VLOOKUP($A26,'[2]101700'!$A$12:$V$55,O$10,FALSE)</f>
        <v>3799</v>
      </c>
      <c r="P26" s="110">
        <f>VLOOKUP($A26,'[2]101700'!$A$12:$V$55,P$10,FALSE)</f>
        <v>3909</v>
      </c>
      <c r="Q26" s="110">
        <f>VLOOKUP($A26,'[2]101700'!$A$12:$V$55,Q$10,FALSE)</f>
        <v>4021</v>
      </c>
      <c r="R26" s="110">
        <f>VLOOKUP($A26,'[2]101700'!$A$12:$V$55,R$10,FALSE)</f>
        <v>4196</v>
      </c>
      <c r="S26" s="110">
        <f>VLOOKUP($A26,'[2]101700'!$A$12:$V$55,S$10,FALSE)</f>
        <v>4358</v>
      </c>
      <c r="T26" s="110">
        <f>VLOOKUP($A26,'[2]101700'!$A$12:$V$55,T$10,FALSE)</f>
        <v>4156</v>
      </c>
      <c r="U26" s="110">
        <f>VLOOKUP($A26,'[2]101700'!$A$12:$V$55,U$10,FALSE)</f>
        <v>4045</v>
      </c>
      <c r="V26" s="110">
        <f>VLOOKUP($A26,'[2]101700'!$A$12:$V$55,V$10,FALSE)</f>
        <v>4271</v>
      </c>
      <c r="W26" s="111">
        <f t="shared" si="1"/>
        <v>5.5871446229913475E-2</v>
      </c>
      <c r="X26" s="107" t="s">
        <v>128</v>
      </c>
      <c r="Y26" s="107"/>
      <c r="Z26" s="110">
        <f>VLOOKUP(X26,[3]Data!$A$11:$B$69,2,FALSE)</f>
        <v>2248374</v>
      </c>
      <c r="AA26" s="107" t="s">
        <v>128</v>
      </c>
      <c r="AB26" s="109"/>
      <c r="AC26" s="97"/>
      <c r="AD26" s="97"/>
    </row>
    <row r="27" spans="1:30" ht="15" customHeight="1" x14ac:dyDescent="0.2">
      <c r="A27" s="107" t="s">
        <v>129</v>
      </c>
      <c r="B27" s="110">
        <f>VLOOKUP($A27,'[2]101700'!$A$12:$V$55,B$10,FALSE)</f>
        <v>9681</v>
      </c>
      <c r="C27" s="110">
        <f>VLOOKUP($A27,'[2]101700'!$A$12:$V$55,C$10,FALSE)</f>
        <v>10163</v>
      </c>
      <c r="D27" s="110">
        <f>VLOOKUP($A27,'[2]101700'!$A$12:$V$55,D$10,FALSE)</f>
        <v>6376</v>
      </c>
      <c r="E27" s="110">
        <f>VLOOKUP($A27,'[2]101700'!$A$12:$V$55,E$10,FALSE)</f>
        <v>4910</v>
      </c>
      <c r="F27" s="110">
        <f>VLOOKUP($A27,'[2]101700'!$A$12:$V$55,F$10,FALSE)</f>
        <v>4735</v>
      </c>
      <c r="G27" s="110">
        <f>VLOOKUP($A27,'[2]101700'!$A$12:$V$55,G$10,FALSE)</f>
        <v>4597</v>
      </c>
      <c r="H27" s="110">
        <f>VLOOKUP($A27,'[2]101700'!$A$12:$V$55,H$10,FALSE)</f>
        <v>4482</v>
      </c>
      <c r="I27" s="110">
        <f>VLOOKUP($A27,'[2]101700'!$A$12:$V$55,I$10,FALSE)</f>
        <v>4523</v>
      </c>
      <c r="J27" s="110">
        <f>VLOOKUP($A27,'[2]101700'!$A$12:$V$55,J$10,FALSE)</f>
        <v>4474</v>
      </c>
      <c r="K27" s="110">
        <f>VLOOKUP($A27,'[2]101700'!$A$12:$V$55,K$10,FALSE)</f>
        <v>4054</v>
      </c>
      <c r="L27" s="110">
        <f>VLOOKUP($A27,'[2]101700'!$A$12:$V$55,L$10,FALSE)</f>
        <v>3772</v>
      </c>
      <c r="M27" s="110">
        <f>VLOOKUP($A27,'[2]101700'!$A$12:$V$55,M$10,FALSE)</f>
        <v>3923</v>
      </c>
      <c r="N27" s="110">
        <f>VLOOKUP($A27,'[2]101700'!$A$12:$V$55,N$10,FALSE)</f>
        <v>4096</v>
      </c>
      <c r="O27" s="110">
        <f>VLOOKUP($A27,'[2]101700'!$A$12:$V$55,O$10,FALSE)</f>
        <v>4224</v>
      </c>
      <c r="P27" s="110">
        <f>VLOOKUP($A27,'[2]101700'!$A$12:$V$55,P$10,FALSE)</f>
        <v>4412</v>
      </c>
      <c r="Q27" s="110">
        <f>VLOOKUP($A27,'[2]101700'!$A$12:$V$55,Q$10,FALSE)</f>
        <v>4614</v>
      </c>
      <c r="R27" s="110">
        <f>VLOOKUP($A27,'[2]101700'!$A$12:$V$55,R$10,FALSE)</f>
        <v>4913</v>
      </c>
      <c r="S27" s="110">
        <f>VLOOKUP($A27,'[2]101700'!$A$12:$V$55,S$10,FALSE)</f>
        <v>5162</v>
      </c>
      <c r="T27" s="110">
        <f>VLOOKUP($A27,'[2]101700'!$A$12:$V$55,T$10,FALSE)</f>
        <v>5075</v>
      </c>
      <c r="U27" s="110">
        <f>VLOOKUP($A27,'[2]101700'!$A$12:$V$55,U$10,FALSE)</f>
        <v>4587</v>
      </c>
      <c r="V27" s="110">
        <f>VLOOKUP($A27,'[2]101700'!$A$12:$V$55,V$10,FALSE)</f>
        <v>4751</v>
      </c>
      <c r="W27" s="111">
        <f t="shared" si="1"/>
        <v>3.5753215609330716E-2</v>
      </c>
      <c r="X27" s="107" t="s">
        <v>129</v>
      </c>
      <c r="Y27" s="107"/>
      <c r="Z27" s="110">
        <f>VLOOKUP(X27,[3]Data!$A$11:$B$69,2,FALSE)</f>
        <v>3329039</v>
      </c>
      <c r="AA27" s="107" t="s">
        <v>129</v>
      </c>
      <c r="AB27" s="109"/>
      <c r="AC27" s="97"/>
      <c r="AD27" s="97"/>
    </row>
    <row r="28" spans="1:30" ht="15" customHeight="1" x14ac:dyDescent="0.2">
      <c r="A28" s="107" t="s">
        <v>130</v>
      </c>
      <c r="B28" s="110">
        <f>VLOOKUP($A28,'[2]101700'!$A$12:$V$55,B$10,FALSE)</f>
        <v>3296</v>
      </c>
      <c r="C28" s="110">
        <f>VLOOKUP($A28,'[2]101700'!$A$12:$V$55,C$10,FALSE)</f>
        <v>3505</v>
      </c>
      <c r="D28" s="110">
        <f>VLOOKUP($A28,'[2]101700'!$A$12:$V$55,D$10,FALSE)</f>
        <v>3528</v>
      </c>
      <c r="E28" s="110">
        <f>VLOOKUP($A28,'[2]101700'!$A$12:$V$55,E$10,FALSE)</f>
        <v>3590</v>
      </c>
      <c r="F28" s="110">
        <f>VLOOKUP($A28,'[2]101700'!$A$12:$V$55,F$10,FALSE)</f>
        <v>3520</v>
      </c>
      <c r="G28" s="110">
        <f>VLOOKUP($A28,'[2]101700'!$A$12:$V$55,G$10,FALSE)</f>
        <v>3128</v>
      </c>
      <c r="H28" s="110">
        <f>VLOOKUP($A28,'[2]101700'!$A$12:$V$55,H$10,FALSE)</f>
        <v>3216</v>
      </c>
      <c r="I28" s="110">
        <f>VLOOKUP($A28,'[2]101700'!$A$12:$V$55,I$10,FALSE)</f>
        <v>3205</v>
      </c>
      <c r="J28" s="110">
        <f>VLOOKUP($A28,'[2]101700'!$A$12:$V$55,J$10,FALSE)</f>
        <v>3155</v>
      </c>
      <c r="K28" s="110">
        <f>VLOOKUP($A28,'[2]101700'!$A$12:$V$55,K$10,FALSE)</f>
        <v>3329</v>
      </c>
      <c r="L28" s="110">
        <f>VLOOKUP($A28,'[2]101700'!$A$12:$V$55,L$10,FALSE)</f>
        <v>3517</v>
      </c>
      <c r="M28" s="110">
        <f>VLOOKUP($A28,'[2]101700'!$A$12:$V$55,M$10,FALSE)</f>
        <v>3686</v>
      </c>
      <c r="N28" s="110">
        <f>VLOOKUP($A28,'[2]101700'!$A$12:$V$55,N$10,FALSE)</f>
        <v>3712</v>
      </c>
      <c r="O28" s="110">
        <f>VLOOKUP($A28,'[2]101700'!$A$12:$V$55,O$10,FALSE)</f>
        <v>3918</v>
      </c>
      <c r="P28" s="110">
        <f>VLOOKUP($A28,'[2]101700'!$A$12:$V$55,P$10,FALSE)</f>
        <v>4353</v>
      </c>
      <c r="Q28" s="110">
        <f>VLOOKUP($A28,'[2]101700'!$A$12:$V$55,Q$10,FALSE)</f>
        <v>4443</v>
      </c>
      <c r="R28" s="110">
        <f>VLOOKUP($A28,'[2]101700'!$A$12:$V$55,R$10,FALSE)</f>
        <v>4371</v>
      </c>
      <c r="S28" s="110">
        <f>VLOOKUP($A28,'[2]101700'!$A$12:$V$55,S$10,FALSE)</f>
        <v>4322</v>
      </c>
      <c r="T28" s="110">
        <f>VLOOKUP($A28,'[2]101700'!$A$12:$V$55,T$10,FALSE)</f>
        <v>4354</v>
      </c>
      <c r="U28" s="110">
        <f>VLOOKUP($A28,'[2]101700'!$A$12:$V$55,U$10,FALSE)</f>
        <v>4058</v>
      </c>
      <c r="V28" s="110">
        <f>VLOOKUP($A28,'[2]101700'!$A$12:$V$55,V$10,FALSE)</f>
        <v>4302</v>
      </c>
      <c r="W28" s="111">
        <f>(V28-U28)/U28</f>
        <v>6.0128141941843273E-2</v>
      </c>
      <c r="X28" s="107" t="s">
        <v>130</v>
      </c>
      <c r="Y28" s="107"/>
      <c r="Z28" s="110">
        <f>VLOOKUP(X28,[3]Data!$A$11:$B$69,2,FALSE)</f>
        <v>502066</v>
      </c>
      <c r="AA28" s="107" t="s">
        <v>130</v>
      </c>
      <c r="AB28" s="109"/>
      <c r="AC28" s="97"/>
      <c r="AD28" s="97"/>
    </row>
    <row r="29" spans="1:30" ht="15" customHeight="1" x14ac:dyDescent="0.2">
      <c r="A29" s="107" t="s">
        <v>131</v>
      </c>
      <c r="B29" s="110">
        <f>VLOOKUP($A29,'[2]101700'!$A$12:$V$55,B$10,FALSE)</f>
        <v>333</v>
      </c>
      <c r="C29" s="110">
        <f>VLOOKUP($A29,'[2]101700'!$A$12:$V$55,C$10,FALSE)</f>
        <v>388</v>
      </c>
      <c r="D29" s="110">
        <f>VLOOKUP($A29,'[2]101700'!$A$12:$V$55,D$10,FALSE)</f>
        <v>400</v>
      </c>
      <c r="E29" s="110">
        <f>VLOOKUP($A29,'[2]101700'!$A$12:$V$55,E$10,FALSE)</f>
        <v>424</v>
      </c>
      <c r="F29" s="110">
        <f>VLOOKUP($A29,'[2]101700'!$A$12:$V$55,F$10,FALSE)</f>
        <v>419</v>
      </c>
      <c r="G29" s="110">
        <f>VLOOKUP($A29,'[2]101700'!$A$12:$V$55,G$10,FALSE)</f>
        <v>347</v>
      </c>
      <c r="H29" s="110">
        <f>VLOOKUP($A29,'[2]101700'!$A$12:$V$55,H$10,FALSE)</f>
        <v>287</v>
      </c>
      <c r="I29" s="110">
        <f>VLOOKUP($A29,'[2]101700'!$A$12:$V$55,I$10,FALSE)</f>
        <v>401</v>
      </c>
      <c r="J29" s="110">
        <f>VLOOKUP($A29,'[2]101700'!$A$12:$V$55,J$10,FALSE)</f>
        <v>301</v>
      </c>
      <c r="K29" s="110">
        <f>VLOOKUP($A29,'[2]101700'!$A$12:$V$55,K$10,FALSE)</f>
        <v>310</v>
      </c>
      <c r="L29" s="110">
        <f>VLOOKUP($A29,'[2]101700'!$A$12:$V$55,L$10,FALSE)</f>
        <v>441</v>
      </c>
      <c r="M29" s="110">
        <f>VLOOKUP($A29,'[2]101700'!$A$12:$V$55,M$10,FALSE)</f>
        <v>400</v>
      </c>
      <c r="N29" s="110">
        <f>VLOOKUP($A29,'[2]101700'!$A$12:$V$55,N$10,FALSE)</f>
        <v>363</v>
      </c>
      <c r="O29" s="110">
        <f>VLOOKUP($A29,'[2]101700'!$A$12:$V$55,O$10,FALSE)</f>
        <v>394</v>
      </c>
      <c r="P29" s="110">
        <f>VLOOKUP($A29,'[2]101700'!$A$12:$V$55,P$10,FALSE)</f>
        <v>441</v>
      </c>
      <c r="Q29" s="110">
        <f>VLOOKUP($A29,'[2]101700'!$A$12:$V$55,Q$10,FALSE)</f>
        <v>389</v>
      </c>
      <c r="R29" s="110">
        <f>VLOOKUP($A29,'[2]101700'!$A$12:$V$55,R$10,FALSE)</f>
        <v>379</v>
      </c>
      <c r="S29" s="110">
        <f>VLOOKUP($A29,'[2]101700'!$A$12:$V$55,S$10,FALSE)</f>
        <v>387</v>
      </c>
      <c r="T29" s="110">
        <f>VLOOKUP($A29,'[2]101700'!$A$12:$V$55,T$10,FALSE)</f>
        <v>490</v>
      </c>
      <c r="U29" s="110">
        <f>VLOOKUP($A29,'[2]101700'!$A$12:$V$55,U$10,FALSE)</f>
        <v>443</v>
      </c>
      <c r="V29" s="110">
        <f>VLOOKUP($A29,'[2]101700'!$A$12:$V$55,V$10,FALSE)</f>
        <v>451</v>
      </c>
      <c r="W29" s="111">
        <f t="shared" si="1"/>
        <v>1.8058690744920992E-2</v>
      </c>
      <c r="X29" s="107" t="s">
        <v>131</v>
      </c>
      <c r="Y29" s="107"/>
      <c r="Z29" s="110">
        <f>VLOOKUP(X29,[3]Data!$A$11:$B$69,2,FALSE)</f>
        <v>414372</v>
      </c>
      <c r="AA29" s="107" t="s">
        <v>131</v>
      </c>
      <c r="AB29" s="109"/>
      <c r="AC29" s="97"/>
      <c r="AD29" s="97"/>
    </row>
    <row r="30" spans="1:30" ht="15" customHeight="1" x14ac:dyDescent="0.2">
      <c r="A30" s="107" t="s">
        <v>132</v>
      </c>
      <c r="B30" s="110">
        <f>VLOOKUP($A30,'[2]101700'!$A$12:$V$55,B$10,FALSE)</f>
        <v>41690</v>
      </c>
      <c r="C30" s="110">
        <f>VLOOKUP($A30,'[2]101700'!$A$12:$V$55,C$10,FALSE)</f>
        <v>45151</v>
      </c>
      <c r="D30" s="110">
        <f>VLOOKUP($A30,'[2]101700'!$A$12:$V$55,D$10,FALSE)</f>
        <v>44517</v>
      </c>
      <c r="E30" s="110">
        <f>VLOOKUP($A30,'[2]101700'!$A$12:$V$55,E$10,FALSE)</f>
        <v>46168</v>
      </c>
      <c r="F30" s="110">
        <f>VLOOKUP($A30,'[2]101700'!$A$12:$V$55,F$10,FALSE)</f>
        <v>46136</v>
      </c>
      <c r="G30" s="110">
        <f>VLOOKUP($A30,'[2]101700'!$A$12:$V$55,G$10,FALSE)</f>
        <v>47980</v>
      </c>
      <c r="H30" s="110">
        <f>VLOOKUP($A30,'[2]101700'!$A$12:$V$55,H$10,FALSE)</f>
        <v>51636</v>
      </c>
      <c r="I30" s="110">
        <f>VLOOKUP($A30,'[2]101700'!$A$12:$V$55,I$10,FALSE)</f>
        <v>49106</v>
      </c>
      <c r="J30" s="110">
        <f>VLOOKUP($A30,'[2]101700'!$A$12:$V$55,J$10,FALSE)</f>
        <v>49730</v>
      </c>
      <c r="K30" s="110">
        <f>VLOOKUP($A30,'[2]101700'!$A$12:$V$55,K$10,FALSE)</f>
        <v>49171</v>
      </c>
      <c r="L30" s="110">
        <f>VLOOKUP($A30,'[2]101700'!$A$12:$V$55,L$10,FALSE)</f>
        <v>50483</v>
      </c>
      <c r="M30" s="110">
        <f>VLOOKUP($A30,'[2]101700'!$A$12:$V$55,M$10,FALSE)</f>
        <v>51334</v>
      </c>
      <c r="N30" s="110">
        <f>VLOOKUP($A30,'[2]101700'!$A$12:$V$55,N$10,FALSE)</f>
        <v>51303</v>
      </c>
      <c r="O30" s="110">
        <f>VLOOKUP($A30,'[2]101700'!$A$12:$V$55,O$10,FALSE)</f>
        <v>51998</v>
      </c>
      <c r="P30" s="110">
        <f>VLOOKUP($A30,'[2]101700'!$A$12:$V$55,P$10,FALSE)</f>
        <v>52761</v>
      </c>
      <c r="Q30" s="110">
        <f>VLOOKUP($A30,'[2]101700'!$A$12:$V$55,Q$10,FALSE)</f>
        <v>52293</v>
      </c>
      <c r="R30" s="110">
        <f>VLOOKUP($A30,'[2]101700'!$A$12:$V$55,R$10,FALSE)</f>
        <v>50940</v>
      </c>
      <c r="S30" s="110">
        <f>VLOOKUP($A30,'[2]101700'!$A$12:$V$55,S$10,FALSE)</f>
        <v>49815</v>
      </c>
      <c r="T30" s="110">
        <f>VLOOKUP($A30,'[2]101700'!$A$12:$V$55,T$10,FALSE)</f>
        <v>51088</v>
      </c>
      <c r="U30" s="110">
        <f>VLOOKUP($A30,'[2]101700'!$A$12:$V$55,U$10,FALSE)</f>
        <v>50406</v>
      </c>
      <c r="V30" s="110">
        <f>VLOOKUP($A30,'[2]101700'!$A$12:$V$55,V$10,FALSE)</f>
        <v>53979</v>
      </c>
      <c r="W30" s="111">
        <f t="shared" si="1"/>
        <v>7.088441852160457E-2</v>
      </c>
      <c r="X30" s="107" t="s">
        <v>132</v>
      </c>
      <c r="Y30" s="107"/>
      <c r="Z30" s="110">
        <f>VLOOKUP(X30,[3]Data!$A$11:$B$69,2,FALSE)</f>
        <v>16574989</v>
      </c>
      <c r="AA30" s="107" t="s">
        <v>132</v>
      </c>
      <c r="AB30" s="109"/>
      <c r="AC30" s="97"/>
      <c r="AD30" s="97"/>
    </row>
    <row r="31" spans="1:30" ht="15" customHeight="1" x14ac:dyDescent="0.2">
      <c r="A31" s="107" t="s">
        <v>133</v>
      </c>
      <c r="B31" s="110">
        <f>VLOOKUP($A31,'[2]101700'!$A$12:$V$55,B$10,FALSE)</f>
        <v>16071</v>
      </c>
      <c r="C31" s="110">
        <f>VLOOKUP($A31,'[2]101700'!$A$12:$V$55,C$10,FALSE)</f>
        <v>15867</v>
      </c>
      <c r="D31" s="110">
        <f>VLOOKUP($A31,'[2]101700'!$A$12:$V$55,D$10,FALSE)</f>
        <v>15770</v>
      </c>
      <c r="E31" s="110">
        <f>VLOOKUP($A31,'[2]101700'!$A$12:$V$55,E$10,FALSE)</f>
        <v>16156</v>
      </c>
      <c r="F31" s="110">
        <f>VLOOKUP($A31,'[2]101700'!$A$12:$V$55,F$10,FALSE)</f>
        <v>16661</v>
      </c>
      <c r="G31" s="110">
        <f>VLOOKUP($A31,'[2]101700'!$A$12:$V$55,G$10,FALSE)</f>
        <v>16927</v>
      </c>
      <c r="H31" s="110">
        <f>VLOOKUP($A31,'[2]101700'!$A$12:$V$55,H$10,FALSE)</f>
        <v>17406</v>
      </c>
      <c r="I31" s="110">
        <f>VLOOKUP($A31,'[2]101700'!$A$12:$V$55,I$10,FALSE)</f>
        <v>17371</v>
      </c>
      <c r="J31" s="110">
        <f>VLOOKUP($A31,'[2]101700'!$A$12:$V$55,J$10,FALSE)</f>
        <v>18161</v>
      </c>
      <c r="K31" s="110">
        <f>VLOOKUP($A31,'[2]101700'!$A$12:$V$55,K$10,FALSE)</f>
        <v>18574</v>
      </c>
      <c r="L31" s="110">
        <f>VLOOKUP($A31,'[2]101700'!$A$12:$V$55,L$10,FALSE)</f>
        <v>18074</v>
      </c>
      <c r="M31" s="110">
        <f>VLOOKUP($A31,'[2]101700'!$A$12:$V$55,M$10,FALSE)</f>
        <v>18313</v>
      </c>
      <c r="N31" s="110">
        <f>VLOOKUP($A31,'[2]101700'!$A$12:$V$55,N$10,FALSE)</f>
        <v>18070</v>
      </c>
      <c r="O31" s="110">
        <f>VLOOKUP($A31,'[2]101700'!$A$12:$V$55,O$10,FALSE)</f>
        <v>17982</v>
      </c>
      <c r="P31" s="110">
        <f>VLOOKUP($A31,'[2]101700'!$A$12:$V$55,P$10,FALSE)</f>
        <v>18463</v>
      </c>
      <c r="Q31" s="110">
        <f>VLOOKUP($A31,'[2]101700'!$A$12:$V$55,Q$10,FALSE)</f>
        <v>18547</v>
      </c>
      <c r="R31" s="110">
        <f>VLOOKUP($A31,'[2]101700'!$A$12:$V$55,R$10,FALSE)</f>
        <v>18505</v>
      </c>
      <c r="S31" s="110">
        <f>VLOOKUP($A31,'[2]101700'!$A$12:$V$55,S$10,FALSE)</f>
        <v>18830</v>
      </c>
      <c r="T31" s="110">
        <f>VLOOKUP($A31,'[2]101700'!$A$12:$V$55,T$10,FALSE)</f>
        <v>18886</v>
      </c>
      <c r="U31" s="110">
        <f>VLOOKUP($A31,'[2]101700'!$A$12:$V$55,U$10,FALSE)</f>
        <v>18204</v>
      </c>
      <c r="V31" s="110">
        <f>VLOOKUP($A31,'[2]101700'!$A$12:$V$55,V$10,FALSE)</f>
        <v>19680</v>
      </c>
      <c r="W31" s="111">
        <f t="shared" si="1"/>
        <v>8.1081081081081086E-2</v>
      </c>
      <c r="X31" s="107" t="s">
        <v>133</v>
      </c>
      <c r="Y31" s="107"/>
      <c r="Z31" s="110">
        <f>VLOOKUP(X31,[3]Data!$A$11:$B$69,2,FALSE)</f>
        <v>4858199</v>
      </c>
      <c r="AA31" s="107" t="s">
        <v>133</v>
      </c>
      <c r="AB31" s="109"/>
      <c r="AC31" s="97"/>
      <c r="AD31" s="97"/>
    </row>
    <row r="32" spans="1:30" ht="15" customHeight="1" x14ac:dyDescent="0.2">
      <c r="A32" s="107" t="s">
        <v>134</v>
      </c>
      <c r="B32" s="110">
        <f>VLOOKUP($A32,'[2]101700'!$A$12:$V$55,B$10,FALSE)</f>
        <v>59849</v>
      </c>
      <c r="C32" s="110">
        <f>VLOOKUP($A32,'[2]101700'!$A$12:$V$55,C$10,FALSE)</f>
        <v>60209</v>
      </c>
      <c r="D32" s="110">
        <f>VLOOKUP($A32,'[2]101700'!$A$12:$V$55,D$10,FALSE)</f>
        <v>59102</v>
      </c>
      <c r="E32" s="110">
        <f>VLOOKUP($A32,'[2]101700'!$A$12:$V$55,E$10,FALSE)</f>
        <v>63456</v>
      </c>
      <c r="F32" s="110">
        <f>VLOOKUP($A32,'[2]101700'!$A$12:$V$55,F$10,FALSE)</f>
        <v>61376</v>
      </c>
      <c r="G32" s="110">
        <f>VLOOKUP($A32,'[2]101700'!$A$12:$V$55,G$10,FALSE)</f>
        <v>62810</v>
      </c>
      <c r="H32" s="110">
        <f>VLOOKUP($A32,'[2]101700'!$A$12:$V$55,H$10,FALSE)</f>
        <v>66312</v>
      </c>
      <c r="I32" s="110">
        <f>VLOOKUP($A32,'[2]101700'!$A$12:$V$55,I$10,FALSE)</f>
        <v>64965</v>
      </c>
      <c r="J32" s="110">
        <f>VLOOKUP($A32,'[2]101700'!$A$12:$V$55,J$10,FALSE)</f>
        <v>60324</v>
      </c>
      <c r="K32" s="110">
        <f>VLOOKUP($A32,'[2]101700'!$A$12:$V$55,K$10,FALSE)</f>
        <v>58719</v>
      </c>
      <c r="L32" s="110">
        <f>VLOOKUP($A32,'[2]101700'!$A$12:$V$55,L$10,FALSE)</f>
        <v>55586</v>
      </c>
      <c r="M32" s="110">
        <f>VLOOKUP($A32,'[2]101700'!$A$12:$V$55,M$10,FALSE)</f>
        <v>56012</v>
      </c>
      <c r="N32" s="110">
        <f>VLOOKUP($A32,'[2]101700'!$A$12:$V$55,N$10,FALSE)</f>
        <v>54452</v>
      </c>
      <c r="O32" s="110">
        <f>VLOOKUP($A32,'[2]101700'!$A$12:$V$55,O$10,FALSE)</f>
        <v>55955</v>
      </c>
      <c r="P32" s="110">
        <f>VLOOKUP($A32,'[2]101700'!$A$12:$V$55,P$10,FALSE)</f>
        <v>57921</v>
      </c>
      <c r="Q32" s="110">
        <f>VLOOKUP($A32,'[2]101700'!$A$12:$V$55,Q$10,FALSE)</f>
        <v>58199</v>
      </c>
      <c r="R32" s="110">
        <f>VLOOKUP($A32,'[2]101700'!$A$12:$V$55,R$10,FALSE)</f>
        <v>60765</v>
      </c>
      <c r="S32" s="110">
        <f>VLOOKUP($A32,'[2]101700'!$A$12:$V$55,S$10,FALSE)</f>
        <v>61657</v>
      </c>
      <c r="T32" s="110">
        <f>VLOOKUP($A32,'[2]101700'!$A$12:$V$55,T$10,FALSE)</f>
        <v>62222</v>
      </c>
      <c r="U32" s="110">
        <f>VLOOKUP($A32,'[2]101700'!$A$12:$V$55,U$10,FALSE)</f>
        <v>61178</v>
      </c>
      <c r="V32" s="110">
        <f>VLOOKUP($A32,'[2]101700'!$A$12:$V$55,V$10,FALSE)</f>
        <v>66319</v>
      </c>
      <c r="W32" s="111">
        <f t="shared" si="1"/>
        <v>8.4033476086174771E-2</v>
      </c>
      <c r="X32" s="107" t="s">
        <v>134</v>
      </c>
      <c r="Y32" s="107"/>
      <c r="Z32" s="110">
        <f>VLOOKUP(X32,[3]Data!$A$11:$B$69,2,FALSE)</f>
        <v>38167329</v>
      </c>
      <c r="AA32" s="107" t="s">
        <v>134</v>
      </c>
      <c r="AB32" s="109"/>
      <c r="AC32" s="97"/>
      <c r="AD32" s="97"/>
    </row>
    <row r="33" spans="1:30" ht="15" customHeight="1" x14ac:dyDescent="0.2">
      <c r="A33" s="107" t="s">
        <v>135</v>
      </c>
      <c r="B33" s="110">
        <f>VLOOKUP($A33,'[2]101700'!$A$12:$V$55,B$10,FALSE)</f>
        <v>11804</v>
      </c>
      <c r="C33" s="110">
        <f>VLOOKUP($A33,'[2]101700'!$A$12:$V$55,C$10,FALSE)</f>
        <v>12259</v>
      </c>
      <c r="D33" s="110">
        <f>VLOOKUP($A33,'[2]101700'!$A$12:$V$55,D$10,FALSE)</f>
        <v>12700</v>
      </c>
      <c r="E33" s="110">
        <f>VLOOKUP($A33,'[2]101700'!$A$12:$V$55,E$10,FALSE)</f>
        <v>12832</v>
      </c>
      <c r="F33" s="110">
        <f>VLOOKUP($A33,'[2]101700'!$A$12:$V$55,F$10,FALSE)</f>
        <v>13411</v>
      </c>
      <c r="G33" s="110">
        <f>VLOOKUP($A33,'[2]101700'!$A$12:$V$55,G$10,FALSE)</f>
        <v>13740</v>
      </c>
      <c r="H33" s="110">
        <f>VLOOKUP($A33,'[2]101700'!$A$12:$V$55,H$10,FALSE)</f>
        <v>14533</v>
      </c>
      <c r="I33" s="110">
        <f>VLOOKUP($A33,'[2]101700'!$A$12:$V$55,I$10,FALSE)</f>
        <v>15069</v>
      </c>
      <c r="J33" s="110">
        <f>VLOOKUP($A33,'[2]101700'!$A$12:$V$55,J$10,FALSE)</f>
        <v>16054</v>
      </c>
      <c r="K33" s="110">
        <f>VLOOKUP($A33,'[2]101700'!$A$12:$V$55,K$10,FALSE)</f>
        <v>16778</v>
      </c>
      <c r="L33" s="110">
        <f>VLOOKUP($A33,'[2]101700'!$A$12:$V$55,L$10,FALSE)</f>
        <v>17745</v>
      </c>
      <c r="M33" s="110">
        <f>VLOOKUP($A33,'[2]101700'!$A$12:$V$55,M$10,FALSE)</f>
        <v>17963</v>
      </c>
      <c r="N33" s="110">
        <f>VLOOKUP($A33,'[2]101700'!$A$12:$V$55,N$10,FALSE)</f>
        <v>18418</v>
      </c>
      <c r="O33" s="110">
        <f>VLOOKUP($A33,'[2]101700'!$A$12:$V$55,O$10,FALSE)</f>
        <v>18371</v>
      </c>
      <c r="P33" s="110">
        <f>VLOOKUP($A33,'[2]101700'!$A$12:$V$55,P$10,FALSE)</f>
        <v>18877</v>
      </c>
      <c r="Q33" s="110">
        <f>VLOOKUP($A33,'[2]101700'!$A$12:$V$55,Q$10,FALSE)</f>
        <v>18958</v>
      </c>
      <c r="R33" s="110">
        <f>VLOOKUP($A33,'[2]101700'!$A$12:$V$55,R$10,FALSE)</f>
        <v>18747</v>
      </c>
      <c r="S33" s="110">
        <f>VLOOKUP($A33,'[2]101700'!$A$12:$V$55,S$10,FALSE)</f>
        <v>18992</v>
      </c>
      <c r="T33" s="110">
        <f>VLOOKUP($A33,'[2]101700'!$A$12:$V$55,T$10,FALSE)</f>
        <v>18474</v>
      </c>
      <c r="U33" s="110">
        <f>VLOOKUP($A33,'[2]101700'!$A$12:$V$55,U$10,FALSE)</f>
        <v>18260</v>
      </c>
      <c r="V33" s="110">
        <f>VLOOKUP($A33,'[2]101700'!$A$12:$V$55,V$10,FALSE)</f>
        <v>18158</v>
      </c>
      <c r="W33" s="111">
        <f t="shared" si="1"/>
        <v>-5.5859802847754653E-3</v>
      </c>
      <c r="X33" s="107" t="s">
        <v>135</v>
      </c>
      <c r="Y33" s="107"/>
      <c r="Z33" s="110">
        <f>VLOOKUP(X33,[3]Data!$A$11:$B$69,2,FALSE)</f>
        <v>10637713</v>
      </c>
      <c r="AA33" s="107" t="s">
        <v>135</v>
      </c>
      <c r="AB33" s="109"/>
      <c r="AC33" s="97"/>
      <c r="AD33" s="97"/>
    </row>
    <row r="34" spans="1:30" ht="15" customHeight="1" x14ac:dyDescent="0.2">
      <c r="A34" s="107" t="s">
        <v>136</v>
      </c>
      <c r="B34" s="110">
        <f>VLOOKUP($A34,'[2]101700'!$A$12:$V$55,B$10,FALSE)</f>
        <v>44186</v>
      </c>
      <c r="C34" s="110">
        <f>VLOOKUP($A34,'[2]101700'!$A$12:$V$55,C$10,FALSE)</f>
        <v>35560</v>
      </c>
      <c r="D34" s="110">
        <f>VLOOKUP($A34,'[2]101700'!$A$12:$V$55,D$10,FALSE)</f>
        <v>27150</v>
      </c>
      <c r="E34" s="110">
        <f>VLOOKUP($A34,'[2]101700'!$A$12:$V$55,E$10,FALSE)</f>
        <v>25115</v>
      </c>
      <c r="F34" s="110">
        <f>VLOOKUP($A34,'[2]101700'!$A$12:$V$55,F$10,FALSE)</f>
        <v>25642</v>
      </c>
      <c r="G34" s="110">
        <f>VLOOKUP($A34,'[2]101700'!$A$12:$V$55,G$10,FALSE)</f>
        <v>26928</v>
      </c>
      <c r="H34" s="110">
        <f>VLOOKUP($A34,'[2]101700'!$A$12:$V$55,H$10,FALSE)</f>
        <v>29782</v>
      </c>
      <c r="I34" s="110">
        <f>VLOOKUP($A34,'[2]101700'!$A$12:$V$55,I$10,FALSE)</f>
        <v>28849</v>
      </c>
      <c r="J34" s="110">
        <f>VLOOKUP($A34,'[2]101700'!$A$12:$V$55,J$10,FALSE)</f>
        <v>26320</v>
      </c>
      <c r="K34" s="110">
        <f>VLOOKUP($A34,'[2]101700'!$A$12:$V$55,K$10,FALSE)</f>
        <v>22586</v>
      </c>
      <c r="L34" s="110">
        <f>VLOOKUP($A34,'[2]101700'!$A$12:$V$55,L$10,FALSE)</f>
        <v>22725</v>
      </c>
      <c r="M34" s="110">
        <f>VLOOKUP($A34,'[2]101700'!$A$12:$V$55,M$10,FALSE)</f>
        <v>23194</v>
      </c>
      <c r="N34" s="110">
        <f>VLOOKUP($A34,'[2]101700'!$A$12:$V$55,N$10,FALSE)</f>
        <v>23230</v>
      </c>
      <c r="O34" s="110">
        <f>VLOOKUP($A34,'[2]101700'!$A$12:$V$55,O$10,FALSE)</f>
        <v>24262</v>
      </c>
      <c r="P34" s="110">
        <f>VLOOKUP($A34,'[2]101700'!$A$12:$V$55,P$10,FALSE)</f>
        <v>24733</v>
      </c>
      <c r="Q34" s="110">
        <f>VLOOKUP($A34,'[2]101700'!$A$12:$V$55,Q$10,FALSE)</f>
        <v>24958</v>
      </c>
      <c r="R34" s="110">
        <f>VLOOKUP($A34,'[2]101700'!$A$12:$V$55,R$10,FALSE)</f>
        <v>25034</v>
      </c>
      <c r="S34" s="110">
        <f>VLOOKUP($A34,'[2]101700'!$A$12:$V$55,S$10,FALSE)</f>
        <v>24283</v>
      </c>
      <c r="T34" s="110">
        <f>VLOOKUP($A34,'[2]101700'!$A$12:$V$55,T$10,FALSE)</f>
        <v>24811</v>
      </c>
      <c r="U34" s="110">
        <f>VLOOKUP($A34,'[2]101700'!$A$12:$V$55,U$10,FALSE)</f>
        <v>22244</v>
      </c>
      <c r="V34" s="110">
        <f>VLOOKUP($A34,'[2]101700'!$A$12:$V$55,V$10,FALSE)</f>
        <v>22475</v>
      </c>
      <c r="W34" s="111">
        <f t="shared" si="1"/>
        <v>1.0384822873583888E-2</v>
      </c>
      <c r="X34" s="107" t="s">
        <v>136</v>
      </c>
      <c r="Y34" s="107"/>
      <c r="Z34" s="110">
        <f>VLOOKUP(X34,[3]Data!$A$11:$B$69,2,FALSE)</f>
        <v>21462186</v>
      </c>
      <c r="AA34" s="107" t="s">
        <v>136</v>
      </c>
      <c r="AB34" s="109"/>
      <c r="AC34" s="97"/>
      <c r="AD34" s="97"/>
    </row>
    <row r="35" spans="1:30" ht="15" customHeight="1" x14ac:dyDescent="0.2">
      <c r="A35" s="107" t="s">
        <v>137</v>
      </c>
      <c r="B35" s="110">
        <f>VLOOKUP($A35,'[2]101700'!$A$12:$V$55,B$10,FALSE)</f>
        <v>15230</v>
      </c>
      <c r="C35" s="110">
        <f>VLOOKUP($A35,'[2]101700'!$A$12:$V$55,C$10,FALSE)</f>
        <v>12706</v>
      </c>
      <c r="D35" s="110">
        <f>VLOOKUP($A35,'[2]101700'!$A$12:$V$55,D$10,FALSE)</f>
        <v>12016</v>
      </c>
      <c r="E35" s="110">
        <f>VLOOKUP($A35,'[2]101700'!$A$12:$V$55,E$10,FALSE)</f>
        <v>10976</v>
      </c>
      <c r="F35" s="110">
        <f>VLOOKUP($A35,'[2]101700'!$A$12:$V$55,F$10,FALSE)</f>
        <v>10616</v>
      </c>
      <c r="G35" s="110">
        <f>VLOOKUP($A35,'[2]101700'!$A$12:$V$55,G$10,FALSE)</f>
        <v>10663</v>
      </c>
      <c r="H35" s="110">
        <f>VLOOKUP($A35,'[2]101700'!$A$12:$V$55,H$10,FALSE)</f>
        <v>10960</v>
      </c>
      <c r="I35" s="110">
        <f>VLOOKUP($A35,'[2]101700'!$A$12:$V$55,I$10,FALSE)</f>
        <v>10998</v>
      </c>
      <c r="J35" s="110">
        <f>VLOOKUP($A35,'[2]101700'!$A$12:$V$55,J$10,FALSE)</f>
        <v>10721</v>
      </c>
      <c r="K35" s="110">
        <f>VLOOKUP($A35,'[2]101700'!$A$12:$V$55,K$10,FALSE)</f>
        <v>10557</v>
      </c>
      <c r="L35" s="110">
        <f>VLOOKUP($A35,'[2]101700'!$A$12:$V$55,L$10,FALSE)</f>
        <v>10553</v>
      </c>
      <c r="M35" s="110">
        <f>VLOOKUP($A35,'[2]101700'!$A$12:$V$55,M$10,FALSE)</f>
        <v>10953</v>
      </c>
      <c r="N35" s="110">
        <f>VLOOKUP($A35,'[2]101700'!$A$12:$V$55,N$10,FALSE)</f>
        <v>11164</v>
      </c>
      <c r="O35" s="110">
        <f>VLOOKUP($A35,'[2]101700'!$A$12:$V$55,O$10,FALSE)</f>
        <v>10752</v>
      </c>
      <c r="P35" s="110">
        <f>VLOOKUP($A35,'[2]101700'!$A$12:$V$55,P$10,FALSE)</f>
        <v>10566</v>
      </c>
      <c r="Q35" s="110">
        <f>VLOOKUP($A35,'[2]101700'!$A$12:$V$55,Q$10,FALSE)</f>
        <v>11075</v>
      </c>
      <c r="R35" s="110">
        <f>VLOOKUP($A35,'[2]101700'!$A$12:$V$55,R$10,FALSE)</f>
        <v>10805</v>
      </c>
      <c r="S35" s="110">
        <f>VLOOKUP($A35,'[2]101700'!$A$12:$V$55,S$10,FALSE)</f>
        <v>10650</v>
      </c>
      <c r="T35" s="110">
        <f>VLOOKUP($A35,'[2]101700'!$A$12:$V$55,T$10,FALSE)</f>
        <v>11029</v>
      </c>
      <c r="U35" s="110">
        <f>VLOOKUP($A35,'[2]101700'!$A$12:$V$55,U$10,FALSE)</f>
        <v>10219</v>
      </c>
      <c r="V35" s="110">
        <f>VLOOKUP($A35,'[2]101700'!$A$12:$V$55,V$10,FALSE)</f>
        <v>11593</v>
      </c>
      <c r="W35" s="111">
        <f t="shared" si="1"/>
        <v>0.13445542616694392</v>
      </c>
      <c r="X35" s="107" t="s">
        <v>137</v>
      </c>
      <c r="Y35" s="107"/>
      <c r="Z35" s="110">
        <f>VLOOKUP(X35,[3]Data!$A$11:$B$69,2,FALSE)</f>
        <v>5424925</v>
      </c>
      <c r="AA35" s="107" t="s">
        <v>137</v>
      </c>
      <c r="AB35" s="109"/>
      <c r="AC35" s="97"/>
      <c r="AD35" s="97"/>
    </row>
    <row r="36" spans="1:30" ht="15" customHeight="1" x14ac:dyDescent="0.2">
      <c r="A36" s="107" t="s">
        <v>138</v>
      </c>
      <c r="B36" s="110">
        <f>VLOOKUP($A36,'[2]101700'!$A$12:$V$55,B$10,FALSE)</f>
        <v>3721</v>
      </c>
      <c r="C36" s="110">
        <f>VLOOKUP($A36,'[2]101700'!$A$12:$V$55,C$10,FALSE)</f>
        <v>3695</v>
      </c>
      <c r="D36" s="110">
        <f>VLOOKUP($A36,'[2]101700'!$A$12:$V$55,D$10,FALSE)</f>
        <v>3384</v>
      </c>
      <c r="E36" s="110">
        <f>VLOOKUP($A36,'[2]101700'!$A$12:$V$55,E$10,FALSE)</f>
        <v>3661</v>
      </c>
      <c r="F36" s="110">
        <f>VLOOKUP($A36,'[2]101700'!$A$12:$V$55,F$10,FALSE)</f>
        <v>3842</v>
      </c>
      <c r="G36" s="110">
        <f>VLOOKUP($A36,'[2]101700'!$A$12:$V$55,G$10,FALSE)</f>
        <v>4064</v>
      </c>
      <c r="H36" s="110">
        <f>VLOOKUP($A36,'[2]101700'!$A$12:$V$55,H$10,FALSE)</f>
        <v>4452</v>
      </c>
      <c r="I36" s="110">
        <f>VLOOKUP($A36,'[2]101700'!$A$12:$V$55,I$10,FALSE)</f>
        <v>4524</v>
      </c>
      <c r="J36" s="110">
        <f>VLOOKUP($A36,'[2]101700'!$A$12:$V$55,J$10,FALSE)</f>
        <v>4352</v>
      </c>
      <c r="K36" s="110">
        <f>VLOOKUP($A36,'[2]101700'!$A$12:$V$55,K$10,FALSE)</f>
        <v>4394</v>
      </c>
      <c r="L36" s="110">
        <f>VLOOKUP($A36,'[2]101700'!$A$12:$V$55,L$10,FALSE)</f>
        <v>4432</v>
      </c>
      <c r="M36" s="110">
        <f>VLOOKUP($A36,'[2]101700'!$A$12:$V$55,M$10,FALSE)</f>
        <v>4579</v>
      </c>
      <c r="N36" s="110">
        <f>VLOOKUP($A36,'[2]101700'!$A$12:$V$55,N$10,FALSE)</f>
        <v>4560</v>
      </c>
      <c r="O36" s="110">
        <f>VLOOKUP($A36,'[2]101700'!$A$12:$V$55,O$10,FALSE)</f>
        <v>4686</v>
      </c>
      <c r="P36" s="110">
        <f>VLOOKUP($A36,'[2]101700'!$A$12:$V$55,P$10,FALSE)</f>
        <v>4810</v>
      </c>
      <c r="Q36" s="110">
        <f>VLOOKUP($A36,'[2]101700'!$A$12:$V$55,Q$10,FALSE)</f>
        <v>4872</v>
      </c>
      <c r="R36" s="110">
        <f>VLOOKUP($A36,'[2]101700'!$A$12:$V$55,R$10,FALSE)</f>
        <v>4944</v>
      </c>
      <c r="S36" s="110">
        <f>VLOOKUP($A36,'[2]101700'!$A$12:$V$55,S$10,FALSE)</f>
        <v>4886</v>
      </c>
      <c r="T36" s="110">
        <f>VLOOKUP($A36,'[2]101700'!$A$12:$V$55,T$10,FALSE)</f>
        <v>5257</v>
      </c>
      <c r="U36" s="110">
        <f>VLOOKUP($A36,'[2]101700'!$A$12:$V$55,U$10,FALSE)</f>
        <v>4794</v>
      </c>
      <c r="V36" s="110">
        <f>VLOOKUP($A36,'[2]101700'!$A$12:$V$55,V$10,FALSE)</f>
        <v>4970</v>
      </c>
      <c r="W36" s="111">
        <f t="shared" si="1"/>
        <v>3.6712557363370882E-2</v>
      </c>
      <c r="X36" s="107" t="s">
        <v>138</v>
      </c>
      <c r="Y36" s="107"/>
      <c r="Z36" s="110">
        <f>VLOOKUP(X36,[3]Data!$A$11:$B$69,2,FALSE)</f>
        <v>2046976</v>
      </c>
      <c r="AA36" s="107" t="s">
        <v>138</v>
      </c>
      <c r="AB36" s="109"/>
      <c r="AC36" s="97"/>
      <c r="AD36" s="97"/>
    </row>
    <row r="37" spans="1:30" ht="15" customHeight="1" x14ac:dyDescent="0.2">
      <c r="A37" s="107" t="s">
        <v>139</v>
      </c>
      <c r="B37" s="110">
        <f>VLOOKUP($A37,'[2]101700'!$A$12:$V$55,B$10,FALSE)</f>
        <v>56868</v>
      </c>
      <c r="C37" s="110">
        <f>VLOOKUP($A37,'[2]101700'!$A$12:$V$55,C$10,FALSE)</f>
        <v>59328</v>
      </c>
      <c r="D37" s="110">
        <f>VLOOKUP($A37,'[2]101700'!$A$12:$V$55,D$10,FALSE)</f>
        <v>60259</v>
      </c>
      <c r="E37" s="110">
        <f>VLOOKUP($A37,'[2]101700'!$A$12:$V$55,E$10,FALSE)</f>
        <v>59590</v>
      </c>
      <c r="F37" s="110">
        <f>VLOOKUP($A37,'[2]101700'!$A$12:$V$55,F$10,FALSE)</f>
        <v>62411</v>
      </c>
      <c r="G37" s="110">
        <f>VLOOKUP($A37,'[2]101700'!$A$12:$V$55,G$10,FALSE)</f>
        <v>63723</v>
      </c>
      <c r="H37" s="110">
        <f>VLOOKUP($A37,'[2]101700'!$A$12:$V$55,H$10,FALSE)</f>
        <v>65279</v>
      </c>
      <c r="I37" s="110">
        <f>VLOOKUP($A37,'[2]101700'!$A$12:$V$55,I$10,FALSE)</f>
        <v>68172</v>
      </c>
      <c r="J37" s="110">
        <f>VLOOKUP($A37,'[2]101700'!$A$12:$V$55,J$10,FALSE)</f>
        <v>71816</v>
      </c>
      <c r="K37" s="110">
        <f>VLOOKUP($A37,'[2]101700'!$A$12:$V$55,K$10,FALSE)</f>
        <v>74427</v>
      </c>
      <c r="L37" s="110">
        <f>VLOOKUP($A37,'[2]101700'!$A$12:$V$55,L$10,FALSE)</f>
        <v>79549</v>
      </c>
      <c r="M37" s="110">
        <f>VLOOKUP($A37,'[2]101700'!$A$12:$V$55,M$10,FALSE)</f>
        <v>83502</v>
      </c>
      <c r="N37" s="110">
        <f>VLOOKUP($A37,'[2]101700'!$A$12:$V$55,N$10,FALSE)</f>
        <v>84870</v>
      </c>
      <c r="O37" s="110">
        <f>VLOOKUP($A37,'[2]101700'!$A$12:$V$55,O$10,FALSE)</f>
        <v>90133</v>
      </c>
      <c r="P37" s="110">
        <f>VLOOKUP($A37,'[2]101700'!$A$12:$V$55,P$10,FALSE)</f>
        <v>94382</v>
      </c>
      <c r="Q37" s="110">
        <f>VLOOKUP($A37,'[2]101700'!$A$12:$V$55,Q$10,FALSE)</f>
        <v>97467</v>
      </c>
      <c r="R37" s="110">
        <f>VLOOKUP($A37,'[2]101700'!$A$12:$V$55,R$10,FALSE)</f>
        <v>96065</v>
      </c>
      <c r="S37" s="110">
        <f>VLOOKUP($A37,'[2]101700'!$A$12:$V$55,S$10,FALSE)</f>
        <v>98837</v>
      </c>
      <c r="T37" s="110">
        <f>VLOOKUP($A37,'[2]101700'!$A$12:$V$55,T$10,FALSE)</f>
        <v>95590</v>
      </c>
      <c r="U37" s="110">
        <f>VLOOKUP($A37,'[2]101700'!$A$12:$V$55,U$10,FALSE)</f>
        <v>88827</v>
      </c>
      <c r="V37" s="110">
        <f>VLOOKUP($A37,'[2]101700'!$A$12:$V$55,V$10,FALSE)</f>
        <v>90599</v>
      </c>
      <c r="W37" s="111">
        <f t="shared" si="1"/>
        <v>1.9948889414254673E-2</v>
      </c>
      <c r="X37" s="107" t="s">
        <v>139</v>
      </c>
      <c r="Y37" s="107"/>
      <c r="Z37" s="110">
        <f>VLOOKUP(X37,[3]Data!$A$11:$B$69,2,FALSE)</f>
        <v>45989016</v>
      </c>
      <c r="AA37" s="107" t="s">
        <v>139</v>
      </c>
      <c r="AB37" s="109"/>
      <c r="AC37" s="97"/>
      <c r="AD37" s="97"/>
    </row>
    <row r="38" spans="1:30" ht="15" customHeight="1" x14ac:dyDescent="0.2">
      <c r="A38" s="107" t="s">
        <v>140</v>
      </c>
      <c r="B38" s="110">
        <f>VLOOKUP($A38,'[2]101700'!$A$12:$V$55,B$10,FALSE)</f>
        <v>31035</v>
      </c>
      <c r="C38" s="110">
        <f>VLOOKUP($A38,'[2]101700'!$A$12:$V$55,C$10,FALSE)</f>
        <v>31362</v>
      </c>
      <c r="D38" s="110">
        <f>VLOOKUP($A38,'[2]101700'!$A$12:$V$55,D$10,FALSE)</f>
        <v>33110</v>
      </c>
      <c r="E38" s="110">
        <f>VLOOKUP($A38,'[2]101700'!$A$12:$V$55,E$10,FALSE)</f>
        <v>33573</v>
      </c>
      <c r="F38" s="110">
        <f>VLOOKUP($A38,'[2]101700'!$A$12:$V$55,F$10,FALSE)</f>
        <v>34153</v>
      </c>
      <c r="G38" s="110">
        <f>VLOOKUP($A38,'[2]101700'!$A$12:$V$55,G$10,FALSE)</f>
        <v>34922</v>
      </c>
      <c r="H38" s="110">
        <f>VLOOKUP($A38,'[2]101700'!$A$12:$V$55,H$10,FALSE)</f>
        <v>35879</v>
      </c>
      <c r="I38" s="110">
        <f>VLOOKUP($A38,'[2]101700'!$A$12:$V$55,I$10,FALSE)</f>
        <v>35168</v>
      </c>
      <c r="J38" s="110">
        <f>VLOOKUP($A38,'[2]101700'!$A$12:$V$55,J$10,FALSE)</f>
        <v>35489</v>
      </c>
      <c r="K38" s="110">
        <f>VLOOKUP($A38,'[2]101700'!$A$12:$V$55,K$10,FALSE)</f>
        <v>35060</v>
      </c>
      <c r="L38" s="110">
        <f>VLOOKUP($A38,'[2]101700'!$A$12:$V$55,L$10,FALSE)</f>
        <v>34851</v>
      </c>
      <c r="M38" s="110">
        <f>VLOOKUP($A38,'[2]101700'!$A$12:$V$55,M$10,FALSE)</f>
        <v>34338</v>
      </c>
      <c r="N38" s="110">
        <f>VLOOKUP($A38,'[2]101700'!$A$12:$V$55,N$10,FALSE)</f>
        <v>34134</v>
      </c>
      <c r="O38" s="110">
        <f>VLOOKUP($A38,'[2]101700'!$A$12:$V$55,O$10,FALSE)</f>
        <v>33954</v>
      </c>
      <c r="P38" s="110">
        <f>VLOOKUP($A38,'[2]101700'!$A$12:$V$55,P$10,FALSE)</f>
        <v>33869</v>
      </c>
      <c r="Q38" s="110">
        <f>VLOOKUP($A38,'[2]101700'!$A$12:$V$55,Q$10,FALSE)</f>
        <v>33554</v>
      </c>
      <c r="R38" s="110">
        <f>VLOOKUP($A38,'[2]101700'!$A$12:$V$55,R$10,FALSE)</f>
        <v>33138</v>
      </c>
      <c r="S38" s="110">
        <f>VLOOKUP($A38,'[2]101700'!$A$12:$V$55,S$10,FALSE)</f>
        <v>33269</v>
      </c>
      <c r="T38" s="110">
        <f>VLOOKUP($A38,'[2]101700'!$A$12:$V$55,T$10,FALSE)</f>
        <v>32475</v>
      </c>
      <c r="U38" s="110">
        <f>VLOOKUP($A38,'[2]101700'!$A$12:$V$55,U$10,FALSE)</f>
        <v>31495</v>
      </c>
      <c r="V38" s="110">
        <f>VLOOKUP($A38,'[2]101700'!$A$12:$V$55,V$10,FALSE)</f>
        <v>34436</v>
      </c>
      <c r="W38" s="111">
        <f t="shared" si="1"/>
        <v>9.337990157167804E-2</v>
      </c>
      <c r="X38" s="107" t="s">
        <v>140</v>
      </c>
      <c r="Y38" s="107"/>
      <c r="Z38" s="110">
        <f>VLOOKUP(X38,[3]Data!$A$11:$B$69,2,FALSE)</f>
        <v>9340682</v>
      </c>
      <c r="AA38" s="107" t="s">
        <v>140</v>
      </c>
      <c r="AB38" s="109"/>
      <c r="AC38" s="97"/>
      <c r="AD38" s="97"/>
    </row>
    <row r="39" spans="1:30" ht="15" customHeight="1" x14ac:dyDescent="0.2">
      <c r="A39" s="107" t="s">
        <v>141</v>
      </c>
      <c r="B39" s="110">
        <f>VLOOKUP($A39,'[2]101700'!$A$12:$V$55,B$10,FALSE)</f>
        <v>19118</v>
      </c>
      <c r="C39" s="110">
        <f>VLOOKUP($A39,'[2]101700'!$A$12:$V$55,C$10,FALSE)</f>
        <v>19888</v>
      </c>
      <c r="D39" s="110">
        <f>VLOOKUP($A39,'[2]101700'!$A$12:$V$55,D$10,FALSE)</f>
        <v>20052</v>
      </c>
      <c r="E39" s="110">
        <f>VLOOKUP($A39,'[2]101700'!$A$12:$V$55,E$10,FALSE)</f>
        <v>19492</v>
      </c>
      <c r="F39" s="110">
        <f>VLOOKUP($A39,'[2]101700'!$A$12:$V$55,F$10,FALSE)</f>
        <v>19144</v>
      </c>
      <c r="G39" s="110">
        <f>VLOOKUP($A39,'[2]101700'!$A$12:$V$55,G$10,FALSE)</f>
        <v>19665</v>
      </c>
      <c r="H39" s="110">
        <f>VLOOKUP($A39,'[2]101700'!$A$12:$V$55,H$10,FALSE)</f>
        <v>20146</v>
      </c>
      <c r="I39" s="110">
        <f>VLOOKUP($A39,'[2]101700'!$A$12:$V$55,I$10,FALSE)</f>
        <v>19724</v>
      </c>
      <c r="J39" s="110">
        <f>VLOOKUP($A39,'[2]101700'!$A$12:$V$55,J$10,FALSE)</f>
        <v>20367</v>
      </c>
      <c r="K39" s="110">
        <f>VLOOKUP($A39,'[2]101700'!$A$12:$V$55,K$10,FALSE)</f>
        <v>20800</v>
      </c>
      <c r="L39" s="110">
        <f>VLOOKUP($A39,'[2]101700'!$A$12:$V$55,L$10,FALSE)</f>
        <v>20550</v>
      </c>
      <c r="M39" s="110">
        <f>VLOOKUP($A39,'[2]101700'!$A$12:$V$55,M$10,FALSE)</f>
        <v>20950</v>
      </c>
      <c r="N39" s="110">
        <f>VLOOKUP($A39,'[2]101700'!$A$12:$V$55,N$10,FALSE)</f>
        <v>20423</v>
      </c>
      <c r="O39" s="110">
        <f>VLOOKUP($A39,'[2]101700'!$A$12:$V$55,O$10,FALSE)</f>
        <v>20926</v>
      </c>
      <c r="P39" s="110">
        <f>VLOOKUP($A39,'[2]101700'!$A$12:$V$55,P$10,FALSE)</f>
        <v>21012</v>
      </c>
      <c r="Q39" s="110">
        <f>VLOOKUP($A39,'[2]101700'!$A$12:$V$55,Q$10,FALSE)</f>
        <v>21332</v>
      </c>
      <c r="R39" s="110">
        <f>VLOOKUP($A39,'[2]101700'!$A$12:$V$55,R$10,FALSE)</f>
        <v>21201</v>
      </c>
      <c r="S39" s="110">
        <f>VLOOKUP($A39,'[2]101700'!$A$12:$V$55,S$10,FALSE)</f>
        <v>20646</v>
      </c>
      <c r="T39" s="110">
        <f>VLOOKUP($A39,'[2]101700'!$A$12:$V$55,T$10,FALSE)</f>
        <v>21492</v>
      </c>
      <c r="U39" s="110">
        <f>VLOOKUP($A39,'[2]101700'!$A$12:$V$55,U$10,FALSE)</f>
        <v>21015</v>
      </c>
      <c r="V39" s="110">
        <f>VLOOKUP($A39,'[2]101700'!$A$12:$V$55,V$10,FALSE)</f>
        <v>21915</v>
      </c>
      <c r="W39" s="111">
        <f t="shared" si="1"/>
        <v>4.2826552462526764E-2</v>
      </c>
      <c r="X39" s="107" t="s">
        <v>141</v>
      </c>
      <c r="Y39" s="107"/>
      <c r="Z39" s="110">
        <f>VLOOKUP(X39,[3]Data!$A$11:$B$69,2,FALSE)</f>
        <v>7785806</v>
      </c>
      <c r="AA39" s="107" t="s">
        <v>141</v>
      </c>
      <c r="AB39" s="109"/>
      <c r="AC39" s="97"/>
      <c r="AD39" s="97"/>
    </row>
    <row r="40" spans="1:30" ht="15" customHeight="1" x14ac:dyDescent="0.2">
      <c r="A40" s="107" t="s">
        <v>142</v>
      </c>
      <c r="B40" s="110">
        <f>VLOOKUP($A40,'[2]101700'!$A$12:$V$55,B$10,FALSE)</f>
        <v>38527</v>
      </c>
      <c r="C40" s="110">
        <f>VLOOKUP($A40,'[2]101700'!$A$12:$V$55,C$10,FALSE)</f>
        <v>38897</v>
      </c>
      <c r="D40" s="110">
        <f>VLOOKUP($A40,'[2]101700'!$A$12:$V$55,D$10,FALSE)</f>
        <v>39958</v>
      </c>
      <c r="E40" s="110">
        <f>VLOOKUP($A40,'[2]101700'!$A$12:$V$55,E$10,FALSE)</f>
        <v>42701</v>
      </c>
      <c r="F40" s="110">
        <f>VLOOKUP($A40,'[2]101700'!$A$12:$V$55,F$10,FALSE)</f>
        <v>40959</v>
      </c>
      <c r="G40" s="110">
        <f>VLOOKUP($A40,'[2]101700'!$A$12:$V$55,G$10,FALSE)</f>
        <v>45061</v>
      </c>
      <c r="H40" s="110">
        <f>VLOOKUP($A40,'[2]101700'!$A$12:$V$55,H$10,FALSE)</f>
        <v>49041</v>
      </c>
      <c r="I40" s="110">
        <f>VLOOKUP($A40,'[2]101700'!$A$12:$V$55,I$10,FALSE)</f>
        <v>50742</v>
      </c>
      <c r="J40" s="110">
        <f>VLOOKUP($A40,'[2]101700'!$A$12:$V$55,J$10,FALSE)</f>
        <v>50313</v>
      </c>
      <c r="K40" s="110">
        <f>VLOOKUP($A40,'[2]101700'!$A$12:$V$55,K$10,FALSE)</f>
        <v>49559</v>
      </c>
      <c r="L40" s="110">
        <f>VLOOKUP($A40,'[2]101700'!$A$12:$V$55,L$10,FALSE)</f>
        <v>56089</v>
      </c>
      <c r="M40" s="110">
        <f>VLOOKUP($A40,'[2]101700'!$A$12:$V$55,M$10,FALSE)</f>
        <v>50363</v>
      </c>
      <c r="N40" s="110">
        <f>VLOOKUP($A40,'[2]101700'!$A$12:$V$55,N$10,FALSE)</f>
        <v>55286</v>
      </c>
      <c r="O40" s="110">
        <f>VLOOKUP($A40,'[2]101700'!$A$12:$V$55,O$10,FALSE)</f>
        <v>59153</v>
      </c>
      <c r="P40" s="110">
        <f>VLOOKUP($A40,'[2]101700'!$A$12:$V$55,P$10,FALSE)</f>
        <v>61223</v>
      </c>
      <c r="Q40" s="110">
        <f>VLOOKUP($A40,'[2]101700'!$A$12:$V$55,Q$10,FALSE)</f>
        <v>63576</v>
      </c>
      <c r="R40" s="110">
        <f>VLOOKUP($A40,'[2]101700'!$A$12:$V$55,R$10,FALSE)</f>
        <v>69620</v>
      </c>
      <c r="S40" s="110">
        <f>VLOOKUP($A40,'[2]101700'!$A$12:$V$55,S$10,FALSE)</f>
        <v>74081</v>
      </c>
      <c r="T40" s="110">
        <f>VLOOKUP($A40,'[2]101700'!$A$12:$V$55,T$10,FALSE)</f>
        <v>71981</v>
      </c>
      <c r="U40" s="110">
        <f>VLOOKUP($A40,'[2]101700'!$A$12:$V$55,U$10,FALSE)</f>
        <v>68666</v>
      </c>
      <c r="V40" s="110">
        <f>VLOOKUP($A40,'[2]101700'!$A$12:$V$55,V$10,FALSE)</f>
        <v>73063</v>
      </c>
      <c r="W40" s="111">
        <f>(V40-U40)/U40</f>
        <v>6.4034602277692018E-2</v>
      </c>
      <c r="X40" s="107" t="s">
        <v>142</v>
      </c>
      <c r="Y40" s="107"/>
      <c r="Z40" s="110">
        <f>VLOOKUP(X40,[3]Data!$A$11:$B$69,2,FALSE)</f>
        <v>72561312</v>
      </c>
      <c r="AA40" s="107" t="s">
        <v>142</v>
      </c>
      <c r="AB40" s="109"/>
      <c r="AC40" s="97"/>
      <c r="AD40" s="97"/>
    </row>
    <row r="41" spans="1:30" ht="15" customHeight="1" x14ac:dyDescent="0.2">
      <c r="A41" s="107" t="s">
        <v>143</v>
      </c>
      <c r="B41" s="110">
        <f>VLOOKUP($A41,'[2]101700'!$A$12:$V$55,B$10,FALSE)</f>
        <v>136239</v>
      </c>
      <c r="C41" s="110">
        <f>VLOOKUP($A41,'[2]101700'!$A$12:$V$55,C$10,FALSE)</f>
        <v>141514</v>
      </c>
      <c r="D41" s="110">
        <f>VLOOKUP($A41,'[2]101700'!$A$12:$V$55,D$10,FALSE)</f>
        <v>139446</v>
      </c>
      <c r="E41" s="110">
        <f>VLOOKUP($A41,'[2]101700'!$A$12:$V$55,E$10,FALSE)</f>
        <v>142009</v>
      </c>
      <c r="F41" s="110">
        <f>VLOOKUP($A41,'[2]101700'!$A$12:$V$55,F$10,FALSE)</f>
        <v>142090</v>
      </c>
      <c r="G41" s="110">
        <f>VLOOKUP($A41,'[2]101700'!$A$12:$V$55,G$10,FALSE)</f>
        <v>142034</v>
      </c>
      <c r="H41" s="110">
        <f>VLOOKUP($A41,'[2]101700'!$A$12:$V$55,H$10,FALSE)</f>
        <v>150020</v>
      </c>
      <c r="I41" s="110">
        <f>VLOOKUP($A41,'[2]101700'!$A$12:$V$55,I$10,FALSE)</f>
        <v>147106</v>
      </c>
      <c r="J41" s="110">
        <f>VLOOKUP($A41,'[2]101700'!$A$12:$V$55,J$10,FALSE)</f>
        <v>148275</v>
      </c>
      <c r="K41" s="110">
        <f>VLOOKUP($A41,'[2]101700'!$A$12:$V$55,K$10,FALSE)</f>
        <v>151249</v>
      </c>
      <c r="L41" s="110">
        <f>VLOOKUP($A41,'[2]101700'!$A$12:$V$55,L$10,FALSE)</f>
        <v>152576</v>
      </c>
      <c r="M41" s="110">
        <f>VLOOKUP($A41,'[2]101700'!$A$12:$V$55,M$10,FALSE)</f>
        <v>153486</v>
      </c>
      <c r="N41" s="110">
        <f>VLOOKUP($A41,'[2]101700'!$A$12:$V$55,N$10,FALSE)</f>
        <v>148956</v>
      </c>
      <c r="O41" s="110">
        <f>VLOOKUP($A41,'[2]101700'!$A$12:$V$55,O$10,FALSE)</f>
        <v>150703</v>
      </c>
      <c r="P41" s="110">
        <f>VLOOKUP($A41,'[2]101700'!$A$12:$V$55,P$10,FALSE)</f>
        <v>152469</v>
      </c>
      <c r="Q41" s="110">
        <f>VLOOKUP($A41,'[2]101700'!$A$12:$V$55,Q$10,FALSE)</f>
        <v>152311</v>
      </c>
      <c r="R41" s="110">
        <f>VLOOKUP($A41,'[2]101700'!$A$12:$V$55,R$10,FALSE)</f>
        <v>150258</v>
      </c>
      <c r="S41" s="110">
        <f>VLOOKUP($A41,'[2]101700'!$A$12:$V$55,S$10,FALSE)</f>
        <v>147972</v>
      </c>
      <c r="T41" s="110">
        <f>VLOOKUP($A41,'[2]101700'!$A$12:$V$55,T$10,FALSE)</f>
        <v>147621</v>
      </c>
      <c r="U41" s="110">
        <f>VLOOKUP($A41,'[2]101700'!$A$12:$V$55,U$10,FALSE)</f>
        <v>136945</v>
      </c>
      <c r="V41" s="110">
        <f>VLOOKUP($A41,'[2]101700'!$A$12:$V$55,V$10,FALSE)</f>
        <v>142951</v>
      </c>
      <c r="W41" s="111">
        <f t="shared" si="1"/>
        <v>4.3857022892402057E-2</v>
      </c>
      <c r="X41" s="107" t="s">
        <v>143</v>
      </c>
      <c r="Y41" s="107"/>
      <c r="Z41" s="110">
        <f>VLOOKUP(X41,[3]Data!$A$11:$B$69,2,FALSE)</f>
        <v>62026962</v>
      </c>
      <c r="AA41" s="107" t="s">
        <v>143</v>
      </c>
      <c r="AB41" s="109"/>
      <c r="AC41" s="97"/>
      <c r="AD41" s="97"/>
    </row>
    <row r="42" spans="1:30" ht="15" customHeight="1" x14ac:dyDescent="0.2">
      <c r="A42" s="107" t="s">
        <v>144</v>
      </c>
      <c r="B42" s="113">
        <f>'[2]101700'!B12</f>
        <v>1076529</v>
      </c>
      <c r="C42" s="113">
        <f>'[2]101700'!C12</f>
        <v>1083440</v>
      </c>
      <c r="D42" s="113">
        <f>'[2]101700'!D12</f>
        <v>1054522</v>
      </c>
      <c r="E42" s="113">
        <f>'[2]101700'!E12</f>
        <v>1057230</v>
      </c>
      <c r="F42" s="113">
        <f>'[2]101700'!F12</f>
        <v>1052012</v>
      </c>
      <c r="G42" s="113">
        <f>'[2]101700'!G12</f>
        <v>1070652</v>
      </c>
      <c r="H42" s="113">
        <f>'[2]101700'!H12</f>
        <v>1117910</v>
      </c>
      <c r="I42" s="113">
        <f>'[2]101700'!I12</f>
        <v>1105866</v>
      </c>
      <c r="J42" s="113">
        <f>'[2]101700'!J12</f>
        <v>1114056</v>
      </c>
      <c r="K42" s="113">
        <f>'[2]101700'!K12</f>
        <v>1112313</v>
      </c>
      <c r="L42" s="113">
        <f>'[2]101700'!L12</f>
        <v>1120903</v>
      </c>
      <c r="M42" s="113">
        <f>'[2]101700'!M12</f>
        <v>1145029</v>
      </c>
      <c r="N42" s="113">
        <f>'[2]101700'!N12</f>
        <v>1132238</v>
      </c>
      <c r="O42" s="113">
        <f>'[2]101700'!O12</f>
        <v>1171483</v>
      </c>
      <c r="P42" s="113">
        <f>'[2]101700'!P12</f>
        <v>1186394</v>
      </c>
      <c r="Q42" s="113">
        <f>'[2]101700'!Q12</f>
        <v>1191402</v>
      </c>
      <c r="R42" s="113">
        <f>'[2]101700'!R12</f>
        <v>1191970</v>
      </c>
      <c r="S42" s="113">
        <f>'[2]101700'!S12</f>
        <v>1165436</v>
      </c>
      <c r="T42" s="113">
        <f>'[2]101700'!T12</f>
        <v>1173745</v>
      </c>
      <c r="U42" s="113">
        <f>'[2]101700'!U12</f>
        <v>1112212</v>
      </c>
      <c r="V42" s="113">
        <f>'[2]101700'!V12</f>
        <v>1153312</v>
      </c>
      <c r="W42" s="111">
        <f>(V42-U42)/U42</f>
        <v>3.6953386584572007E-2</v>
      </c>
      <c r="X42" s="107" t="s">
        <v>144</v>
      </c>
      <c r="Y42" s="107"/>
      <c r="Z42" s="110">
        <f>VLOOKUP(X42,[3]Data!$A$11:$B$69,2,FALSE)</f>
        <v>501104164</v>
      </c>
      <c r="AA42" s="108"/>
      <c r="AB42" s="109"/>
      <c r="AC42" s="97"/>
      <c r="AD42" s="97"/>
    </row>
    <row r="43" spans="1:30" ht="15" customHeight="1" x14ac:dyDescent="0.2">
      <c r="A43" s="114" t="s">
        <v>145</v>
      </c>
      <c r="B43" s="115"/>
      <c r="C43" s="115"/>
      <c r="D43" s="115"/>
      <c r="E43" s="115"/>
      <c r="F43" s="115"/>
      <c r="G43" s="115"/>
      <c r="H43" s="115"/>
      <c r="I43" s="115"/>
      <c r="J43" s="115"/>
      <c r="K43" s="115"/>
      <c r="L43" s="115"/>
      <c r="M43" s="115"/>
      <c r="N43" s="115"/>
      <c r="O43" s="115"/>
      <c r="P43" s="115"/>
      <c r="Q43" s="115"/>
      <c r="R43" s="115"/>
      <c r="S43" s="115"/>
      <c r="T43" s="115"/>
      <c r="U43" s="115"/>
      <c r="V43" s="115"/>
      <c r="W43" s="115"/>
      <c r="AA43" s="116" t="s">
        <v>146</v>
      </c>
      <c r="AB43" s="109"/>
      <c r="AC43" s="97"/>
      <c r="AD43" s="97"/>
    </row>
    <row r="44" spans="1:30" x14ac:dyDescent="0.2">
      <c r="A44" s="107" t="s">
        <v>147</v>
      </c>
      <c r="B44" s="117">
        <f>SUM(B12:B41)</f>
        <v>1150245</v>
      </c>
      <c r="C44" s="117">
        <f t="shared" ref="C44:U44" si="2">SUM(C12:C41)</f>
        <v>1158093</v>
      </c>
      <c r="D44" s="117">
        <f t="shared" si="2"/>
        <v>1130304</v>
      </c>
      <c r="E44" s="117">
        <f t="shared" si="2"/>
        <v>1135579</v>
      </c>
      <c r="F44" s="117">
        <f t="shared" si="2"/>
        <v>1128776</v>
      </c>
      <c r="G44" s="117">
        <f t="shared" si="2"/>
        <v>1152306</v>
      </c>
      <c r="H44" s="117">
        <f t="shared" si="2"/>
        <v>1204502</v>
      </c>
      <c r="I44" s="117">
        <f t="shared" si="2"/>
        <v>1193705</v>
      </c>
      <c r="J44" s="117">
        <f t="shared" si="2"/>
        <v>1202898</v>
      </c>
      <c r="K44" s="117">
        <f t="shared" si="2"/>
        <v>1201247</v>
      </c>
      <c r="L44" s="117">
        <f t="shared" si="2"/>
        <v>1215618</v>
      </c>
      <c r="M44" s="117">
        <f t="shared" si="2"/>
        <v>1234654</v>
      </c>
      <c r="N44" s="117">
        <f t="shared" si="2"/>
        <v>1226018</v>
      </c>
      <c r="O44" s="117">
        <f t="shared" si="2"/>
        <v>1269546</v>
      </c>
      <c r="P44" s="117">
        <f t="shared" si="2"/>
        <v>1287090</v>
      </c>
      <c r="Q44" s="117">
        <f t="shared" si="2"/>
        <v>1294857</v>
      </c>
      <c r="R44" s="117">
        <f t="shared" si="2"/>
        <v>1301295</v>
      </c>
      <c r="S44" s="117">
        <f t="shared" si="2"/>
        <v>1278993</v>
      </c>
      <c r="T44" s="117">
        <f t="shared" si="2"/>
        <v>1286104</v>
      </c>
      <c r="U44" s="117">
        <f t="shared" si="2"/>
        <v>1220101</v>
      </c>
      <c r="V44" s="117">
        <f>SUM(V12:V41)</f>
        <v>1267973</v>
      </c>
      <c r="W44" s="111">
        <f>(V44-U44)/U44</f>
        <v>3.9236096028115702E-2</v>
      </c>
      <c r="X44" s="107" t="s">
        <v>148</v>
      </c>
      <c r="Y44" s="118"/>
      <c r="Z44" s="119">
        <f>SUM(Z12:Z41)</f>
        <v>586309481</v>
      </c>
      <c r="AA44" s="120">
        <f>(V44-Q44)/Q44</f>
        <v>-2.0762138212945522E-2</v>
      </c>
    </row>
    <row r="45" spans="1:30" x14ac:dyDescent="0.2">
      <c r="A45" s="121" t="s">
        <v>149</v>
      </c>
      <c r="B45" s="122">
        <f>'Fig 1c Data - electricity'!B42/'Fig 1a FEC by sector'!B42</f>
        <v>0.17175106290680511</v>
      </c>
      <c r="U45" s="122">
        <f>'Fig 1c Data - electricity'!U42/'Fig 1a FEC by sector'!U42</f>
        <v>0.20967405494635916</v>
      </c>
      <c r="V45" s="122">
        <f>'Fig 1c Data - electricity'!V42/'Fig 1a FEC by sector'!V42</f>
        <v>0.21148396964568131</v>
      </c>
      <c r="AB45"/>
    </row>
    <row r="46" spans="1:30" ht="15.75" x14ac:dyDescent="0.25">
      <c r="A46" s="123"/>
      <c r="B46" s="94" t="s">
        <v>150</v>
      </c>
      <c r="C46" s="95" t="s">
        <v>151</v>
      </c>
      <c r="D46" s="124"/>
      <c r="E46" s="125"/>
      <c r="F46" s="125"/>
      <c r="G46" s="126"/>
      <c r="H46" s="126"/>
      <c r="I46" s="126"/>
      <c r="J46" s="126"/>
      <c r="K46" s="126"/>
      <c r="L46" s="126"/>
      <c r="M46" s="126"/>
      <c r="N46" s="126"/>
      <c r="O46" s="126"/>
      <c r="P46" s="126"/>
      <c r="Q46" s="126"/>
      <c r="R46" s="126"/>
      <c r="S46" s="126"/>
      <c r="T46" s="126"/>
      <c r="U46" s="126"/>
      <c r="V46" s="126"/>
    </row>
    <row r="47" spans="1:30" ht="15.75" x14ac:dyDescent="0.25">
      <c r="A47" s="123"/>
      <c r="B47" s="94" t="s">
        <v>152</v>
      </c>
      <c r="C47" s="95" t="s">
        <v>153</v>
      </c>
      <c r="D47" s="124"/>
      <c r="E47" s="125"/>
      <c r="F47" s="125"/>
      <c r="G47" s="126"/>
      <c r="H47" s="126"/>
      <c r="I47" s="126"/>
      <c r="J47" s="126"/>
      <c r="K47" s="126"/>
      <c r="L47" s="126"/>
      <c r="M47" s="126"/>
      <c r="N47" s="126"/>
      <c r="O47" s="126"/>
      <c r="P47" s="126"/>
      <c r="Q47" s="126"/>
      <c r="R47" s="126"/>
      <c r="S47" s="126"/>
      <c r="T47" s="126"/>
      <c r="U47" s="126"/>
      <c r="V47" s="126"/>
    </row>
    <row r="48" spans="1:30" ht="15.75" x14ac:dyDescent="0.25">
      <c r="A48" s="123"/>
      <c r="B48" s="94" t="s">
        <v>154</v>
      </c>
      <c r="C48" s="95" t="s">
        <v>155</v>
      </c>
      <c r="D48" s="124"/>
      <c r="E48" s="125"/>
      <c r="F48" s="125"/>
      <c r="G48" s="126"/>
      <c r="H48" s="126"/>
      <c r="I48" s="126"/>
      <c r="J48" s="126"/>
      <c r="K48" s="126"/>
      <c r="L48" s="126"/>
      <c r="M48" s="126"/>
      <c r="N48" s="126"/>
      <c r="O48" s="126"/>
      <c r="P48" s="126"/>
      <c r="Q48" s="126"/>
      <c r="R48" s="126"/>
      <c r="S48" s="126"/>
      <c r="T48" s="126"/>
      <c r="U48" s="126"/>
      <c r="V48" s="126"/>
    </row>
    <row r="49" spans="1:28" x14ac:dyDescent="0.2">
      <c r="AB49"/>
    </row>
    <row r="50" spans="1:28" x14ac:dyDescent="0.2">
      <c r="A50" s="107" t="s">
        <v>110</v>
      </c>
      <c r="B50" s="107" t="s">
        <v>55</v>
      </c>
      <c r="C50" s="107" t="s">
        <v>56</v>
      </c>
      <c r="D50" s="107" t="s">
        <v>57</v>
      </c>
      <c r="E50" s="107" t="s">
        <v>58</v>
      </c>
      <c r="F50" s="107" t="s">
        <v>59</v>
      </c>
      <c r="G50" s="107" t="s">
        <v>60</v>
      </c>
      <c r="H50" s="107" t="s">
        <v>61</v>
      </c>
      <c r="I50" s="107" t="s">
        <v>62</v>
      </c>
      <c r="J50" s="107" t="s">
        <v>63</v>
      </c>
      <c r="K50" s="107" t="s">
        <v>64</v>
      </c>
      <c r="L50" s="107" t="s">
        <v>65</v>
      </c>
      <c r="M50" s="107" t="s">
        <v>66</v>
      </c>
      <c r="N50" s="107" t="s">
        <v>67</v>
      </c>
      <c r="O50" s="107" t="s">
        <v>68</v>
      </c>
      <c r="P50" s="107" t="s">
        <v>69</v>
      </c>
      <c r="Q50" s="107" t="s">
        <v>70</v>
      </c>
      <c r="R50" s="107" t="s">
        <v>71</v>
      </c>
      <c r="S50" s="107" t="s">
        <v>72</v>
      </c>
      <c r="T50" s="107" t="s">
        <v>74</v>
      </c>
      <c r="U50" s="107" t="s">
        <v>75</v>
      </c>
      <c r="V50" s="107">
        <v>2010</v>
      </c>
      <c r="W50" s="127" t="s">
        <v>156</v>
      </c>
      <c r="X50" s="127" t="s">
        <v>157</v>
      </c>
    </row>
    <row r="51" spans="1:28" x14ac:dyDescent="0.2">
      <c r="A51" s="107" t="s">
        <v>111</v>
      </c>
      <c r="B51" s="110">
        <f>VLOOKUP($A51,[5]Data!$A$12:$V$55,B$10,FALSE)</f>
        <v>6093</v>
      </c>
      <c r="C51" s="110">
        <f>VLOOKUP($A51,[5]Data!$A$12:$V$55,C$10,FALSE)</f>
        <v>6182</v>
      </c>
      <c r="D51" s="110">
        <f>VLOOKUP($A51,[5]Data!$A$12:$V$55,D$10,FALSE)</f>
        <v>5857</v>
      </c>
      <c r="E51" s="110">
        <f>VLOOKUP($A51,[5]Data!$A$12:$V$55,E$10,FALSE)</f>
        <v>5981</v>
      </c>
      <c r="F51" s="110">
        <f>VLOOKUP($A51,[5]Data!$A$12:$V$55,F$10,FALSE)</f>
        <v>6124</v>
      </c>
      <c r="G51" s="110">
        <f>VLOOKUP($A51,[5]Data!$A$12:$V$55,G$10,FALSE)</f>
        <v>6340</v>
      </c>
      <c r="H51" s="110">
        <f>VLOOKUP($A51,[5]Data!$A$12:$V$55,H$10,FALSE)</f>
        <v>6382</v>
      </c>
      <c r="I51" s="110">
        <f>VLOOKUP($A51,[5]Data!$A$12:$V$55,I$10,FALSE)</f>
        <v>6933</v>
      </c>
      <c r="J51" s="110">
        <f>VLOOKUP($A51,[5]Data!$A$12:$V$55,J$10,FALSE)</f>
        <v>6779</v>
      </c>
      <c r="K51" s="110">
        <f>VLOOKUP($A51,[5]Data!$A$12:$V$55,K$10,FALSE)</f>
        <v>6727</v>
      </c>
      <c r="L51" s="110">
        <f>VLOOKUP($A51,[5]Data!$A$12:$V$55,L$10,FALSE)</f>
        <v>7236</v>
      </c>
      <c r="M51" s="110">
        <f>VLOOKUP($A51,[5]Data!$A$12:$V$55,M$10,FALSE)</f>
        <v>7417</v>
      </c>
      <c r="N51" s="110">
        <f>VLOOKUP($A51,[5]Data!$A$12:$V$55,N$10,FALSE)</f>
        <v>7403</v>
      </c>
      <c r="O51" s="110">
        <f>VLOOKUP($A51,[5]Data!$A$12:$V$55,O$10,FALSE)</f>
        <v>7736</v>
      </c>
      <c r="P51" s="110">
        <f>VLOOKUP($A51,[5]Data!$A$12:$V$55,P$10,FALSE)</f>
        <v>8111</v>
      </c>
      <c r="Q51" s="110">
        <f>VLOOKUP($A51,[5]Data!$A$12:$V$55,Q$10,FALSE)</f>
        <v>8762</v>
      </c>
      <c r="R51" s="110">
        <f>VLOOKUP($A51,[5]Data!$A$12:$V$55,R$10,FALSE)</f>
        <v>8760</v>
      </c>
      <c r="S51" s="110">
        <f>VLOOKUP($A51,[5]Data!$A$12:$V$55,S$10,FALSE)</f>
        <v>8920</v>
      </c>
      <c r="T51" s="110">
        <f>VLOOKUP($A51,[5]Data!$A$12:$V$55,T$10,FALSE)</f>
        <v>9054</v>
      </c>
      <c r="U51" s="110">
        <f>VLOOKUP($A51,[5]Data!$A$12:$V$55,U$10,FALSE)</f>
        <v>8582</v>
      </c>
      <c r="V51" s="110">
        <f>VLOOKUP($A51,[5]Data!$A$12:$V$55,V$10,FALSE)</f>
        <v>8843</v>
      </c>
      <c r="W51" s="111">
        <f>(V51-U51)/U51</f>
        <v>3.0412491260778374E-2</v>
      </c>
      <c r="X51" s="84">
        <f>(V51-Q51)/Q51</f>
        <v>9.2444647340789773E-3</v>
      </c>
    </row>
    <row r="52" spans="1:28" x14ac:dyDescent="0.2">
      <c r="A52" s="107" t="s">
        <v>113</v>
      </c>
      <c r="B52" s="110">
        <f>VLOOKUP($A52,[5]Data!$A$12:$V$55,B$10,FALSE)</f>
        <v>12059</v>
      </c>
      <c r="C52" s="110">
        <f>VLOOKUP($A52,[5]Data!$A$12:$V$55,C$10,FALSE)</f>
        <v>12307</v>
      </c>
      <c r="D52" s="110">
        <f>VLOOKUP($A52,[5]Data!$A$12:$V$55,D$10,FALSE)</f>
        <v>11846</v>
      </c>
      <c r="E52" s="110">
        <f>VLOOKUP($A52,[5]Data!$A$12:$V$55,E$10,FALSE)</f>
        <v>11184</v>
      </c>
      <c r="F52" s="110">
        <f>VLOOKUP($A52,[5]Data!$A$12:$V$55,F$10,FALSE)</f>
        <v>12007</v>
      </c>
      <c r="G52" s="110">
        <f>VLOOKUP($A52,[5]Data!$A$12:$V$55,G$10,FALSE)</f>
        <v>11964</v>
      </c>
      <c r="H52" s="110">
        <f>VLOOKUP($A52,[5]Data!$A$12:$V$55,H$10,FALSE)</f>
        <v>11842</v>
      </c>
      <c r="I52" s="110">
        <f>VLOOKUP($A52,[5]Data!$A$12:$V$55,I$10,FALSE)</f>
        <v>12336</v>
      </c>
      <c r="J52" s="110">
        <f>VLOOKUP($A52,[5]Data!$A$12:$V$55,J$10,FALSE)</f>
        <v>12845</v>
      </c>
      <c r="K52" s="110">
        <f>VLOOKUP($A52,[5]Data!$A$12:$V$55,K$10,FALSE)</f>
        <v>13263</v>
      </c>
      <c r="L52" s="110">
        <f>VLOOKUP($A52,[5]Data!$A$12:$V$55,L$10,FALSE)</f>
        <v>14059</v>
      </c>
      <c r="M52" s="110">
        <f>VLOOKUP($A52,[5]Data!$A$12:$V$55,M$10,FALSE)</f>
        <v>14090</v>
      </c>
      <c r="N52" s="110">
        <f>VLOOKUP($A52,[5]Data!$A$12:$V$55,N$10,FALSE)</f>
        <v>12712</v>
      </c>
      <c r="O52" s="110">
        <f>VLOOKUP($A52,[5]Data!$A$12:$V$55,O$10,FALSE)</f>
        <v>12925</v>
      </c>
      <c r="P52" s="110">
        <f>VLOOKUP($A52,[5]Data!$A$12:$V$55,P$10,FALSE)</f>
        <v>12559</v>
      </c>
      <c r="Q52" s="110">
        <f>VLOOKUP($A52,[5]Data!$A$12:$V$55,Q$10,FALSE)</f>
        <v>11711</v>
      </c>
      <c r="R52" s="110">
        <f>VLOOKUP($A52,[5]Data!$A$12:$V$55,R$10,FALSE)</f>
        <v>12405</v>
      </c>
      <c r="S52" s="110">
        <f>VLOOKUP($A52,[5]Data!$A$12:$V$55,S$10,FALSE)</f>
        <v>12198</v>
      </c>
      <c r="T52" s="110">
        <f>VLOOKUP($A52,[5]Data!$A$12:$V$55,T$10,FALSE)</f>
        <v>11928</v>
      </c>
      <c r="U52" s="110">
        <f>VLOOKUP($A52,[5]Data!$A$12:$V$55,U$10,FALSE)</f>
        <v>9593</v>
      </c>
      <c r="V52" s="110">
        <f>VLOOKUP($A52,[5]Data!$A$12:$V$55,V$10,FALSE)</f>
        <v>11182</v>
      </c>
      <c r="W52" s="111">
        <f t="shared" ref="W52:W81" si="3">(V52-U52)/U52</f>
        <v>0.16564161367663921</v>
      </c>
      <c r="X52" s="84">
        <f t="shared" ref="X52:X83" si="4">(V52-Q52)/Q52</f>
        <v>-4.517120655793698E-2</v>
      </c>
    </row>
    <row r="53" spans="1:28" x14ac:dyDescent="0.2">
      <c r="A53" s="107" t="s">
        <v>115</v>
      </c>
      <c r="B53" s="110">
        <f>VLOOKUP($A53,[5]Data!$A$12:$V$55,B$10,FALSE)</f>
        <v>9013</v>
      </c>
      <c r="C53" s="110">
        <f>VLOOKUP($A53,[5]Data!$A$12:$V$55,C$10,FALSE)</f>
        <v>6858</v>
      </c>
      <c r="D53" s="110">
        <f>VLOOKUP($A53,[5]Data!$A$12:$V$55,D$10,FALSE)</f>
        <v>5595</v>
      </c>
      <c r="E53" s="110">
        <f>VLOOKUP($A53,[5]Data!$A$12:$V$55,E$10,FALSE)</f>
        <v>4861</v>
      </c>
      <c r="F53" s="110">
        <f>VLOOKUP($A53,[5]Data!$A$12:$V$55,F$10,FALSE)</f>
        <v>5308</v>
      </c>
      <c r="G53" s="110">
        <f>VLOOKUP($A53,[5]Data!$A$12:$V$55,G$10,FALSE)</f>
        <v>6010</v>
      </c>
      <c r="H53" s="110">
        <f>VLOOKUP($A53,[5]Data!$A$12:$V$55,H$10,FALSE)</f>
        <v>5954</v>
      </c>
      <c r="I53" s="110">
        <f>VLOOKUP($A53,[5]Data!$A$12:$V$55,I$10,FALSE)</f>
        <v>5608</v>
      </c>
      <c r="J53" s="110">
        <f>VLOOKUP($A53,[5]Data!$A$12:$V$55,J$10,FALSE)</f>
        <v>4740</v>
      </c>
      <c r="K53" s="110">
        <f>VLOOKUP($A53,[5]Data!$A$12:$V$55,K$10,FALSE)</f>
        <v>3567</v>
      </c>
      <c r="L53" s="110">
        <f>VLOOKUP($A53,[5]Data!$A$12:$V$55,L$10,FALSE)</f>
        <v>3524</v>
      </c>
      <c r="M53" s="110">
        <f>VLOOKUP($A53,[5]Data!$A$12:$V$55,M$10,FALSE)</f>
        <v>3544</v>
      </c>
      <c r="N53" s="110">
        <f>VLOOKUP($A53,[5]Data!$A$12:$V$55,N$10,FALSE)</f>
        <v>3406</v>
      </c>
      <c r="O53" s="110">
        <f>VLOOKUP($A53,[5]Data!$A$12:$V$55,O$10,FALSE)</f>
        <v>3703</v>
      </c>
      <c r="P53" s="110">
        <f>VLOOKUP($A53,[5]Data!$A$12:$V$55,P$10,FALSE)</f>
        <v>3680</v>
      </c>
      <c r="Q53" s="110">
        <f>VLOOKUP($A53,[5]Data!$A$12:$V$55,Q$10,FALSE)</f>
        <v>3716</v>
      </c>
      <c r="R53" s="110">
        <f>VLOOKUP($A53,[5]Data!$A$12:$V$55,R$10,FALSE)</f>
        <v>3803</v>
      </c>
      <c r="S53" s="110">
        <f>VLOOKUP($A53,[5]Data!$A$12:$V$55,S$10,FALSE)</f>
        <v>3852</v>
      </c>
      <c r="T53" s="110">
        <f>VLOOKUP($A53,[5]Data!$A$12:$V$55,T$10,FALSE)</f>
        <v>3456</v>
      </c>
      <c r="U53" s="110">
        <f>VLOOKUP($A53,[5]Data!$A$12:$V$55,U$10,FALSE)</f>
        <v>2433</v>
      </c>
      <c r="V53" s="110">
        <f>VLOOKUP($A53,[5]Data!$A$12:$V$55,V$10,FALSE)</f>
        <v>2541</v>
      </c>
      <c r="W53" s="111">
        <f t="shared" si="3"/>
        <v>4.4389642416769418E-2</v>
      </c>
      <c r="X53" s="84">
        <f t="shared" si="4"/>
        <v>-0.31620021528525294</v>
      </c>
    </row>
    <row r="54" spans="1:28" x14ac:dyDescent="0.2">
      <c r="A54" s="107" t="s">
        <v>141</v>
      </c>
      <c r="B54" s="110">
        <f>VLOOKUP($A54,[5]Data!$A$12:$V$55,B$10,FALSE)</f>
        <v>3327</v>
      </c>
      <c r="C54" s="110">
        <f>VLOOKUP($A54,[5]Data!$A$12:$V$55,C$10,FALSE)</f>
        <v>3353</v>
      </c>
      <c r="D54" s="110">
        <f>VLOOKUP($A54,[5]Data!$A$12:$V$55,D$10,FALSE)</f>
        <v>3387</v>
      </c>
      <c r="E54" s="110">
        <f>VLOOKUP($A54,[5]Data!$A$12:$V$55,E$10,FALSE)</f>
        <v>3401</v>
      </c>
      <c r="F54" s="110">
        <f>VLOOKUP($A54,[5]Data!$A$12:$V$55,F$10,FALSE)</f>
        <v>3503</v>
      </c>
      <c r="G54" s="110">
        <f>VLOOKUP($A54,[5]Data!$A$12:$V$55,G$10,FALSE)</f>
        <v>3608</v>
      </c>
      <c r="H54" s="110">
        <f>VLOOKUP($A54,[5]Data!$A$12:$V$55,H$10,FALSE)</f>
        <v>3559</v>
      </c>
      <c r="I54" s="110">
        <f>VLOOKUP($A54,[5]Data!$A$12:$V$55,I$10,FALSE)</f>
        <v>3585</v>
      </c>
      <c r="J54" s="110">
        <f>VLOOKUP($A54,[5]Data!$A$12:$V$55,J$10,FALSE)</f>
        <v>3599</v>
      </c>
      <c r="K54" s="110">
        <f>VLOOKUP($A54,[5]Data!$A$12:$V$55,K$10,FALSE)</f>
        <v>4065</v>
      </c>
      <c r="L54" s="110">
        <f>VLOOKUP($A54,[5]Data!$A$12:$V$55,L$10,FALSE)</f>
        <v>3879</v>
      </c>
      <c r="M54" s="110">
        <f>VLOOKUP($A54,[5]Data!$A$12:$V$55,M$10,FALSE)</f>
        <v>4016</v>
      </c>
      <c r="N54" s="110">
        <f>VLOOKUP($A54,[5]Data!$A$12:$V$55,N$10,FALSE)</f>
        <v>3839</v>
      </c>
      <c r="O54" s="110">
        <f>VLOOKUP($A54,[5]Data!$A$12:$V$55,O$10,FALSE)</f>
        <v>3915</v>
      </c>
      <c r="P54" s="110">
        <f>VLOOKUP($A54,[5]Data!$A$12:$V$55,P$10,FALSE)</f>
        <v>3987</v>
      </c>
      <c r="Q54" s="110">
        <f>VLOOKUP($A54,[5]Data!$A$12:$V$55,Q$10,FALSE)</f>
        <v>4026</v>
      </c>
      <c r="R54" s="110">
        <f>VLOOKUP($A54,[5]Data!$A$12:$V$55,R$10,FALSE)</f>
        <v>4097</v>
      </c>
      <c r="S54" s="110">
        <f>VLOOKUP($A54,[5]Data!$A$12:$V$55,S$10,FALSE)</f>
        <v>4042</v>
      </c>
      <c r="T54" s="110">
        <f>VLOOKUP($A54,[5]Data!$A$12:$V$55,T$10,FALSE)</f>
        <v>4080</v>
      </c>
      <c r="U54" s="110">
        <f>VLOOKUP($A54,[5]Data!$A$12:$V$55,U$10,FALSE)</f>
        <v>3796</v>
      </c>
      <c r="V54" s="110">
        <f>VLOOKUP($A54,[5]Data!$A$12:$V$55,V$10,FALSE)</f>
        <v>3939</v>
      </c>
      <c r="W54" s="111">
        <f t="shared" si="3"/>
        <v>3.7671232876712327E-2</v>
      </c>
      <c r="X54" s="84">
        <f t="shared" si="4"/>
        <v>-2.1609538002980627E-2</v>
      </c>
    </row>
    <row r="55" spans="1:28" x14ac:dyDescent="0.2">
      <c r="A55" s="107" t="s">
        <v>117</v>
      </c>
      <c r="B55" s="110">
        <f>VLOOKUP($A55,[5]Data!$A$12:$V$55,B$10,FALSE)</f>
        <v>266</v>
      </c>
      <c r="C55" s="110">
        <f>VLOOKUP($A55,[5]Data!$A$12:$V$55,C$10,FALSE)</f>
        <v>398</v>
      </c>
      <c r="D55" s="110">
        <f>VLOOKUP($A55,[5]Data!$A$12:$V$55,D$10,FALSE)</f>
        <v>360</v>
      </c>
      <c r="E55" s="110">
        <f>VLOOKUP($A55,[5]Data!$A$12:$V$55,E$10,FALSE)</f>
        <v>376</v>
      </c>
      <c r="F55" s="110">
        <f>VLOOKUP($A55,[5]Data!$A$12:$V$55,F$10,FALSE)</f>
        <v>432</v>
      </c>
      <c r="G55" s="110">
        <f>VLOOKUP($A55,[5]Data!$A$12:$V$55,G$10,FALSE)</f>
        <v>443</v>
      </c>
      <c r="H55" s="110">
        <f>VLOOKUP($A55,[5]Data!$A$12:$V$55,H$10,FALSE)</f>
        <v>482</v>
      </c>
      <c r="I55" s="110">
        <f>VLOOKUP($A55,[5]Data!$A$12:$V$55,I$10,FALSE)</f>
        <v>455</v>
      </c>
      <c r="J55" s="110">
        <f>VLOOKUP($A55,[5]Data!$A$12:$V$55,J$10,FALSE)</f>
        <v>416</v>
      </c>
      <c r="K55" s="110">
        <f>VLOOKUP($A55,[5]Data!$A$12:$V$55,K$10,FALSE)</f>
        <v>428</v>
      </c>
      <c r="L55" s="110">
        <f>VLOOKUP($A55,[5]Data!$A$12:$V$55,L$10,FALSE)</f>
        <v>441</v>
      </c>
      <c r="M55" s="110">
        <f>VLOOKUP($A55,[5]Data!$A$12:$V$55,M$10,FALSE)</f>
        <v>426</v>
      </c>
      <c r="N55" s="110">
        <f>VLOOKUP($A55,[5]Data!$A$12:$V$55,N$10,FALSE)</f>
        <v>423</v>
      </c>
      <c r="O55" s="110">
        <f>VLOOKUP($A55,[5]Data!$A$12:$V$55,O$10,FALSE)</f>
        <v>442</v>
      </c>
      <c r="P55" s="110">
        <f>VLOOKUP($A55,[5]Data!$A$12:$V$55,P$10,FALSE)</f>
        <v>446</v>
      </c>
      <c r="Q55" s="110">
        <f>VLOOKUP($A55,[5]Data!$A$12:$V$55,Q$10,FALSE)</f>
        <v>319</v>
      </c>
      <c r="R55" s="110">
        <f>VLOOKUP($A55,[5]Data!$A$12:$V$55,R$10,FALSE)</f>
        <v>279</v>
      </c>
      <c r="S55" s="110">
        <f>VLOOKUP($A55,[5]Data!$A$12:$V$55,S$10,FALSE)</f>
        <v>283</v>
      </c>
      <c r="T55" s="110">
        <f>VLOOKUP($A55,[5]Data!$A$12:$V$55,T$10,FALSE)</f>
        <v>306</v>
      </c>
      <c r="U55" s="110">
        <f>VLOOKUP($A55,[5]Data!$A$12:$V$55,U$10,FALSE)</f>
        <v>260</v>
      </c>
      <c r="V55" s="110">
        <f>VLOOKUP($A55,[5]Data!$A$12:$V$55,V$10,FALSE)</f>
        <v>236</v>
      </c>
      <c r="W55" s="111">
        <f>(V55-U55)/U55</f>
        <v>-9.2307692307692313E-2</v>
      </c>
      <c r="X55" s="84">
        <f t="shared" si="4"/>
        <v>-0.2601880877742947</v>
      </c>
    </row>
    <row r="56" spans="1:28" x14ac:dyDescent="0.2">
      <c r="A56" s="107" t="s">
        <v>118</v>
      </c>
      <c r="B56" s="110">
        <f>VLOOKUP($A56,[5]Data!$A$12:$V$55,B$10,FALSE)</f>
        <v>17466</v>
      </c>
      <c r="C56" s="110">
        <f>VLOOKUP($A56,[5]Data!$A$12:$V$55,C$10,FALSE)</f>
        <v>14653</v>
      </c>
      <c r="D56" s="110">
        <f>VLOOKUP($A56,[5]Data!$A$12:$V$55,D$10,FALSE)</f>
        <v>15804</v>
      </c>
      <c r="E56" s="110">
        <f>VLOOKUP($A56,[5]Data!$A$12:$V$55,E$10,FALSE)</f>
        <v>14590</v>
      </c>
      <c r="F56" s="110">
        <f>VLOOKUP($A56,[5]Data!$A$12:$V$55,F$10,FALSE)</f>
        <v>12948</v>
      </c>
      <c r="G56" s="110">
        <f>VLOOKUP($A56,[5]Data!$A$12:$V$55,G$10,FALSE)</f>
        <v>12869</v>
      </c>
      <c r="H56" s="110">
        <f>VLOOKUP($A56,[5]Data!$A$12:$V$55,H$10,FALSE)</f>
        <v>12731</v>
      </c>
      <c r="I56" s="110">
        <f>VLOOKUP($A56,[5]Data!$A$12:$V$55,I$10,FALSE)</f>
        <v>12560</v>
      </c>
      <c r="J56" s="110">
        <f>VLOOKUP($A56,[5]Data!$A$12:$V$55,J$10,FALSE)</f>
        <v>11589</v>
      </c>
      <c r="K56" s="110">
        <f>VLOOKUP($A56,[5]Data!$A$12:$V$55,K$10,FALSE)</f>
        <v>9290</v>
      </c>
      <c r="L56" s="110">
        <f>VLOOKUP($A56,[5]Data!$A$12:$V$55,L$10,FALSE)</f>
        <v>10119</v>
      </c>
      <c r="M56" s="110">
        <f>VLOOKUP($A56,[5]Data!$A$12:$V$55,M$10,FALSE)</f>
        <v>9752</v>
      </c>
      <c r="N56" s="110">
        <f>VLOOKUP($A56,[5]Data!$A$12:$V$55,N$10,FALSE)</f>
        <v>9582</v>
      </c>
      <c r="O56" s="110">
        <f>VLOOKUP($A56,[5]Data!$A$12:$V$55,O$10,FALSE)</f>
        <v>9630</v>
      </c>
      <c r="P56" s="110">
        <f>VLOOKUP($A56,[5]Data!$A$12:$V$55,P$10,FALSE)</f>
        <v>10019</v>
      </c>
      <c r="Q56" s="110">
        <f>VLOOKUP($A56,[5]Data!$A$12:$V$55,Q$10,FALSE)</f>
        <v>9682</v>
      </c>
      <c r="R56" s="110">
        <f>VLOOKUP($A56,[5]Data!$A$12:$V$55,R$10,FALSE)</f>
        <v>9718</v>
      </c>
      <c r="S56" s="110">
        <f>VLOOKUP($A56,[5]Data!$A$12:$V$55,S$10,FALSE)</f>
        <v>9451</v>
      </c>
      <c r="T56" s="110">
        <f>VLOOKUP($A56,[5]Data!$A$12:$V$55,T$10,FALSE)</f>
        <v>9008</v>
      </c>
      <c r="U56" s="110">
        <f>VLOOKUP($A56,[5]Data!$A$12:$V$55,U$10,FALSE)</f>
        <v>8120</v>
      </c>
      <c r="V56" s="110">
        <f>VLOOKUP($A56,[5]Data!$A$12:$V$55,V$10,FALSE)</f>
        <v>8755</v>
      </c>
      <c r="W56" s="111">
        <f>(V56-U56)/U56</f>
        <v>7.8201970443349755E-2</v>
      </c>
      <c r="X56" s="84">
        <f t="shared" si="4"/>
        <v>-9.5744680851063829E-2</v>
      </c>
    </row>
    <row r="57" spans="1:28" x14ac:dyDescent="0.2">
      <c r="A57" s="107" t="s">
        <v>123</v>
      </c>
      <c r="B57" s="110">
        <f>VLOOKUP($A57,[5]Data!$A$12:$V$55,B$10,FALSE)</f>
        <v>72148</v>
      </c>
      <c r="C57" s="110">
        <f>VLOOKUP($A57,[5]Data!$A$12:$V$55,C$10,FALSE)</f>
        <v>66744</v>
      </c>
      <c r="D57" s="110">
        <f>VLOOKUP($A57,[5]Data!$A$12:$V$55,D$10,FALSE)</f>
        <v>63321</v>
      </c>
      <c r="E57" s="110">
        <f>VLOOKUP($A57,[5]Data!$A$12:$V$55,E$10,FALSE)</f>
        <v>59952</v>
      </c>
      <c r="F57" s="110">
        <f>VLOOKUP($A57,[5]Data!$A$12:$V$55,F$10,FALSE)</f>
        <v>60002</v>
      </c>
      <c r="G57" s="110">
        <f>VLOOKUP($A57,[5]Data!$A$12:$V$55,G$10,FALSE)</f>
        <v>60115</v>
      </c>
      <c r="H57" s="110">
        <f>VLOOKUP($A57,[5]Data!$A$12:$V$55,H$10,FALSE)</f>
        <v>58338</v>
      </c>
      <c r="I57" s="110">
        <f>VLOOKUP($A57,[5]Data!$A$12:$V$55,I$10,FALSE)</f>
        <v>57892</v>
      </c>
      <c r="J57" s="110">
        <f>VLOOKUP($A57,[5]Data!$A$12:$V$55,J$10,FALSE)</f>
        <v>57378</v>
      </c>
      <c r="K57" s="110">
        <f>VLOOKUP($A57,[5]Data!$A$12:$V$55,K$10,FALSE)</f>
        <v>56996</v>
      </c>
      <c r="L57" s="110">
        <f>VLOOKUP($A57,[5]Data!$A$12:$V$55,L$10,FALSE)</f>
        <v>57553</v>
      </c>
      <c r="M57" s="110">
        <f>VLOOKUP($A57,[5]Data!$A$12:$V$55,M$10,FALSE)</f>
        <v>56540</v>
      </c>
      <c r="N57" s="110">
        <f>VLOOKUP($A57,[5]Data!$A$12:$V$55,N$10,FALSE)</f>
        <v>56556</v>
      </c>
      <c r="O57" s="110">
        <f>VLOOKUP($A57,[5]Data!$A$12:$V$55,O$10,FALSE)</f>
        <v>63408</v>
      </c>
      <c r="P57" s="110">
        <f>VLOOKUP($A57,[5]Data!$A$12:$V$55,P$10,FALSE)</f>
        <v>62561</v>
      </c>
      <c r="Q57" s="110">
        <f>VLOOKUP($A57,[5]Data!$A$12:$V$55,Q$10,FALSE)</f>
        <v>62475</v>
      </c>
      <c r="R57" s="110">
        <f>VLOOKUP($A57,[5]Data!$A$12:$V$55,R$10,FALSE)</f>
        <v>62170</v>
      </c>
      <c r="S57" s="110">
        <f>VLOOKUP($A57,[5]Data!$A$12:$V$55,S$10,FALSE)</f>
        <v>61400</v>
      </c>
      <c r="T57" s="110">
        <f>VLOOKUP($A57,[5]Data!$A$12:$V$55,T$10,FALSE)</f>
        <v>60269</v>
      </c>
      <c r="U57" s="110">
        <f>VLOOKUP($A57,[5]Data!$A$12:$V$55,U$10,FALSE)</f>
        <v>51674</v>
      </c>
      <c r="V57" s="110">
        <f>VLOOKUP($A57,[5]Data!$A$12:$V$55,V$10,FALSE)</f>
        <v>60557</v>
      </c>
      <c r="W57" s="111">
        <f t="shared" si="3"/>
        <v>0.17190463289081551</v>
      </c>
      <c r="X57" s="84">
        <f t="shared" si="4"/>
        <v>-3.0700280112044818E-2</v>
      </c>
    </row>
    <row r="58" spans="1:28" x14ac:dyDescent="0.2">
      <c r="A58" s="107" t="s">
        <v>119</v>
      </c>
      <c r="B58" s="110">
        <f>VLOOKUP($A58,[5]Data!$A$12:$V$55,B$10,FALSE)</f>
        <v>2690</v>
      </c>
      <c r="C58" s="110">
        <f>VLOOKUP($A58,[5]Data!$A$12:$V$55,C$10,FALSE)</f>
        <v>2844</v>
      </c>
      <c r="D58" s="110">
        <f>VLOOKUP($A58,[5]Data!$A$12:$V$55,D$10,FALSE)</f>
        <v>2837</v>
      </c>
      <c r="E58" s="110">
        <f>VLOOKUP($A58,[5]Data!$A$12:$V$55,E$10,FALSE)</f>
        <v>2848</v>
      </c>
      <c r="F58" s="110">
        <f>VLOOKUP($A58,[5]Data!$A$12:$V$55,F$10,FALSE)</f>
        <v>2905</v>
      </c>
      <c r="G58" s="110">
        <f>VLOOKUP($A58,[5]Data!$A$12:$V$55,G$10,FALSE)</f>
        <v>3012</v>
      </c>
      <c r="H58" s="110">
        <f>VLOOKUP($A58,[5]Data!$A$12:$V$55,H$10,FALSE)</f>
        <v>3021</v>
      </c>
      <c r="I58" s="110">
        <f>VLOOKUP($A58,[5]Data!$A$12:$V$55,I$10,FALSE)</f>
        <v>3031</v>
      </c>
      <c r="J58" s="110">
        <f>VLOOKUP($A58,[5]Data!$A$12:$V$55,J$10,FALSE)</f>
        <v>2979</v>
      </c>
      <c r="K58" s="110">
        <f>VLOOKUP($A58,[5]Data!$A$12:$V$55,K$10,FALSE)</f>
        <v>3015</v>
      </c>
      <c r="L58" s="110">
        <f>VLOOKUP($A58,[5]Data!$A$12:$V$55,L$10,FALSE)</f>
        <v>2932</v>
      </c>
      <c r="M58" s="110">
        <f>VLOOKUP($A58,[5]Data!$A$12:$V$55,M$10,FALSE)</f>
        <v>3025</v>
      </c>
      <c r="N58" s="110">
        <f>VLOOKUP($A58,[5]Data!$A$12:$V$55,N$10,FALSE)</f>
        <v>2845</v>
      </c>
      <c r="O58" s="110">
        <f>VLOOKUP($A58,[5]Data!$A$12:$V$55,O$10,FALSE)</f>
        <v>2859</v>
      </c>
      <c r="P58" s="110">
        <f>VLOOKUP($A58,[5]Data!$A$12:$V$55,P$10,FALSE)</f>
        <v>2896</v>
      </c>
      <c r="Q58" s="110">
        <f>VLOOKUP($A58,[5]Data!$A$12:$V$55,Q$10,FALSE)</f>
        <v>2863</v>
      </c>
      <c r="R58" s="110">
        <f>VLOOKUP($A58,[5]Data!$A$12:$V$55,R$10,FALSE)</f>
        <v>2908</v>
      </c>
      <c r="S58" s="110">
        <f>VLOOKUP($A58,[5]Data!$A$12:$V$55,S$10,FALSE)</f>
        <v>2822</v>
      </c>
      <c r="T58" s="110">
        <f>VLOOKUP($A58,[5]Data!$A$12:$V$55,T$10,FALSE)</f>
        <v>2691</v>
      </c>
      <c r="U58" s="110">
        <f>VLOOKUP($A58,[5]Data!$A$12:$V$55,U$10,FALSE)</f>
        <v>2337</v>
      </c>
      <c r="V58" s="110">
        <f>VLOOKUP($A58,[5]Data!$A$12:$V$55,V$10,FALSE)</f>
        <v>2434</v>
      </c>
      <c r="W58" s="111">
        <f t="shared" si="3"/>
        <v>4.150620453572957E-2</v>
      </c>
      <c r="X58" s="84">
        <f t="shared" si="4"/>
        <v>-0.14984282221446035</v>
      </c>
    </row>
    <row r="59" spans="1:28" x14ac:dyDescent="0.2">
      <c r="A59" s="107" t="s">
        <v>120</v>
      </c>
      <c r="B59" s="110">
        <f>VLOOKUP($A59,[5]Data!$A$12:$V$55,B$10,FALSE)</f>
        <v>2541</v>
      </c>
      <c r="C59" s="110">
        <f>VLOOKUP($A59,[5]Data!$A$12:$V$55,C$10,FALSE)</f>
        <v>2353</v>
      </c>
      <c r="D59" s="110">
        <f>VLOOKUP($A59,[5]Data!$A$12:$V$55,D$10,FALSE)</f>
        <v>1404</v>
      </c>
      <c r="E59" s="110">
        <f>VLOOKUP($A59,[5]Data!$A$12:$V$55,E$10,FALSE)</f>
        <v>1269</v>
      </c>
      <c r="F59" s="110">
        <f>VLOOKUP($A59,[5]Data!$A$12:$V$55,F$10,FALSE)</f>
        <v>1054</v>
      </c>
      <c r="G59" s="110">
        <f>VLOOKUP($A59,[5]Data!$A$12:$V$55,G$10,FALSE)</f>
        <v>850</v>
      </c>
      <c r="H59" s="110">
        <f>VLOOKUP($A59,[5]Data!$A$12:$V$55,H$10,FALSE)</f>
        <v>939</v>
      </c>
      <c r="I59" s="110">
        <f>VLOOKUP($A59,[5]Data!$A$12:$V$55,I$10,FALSE)</f>
        <v>823</v>
      </c>
      <c r="J59" s="110">
        <f>VLOOKUP($A59,[5]Data!$A$12:$V$55,J$10,FALSE)</f>
        <v>708</v>
      </c>
      <c r="K59" s="110">
        <f>VLOOKUP($A59,[5]Data!$A$12:$V$55,K$10,FALSE)</f>
        <v>557</v>
      </c>
      <c r="L59" s="110">
        <f>VLOOKUP($A59,[5]Data!$A$12:$V$55,L$10,FALSE)</f>
        <v>571</v>
      </c>
      <c r="M59" s="110">
        <f>VLOOKUP($A59,[5]Data!$A$12:$V$55,M$10,FALSE)</f>
        <v>631</v>
      </c>
      <c r="N59" s="110">
        <f>VLOOKUP($A59,[5]Data!$A$12:$V$55,N$10,FALSE)</f>
        <v>575</v>
      </c>
      <c r="O59" s="110">
        <f>VLOOKUP($A59,[5]Data!$A$12:$V$55,O$10,FALSE)</f>
        <v>673</v>
      </c>
      <c r="P59" s="110">
        <f>VLOOKUP($A59,[5]Data!$A$12:$V$55,P$10,FALSE)</f>
        <v>687</v>
      </c>
      <c r="Q59" s="110">
        <f>VLOOKUP($A59,[5]Data!$A$12:$V$55,Q$10,FALSE)</f>
        <v>719</v>
      </c>
      <c r="R59" s="110">
        <f>VLOOKUP($A59,[5]Data!$A$12:$V$55,R$10,FALSE)</f>
        <v>692</v>
      </c>
      <c r="S59" s="110">
        <f>VLOOKUP($A59,[5]Data!$A$12:$V$55,S$10,FALSE)</f>
        <v>771</v>
      </c>
      <c r="T59" s="110">
        <f>VLOOKUP($A59,[5]Data!$A$12:$V$55,T$10,FALSE)</f>
        <v>755</v>
      </c>
      <c r="U59" s="110">
        <f>VLOOKUP($A59,[5]Data!$A$12:$V$55,U$10,FALSE)</f>
        <v>541</v>
      </c>
      <c r="V59" s="110">
        <f>VLOOKUP($A59,[5]Data!$A$12:$V$55,V$10,FALSE)</f>
        <v>570</v>
      </c>
      <c r="W59" s="111">
        <f t="shared" si="3"/>
        <v>5.3604436229205174E-2</v>
      </c>
      <c r="X59" s="84">
        <f t="shared" si="4"/>
        <v>-0.20723226703755215</v>
      </c>
    </row>
    <row r="60" spans="1:28" x14ac:dyDescent="0.2">
      <c r="A60" s="107" t="s">
        <v>139</v>
      </c>
      <c r="B60" s="110">
        <f>VLOOKUP($A60,[5]Data!$A$12:$V$55,B$10,FALSE)</f>
        <v>20233</v>
      </c>
      <c r="C60" s="110">
        <f>VLOOKUP($A60,[5]Data!$A$12:$V$55,C$10,FALSE)</f>
        <v>20665</v>
      </c>
      <c r="D60" s="110">
        <f>VLOOKUP($A60,[5]Data!$A$12:$V$55,D$10,FALSE)</f>
        <v>19701</v>
      </c>
      <c r="E60" s="110">
        <f>VLOOKUP($A60,[5]Data!$A$12:$V$55,E$10,FALSE)</f>
        <v>19311</v>
      </c>
      <c r="F60" s="110">
        <f>VLOOKUP($A60,[5]Data!$A$12:$V$55,F$10,FALSE)</f>
        <v>20135</v>
      </c>
      <c r="G60" s="110">
        <f>VLOOKUP($A60,[5]Data!$A$12:$V$55,G$10,FALSE)</f>
        <v>20539</v>
      </c>
      <c r="H60" s="110">
        <f>VLOOKUP($A60,[5]Data!$A$12:$V$55,H$10,FALSE)</f>
        <v>19674</v>
      </c>
      <c r="I60" s="110">
        <f>VLOOKUP($A60,[5]Data!$A$12:$V$55,I$10,FALSE)</f>
        <v>21823</v>
      </c>
      <c r="J60" s="110">
        <f>VLOOKUP($A60,[5]Data!$A$12:$V$55,J$10,FALSE)</f>
        <v>22532</v>
      </c>
      <c r="K60" s="110">
        <f>VLOOKUP($A60,[5]Data!$A$12:$V$55,K$10,FALSE)</f>
        <v>22337</v>
      </c>
      <c r="L60" s="110">
        <f>VLOOKUP($A60,[5]Data!$A$12:$V$55,L$10,FALSE)</f>
        <v>25372</v>
      </c>
      <c r="M60" s="110">
        <f>VLOOKUP($A60,[5]Data!$A$12:$V$55,M$10,FALSE)</f>
        <v>27130</v>
      </c>
      <c r="N60" s="110">
        <f>VLOOKUP($A60,[5]Data!$A$12:$V$55,N$10,FALSE)</f>
        <v>27454</v>
      </c>
      <c r="O60" s="110">
        <f>VLOOKUP($A60,[5]Data!$A$12:$V$55,O$10,FALSE)</f>
        <v>29325</v>
      </c>
      <c r="P60" s="110">
        <f>VLOOKUP($A60,[5]Data!$A$12:$V$55,P$10,FALSE)</f>
        <v>30117</v>
      </c>
      <c r="Q60" s="110">
        <f>VLOOKUP($A60,[5]Data!$A$12:$V$55,Q$10,FALSE)</f>
        <v>30968</v>
      </c>
      <c r="R60" s="110">
        <f>VLOOKUP($A60,[5]Data!$A$12:$V$55,R$10,FALSE)</f>
        <v>25714</v>
      </c>
      <c r="S60" s="110">
        <f>VLOOKUP($A60,[5]Data!$A$12:$V$55,S$10,FALSE)</f>
        <v>27824</v>
      </c>
      <c r="T60" s="110">
        <f>VLOOKUP($A60,[5]Data!$A$12:$V$55,T$10,FALSE)</f>
        <v>26259</v>
      </c>
      <c r="U60" s="110">
        <f>VLOOKUP($A60,[5]Data!$A$12:$V$55,U$10,FALSE)</f>
        <v>21930</v>
      </c>
      <c r="V60" s="110">
        <f>VLOOKUP($A60,[5]Data!$A$12:$V$55,V$10,FALSE)</f>
        <v>23364</v>
      </c>
      <c r="W60" s="111">
        <f t="shared" si="3"/>
        <v>6.5389876880984951E-2</v>
      </c>
      <c r="X60" s="84">
        <f t="shared" si="4"/>
        <v>-0.24554378713510722</v>
      </c>
    </row>
    <row r="61" spans="1:28" x14ac:dyDescent="0.2">
      <c r="A61" s="107" t="s">
        <v>121</v>
      </c>
      <c r="B61" s="110">
        <f>VLOOKUP($A61,[5]Data!$A$12:$V$55,B$10,FALSE)</f>
        <v>9527</v>
      </c>
      <c r="C61" s="110">
        <f>VLOOKUP($A61,[5]Data!$A$12:$V$55,C$10,FALSE)</f>
        <v>8988</v>
      </c>
      <c r="D61" s="110">
        <f>VLOOKUP($A61,[5]Data!$A$12:$V$55,D$10,FALSE)</f>
        <v>8920</v>
      </c>
      <c r="E61" s="110">
        <f>VLOOKUP($A61,[5]Data!$A$12:$V$55,E$10,FALSE)</f>
        <v>9267</v>
      </c>
      <c r="F61" s="110">
        <f>VLOOKUP($A61,[5]Data!$A$12:$V$55,F$10,FALSE)</f>
        <v>10064</v>
      </c>
      <c r="G61" s="110">
        <f>VLOOKUP($A61,[5]Data!$A$12:$V$55,G$10,FALSE)</f>
        <v>9812</v>
      </c>
      <c r="H61" s="110">
        <f>VLOOKUP($A61,[5]Data!$A$12:$V$55,H$10,FALSE)</f>
        <v>10142</v>
      </c>
      <c r="I61" s="110">
        <f>VLOOKUP($A61,[5]Data!$A$12:$V$55,I$10,FALSE)</f>
        <v>10755</v>
      </c>
      <c r="J61" s="110">
        <f>VLOOKUP($A61,[5]Data!$A$12:$V$55,J$10,FALSE)</f>
        <v>11251</v>
      </c>
      <c r="K61" s="110">
        <f>VLOOKUP($A61,[5]Data!$A$12:$V$55,K$10,FALSE)</f>
        <v>11572</v>
      </c>
      <c r="L61" s="110">
        <f>VLOOKUP($A61,[5]Data!$A$12:$V$55,L$10,FALSE)</f>
        <v>12329</v>
      </c>
      <c r="M61" s="110">
        <f>VLOOKUP($A61,[5]Data!$A$12:$V$55,M$10,FALSE)</f>
        <v>11970</v>
      </c>
      <c r="N61" s="110">
        <f>VLOOKUP($A61,[5]Data!$A$12:$V$55,N$10,FALSE)</f>
        <v>12426</v>
      </c>
      <c r="O61" s="110">
        <f>VLOOKUP($A61,[5]Data!$A$12:$V$55,O$10,FALSE)</f>
        <v>12537</v>
      </c>
      <c r="P61" s="110">
        <f>VLOOKUP($A61,[5]Data!$A$12:$V$55,P$10,FALSE)</f>
        <v>12907</v>
      </c>
      <c r="Q61" s="110">
        <f>VLOOKUP($A61,[5]Data!$A$12:$V$55,Q$10,FALSE)</f>
        <v>11997</v>
      </c>
      <c r="R61" s="110">
        <f>VLOOKUP($A61,[5]Data!$A$12:$V$55,R$10,FALSE)</f>
        <v>13094</v>
      </c>
      <c r="S61" s="110">
        <f>VLOOKUP($A61,[5]Data!$A$12:$V$55,S$10,FALSE)</f>
        <v>12834</v>
      </c>
      <c r="T61" s="110">
        <f>VLOOKUP($A61,[5]Data!$A$12:$V$55,T$10,FALSE)</f>
        <v>12312</v>
      </c>
      <c r="U61" s="110">
        <f>VLOOKUP($A61,[5]Data!$A$12:$V$55,U$10,FALSE)</f>
        <v>10161</v>
      </c>
      <c r="V61" s="110">
        <f>VLOOKUP($A61,[5]Data!$A$12:$V$55,V$10,FALSE)</f>
        <v>11604</v>
      </c>
      <c r="W61" s="111">
        <f t="shared" si="3"/>
        <v>0.14201358134041925</v>
      </c>
      <c r="X61" s="84">
        <f t="shared" si="4"/>
        <v>-3.2758189547386844E-2</v>
      </c>
    </row>
    <row r="62" spans="1:28" x14ac:dyDescent="0.2">
      <c r="A62" s="107" t="s">
        <v>122</v>
      </c>
      <c r="B62" s="110">
        <f>VLOOKUP($A62,[5]Data!$A$12:$V$55,B$10,FALSE)</f>
        <v>35611</v>
      </c>
      <c r="C62" s="110">
        <f>VLOOKUP($A62,[5]Data!$A$12:$V$55,C$10,FALSE)</f>
        <v>36455</v>
      </c>
      <c r="D62" s="110">
        <f>VLOOKUP($A62,[5]Data!$A$12:$V$55,D$10,FALSE)</f>
        <v>36398</v>
      </c>
      <c r="E62" s="110">
        <f>VLOOKUP($A62,[5]Data!$A$12:$V$55,E$10,FALSE)</f>
        <v>35615</v>
      </c>
      <c r="F62" s="110">
        <f>VLOOKUP($A62,[5]Data!$A$12:$V$55,F$10,FALSE)</f>
        <v>35266</v>
      </c>
      <c r="G62" s="110">
        <f>VLOOKUP($A62,[5]Data!$A$12:$V$55,G$10,FALSE)</f>
        <v>36180</v>
      </c>
      <c r="H62" s="110">
        <f>VLOOKUP($A62,[5]Data!$A$12:$V$55,H$10,FALSE)</f>
        <v>37200</v>
      </c>
      <c r="I62" s="110">
        <f>VLOOKUP($A62,[5]Data!$A$12:$V$55,I$10,FALSE)</f>
        <v>37329</v>
      </c>
      <c r="J62" s="110">
        <f>VLOOKUP($A62,[5]Data!$A$12:$V$55,J$10,FALSE)</f>
        <v>37742</v>
      </c>
      <c r="K62" s="110">
        <f>VLOOKUP($A62,[5]Data!$A$12:$V$55,K$10,FALSE)</f>
        <v>36943</v>
      </c>
      <c r="L62" s="110">
        <f>VLOOKUP($A62,[5]Data!$A$12:$V$55,L$10,FALSE)</f>
        <v>37171</v>
      </c>
      <c r="M62" s="110">
        <f>VLOOKUP($A62,[5]Data!$A$12:$V$55,M$10,FALSE)</f>
        <v>39694</v>
      </c>
      <c r="N62" s="110">
        <f>VLOOKUP($A62,[5]Data!$A$12:$V$55,N$10,FALSE)</f>
        <v>38655</v>
      </c>
      <c r="O62" s="110">
        <f>VLOOKUP($A62,[5]Data!$A$12:$V$55,O$10,FALSE)</f>
        <v>39281</v>
      </c>
      <c r="P62" s="110">
        <f>VLOOKUP($A62,[5]Data!$A$12:$V$55,P$10,FALSE)</f>
        <v>37825</v>
      </c>
      <c r="Q62" s="110">
        <f>VLOOKUP($A62,[5]Data!$A$12:$V$55,Q$10,FALSE)</f>
        <v>35768</v>
      </c>
      <c r="R62" s="110">
        <f>VLOOKUP($A62,[5]Data!$A$12:$V$55,R$10,FALSE)</f>
        <v>35547</v>
      </c>
      <c r="S62" s="110">
        <f>VLOOKUP($A62,[5]Data!$A$12:$V$55,S$10,FALSE)</f>
        <v>34873</v>
      </c>
      <c r="T62" s="110">
        <f>VLOOKUP($A62,[5]Data!$A$12:$V$55,T$10,FALSE)</f>
        <v>34072</v>
      </c>
      <c r="U62" s="110">
        <f>VLOOKUP($A62,[5]Data!$A$12:$V$55,U$10,FALSE)</f>
        <v>29332</v>
      </c>
      <c r="V62" s="110">
        <f>VLOOKUP($A62,[5]Data!$A$12:$V$55,V$10,FALSE)</f>
        <v>31242</v>
      </c>
      <c r="W62" s="111">
        <f t="shared" si="3"/>
        <v>6.511659620891859E-2</v>
      </c>
      <c r="X62" s="84">
        <f t="shared" si="4"/>
        <v>-0.12653768731827331</v>
      </c>
    </row>
    <row r="63" spans="1:28" x14ac:dyDescent="0.2">
      <c r="A63" s="107" t="s">
        <v>124</v>
      </c>
      <c r="B63" s="110">
        <f>VLOOKUP($A63,[5]Data!$A$12:$V$55,B$10,FALSE)</f>
        <v>3993</v>
      </c>
      <c r="C63" s="110">
        <f>VLOOKUP($A63,[5]Data!$A$12:$V$55,C$10,FALSE)</f>
        <v>3944</v>
      </c>
      <c r="D63" s="110">
        <f>VLOOKUP($A63,[5]Data!$A$12:$V$55,D$10,FALSE)</f>
        <v>3834</v>
      </c>
      <c r="E63" s="110">
        <f>VLOOKUP($A63,[5]Data!$A$12:$V$55,E$10,FALSE)</f>
        <v>3718</v>
      </c>
      <c r="F63" s="110">
        <f>VLOOKUP($A63,[5]Data!$A$12:$V$55,F$10,FALSE)</f>
        <v>3725</v>
      </c>
      <c r="G63" s="110">
        <f>VLOOKUP($A63,[5]Data!$A$12:$V$55,G$10,FALSE)</f>
        <v>4002</v>
      </c>
      <c r="H63" s="110">
        <f>VLOOKUP($A63,[5]Data!$A$12:$V$55,H$10,FALSE)</f>
        <v>4229</v>
      </c>
      <c r="I63" s="110">
        <f>VLOOKUP($A63,[5]Data!$A$12:$V$55,I$10,FALSE)</f>
        <v>4316</v>
      </c>
      <c r="J63" s="110">
        <f>VLOOKUP($A63,[5]Data!$A$12:$V$55,J$10,FALSE)</f>
        <v>4378</v>
      </c>
      <c r="K63" s="110">
        <f>VLOOKUP($A63,[5]Data!$A$12:$V$55,K$10,FALSE)</f>
        <v>4098</v>
      </c>
      <c r="L63" s="110">
        <f>VLOOKUP($A63,[5]Data!$A$12:$V$55,L$10,FALSE)</f>
        <v>4447</v>
      </c>
      <c r="M63" s="110">
        <f>VLOOKUP($A63,[5]Data!$A$12:$V$55,M$10,FALSE)</f>
        <v>4504</v>
      </c>
      <c r="N63" s="110">
        <f>VLOOKUP($A63,[5]Data!$A$12:$V$55,N$10,FALSE)</f>
        <v>4442</v>
      </c>
      <c r="O63" s="110">
        <f>VLOOKUP($A63,[5]Data!$A$12:$V$55,O$10,FALSE)</f>
        <v>4327</v>
      </c>
      <c r="P63" s="110">
        <f>VLOOKUP($A63,[5]Data!$A$12:$V$55,P$10,FALSE)</f>
        <v>4068</v>
      </c>
      <c r="Q63" s="110">
        <f>VLOOKUP($A63,[5]Data!$A$12:$V$55,Q$10,FALSE)</f>
        <v>4158</v>
      </c>
      <c r="R63" s="110">
        <f>VLOOKUP($A63,[5]Data!$A$12:$V$55,R$10,FALSE)</f>
        <v>4231</v>
      </c>
      <c r="S63" s="110">
        <f>VLOOKUP($A63,[5]Data!$A$12:$V$55,S$10,FALSE)</f>
        <v>4601</v>
      </c>
      <c r="T63" s="110">
        <f>VLOOKUP($A63,[5]Data!$A$12:$V$55,T$10,FALSE)</f>
        <v>4209</v>
      </c>
      <c r="U63" s="110">
        <f>VLOOKUP($A63,[5]Data!$A$12:$V$55,U$10,FALSE)</f>
        <v>3462</v>
      </c>
      <c r="V63" s="110">
        <f>VLOOKUP($A63,[5]Data!$A$12:$V$55,V$10,FALSE)</f>
        <v>3471</v>
      </c>
      <c r="W63" s="111">
        <f t="shared" si="3"/>
        <v>2.5996533795493936E-3</v>
      </c>
      <c r="X63" s="84">
        <f t="shared" si="4"/>
        <v>-0.16522366522366522</v>
      </c>
    </row>
    <row r="64" spans="1:28" x14ac:dyDescent="0.2">
      <c r="A64" s="107" t="s">
        <v>125</v>
      </c>
      <c r="B64" s="110">
        <f>VLOOKUP($A64,[5]Data!$A$12:$V$55,B$10,FALSE)</f>
        <v>6474</v>
      </c>
      <c r="C64" s="110">
        <f>VLOOKUP($A64,[5]Data!$A$12:$V$55,C$10,FALSE)</f>
        <v>5383</v>
      </c>
      <c r="D64" s="110">
        <f>VLOOKUP($A64,[5]Data!$A$12:$V$55,D$10,FALSE)</f>
        <v>4352</v>
      </c>
      <c r="E64" s="110">
        <f>VLOOKUP($A64,[5]Data!$A$12:$V$55,E$10,FALSE)</f>
        <v>4156</v>
      </c>
      <c r="F64" s="110">
        <f>VLOOKUP($A64,[5]Data!$A$12:$V$55,F$10,FALSE)</f>
        <v>3893</v>
      </c>
      <c r="G64" s="110">
        <f>VLOOKUP($A64,[5]Data!$A$12:$V$55,G$10,FALSE)</f>
        <v>3848</v>
      </c>
      <c r="H64" s="110">
        <f>VLOOKUP($A64,[5]Data!$A$12:$V$55,H$10,FALSE)</f>
        <v>4004</v>
      </c>
      <c r="I64" s="110">
        <f>VLOOKUP($A64,[5]Data!$A$12:$V$55,I$10,FALSE)</f>
        <v>3736</v>
      </c>
      <c r="J64" s="110">
        <f>VLOOKUP($A64,[5]Data!$A$12:$V$55,J$10,FALSE)</f>
        <v>3673</v>
      </c>
      <c r="K64" s="110">
        <f>VLOOKUP($A64,[5]Data!$A$12:$V$55,K$10,FALSE)</f>
        <v>3548</v>
      </c>
      <c r="L64" s="110">
        <f>VLOOKUP($A64,[5]Data!$A$12:$V$55,L$10,FALSE)</f>
        <v>3513</v>
      </c>
      <c r="M64" s="110">
        <f>VLOOKUP($A64,[5]Data!$A$12:$V$55,M$10,FALSE)</f>
        <v>3618</v>
      </c>
      <c r="N64" s="110">
        <f>VLOOKUP($A64,[5]Data!$A$12:$V$55,N$10,FALSE)</f>
        <v>3699</v>
      </c>
      <c r="O64" s="110">
        <f>VLOOKUP($A64,[5]Data!$A$12:$V$55,O$10,FALSE)</f>
        <v>3591</v>
      </c>
      <c r="P64" s="110">
        <f>VLOOKUP($A64,[5]Data!$A$12:$V$55,P$10,FALSE)</f>
        <v>3347</v>
      </c>
      <c r="Q64" s="110">
        <f>VLOOKUP($A64,[5]Data!$A$12:$V$55,Q$10,FALSE)</f>
        <v>3374</v>
      </c>
      <c r="R64" s="110">
        <f>VLOOKUP($A64,[5]Data!$A$12:$V$55,R$10,FALSE)</f>
        <v>3385</v>
      </c>
      <c r="S64" s="110">
        <f>VLOOKUP($A64,[5]Data!$A$12:$V$55,S$10,FALSE)</f>
        <v>3346</v>
      </c>
      <c r="T64" s="110">
        <f>VLOOKUP($A64,[5]Data!$A$12:$V$55,T$10,FALSE)</f>
        <v>3342</v>
      </c>
      <c r="U64" s="110">
        <f>VLOOKUP($A64,[5]Data!$A$12:$V$55,U$10,FALSE)</f>
        <v>2672</v>
      </c>
      <c r="V64" s="110">
        <f>VLOOKUP($A64,[5]Data!$A$12:$V$55,V$10,FALSE)</f>
        <v>2913</v>
      </c>
      <c r="W64" s="111">
        <f t="shared" si="3"/>
        <v>9.019461077844311E-2</v>
      </c>
      <c r="X64" s="84">
        <f t="shared" si="4"/>
        <v>-0.13663307646710135</v>
      </c>
    </row>
    <row r="65" spans="1:24" x14ac:dyDescent="0.2">
      <c r="A65" s="107" t="s">
        <v>126</v>
      </c>
      <c r="B65" s="110">
        <f>VLOOKUP($A65,[5]Data!$A$12:$V$55,B$10,FALSE)</f>
        <v>1738</v>
      </c>
      <c r="C65" s="110">
        <f>VLOOKUP($A65,[5]Data!$A$12:$V$55,C$10,FALSE)</f>
        <v>1780</v>
      </c>
      <c r="D65" s="110">
        <f>VLOOKUP($A65,[5]Data!$A$12:$V$55,D$10,FALSE)</f>
        <v>1723</v>
      </c>
      <c r="E65" s="110">
        <f>VLOOKUP($A65,[5]Data!$A$12:$V$55,E$10,FALSE)</f>
        <v>1799</v>
      </c>
      <c r="F65" s="110">
        <f>VLOOKUP($A65,[5]Data!$A$12:$V$55,F$10,FALSE)</f>
        <v>1898</v>
      </c>
      <c r="G65" s="110">
        <f>VLOOKUP($A65,[5]Data!$A$12:$V$55,G$10,FALSE)</f>
        <v>1953</v>
      </c>
      <c r="H65" s="110">
        <f>VLOOKUP($A65,[5]Data!$A$12:$V$55,H$10,FALSE)</f>
        <v>1934</v>
      </c>
      <c r="I65" s="110">
        <f>VLOOKUP($A65,[5]Data!$A$12:$V$55,I$10,FALSE)</f>
        <v>2075</v>
      </c>
      <c r="J65" s="110">
        <f>VLOOKUP($A65,[5]Data!$A$12:$V$55,J$10,FALSE)</f>
        <v>2138</v>
      </c>
      <c r="K65" s="110">
        <f>VLOOKUP($A65,[5]Data!$A$12:$V$55,K$10,FALSE)</f>
        <v>2223</v>
      </c>
      <c r="L65" s="110">
        <f>VLOOKUP($A65,[5]Data!$A$12:$V$55,L$10,FALSE)</f>
        <v>2497</v>
      </c>
      <c r="M65" s="110">
        <f>VLOOKUP($A65,[5]Data!$A$12:$V$55,M$10,FALSE)</f>
        <v>2469</v>
      </c>
      <c r="N65" s="110">
        <f>VLOOKUP($A65,[5]Data!$A$12:$V$55,N$10,FALSE)</f>
        <v>2415</v>
      </c>
      <c r="O65" s="110">
        <f>VLOOKUP($A65,[5]Data!$A$12:$V$55,O$10,FALSE)</f>
        <v>2403</v>
      </c>
      <c r="P65" s="110">
        <f>VLOOKUP($A65,[5]Data!$A$12:$V$55,P$10,FALSE)</f>
        <v>2526</v>
      </c>
      <c r="Q65" s="110">
        <f>VLOOKUP($A65,[5]Data!$A$12:$V$55,Q$10,FALSE)</f>
        <v>2631</v>
      </c>
      <c r="R65" s="110">
        <f>VLOOKUP($A65,[5]Data!$A$12:$V$55,R$10,FALSE)</f>
        <v>2836</v>
      </c>
      <c r="S65" s="110">
        <f>VLOOKUP($A65,[5]Data!$A$12:$V$55,S$10,FALSE)</f>
        <v>2590</v>
      </c>
      <c r="T65" s="110">
        <f>VLOOKUP($A65,[5]Data!$A$12:$V$55,T$10,FALSE)</f>
        <v>2438</v>
      </c>
      <c r="U65" s="110">
        <f>VLOOKUP($A65,[5]Data!$A$12:$V$55,U$10,FALSE)</f>
        <v>2061</v>
      </c>
      <c r="V65" s="110">
        <f>VLOOKUP($A65,[5]Data!$A$12:$V$55,V$10,FALSE)</f>
        <v>1921</v>
      </c>
      <c r="W65" s="111">
        <f t="shared" si="3"/>
        <v>-6.792819019893255E-2</v>
      </c>
      <c r="X65" s="84">
        <f t="shared" si="4"/>
        <v>-0.26985936906119345</v>
      </c>
    </row>
    <row r="66" spans="1:24" x14ac:dyDescent="0.2">
      <c r="A66" s="107" t="s">
        <v>127</v>
      </c>
      <c r="B66" s="110">
        <f>VLOOKUP($A66,[5]Data!$A$12:$V$55,B$10,FALSE)</f>
        <v>35766</v>
      </c>
      <c r="C66" s="110">
        <f>VLOOKUP($A66,[5]Data!$A$12:$V$55,C$10,FALSE)</f>
        <v>34915</v>
      </c>
      <c r="D66" s="110">
        <f>VLOOKUP($A66,[5]Data!$A$12:$V$55,D$10,FALSE)</f>
        <v>34545</v>
      </c>
      <c r="E66" s="110">
        <f>VLOOKUP($A66,[5]Data!$A$12:$V$55,E$10,FALSE)</f>
        <v>33882</v>
      </c>
      <c r="F66" s="110">
        <f>VLOOKUP($A66,[5]Data!$A$12:$V$55,F$10,FALSE)</f>
        <v>34875</v>
      </c>
      <c r="G66" s="110">
        <f>VLOOKUP($A66,[5]Data!$A$12:$V$55,G$10,FALSE)</f>
        <v>36020</v>
      </c>
      <c r="H66" s="110">
        <f>VLOOKUP($A66,[5]Data!$A$12:$V$55,H$10,FALSE)</f>
        <v>35421</v>
      </c>
      <c r="I66" s="110">
        <f>VLOOKUP($A66,[5]Data!$A$12:$V$55,I$10,FALSE)</f>
        <v>36527</v>
      </c>
      <c r="J66" s="110">
        <f>VLOOKUP($A66,[5]Data!$A$12:$V$55,J$10,FALSE)</f>
        <v>36881</v>
      </c>
      <c r="K66" s="110">
        <f>VLOOKUP($A66,[5]Data!$A$12:$V$55,K$10,FALSE)</f>
        <v>38503</v>
      </c>
      <c r="L66" s="110">
        <f>VLOOKUP($A66,[5]Data!$A$12:$V$55,L$10,FALSE)</f>
        <v>39737</v>
      </c>
      <c r="M66" s="110">
        <f>VLOOKUP($A66,[5]Data!$A$12:$V$55,M$10,FALSE)</f>
        <v>38768</v>
      </c>
      <c r="N66" s="110">
        <f>VLOOKUP($A66,[5]Data!$A$12:$V$55,N$10,FALSE)</f>
        <v>38707</v>
      </c>
      <c r="O66" s="110">
        <f>VLOOKUP($A66,[5]Data!$A$12:$V$55,O$10,FALSE)</f>
        <v>40744</v>
      </c>
      <c r="P66" s="110">
        <f>VLOOKUP($A66,[5]Data!$A$12:$V$55,P$10,FALSE)</f>
        <v>40242</v>
      </c>
      <c r="Q66" s="110">
        <f>VLOOKUP($A66,[5]Data!$A$12:$V$55,Q$10,FALSE)</f>
        <v>39858</v>
      </c>
      <c r="R66" s="110">
        <f>VLOOKUP($A66,[5]Data!$A$12:$V$55,R$10,FALSE)</f>
        <v>38753</v>
      </c>
      <c r="S66" s="110">
        <f>VLOOKUP($A66,[5]Data!$A$12:$V$55,S$10,FALSE)</f>
        <v>38070</v>
      </c>
      <c r="T66" s="110">
        <f>VLOOKUP($A66,[5]Data!$A$12:$V$55,T$10,FALSE)</f>
        <v>36438</v>
      </c>
      <c r="U66" s="110">
        <f>VLOOKUP($A66,[5]Data!$A$12:$V$55,U$10,FALSE)</f>
        <v>29757</v>
      </c>
      <c r="V66" s="110">
        <f>VLOOKUP($A66,[5]Data!$A$12:$V$55,V$10,FALSE)</f>
        <v>31059</v>
      </c>
      <c r="W66" s="111">
        <f t="shared" si="3"/>
        <v>4.3754410726887794E-2</v>
      </c>
      <c r="X66" s="84">
        <f t="shared" si="4"/>
        <v>-0.22075869336143308</v>
      </c>
    </row>
    <row r="67" spans="1:24" x14ac:dyDescent="0.2">
      <c r="A67" s="107" t="s">
        <v>129</v>
      </c>
      <c r="B67" s="110">
        <f>VLOOKUP($A67,[5]Data!$A$12:$V$55,B$10,FALSE)</f>
        <v>3328</v>
      </c>
      <c r="C67" s="110">
        <f>VLOOKUP($A67,[5]Data!$A$12:$V$55,C$10,FALSE)</f>
        <v>3327</v>
      </c>
      <c r="D67" s="110">
        <f>VLOOKUP($A67,[5]Data!$A$12:$V$55,D$10,FALSE)</f>
        <v>1882</v>
      </c>
      <c r="E67" s="110">
        <f>VLOOKUP($A67,[5]Data!$A$12:$V$55,E$10,FALSE)</f>
        <v>1108</v>
      </c>
      <c r="F67" s="110">
        <f>VLOOKUP($A67,[5]Data!$A$12:$V$55,F$10,FALSE)</f>
        <v>1105</v>
      </c>
      <c r="G67" s="110">
        <f>VLOOKUP($A67,[5]Data!$A$12:$V$55,G$10,FALSE)</f>
        <v>1019</v>
      </c>
      <c r="H67" s="110">
        <f>VLOOKUP($A67,[5]Data!$A$12:$V$55,H$10,FALSE)</f>
        <v>976</v>
      </c>
      <c r="I67" s="110">
        <f>VLOOKUP($A67,[5]Data!$A$12:$V$55,I$10,FALSE)</f>
        <v>999</v>
      </c>
      <c r="J67" s="110">
        <f>VLOOKUP($A67,[5]Data!$A$12:$V$55,J$10,FALSE)</f>
        <v>1002</v>
      </c>
      <c r="K67" s="110">
        <f>VLOOKUP($A67,[5]Data!$A$12:$V$55,K$10,FALSE)</f>
        <v>830</v>
      </c>
      <c r="L67" s="110">
        <f>VLOOKUP($A67,[5]Data!$A$12:$V$55,L$10,FALSE)</f>
        <v>780</v>
      </c>
      <c r="M67" s="110">
        <f>VLOOKUP($A67,[5]Data!$A$12:$V$55,M$10,FALSE)</f>
        <v>772</v>
      </c>
      <c r="N67" s="110">
        <f>VLOOKUP($A67,[5]Data!$A$12:$V$55,N$10,FALSE)</f>
        <v>863</v>
      </c>
      <c r="O67" s="110">
        <f>VLOOKUP($A67,[5]Data!$A$12:$V$55,O$10,FALSE)</f>
        <v>909</v>
      </c>
      <c r="P67" s="110">
        <f>VLOOKUP($A67,[5]Data!$A$12:$V$55,P$10,FALSE)</f>
        <v>937</v>
      </c>
      <c r="Q67" s="110">
        <f>VLOOKUP($A67,[5]Data!$A$12:$V$55,Q$10,FALSE)</f>
        <v>995</v>
      </c>
      <c r="R67" s="110">
        <f>VLOOKUP($A67,[5]Data!$A$12:$V$55,R$10,FALSE)</f>
        <v>1055</v>
      </c>
      <c r="S67" s="110">
        <f>VLOOKUP($A67,[5]Data!$A$12:$V$55,S$10,FALSE)</f>
        <v>1064</v>
      </c>
      <c r="T67" s="110">
        <f>VLOOKUP($A67,[5]Data!$A$12:$V$55,T$10,FALSE)</f>
        <v>956</v>
      </c>
      <c r="U67" s="110">
        <f>VLOOKUP($A67,[5]Data!$A$12:$V$55,U$10,FALSE)</f>
        <v>820</v>
      </c>
      <c r="V67" s="110">
        <f>VLOOKUP($A67,[5]Data!$A$12:$V$55,V$10,FALSE)</f>
        <v>897</v>
      </c>
      <c r="W67" s="111">
        <f t="shared" si="3"/>
        <v>9.3902439024390244E-2</v>
      </c>
      <c r="X67" s="84">
        <f t="shared" si="4"/>
        <v>-9.8492462311557782E-2</v>
      </c>
    </row>
    <row r="68" spans="1:24" x14ac:dyDescent="0.2">
      <c r="A68" s="107" t="s">
        <v>130</v>
      </c>
      <c r="B68" s="110">
        <f>VLOOKUP($A68,[5]Data!$A$12:$V$55,B$10,FALSE)</f>
        <v>1720</v>
      </c>
      <c r="C68" s="110">
        <f>VLOOKUP($A68,[5]Data!$A$12:$V$55,C$10,FALSE)</f>
        <v>1652</v>
      </c>
      <c r="D68" s="110">
        <f>VLOOKUP($A68,[5]Data!$A$12:$V$55,D$10,FALSE)</f>
        <v>1587</v>
      </c>
      <c r="E68" s="110">
        <f>VLOOKUP($A68,[5]Data!$A$12:$V$55,E$10,FALSE)</f>
        <v>1638</v>
      </c>
      <c r="F68" s="110">
        <f>VLOOKUP($A68,[5]Data!$A$12:$V$55,F$10,FALSE)</f>
        <v>1532</v>
      </c>
      <c r="G68" s="110">
        <f>VLOOKUP($A68,[5]Data!$A$12:$V$55,G$10,FALSE)</f>
        <v>1171</v>
      </c>
      <c r="H68" s="110">
        <f>VLOOKUP($A68,[5]Data!$A$12:$V$55,H$10,FALSE)</f>
        <v>1141</v>
      </c>
      <c r="I68" s="110">
        <f>VLOOKUP($A68,[5]Data!$A$12:$V$55,I$10,FALSE)</f>
        <v>1030</v>
      </c>
      <c r="J68" s="110">
        <f>VLOOKUP($A68,[5]Data!$A$12:$V$55,J$10,FALSE)</f>
        <v>850</v>
      </c>
      <c r="K68" s="110">
        <f>VLOOKUP($A68,[5]Data!$A$12:$V$55,K$10,FALSE)</f>
        <v>830</v>
      </c>
      <c r="L68" s="110">
        <f>VLOOKUP($A68,[5]Data!$A$12:$V$55,L$10,FALSE)</f>
        <v>714</v>
      </c>
      <c r="M68" s="110">
        <f>VLOOKUP($A68,[5]Data!$A$12:$V$55,M$10,FALSE)</f>
        <v>735</v>
      </c>
      <c r="N68" s="110">
        <f>VLOOKUP($A68,[5]Data!$A$12:$V$55,N$10,FALSE)</f>
        <v>721</v>
      </c>
      <c r="O68" s="110">
        <f>VLOOKUP($A68,[5]Data!$A$12:$V$55,O$10,FALSE)</f>
        <v>672</v>
      </c>
      <c r="P68" s="110">
        <f>VLOOKUP($A68,[5]Data!$A$12:$V$55,P$10,FALSE)</f>
        <v>771</v>
      </c>
      <c r="Q68" s="110">
        <f>VLOOKUP($A68,[5]Data!$A$12:$V$55,Q$10,FALSE)</f>
        <v>721</v>
      </c>
      <c r="R68" s="110">
        <f>VLOOKUP($A68,[5]Data!$A$12:$V$55,R$10,FALSE)</f>
        <v>804</v>
      </c>
      <c r="S68" s="110">
        <f>VLOOKUP($A68,[5]Data!$A$12:$V$55,S$10,FALSE)</f>
        <v>762</v>
      </c>
      <c r="T68" s="110">
        <f>VLOOKUP($A68,[5]Data!$A$12:$V$55,T$10,FALSE)</f>
        <v>744</v>
      </c>
      <c r="U68" s="110">
        <f>VLOOKUP($A68,[5]Data!$A$12:$V$55,U$10,FALSE)</f>
        <v>644</v>
      </c>
      <c r="V68" s="110">
        <f>VLOOKUP($A68,[5]Data!$A$12:$V$55,V$10,FALSE)</f>
        <v>748</v>
      </c>
      <c r="W68" s="111">
        <f t="shared" si="3"/>
        <v>0.16149068322981366</v>
      </c>
      <c r="X68" s="84">
        <f t="shared" si="4"/>
        <v>3.7447988904299581E-2</v>
      </c>
    </row>
    <row r="69" spans="1:24" x14ac:dyDescent="0.2">
      <c r="A69" s="107" t="s">
        <v>128</v>
      </c>
      <c r="B69" s="110">
        <f>VLOOKUP($A69,[5]Data!$A$12:$V$55,B$10,FALSE)</f>
        <v>1982</v>
      </c>
      <c r="C69" s="110">
        <f>VLOOKUP($A69,[5]Data!$A$12:$V$55,C$10,FALSE)</f>
        <v>1739</v>
      </c>
      <c r="D69" s="110">
        <f>VLOOKUP($A69,[5]Data!$A$12:$V$55,D$10,FALSE)</f>
        <v>1324</v>
      </c>
      <c r="E69" s="110">
        <f>VLOOKUP($A69,[5]Data!$A$12:$V$55,E$10,FALSE)</f>
        <v>881</v>
      </c>
      <c r="F69" s="110">
        <f>VLOOKUP($A69,[5]Data!$A$12:$V$55,F$10,FALSE)</f>
        <v>698</v>
      </c>
      <c r="G69" s="110">
        <f>VLOOKUP($A69,[5]Data!$A$12:$V$55,G$10,FALSE)</f>
        <v>699</v>
      </c>
      <c r="H69" s="110">
        <f>VLOOKUP($A69,[5]Data!$A$12:$V$55,H$10,FALSE)</f>
        <v>666</v>
      </c>
      <c r="I69" s="110">
        <f>VLOOKUP($A69,[5]Data!$A$12:$V$55,I$10,FALSE)</f>
        <v>734</v>
      </c>
      <c r="J69" s="110">
        <f>VLOOKUP($A69,[5]Data!$A$12:$V$55,J$10,FALSE)</f>
        <v>710</v>
      </c>
      <c r="K69" s="110">
        <f>VLOOKUP($A69,[5]Data!$A$12:$V$55,K$10,FALSE)</f>
        <v>639</v>
      </c>
      <c r="L69" s="110">
        <f>VLOOKUP($A69,[5]Data!$A$12:$V$55,L$10,FALSE)</f>
        <v>576</v>
      </c>
      <c r="M69" s="110">
        <f>VLOOKUP($A69,[5]Data!$A$12:$V$55,M$10,FALSE)</f>
        <v>613</v>
      </c>
      <c r="N69" s="110">
        <f>VLOOKUP($A69,[5]Data!$A$12:$V$55,N$10,FALSE)</f>
        <v>622</v>
      </c>
      <c r="O69" s="110">
        <f>VLOOKUP($A69,[5]Data!$A$12:$V$55,O$10,FALSE)</f>
        <v>626</v>
      </c>
      <c r="P69" s="110">
        <f>VLOOKUP($A69,[5]Data!$A$12:$V$55,P$10,FALSE)</f>
        <v>667</v>
      </c>
      <c r="Q69" s="110">
        <f>VLOOKUP($A69,[5]Data!$A$12:$V$55,Q$10,FALSE)</f>
        <v>699</v>
      </c>
      <c r="R69" s="110">
        <f>VLOOKUP($A69,[5]Data!$A$12:$V$55,R$10,FALSE)</f>
        <v>741</v>
      </c>
      <c r="S69" s="110">
        <f>VLOOKUP($A69,[5]Data!$A$12:$V$55,S$10,FALSE)</f>
        <v>723</v>
      </c>
      <c r="T69" s="110">
        <f>VLOOKUP($A69,[5]Data!$A$12:$V$55,T$10,FALSE)</f>
        <v>679</v>
      </c>
      <c r="U69" s="110">
        <f>VLOOKUP($A69,[5]Data!$A$12:$V$55,U$10,FALSE)</f>
        <v>652</v>
      </c>
      <c r="V69" s="110">
        <f>VLOOKUP($A69,[5]Data!$A$12:$V$55,V$10,FALSE)</f>
        <v>774</v>
      </c>
      <c r="W69" s="111">
        <f t="shared" si="3"/>
        <v>0.18711656441717792</v>
      </c>
      <c r="X69" s="84">
        <f t="shared" si="4"/>
        <v>0.1072961373390558</v>
      </c>
    </row>
    <row r="70" spans="1:24" x14ac:dyDescent="0.2">
      <c r="A70" s="107" t="s">
        <v>131</v>
      </c>
      <c r="B70" s="110">
        <f>VLOOKUP($A70,[5]Data!$A$12:$V$55,B$10,FALSE)</f>
        <v>0</v>
      </c>
      <c r="C70" s="110">
        <f>VLOOKUP($A70,[5]Data!$A$12:$V$55,C$10,FALSE)</f>
        <v>20</v>
      </c>
      <c r="D70" s="110">
        <f>VLOOKUP($A70,[5]Data!$A$12:$V$55,D$10,FALSE)</f>
        <v>22</v>
      </c>
      <c r="E70" s="110">
        <f>VLOOKUP($A70,[5]Data!$A$12:$V$55,E$10,FALSE)</f>
        <v>22</v>
      </c>
      <c r="F70" s="110">
        <f>VLOOKUP($A70,[5]Data!$A$12:$V$55,F$10,FALSE)</f>
        <v>42</v>
      </c>
      <c r="G70" s="110">
        <f>VLOOKUP($A70,[5]Data!$A$12:$V$55,G$10,FALSE)</f>
        <v>42</v>
      </c>
      <c r="H70" s="110">
        <f>VLOOKUP($A70,[5]Data!$A$12:$V$55,H$10,FALSE)</f>
        <v>44</v>
      </c>
      <c r="I70" s="110">
        <f>VLOOKUP($A70,[5]Data!$A$12:$V$55,I$10,FALSE)</f>
        <v>39</v>
      </c>
      <c r="J70" s="110">
        <f>VLOOKUP($A70,[5]Data!$A$12:$V$55,J$10,FALSE)</f>
        <v>41</v>
      </c>
      <c r="K70" s="110">
        <f>VLOOKUP($A70,[5]Data!$A$12:$V$55,K$10,FALSE)</f>
        <v>44</v>
      </c>
      <c r="L70" s="110">
        <f>VLOOKUP($A70,[5]Data!$A$12:$V$55,L$10,FALSE)</f>
        <v>43</v>
      </c>
      <c r="M70" s="110">
        <f>VLOOKUP($A70,[5]Data!$A$12:$V$55,M$10,FALSE)</f>
        <v>42</v>
      </c>
      <c r="N70" s="110">
        <f>VLOOKUP($A70,[5]Data!$A$12:$V$55,N$10,FALSE)</f>
        <v>44</v>
      </c>
      <c r="O70" s="110">
        <f>VLOOKUP($A70,[5]Data!$A$12:$V$55,O$10,FALSE)</f>
        <v>48</v>
      </c>
      <c r="P70" s="110">
        <f>VLOOKUP($A70,[5]Data!$A$12:$V$55,P$10,FALSE)</f>
        <v>47</v>
      </c>
      <c r="Q70" s="110">
        <f>VLOOKUP($A70,[5]Data!$A$12:$V$55,Q$10,FALSE)</f>
        <v>42</v>
      </c>
      <c r="R70" s="110">
        <f>VLOOKUP($A70,[5]Data!$A$12:$V$55,R$10,FALSE)</f>
        <v>46</v>
      </c>
      <c r="S70" s="110">
        <f>VLOOKUP($A70,[5]Data!$A$12:$V$55,S$10,FALSE)</f>
        <v>46</v>
      </c>
      <c r="T70" s="110">
        <f>VLOOKUP($A70,[5]Data!$A$12:$V$55,T$10,FALSE)</f>
        <v>48</v>
      </c>
      <c r="U70" s="110">
        <f>VLOOKUP($A70,[5]Data!$A$12:$V$55,U$10,FALSE)</f>
        <v>75</v>
      </c>
      <c r="V70" s="110">
        <f>VLOOKUP($A70,[5]Data!$A$12:$V$55,V$10,FALSE)</f>
        <v>51</v>
      </c>
      <c r="W70" s="111">
        <f t="shared" si="3"/>
        <v>-0.32</v>
      </c>
      <c r="X70" s="84">
        <f t="shared" si="4"/>
        <v>0.21428571428571427</v>
      </c>
    </row>
    <row r="71" spans="1:24" x14ac:dyDescent="0.2">
      <c r="A71" s="107" t="s">
        <v>132</v>
      </c>
      <c r="B71" s="110">
        <f>VLOOKUP($A71,[5]Data!$A$12:$V$55,B$10,FALSE)</f>
        <v>12228</v>
      </c>
      <c r="C71" s="110">
        <f>VLOOKUP($A71,[5]Data!$A$12:$V$55,C$10,FALSE)</f>
        <v>12377</v>
      </c>
      <c r="D71" s="110">
        <f>VLOOKUP($A71,[5]Data!$A$12:$V$55,D$10,FALSE)</f>
        <v>12488</v>
      </c>
      <c r="E71" s="110">
        <f>VLOOKUP($A71,[5]Data!$A$12:$V$55,E$10,FALSE)</f>
        <v>13054</v>
      </c>
      <c r="F71" s="110">
        <f>VLOOKUP($A71,[5]Data!$A$12:$V$55,F$10,FALSE)</f>
        <v>12726</v>
      </c>
      <c r="G71" s="110">
        <f>VLOOKUP($A71,[5]Data!$A$12:$V$55,G$10,FALSE)</f>
        <v>14040</v>
      </c>
      <c r="H71" s="110">
        <f>VLOOKUP($A71,[5]Data!$A$12:$V$55,H$10,FALSE)</f>
        <v>14444</v>
      </c>
      <c r="I71" s="110">
        <f>VLOOKUP($A71,[5]Data!$A$12:$V$55,I$10,FALSE)</f>
        <v>14222</v>
      </c>
      <c r="J71" s="110">
        <f>VLOOKUP($A71,[5]Data!$A$12:$V$55,J$10,FALSE)</f>
        <v>14220</v>
      </c>
      <c r="K71" s="110">
        <f>VLOOKUP($A71,[5]Data!$A$12:$V$55,K$10,FALSE)</f>
        <v>14123</v>
      </c>
      <c r="L71" s="110">
        <f>VLOOKUP($A71,[5]Data!$A$12:$V$55,L$10,FALSE)</f>
        <v>14829</v>
      </c>
      <c r="M71" s="110">
        <f>VLOOKUP($A71,[5]Data!$A$12:$V$55,M$10,FALSE)</f>
        <v>14662</v>
      </c>
      <c r="N71" s="110">
        <f>VLOOKUP($A71,[5]Data!$A$12:$V$55,N$10,FALSE)</f>
        <v>14606</v>
      </c>
      <c r="O71" s="110">
        <f>VLOOKUP($A71,[5]Data!$A$12:$V$55,O$10,FALSE)</f>
        <v>14739</v>
      </c>
      <c r="P71" s="110">
        <f>VLOOKUP($A71,[5]Data!$A$12:$V$55,P$10,FALSE)</f>
        <v>14998</v>
      </c>
      <c r="Q71" s="110">
        <f>VLOOKUP($A71,[5]Data!$A$12:$V$55,Q$10,FALSE)</f>
        <v>15506</v>
      </c>
      <c r="R71" s="110">
        <f>VLOOKUP($A71,[5]Data!$A$12:$V$55,R$10,FALSE)</f>
        <v>13441</v>
      </c>
      <c r="S71" s="110">
        <f>VLOOKUP($A71,[5]Data!$A$12:$V$55,S$10,FALSE)</f>
        <v>13034</v>
      </c>
      <c r="T71" s="110">
        <f>VLOOKUP($A71,[5]Data!$A$12:$V$55,T$10,FALSE)</f>
        <v>12659</v>
      </c>
      <c r="U71" s="110">
        <f>VLOOKUP($A71,[5]Data!$A$12:$V$55,U$10,FALSE)</f>
        <v>12854</v>
      </c>
      <c r="V71" s="110">
        <f>VLOOKUP($A71,[5]Data!$A$12:$V$55,V$10,FALSE)</f>
        <v>14305</v>
      </c>
      <c r="W71" s="111">
        <f t="shared" si="3"/>
        <v>0.11288314921425237</v>
      </c>
      <c r="X71" s="84">
        <f t="shared" si="4"/>
        <v>-7.7453888817232044E-2</v>
      </c>
    </row>
    <row r="72" spans="1:24" x14ac:dyDescent="0.2">
      <c r="A72" s="107" t="s">
        <v>133</v>
      </c>
      <c r="B72" s="110">
        <f>VLOOKUP($A72,[5]Data!$A$12:$V$55,B$10,FALSE)</f>
        <v>6089</v>
      </c>
      <c r="C72" s="110">
        <f>VLOOKUP($A72,[5]Data!$A$12:$V$55,C$10,FALSE)</f>
        <v>5670</v>
      </c>
      <c r="D72" s="110">
        <f>VLOOKUP($A72,[5]Data!$A$12:$V$55,D$10,FALSE)</f>
        <v>5469</v>
      </c>
      <c r="E72" s="110">
        <f>VLOOKUP($A72,[5]Data!$A$12:$V$55,E$10,FALSE)</f>
        <v>5635</v>
      </c>
      <c r="F72" s="110">
        <f>VLOOKUP($A72,[5]Data!$A$12:$V$55,F$10,FALSE)</f>
        <v>5964</v>
      </c>
      <c r="G72" s="110">
        <f>VLOOKUP($A72,[5]Data!$A$12:$V$55,G$10,FALSE)</f>
        <v>6101</v>
      </c>
      <c r="H72" s="110">
        <f>VLOOKUP($A72,[5]Data!$A$12:$V$55,H$10,FALSE)</f>
        <v>5972</v>
      </c>
      <c r="I72" s="110">
        <f>VLOOKUP($A72,[5]Data!$A$12:$V$55,I$10,FALSE)</f>
        <v>5972</v>
      </c>
      <c r="J72" s="110">
        <f>VLOOKUP($A72,[5]Data!$A$12:$V$55,J$10,FALSE)</f>
        <v>6410</v>
      </c>
      <c r="K72" s="110">
        <f>VLOOKUP($A72,[5]Data!$A$12:$V$55,K$10,FALSE)</f>
        <v>6726</v>
      </c>
      <c r="L72" s="110">
        <f>VLOOKUP($A72,[5]Data!$A$12:$V$55,L$10,FALSE)</f>
        <v>6943</v>
      </c>
      <c r="M72" s="110">
        <f>VLOOKUP($A72,[5]Data!$A$12:$V$55,M$10,FALSE)</f>
        <v>6493</v>
      </c>
      <c r="N72" s="110">
        <f>VLOOKUP($A72,[5]Data!$A$12:$V$55,N$10,FALSE)</f>
        <v>6094</v>
      </c>
      <c r="O72" s="110">
        <f>VLOOKUP($A72,[5]Data!$A$12:$V$55,O$10,FALSE)</f>
        <v>6559</v>
      </c>
      <c r="P72" s="110">
        <f>VLOOKUP($A72,[5]Data!$A$12:$V$55,P$10,FALSE)</f>
        <v>6888</v>
      </c>
      <c r="Q72" s="110">
        <f>VLOOKUP($A72,[5]Data!$A$12:$V$55,Q$10,FALSE)</f>
        <v>6768</v>
      </c>
      <c r="R72" s="110">
        <f>VLOOKUP($A72,[5]Data!$A$12:$V$55,R$10,FALSE)</f>
        <v>6603</v>
      </c>
      <c r="S72" s="110">
        <f>VLOOKUP($A72,[5]Data!$A$12:$V$55,S$10,FALSE)</f>
        <v>6550</v>
      </c>
      <c r="T72" s="110">
        <f>VLOOKUP($A72,[5]Data!$A$12:$V$55,T$10,FALSE)</f>
        <v>6668</v>
      </c>
      <c r="U72" s="110">
        <f>VLOOKUP($A72,[5]Data!$A$12:$V$55,U$10,FALSE)</f>
        <v>5505</v>
      </c>
      <c r="V72" s="110">
        <f>VLOOKUP($A72,[5]Data!$A$12:$V$55,V$10,FALSE)</f>
        <v>6124</v>
      </c>
      <c r="W72" s="111">
        <f t="shared" si="3"/>
        <v>0.11244323342415985</v>
      </c>
      <c r="X72" s="84">
        <f t="shared" si="4"/>
        <v>-9.5153664302600471E-2</v>
      </c>
    </row>
    <row r="73" spans="1:24" x14ac:dyDescent="0.2">
      <c r="A73" s="107" t="s">
        <v>134</v>
      </c>
      <c r="B73" s="110">
        <f>VLOOKUP($A73,[5]Data!$A$12:$V$55,B$10,FALSE)</f>
        <v>25360</v>
      </c>
      <c r="C73" s="110">
        <f>VLOOKUP($A73,[5]Data!$A$12:$V$55,C$10,FALSE)</f>
        <v>22790</v>
      </c>
      <c r="D73" s="110">
        <f>VLOOKUP($A73,[5]Data!$A$12:$V$55,D$10,FALSE)</f>
        <v>20982</v>
      </c>
      <c r="E73" s="110">
        <f>VLOOKUP($A73,[5]Data!$A$12:$V$55,E$10,FALSE)</f>
        <v>21685</v>
      </c>
      <c r="F73" s="110">
        <f>VLOOKUP($A73,[5]Data!$A$12:$V$55,F$10,FALSE)</f>
        <v>21201</v>
      </c>
      <c r="G73" s="110">
        <f>VLOOKUP($A73,[5]Data!$A$12:$V$55,G$10,FALSE)</f>
        <v>23024</v>
      </c>
      <c r="H73" s="110">
        <f>VLOOKUP($A73,[5]Data!$A$12:$V$55,H$10,FALSE)</f>
        <v>24446</v>
      </c>
      <c r="I73" s="110">
        <f>VLOOKUP($A73,[5]Data!$A$12:$V$55,I$10,FALSE)</f>
        <v>23935</v>
      </c>
      <c r="J73" s="110">
        <f>VLOOKUP($A73,[5]Data!$A$12:$V$55,J$10,FALSE)</f>
        <v>21240</v>
      </c>
      <c r="K73" s="110">
        <f>VLOOKUP($A73,[5]Data!$A$12:$V$55,K$10,FALSE)</f>
        <v>18542</v>
      </c>
      <c r="L73" s="110">
        <f>VLOOKUP($A73,[5]Data!$A$12:$V$55,L$10,FALSE)</f>
        <v>18984</v>
      </c>
      <c r="M73" s="110">
        <f>VLOOKUP($A73,[5]Data!$A$12:$V$55,M$10,FALSE)</f>
        <v>17503</v>
      </c>
      <c r="N73" s="110">
        <f>VLOOKUP($A73,[5]Data!$A$12:$V$55,N$10,FALSE)</f>
        <v>16785</v>
      </c>
      <c r="O73" s="110">
        <f>VLOOKUP($A73,[5]Data!$A$12:$V$55,O$10,FALSE)</f>
        <v>17374</v>
      </c>
      <c r="P73" s="110">
        <f>VLOOKUP($A73,[5]Data!$A$12:$V$55,P$10,FALSE)</f>
        <v>17983</v>
      </c>
      <c r="Q73" s="110">
        <f>VLOOKUP($A73,[5]Data!$A$12:$V$55,Q$10,FALSE)</f>
        <v>16593</v>
      </c>
      <c r="R73" s="110">
        <f>VLOOKUP($A73,[5]Data!$A$12:$V$55,R$10,FALSE)</f>
        <v>17021</v>
      </c>
      <c r="S73" s="110">
        <f>VLOOKUP($A73,[5]Data!$A$12:$V$55,S$10,FALSE)</f>
        <v>17830</v>
      </c>
      <c r="T73" s="110">
        <f>VLOOKUP($A73,[5]Data!$A$12:$V$55,T$10,FALSE)</f>
        <v>16353</v>
      </c>
      <c r="U73" s="110">
        <f>VLOOKUP($A73,[5]Data!$A$12:$V$55,U$10,FALSE)</f>
        <v>14693</v>
      </c>
      <c r="V73" s="110">
        <f>VLOOKUP($A73,[5]Data!$A$12:$V$55,V$10,FALSE)</f>
        <v>15384</v>
      </c>
      <c r="W73" s="111">
        <f t="shared" si="3"/>
        <v>4.7029197577077519E-2</v>
      </c>
      <c r="X73" s="84">
        <f t="shared" si="4"/>
        <v>-7.2862050262158737E-2</v>
      </c>
    </row>
    <row r="74" spans="1:24" x14ac:dyDescent="0.2">
      <c r="A74" s="107" t="s">
        <v>135</v>
      </c>
      <c r="B74" s="110">
        <f>VLOOKUP($A74,[5]Data!$A$12:$V$55,B$10,FALSE)</f>
        <v>4713</v>
      </c>
      <c r="C74" s="110">
        <f>VLOOKUP($A74,[5]Data!$A$12:$V$55,C$10,FALSE)</f>
        <v>4792</v>
      </c>
      <c r="D74" s="110">
        <f>VLOOKUP($A74,[5]Data!$A$12:$V$55,D$10,FALSE)</f>
        <v>4779</v>
      </c>
      <c r="E74" s="110">
        <f>VLOOKUP($A74,[5]Data!$A$12:$V$55,E$10,FALSE)</f>
        <v>4659</v>
      </c>
      <c r="F74" s="110">
        <f>VLOOKUP($A74,[5]Data!$A$12:$V$55,F$10,FALSE)</f>
        <v>4939</v>
      </c>
      <c r="G74" s="110">
        <f>VLOOKUP($A74,[5]Data!$A$12:$V$55,G$10,FALSE)</f>
        <v>4924</v>
      </c>
      <c r="H74" s="110">
        <f>VLOOKUP($A74,[5]Data!$A$12:$V$55,H$10,FALSE)</f>
        <v>5047</v>
      </c>
      <c r="I74" s="110">
        <f>VLOOKUP($A74,[5]Data!$A$12:$V$55,I$10,FALSE)</f>
        <v>5385</v>
      </c>
      <c r="J74" s="110">
        <f>VLOOKUP($A74,[5]Data!$A$12:$V$55,J$10,FALSE)</f>
        <v>5833</v>
      </c>
      <c r="K74" s="110">
        <f>VLOOKUP($A74,[5]Data!$A$12:$V$55,K$10,FALSE)</f>
        <v>6031</v>
      </c>
      <c r="L74" s="110">
        <f>VLOOKUP($A74,[5]Data!$A$12:$V$55,L$10,FALSE)</f>
        <v>6293</v>
      </c>
      <c r="M74" s="110">
        <f>VLOOKUP($A74,[5]Data!$A$12:$V$55,M$10,FALSE)</f>
        <v>6171</v>
      </c>
      <c r="N74" s="110">
        <f>VLOOKUP($A74,[5]Data!$A$12:$V$55,N$10,FALSE)</f>
        <v>6269</v>
      </c>
      <c r="O74" s="110">
        <f>VLOOKUP($A74,[5]Data!$A$12:$V$55,O$10,FALSE)</f>
        <v>5846</v>
      </c>
      <c r="P74" s="110">
        <f>VLOOKUP($A74,[5]Data!$A$12:$V$55,P$10,FALSE)</f>
        <v>5870</v>
      </c>
      <c r="Q74" s="110">
        <f>VLOOKUP($A74,[5]Data!$A$12:$V$55,Q$10,FALSE)</f>
        <v>5868</v>
      </c>
      <c r="R74" s="110">
        <f>VLOOKUP($A74,[5]Data!$A$12:$V$55,R$10,FALSE)</f>
        <v>5831</v>
      </c>
      <c r="S74" s="110">
        <f>VLOOKUP($A74,[5]Data!$A$12:$V$55,S$10,FALSE)</f>
        <v>5899</v>
      </c>
      <c r="T74" s="110">
        <f>VLOOKUP($A74,[5]Data!$A$12:$V$55,T$10,FALSE)</f>
        <v>5572</v>
      </c>
      <c r="U74" s="110">
        <f>VLOOKUP($A74,[5]Data!$A$12:$V$55,U$10,FALSE)</f>
        <v>5237</v>
      </c>
      <c r="V74" s="110">
        <f>VLOOKUP($A74,[5]Data!$A$12:$V$55,V$10,FALSE)</f>
        <v>5390</v>
      </c>
      <c r="W74" s="111">
        <f t="shared" si="3"/>
        <v>2.9215199541722359E-2</v>
      </c>
      <c r="X74" s="84">
        <f t="shared" si="4"/>
        <v>-8.1458759372869796E-2</v>
      </c>
    </row>
    <row r="75" spans="1:24" x14ac:dyDescent="0.2">
      <c r="A75" s="107" t="s">
        <v>136</v>
      </c>
      <c r="B75" s="110">
        <f>VLOOKUP($A75,[5]Data!$A$12:$V$55,B$10,FALSE)</f>
        <v>25992</v>
      </c>
      <c r="C75" s="110">
        <f>VLOOKUP($A75,[5]Data!$A$12:$V$55,C$10,FALSE)</f>
        <v>21287</v>
      </c>
      <c r="D75" s="110">
        <f>VLOOKUP($A75,[5]Data!$A$12:$V$55,D$10,FALSE)</f>
        <v>14152</v>
      </c>
      <c r="E75" s="110">
        <f>VLOOKUP($A75,[5]Data!$A$12:$V$55,E$10,FALSE)</f>
        <v>12998</v>
      </c>
      <c r="F75" s="110">
        <f>VLOOKUP($A75,[5]Data!$A$12:$V$55,F$10,FALSE)</f>
        <v>14082</v>
      </c>
      <c r="G75" s="110">
        <f>VLOOKUP($A75,[5]Data!$A$12:$V$55,G$10,FALSE)</f>
        <v>15147</v>
      </c>
      <c r="H75" s="110">
        <f>VLOOKUP($A75,[5]Data!$A$12:$V$55,H$10,FALSE)</f>
        <v>14969</v>
      </c>
      <c r="I75" s="110">
        <f>VLOOKUP($A75,[5]Data!$A$12:$V$55,I$10,FALSE)</f>
        <v>12999</v>
      </c>
      <c r="J75" s="110">
        <f>VLOOKUP($A75,[5]Data!$A$12:$V$55,J$10,FALSE)</f>
        <v>10813</v>
      </c>
      <c r="K75" s="110">
        <f>VLOOKUP($A75,[5]Data!$A$12:$V$55,K$10,FALSE)</f>
        <v>8941</v>
      </c>
      <c r="L75" s="110">
        <f>VLOOKUP($A75,[5]Data!$A$12:$V$55,L$10,FALSE)</f>
        <v>9294</v>
      </c>
      <c r="M75" s="110">
        <f>VLOOKUP($A75,[5]Data!$A$12:$V$55,M$10,FALSE)</f>
        <v>9880</v>
      </c>
      <c r="N75" s="110">
        <f>VLOOKUP($A75,[5]Data!$A$12:$V$55,N$10,FALSE)</f>
        <v>10656</v>
      </c>
      <c r="O75" s="110">
        <f>VLOOKUP($A75,[5]Data!$A$12:$V$55,O$10,FALSE)</f>
        <v>10363</v>
      </c>
      <c r="P75" s="110">
        <f>VLOOKUP($A75,[5]Data!$A$12:$V$55,P$10,FALSE)</f>
        <v>10357</v>
      </c>
      <c r="Q75" s="110">
        <f>VLOOKUP($A75,[5]Data!$A$12:$V$55,Q$10,FALSE)</f>
        <v>10228</v>
      </c>
      <c r="R75" s="110">
        <f>VLOOKUP($A75,[5]Data!$A$12:$V$55,R$10,FALSE)</f>
        <v>9734</v>
      </c>
      <c r="S75" s="110">
        <f>VLOOKUP($A75,[5]Data!$A$12:$V$55,S$10,FALSE)</f>
        <v>9318</v>
      </c>
      <c r="T75" s="110">
        <f>VLOOKUP($A75,[5]Data!$A$12:$V$55,T$10,FALSE)</f>
        <v>9017</v>
      </c>
      <c r="U75" s="110">
        <f>VLOOKUP($A75,[5]Data!$A$12:$V$55,U$10,FALSE)</f>
        <v>6521</v>
      </c>
      <c r="V75" s="110">
        <f>VLOOKUP($A75,[5]Data!$A$12:$V$55,V$10,FALSE)</f>
        <v>6884</v>
      </c>
      <c r="W75" s="111">
        <f t="shared" si="3"/>
        <v>5.5666308848336142E-2</v>
      </c>
      <c r="X75" s="84">
        <f t="shared" si="4"/>
        <v>-0.3269456394211967</v>
      </c>
    </row>
    <row r="76" spans="1:24" x14ac:dyDescent="0.2">
      <c r="A76" s="107" t="s">
        <v>140</v>
      </c>
      <c r="B76" s="110">
        <f>VLOOKUP($A76,[5]Data!$A$12:$V$55,B$10,FALSE)</f>
        <v>12342</v>
      </c>
      <c r="C76" s="110">
        <f>VLOOKUP($A76,[5]Data!$A$12:$V$55,C$10,FALSE)</f>
        <v>12267</v>
      </c>
      <c r="D76" s="110">
        <f>VLOOKUP($A76,[5]Data!$A$12:$V$55,D$10,FALSE)</f>
        <v>12618</v>
      </c>
      <c r="E76" s="110">
        <f>VLOOKUP($A76,[5]Data!$A$12:$V$55,E$10,FALSE)</f>
        <v>13090</v>
      </c>
      <c r="F76" s="110">
        <f>VLOOKUP($A76,[5]Data!$A$12:$V$55,F$10,FALSE)</f>
        <v>13223</v>
      </c>
      <c r="G76" s="110">
        <f>VLOOKUP($A76,[5]Data!$A$12:$V$55,G$10,FALSE)</f>
        <v>13813</v>
      </c>
      <c r="H76" s="110">
        <f>VLOOKUP($A76,[5]Data!$A$12:$V$55,H$10,FALSE)</f>
        <v>14081</v>
      </c>
      <c r="I76" s="110">
        <f>VLOOKUP($A76,[5]Data!$A$12:$V$55,I$10,FALSE)</f>
        <v>14092</v>
      </c>
      <c r="J76" s="110">
        <f>VLOOKUP($A76,[5]Data!$A$12:$V$55,J$10,FALSE)</f>
        <v>14269</v>
      </c>
      <c r="K76" s="110">
        <f>VLOOKUP($A76,[5]Data!$A$12:$V$55,K$10,FALSE)</f>
        <v>13989</v>
      </c>
      <c r="L76" s="110">
        <f>VLOOKUP($A76,[5]Data!$A$12:$V$55,L$10,FALSE)</f>
        <v>14264</v>
      </c>
      <c r="M76" s="110">
        <f>VLOOKUP($A76,[5]Data!$A$12:$V$55,M$10,FALSE)</f>
        <v>13201</v>
      </c>
      <c r="N76" s="110">
        <f>VLOOKUP($A76,[5]Data!$A$12:$V$55,N$10,FALSE)</f>
        <v>13196</v>
      </c>
      <c r="O76" s="110">
        <f>VLOOKUP($A76,[5]Data!$A$12:$V$55,O$10,FALSE)</f>
        <v>12827</v>
      </c>
      <c r="P76" s="110">
        <f>VLOOKUP($A76,[5]Data!$A$12:$V$55,P$10,FALSE)</f>
        <v>12891</v>
      </c>
      <c r="Q76" s="110">
        <f>VLOOKUP($A76,[5]Data!$A$12:$V$55,Q$10,FALSE)</f>
        <v>12557</v>
      </c>
      <c r="R76" s="110">
        <f>VLOOKUP($A76,[5]Data!$A$12:$V$55,R$10,FALSE)</f>
        <v>12593</v>
      </c>
      <c r="S76" s="110">
        <f>VLOOKUP($A76,[5]Data!$A$12:$V$55,S$10,FALSE)</f>
        <v>12717</v>
      </c>
      <c r="T76" s="110">
        <f>VLOOKUP($A76,[5]Data!$A$12:$V$55,T$10,FALSE)</f>
        <v>12206</v>
      </c>
      <c r="U76" s="110">
        <f>VLOOKUP($A76,[5]Data!$A$12:$V$55,U$10,FALSE)</f>
        <v>11052</v>
      </c>
      <c r="V76" s="110">
        <f>VLOOKUP($A76,[5]Data!$A$12:$V$55,V$10,FALSE)</f>
        <v>12597</v>
      </c>
      <c r="W76" s="111">
        <f t="shared" si="3"/>
        <v>0.13979370249728557</v>
      </c>
      <c r="X76" s="84">
        <f t="shared" si="4"/>
        <v>3.1854742374771046E-3</v>
      </c>
    </row>
    <row r="77" spans="1:24" x14ac:dyDescent="0.2">
      <c r="A77" s="107" t="s">
        <v>138</v>
      </c>
      <c r="B77" s="110">
        <f>VLOOKUP($A77,[5]Data!$A$12:$V$55,B$10,FALSE)</f>
        <v>1540</v>
      </c>
      <c r="C77" s="110">
        <f>VLOOKUP($A77,[5]Data!$A$12:$V$55,C$10,FALSE)</f>
        <v>1368</v>
      </c>
      <c r="D77" s="110">
        <f>VLOOKUP($A77,[5]Data!$A$12:$V$55,D$10,FALSE)</f>
        <v>1152</v>
      </c>
      <c r="E77" s="110">
        <f>VLOOKUP($A77,[5]Data!$A$12:$V$55,E$10,FALSE)</f>
        <v>1115</v>
      </c>
      <c r="F77" s="110">
        <f>VLOOKUP($A77,[5]Data!$A$12:$V$55,F$10,FALSE)</f>
        <v>1223</v>
      </c>
      <c r="G77" s="110">
        <f>VLOOKUP($A77,[5]Data!$A$12:$V$55,G$10,FALSE)</f>
        <v>1177</v>
      </c>
      <c r="H77" s="110">
        <f>VLOOKUP($A77,[5]Data!$A$12:$V$55,H$10,FALSE)</f>
        <v>1187</v>
      </c>
      <c r="I77" s="110">
        <f>VLOOKUP($A77,[5]Data!$A$12:$V$55,I$10,FALSE)</f>
        <v>1221</v>
      </c>
      <c r="J77" s="110">
        <f>VLOOKUP($A77,[5]Data!$A$12:$V$55,J$10,FALSE)</f>
        <v>1202</v>
      </c>
      <c r="K77" s="110">
        <f>VLOOKUP($A77,[5]Data!$A$12:$V$55,K$10,FALSE)</f>
        <v>1207</v>
      </c>
      <c r="L77" s="110">
        <f>VLOOKUP($A77,[5]Data!$A$12:$V$55,L$10,FALSE)</f>
        <v>1423</v>
      </c>
      <c r="M77" s="110">
        <f>VLOOKUP($A77,[5]Data!$A$12:$V$55,M$10,FALSE)</f>
        <v>1335</v>
      </c>
      <c r="N77" s="110">
        <f>VLOOKUP($A77,[5]Data!$A$12:$V$55,N$10,FALSE)</f>
        <v>1262</v>
      </c>
      <c r="O77" s="110">
        <f>VLOOKUP($A77,[5]Data!$A$12:$V$55,O$10,FALSE)</f>
        <v>1498</v>
      </c>
      <c r="P77" s="110">
        <f>VLOOKUP($A77,[5]Data!$A$12:$V$55,P$10,FALSE)</f>
        <v>1549</v>
      </c>
      <c r="Q77" s="110">
        <f>VLOOKUP($A77,[5]Data!$A$12:$V$55,Q$10,FALSE)</f>
        <v>1643</v>
      </c>
      <c r="R77" s="110">
        <f>VLOOKUP($A77,[5]Data!$A$12:$V$55,R$10,FALSE)</f>
        <v>1698</v>
      </c>
      <c r="S77" s="110">
        <f>VLOOKUP($A77,[5]Data!$A$12:$V$55,S$10,FALSE)</f>
        <v>1604</v>
      </c>
      <c r="T77" s="110">
        <f>VLOOKUP($A77,[5]Data!$A$12:$V$55,T$10,FALSE)</f>
        <v>1483</v>
      </c>
      <c r="U77" s="110">
        <f>VLOOKUP($A77,[5]Data!$A$12:$V$55,U$10,FALSE)</f>
        <v>1220</v>
      </c>
      <c r="V77" s="110">
        <f>VLOOKUP($A77,[5]Data!$A$12:$V$55,V$10,FALSE)</f>
        <v>1280</v>
      </c>
      <c r="W77" s="111">
        <f t="shared" si="3"/>
        <v>4.9180327868852458E-2</v>
      </c>
      <c r="X77" s="84">
        <f t="shared" si="4"/>
        <v>-0.22093730979914791</v>
      </c>
    </row>
    <row r="78" spans="1:24" x14ac:dyDescent="0.2">
      <c r="A78" s="107" t="s">
        <v>137</v>
      </c>
      <c r="B78" s="110">
        <f>VLOOKUP($A78,[5]Data!$A$12:$V$55,B$10,FALSE)</f>
        <v>7183</v>
      </c>
      <c r="C78" s="110">
        <f>VLOOKUP($A78,[5]Data!$A$12:$V$55,C$10,FALSE)</f>
        <v>5894</v>
      </c>
      <c r="D78" s="110">
        <f>VLOOKUP($A78,[5]Data!$A$12:$V$55,D$10,FALSE)</f>
        <v>5671</v>
      </c>
      <c r="E78" s="110">
        <f>VLOOKUP($A78,[5]Data!$A$12:$V$55,E$10,FALSE)</f>
        <v>4638</v>
      </c>
      <c r="F78" s="110">
        <f>VLOOKUP($A78,[5]Data!$A$12:$V$55,F$10,FALSE)</f>
        <v>4808</v>
      </c>
      <c r="G78" s="110">
        <f>VLOOKUP($A78,[5]Data!$A$12:$V$55,G$10,FALSE)</f>
        <v>4313</v>
      </c>
      <c r="H78" s="110">
        <f>VLOOKUP($A78,[5]Data!$A$12:$V$55,H$10,FALSE)</f>
        <v>4480</v>
      </c>
      <c r="I78" s="110">
        <f>VLOOKUP($A78,[5]Data!$A$12:$V$55,I$10,FALSE)</f>
        <v>4426</v>
      </c>
      <c r="J78" s="110">
        <f>VLOOKUP($A78,[5]Data!$A$12:$V$55,J$10,FALSE)</f>
        <v>4036</v>
      </c>
      <c r="K78" s="110">
        <f>VLOOKUP($A78,[5]Data!$A$12:$V$55,K$10,FALSE)</f>
        <v>3889</v>
      </c>
      <c r="L78" s="110">
        <f>VLOOKUP($A78,[5]Data!$A$12:$V$55,L$10,FALSE)</f>
        <v>4101</v>
      </c>
      <c r="M78" s="110">
        <f>VLOOKUP($A78,[5]Data!$A$12:$V$55,M$10,FALSE)</f>
        <v>3954</v>
      </c>
      <c r="N78" s="110">
        <f>VLOOKUP($A78,[5]Data!$A$12:$V$55,N$10,FALSE)</f>
        <v>4212</v>
      </c>
      <c r="O78" s="110">
        <f>VLOOKUP($A78,[5]Data!$A$12:$V$55,O$10,FALSE)</f>
        <v>4380</v>
      </c>
      <c r="P78" s="110">
        <f>VLOOKUP($A78,[5]Data!$A$12:$V$55,P$10,FALSE)</f>
        <v>4112</v>
      </c>
      <c r="Q78" s="110">
        <f>VLOOKUP($A78,[5]Data!$A$12:$V$55,Q$10,FALSE)</f>
        <v>4229</v>
      </c>
      <c r="R78" s="110">
        <f>VLOOKUP($A78,[5]Data!$A$12:$V$55,R$10,FALSE)</f>
        <v>4224</v>
      </c>
      <c r="S78" s="110">
        <f>VLOOKUP($A78,[5]Data!$A$12:$V$55,S$10,FALSE)</f>
        <v>4076</v>
      </c>
      <c r="T78" s="110">
        <f>VLOOKUP($A78,[5]Data!$A$12:$V$55,T$10,FALSE)</f>
        <v>4079</v>
      </c>
      <c r="U78" s="110">
        <f>VLOOKUP($A78,[5]Data!$A$12:$V$55,U$10,FALSE)</f>
        <v>3618</v>
      </c>
      <c r="V78" s="110">
        <f>VLOOKUP($A78,[5]Data!$A$12:$V$55,V$10,FALSE)</f>
        <v>4352</v>
      </c>
      <c r="W78" s="111">
        <f t="shared" si="3"/>
        <v>0.20287451630735212</v>
      </c>
      <c r="X78" s="84">
        <f t="shared" si="4"/>
        <v>2.908489004492788E-2</v>
      </c>
    </row>
    <row r="79" spans="1:24" x14ac:dyDescent="0.2">
      <c r="A79" s="107" t="s">
        <v>141</v>
      </c>
      <c r="B79" s="110">
        <f>VLOOKUP($A79,[5]Data!$A$12:$V$55,B$10,FALSE)</f>
        <v>3327</v>
      </c>
      <c r="C79" s="110">
        <f>VLOOKUP($A79,[5]Data!$A$12:$V$55,C$10,FALSE)</f>
        <v>3353</v>
      </c>
      <c r="D79" s="110">
        <f>VLOOKUP($A79,[5]Data!$A$12:$V$55,D$10,FALSE)</f>
        <v>3387</v>
      </c>
      <c r="E79" s="110">
        <f>VLOOKUP($A79,[5]Data!$A$12:$V$55,E$10,FALSE)</f>
        <v>3401</v>
      </c>
      <c r="F79" s="110">
        <f>VLOOKUP($A79,[5]Data!$A$12:$V$55,F$10,FALSE)</f>
        <v>3503</v>
      </c>
      <c r="G79" s="110">
        <f>VLOOKUP($A79,[5]Data!$A$12:$V$55,G$10,FALSE)</f>
        <v>3608</v>
      </c>
      <c r="H79" s="110">
        <f>VLOOKUP($A79,[5]Data!$A$12:$V$55,H$10,FALSE)</f>
        <v>3559</v>
      </c>
      <c r="I79" s="110">
        <f>VLOOKUP($A79,[5]Data!$A$12:$V$55,I$10,FALSE)</f>
        <v>3585</v>
      </c>
      <c r="J79" s="110">
        <f>VLOOKUP($A79,[5]Data!$A$12:$V$55,J$10,FALSE)</f>
        <v>3599</v>
      </c>
      <c r="K79" s="110">
        <f>VLOOKUP($A79,[5]Data!$A$12:$V$55,K$10,FALSE)</f>
        <v>4065</v>
      </c>
      <c r="L79" s="110">
        <f>VLOOKUP($A79,[5]Data!$A$12:$V$55,L$10,FALSE)</f>
        <v>3879</v>
      </c>
      <c r="M79" s="110">
        <f>VLOOKUP($A79,[5]Data!$A$12:$V$55,M$10,FALSE)</f>
        <v>4016</v>
      </c>
      <c r="N79" s="110">
        <f>VLOOKUP($A79,[5]Data!$A$12:$V$55,N$10,FALSE)</f>
        <v>3839</v>
      </c>
      <c r="O79" s="110">
        <f>VLOOKUP($A79,[5]Data!$A$12:$V$55,O$10,FALSE)</f>
        <v>3915</v>
      </c>
      <c r="P79" s="110">
        <f>VLOOKUP($A79,[5]Data!$A$12:$V$55,P$10,FALSE)</f>
        <v>3987</v>
      </c>
      <c r="Q79" s="110">
        <f>VLOOKUP($A79,[5]Data!$A$12:$V$55,Q$10,FALSE)</f>
        <v>4026</v>
      </c>
      <c r="R79" s="110">
        <f>VLOOKUP($A79,[5]Data!$A$12:$V$55,R$10,FALSE)</f>
        <v>4097</v>
      </c>
      <c r="S79" s="110">
        <f>VLOOKUP($A79,[5]Data!$A$12:$V$55,S$10,FALSE)</f>
        <v>4042</v>
      </c>
      <c r="T79" s="110">
        <f>VLOOKUP($A79,[5]Data!$A$12:$V$55,T$10,FALSE)</f>
        <v>4080</v>
      </c>
      <c r="U79" s="110">
        <f>VLOOKUP($A79,[5]Data!$A$12:$V$55,U$10,FALSE)</f>
        <v>3796</v>
      </c>
      <c r="V79" s="110">
        <f>VLOOKUP($A79,[5]Data!$A$12:$V$55,V$10,FALSE)</f>
        <v>3939</v>
      </c>
      <c r="W79" s="111">
        <f>(V79-U79)/U79</f>
        <v>3.7671232876712327E-2</v>
      </c>
      <c r="X79" s="84">
        <f t="shared" si="4"/>
        <v>-2.1609538002980627E-2</v>
      </c>
    </row>
    <row r="80" spans="1:24" x14ac:dyDescent="0.2">
      <c r="A80" s="107" t="s">
        <v>142</v>
      </c>
      <c r="B80" s="110">
        <f>VLOOKUP($A80,[5]Data!$A$12:$V$55,B$10,FALSE)</f>
        <v>11985</v>
      </c>
      <c r="C80" s="110">
        <f>VLOOKUP($A80,[5]Data!$A$12:$V$55,C$10,FALSE)</f>
        <v>12378</v>
      </c>
      <c r="D80" s="110">
        <f>VLOOKUP($A80,[5]Data!$A$12:$V$55,D$10,FALSE)</f>
        <v>12372</v>
      </c>
      <c r="E80" s="110">
        <f>VLOOKUP($A80,[5]Data!$A$12:$V$55,E$10,FALSE)</f>
        <v>12876</v>
      </c>
      <c r="F80" s="110">
        <f>VLOOKUP($A80,[5]Data!$A$12:$V$55,F$10,FALSE)</f>
        <v>12049</v>
      </c>
      <c r="G80" s="110">
        <f>VLOOKUP($A80,[5]Data!$A$12:$V$55,G$10,FALSE)</f>
        <v>13282</v>
      </c>
      <c r="H80" s="110">
        <f>VLOOKUP($A80,[5]Data!$A$12:$V$55,H$10,FALSE)</f>
        <v>15943</v>
      </c>
      <c r="I80" s="110">
        <f>VLOOKUP($A80,[5]Data!$A$12:$V$55,I$10,FALSE)</f>
        <v>17259</v>
      </c>
      <c r="J80" s="110">
        <f>VLOOKUP($A80,[5]Data!$A$12:$V$55,J$10,FALSE)</f>
        <v>17828</v>
      </c>
      <c r="K80" s="110">
        <f>VLOOKUP($A80,[5]Data!$A$12:$V$55,K$10,FALSE)</f>
        <v>16378</v>
      </c>
      <c r="L80" s="110">
        <f>VLOOKUP($A80,[5]Data!$A$12:$V$55,L$10,FALSE)</f>
        <v>20985</v>
      </c>
      <c r="M80" s="110">
        <f>VLOOKUP($A80,[5]Data!$A$12:$V$55,M$10,FALSE)</f>
        <v>16707</v>
      </c>
      <c r="N80" s="110">
        <f>VLOOKUP($A80,[5]Data!$A$12:$V$55,N$10,FALSE)</f>
        <v>19904</v>
      </c>
      <c r="O80" s="110">
        <f>VLOOKUP($A80,[5]Data!$A$12:$V$55,O$10,FALSE)</f>
        <v>22482</v>
      </c>
      <c r="P80" s="110">
        <f>VLOOKUP($A80,[5]Data!$A$12:$V$55,P$10,FALSE)</f>
        <v>22817</v>
      </c>
      <c r="Q80" s="110">
        <f>VLOOKUP($A80,[5]Data!$A$12:$V$55,Q$10,FALSE)</f>
        <v>22718</v>
      </c>
      <c r="R80" s="110">
        <f>VLOOKUP($A80,[5]Data!$A$12:$V$55,R$10,FALSE)</f>
        <v>25374</v>
      </c>
      <c r="S80" s="110">
        <f>VLOOKUP($A80,[5]Data!$A$12:$V$55,S$10,FALSE)</f>
        <v>25943</v>
      </c>
      <c r="T80" s="110">
        <f>VLOOKUP($A80,[5]Data!$A$12:$V$55,T$10,FALSE)</f>
        <v>19668</v>
      </c>
      <c r="U80" s="110">
        <f>VLOOKUP($A80,[5]Data!$A$12:$V$55,U$10,FALSE)</f>
        <v>20406</v>
      </c>
      <c r="V80" s="110">
        <f>VLOOKUP($A80,[5]Data!$A$12:$V$55,V$10,FALSE)</f>
        <v>24018</v>
      </c>
      <c r="W80" s="111">
        <f t="shared" si="3"/>
        <v>0.17700676271684798</v>
      </c>
      <c r="X80" s="84">
        <f t="shared" si="4"/>
        <v>5.7223347125627252E-2</v>
      </c>
    </row>
    <row r="81" spans="1:28" x14ac:dyDescent="0.2">
      <c r="A81" s="107" t="s">
        <v>143</v>
      </c>
      <c r="B81" s="110">
        <f>VLOOKUP($A81,[5]Data!$A$12:$V$55,B$10,FALSE)</f>
        <v>34623</v>
      </c>
      <c r="C81" s="110">
        <f>VLOOKUP($A81,[5]Data!$A$12:$V$55,C$10,FALSE)</f>
        <v>35407</v>
      </c>
      <c r="D81" s="110">
        <f>VLOOKUP($A81,[5]Data!$A$12:$V$55,D$10,FALSE)</f>
        <v>33638</v>
      </c>
      <c r="E81" s="110">
        <f>VLOOKUP($A81,[5]Data!$A$12:$V$55,E$10,FALSE)</f>
        <v>34248</v>
      </c>
      <c r="F81" s="110">
        <f>VLOOKUP($A81,[5]Data!$A$12:$V$55,F$10,FALSE)</f>
        <v>34879</v>
      </c>
      <c r="G81" s="110">
        <f>VLOOKUP($A81,[5]Data!$A$12:$V$55,G$10,FALSE)</f>
        <v>34858</v>
      </c>
      <c r="H81" s="110">
        <f>VLOOKUP($A81,[5]Data!$A$12:$V$55,H$10,FALSE)</f>
        <v>36121</v>
      </c>
      <c r="I81" s="110">
        <f>VLOOKUP($A81,[5]Data!$A$12:$V$55,I$10,FALSE)</f>
        <v>36055</v>
      </c>
      <c r="J81" s="110">
        <f>VLOOKUP($A81,[5]Data!$A$12:$V$55,J$10,FALSE)</f>
        <v>35487</v>
      </c>
      <c r="K81" s="110">
        <f>VLOOKUP($A81,[5]Data!$A$12:$V$55,K$10,FALSE)</f>
        <v>36438</v>
      </c>
      <c r="L81" s="110">
        <f>VLOOKUP($A81,[5]Data!$A$12:$V$55,L$10,FALSE)</f>
        <v>36873</v>
      </c>
      <c r="M81" s="110">
        <f>VLOOKUP($A81,[5]Data!$A$12:$V$55,M$10,FALSE)</f>
        <v>36478</v>
      </c>
      <c r="N81" s="110">
        <f>VLOOKUP($A81,[5]Data!$A$12:$V$55,N$10,FALSE)</f>
        <v>34886</v>
      </c>
      <c r="O81" s="110">
        <f>VLOOKUP($A81,[5]Data!$A$12:$V$55,O$10,FALSE)</f>
        <v>35164</v>
      </c>
      <c r="P81" s="110">
        <f>VLOOKUP($A81,[5]Data!$A$12:$V$55,P$10,FALSE)</f>
        <v>33961</v>
      </c>
      <c r="Q81" s="110">
        <f>VLOOKUP($A81,[5]Data!$A$12:$V$55,Q$10,FALSE)</f>
        <v>33390</v>
      </c>
      <c r="R81" s="110">
        <f>VLOOKUP($A81,[5]Data!$A$12:$V$55,R$10,FALSE)</f>
        <v>32818</v>
      </c>
      <c r="S81" s="110">
        <f>VLOOKUP($A81,[5]Data!$A$12:$V$55,S$10,FALSE)</f>
        <v>32160</v>
      </c>
      <c r="T81" s="110">
        <f>VLOOKUP($A81,[5]Data!$A$12:$V$55,T$10,FALSE)</f>
        <v>32338</v>
      </c>
      <c r="U81" s="110">
        <f>VLOOKUP($A81,[5]Data!$A$12:$V$55,U$10,FALSE)</f>
        <v>27458</v>
      </c>
      <c r="V81" s="110">
        <f>VLOOKUP($A81,[5]Data!$A$12:$V$55,V$10,FALSE)</f>
        <v>28248</v>
      </c>
      <c r="W81" s="111">
        <f t="shared" si="3"/>
        <v>2.877121421807852E-2</v>
      </c>
      <c r="X81" s="84">
        <f t="shared" si="4"/>
        <v>-0.15399820305480683</v>
      </c>
    </row>
    <row r="82" spans="1:28" x14ac:dyDescent="0.2">
      <c r="A82" s="107" t="s">
        <v>144</v>
      </c>
      <c r="B82" s="113">
        <f>VLOOKUP($A82,[5]Data!$A$12:$V$55,B$10,FALSE)</f>
        <v>366629</v>
      </c>
      <c r="C82" s="113">
        <f>VLOOKUP($A82,[5]Data!$A$12:$V$55,C$10,FALSE)</f>
        <v>347390</v>
      </c>
      <c r="D82" s="113">
        <f>VLOOKUP($A82,[5]Data!$A$12:$V$55,D$10,FALSE)</f>
        <v>326792</v>
      </c>
      <c r="E82" s="113">
        <f>VLOOKUP($A82,[5]Data!$A$12:$V$55,E$10,FALSE)</f>
        <v>317945</v>
      </c>
      <c r="F82" s="113">
        <f>VLOOKUP($A82,[5]Data!$A$12:$V$55,F$10,FALSE)</f>
        <v>321093</v>
      </c>
      <c r="G82" s="113">
        <f>VLOOKUP($A82,[5]Data!$A$12:$V$55,G$10,FALSE)</f>
        <v>328185</v>
      </c>
      <c r="H82" s="113">
        <f>VLOOKUP($A82,[5]Data!$A$12:$V$55,H$10,FALSE)</f>
        <v>329894</v>
      </c>
      <c r="I82" s="113">
        <f>VLOOKUP($A82,[5]Data!$A$12:$V$55,I$10,FALSE)</f>
        <v>331338</v>
      </c>
      <c r="J82" s="113">
        <f>VLOOKUP($A82,[5]Data!$A$12:$V$55,J$10,FALSE)</f>
        <v>325736</v>
      </c>
      <c r="K82" s="113">
        <f>VLOOKUP($A82,[5]Data!$A$12:$V$55,K$10,FALSE)</f>
        <v>318569</v>
      </c>
      <c r="L82" s="113">
        <f>VLOOKUP($A82,[5]Data!$A$12:$V$55,L$10,FALSE)</f>
        <v>329673</v>
      </c>
      <c r="M82" s="113">
        <f>VLOOKUP($A82,[5]Data!$A$12:$V$55,M$10,FALSE)</f>
        <v>328922</v>
      </c>
      <c r="N82" s="113">
        <f>VLOOKUP($A82,[5]Data!$A$12:$V$55,N$10,FALSE)</f>
        <v>325422</v>
      </c>
      <c r="O82" s="113">
        <f>VLOOKUP($A82,[5]Data!$A$12:$V$55,O$10,FALSE)</f>
        <v>338032</v>
      </c>
      <c r="P82" s="113">
        <f>VLOOKUP($A82,[5]Data!$A$12:$V$55,P$10,FALSE)</f>
        <v>336135</v>
      </c>
      <c r="Q82" s="113">
        <f>VLOOKUP($A82,[5]Data!$A$12:$V$55,Q$10,FALSE)</f>
        <v>331471</v>
      </c>
      <c r="R82" s="113">
        <f>VLOOKUP($A82,[5]Data!$A$12:$V$55,R$10,FALSE)</f>
        <v>324301</v>
      </c>
      <c r="S82" s="113">
        <f>VLOOKUP($A82,[5]Data!$A$12:$V$55,S$10,FALSE)</f>
        <v>323067</v>
      </c>
      <c r="T82" s="113">
        <f>VLOOKUP($A82,[5]Data!$A$12:$V$55,T$10,FALSE)</f>
        <v>312671</v>
      </c>
      <c r="U82" s="113">
        <f>VLOOKUP($A82,[5]Data!$A$12:$V$55,U$10,FALSE)</f>
        <v>267757</v>
      </c>
      <c r="V82" s="113">
        <f>VLOOKUP($A82,[5]Data!$A$12:$V$55,V$10,FALSE)</f>
        <v>291604</v>
      </c>
      <c r="W82" s="111">
        <f>(V82-U82)/U82</f>
        <v>8.9062097349462382E-2</v>
      </c>
      <c r="X82" s="84">
        <f t="shared" si="4"/>
        <v>-0.12027296505576657</v>
      </c>
    </row>
    <row r="83" spans="1:28" x14ac:dyDescent="0.2">
      <c r="A83" s="114" t="s">
        <v>145</v>
      </c>
      <c r="B83" s="115"/>
      <c r="C83" s="115"/>
      <c r="D83" s="115"/>
      <c r="E83" s="115"/>
      <c r="F83" s="115"/>
      <c r="G83" s="115"/>
      <c r="H83" s="115"/>
      <c r="I83" s="115"/>
      <c r="J83" s="115"/>
      <c r="K83" s="115"/>
      <c r="L83" s="115"/>
      <c r="M83" s="115"/>
      <c r="N83" s="115"/>
      <c r="O83" s="115"/>
      <c r="P83" s="115"/>
      <c r="Q83" s="115"/>
      <c r="R83" s="115"/>
      <c r="S83" s="115"/>
      <c r="T83" s="115"/>
      <c r="U83" s="115"/>
      <c r="V83" s="115"/>
      <c r="W83" s="115"/>
      <c r="X83" s="84" t="e">
        <f t="shared" si="4"/>
        <v>#DIV/0!</v>
      </c>
      <c r="AB83"/>
    </row>
    <row r="84" spans="1:28" x14ac:dyDescent="0.2">
      <c r="A84" s="107" t="s">
        <v>158</v>
      </c>
      <c r="B84" s="117">
        <f>SUM(B51:B81)</f>
        <v>391357</v>
      </c>
      <c r="C84" s="117">
        <f t="shared" ref="C84:U84" si="5">SUM(C51:C81)</f>
        <v>372143</v>
      </c>
      <c r="D84" s="117">
        <f t="shared" si="5"/>
        <v>351407</v>
      </c>
      <c r="E84" s="117">
        <f t="shared" si="5"/>
        <v>343258</v>
      </c>
      <c r="F84" s="117">
        <f t="shared" si="5"/>
        <v>346113</v>
      </c>
      <c r="G84" s="117">
        <f t="shared" si="5"/>
        <v>354783</v>
      </c>
      <c r="H84" s="117">
        <f t="shared" si="5"/>
        <v>358928</v>
      </c>
      <c r="I84" s="117">
        <f t="shared" si="5"/>
        <v>361737</v>
      </c>
      <c r="J84" s="117">
        <f t="shared" si="5"/>
        <v>357168</v>
      </c>
      <c r="K84" s="117">
        <f t="shared" si="5"/>
        <v>349804</v>
      </c>
      <c r="L84" s="117">
        <f t="shared" si="5"/>
        <v>365361</v>
      </c>
      <c r="M84" s="117">
        <f t="shared" si="5"/>
        <v>360156</v>
      </c>
      <c r="N84" s="117">
        <f t="shared" si="5"/>
        <v>359098</v>
      </c>
      <c r="O84" s="117">
        <f t="shared" si="5"/>
        <v>374901</v>
      </c>
      <c r="P84" s="117">
        <f t="shared" si="5"/>
        <v>373813</v>
      </c>
      <c r="Q84" s="117">
        <f t="shared" si="5"/>
        <v>369010</v>
      </c>
      <c r="R84" s="117">
        <f t="shared" si="5"/>
        <v>364472</v>
      </c>
      <c r="S84" s="117">
        <f>SUM(S51:S81)</f>
        <v>363645</v>
      </c>
      <c r="T84" s="117">
        <f t="shared" si="5"/>
        <v>347167</v>
      </c>
      <c r="U84" s="117">
        <f t="shared" si="5"/>
        <v>301262</v>
      </c>
      <c r="V84" s="117">
        <f>SUM(V51:V81)</f>
        <v>329622</v>
      </c>
      <c r="W84" s="111">
        <f>(U84-T84)/T84</f>
        <v>-0.1322274294503798</v>
      </c>
      <c r="X84" s="128">
        <f>(V84-Q84)/Q84</f>
        <v>-0.10673965475190374</v>
      </c>
    </row>
    <row r="85" spans="1:28" x14ac:dyDescent="0.2">
      <c r="A85" s="101"/>
      <c r="B85" s="102"/>
      <c r="C85" s="102"/>
      <c r="D85" s="102"/>
      <c r="E85" s="102"/>
      <c r="F85" s="102"/>
      <c r="G85" s="102"/>
      <c r="H85" s="102"/>
      <c r="I85" s="102"/>
      <c r="J85" s="102"/>
      <c r="K85" s="102"/>
      <c r="L85" s="102"/>
      <c r="M85" s="102"/>
      <c r="N85" s="102"/>
      <c r="O85" s="102"/>
      <c r="P85" s="102"/>
      <c r="Q85" s="102"/>
      <c r="R85" s="102"/>
      <c r="S85" s="102"/>
      <c r="T85" s="102"/>
      <c r="U85" s="102"/>
      <c r="V85" s="102"/>
    </row>
    <row r="86" spans="1:28" ht="15.75" x14ac:dyDescent="0.25">
      <c r="A86" s="101"/>
      <c r="B86" s="94" t="s">
        <v>150</v>
      </c>
      <c r="C86" s="95" t="s">
        <v>159</v>
      </c>
      <c r="D86" s="125"/>
      <c r="E86" s="129"/>
      <c r="F86" s="129"/>
      <c r="G86" s="102"/>
      <c r="H86" s="102"/>
      <c r="I86" s="102"/>
      <c r="J86" s="102"/>
      <c r="K86" s="102"/>
      <c r="L86" s="102"/>
      <c r="M86" s="102"/>
      <c r="N86" s="102"/>
      <c r="O86" s="102"/>
      <c r="P86" s="102"/>
      <c r="Q86" s="102"/>
      <c r="R86" s="102"/>
      <c r="S86" s="102"/>
      <c r="T86" s="102"/>
      <c r="U86" s="102"/>
      <c r="V86" s="102"/>
    </row>
    <row r="87" spans="1:28" ht="15.75" x14ac:dyDescent="0.25">
      <c r="A87" s="123"/>
      <c r="B87" s="94" t="s">
        <v>152</v>
      </c>
      <c r="C87" s="95" t="s">
        <v>153</v>
      </c>
      <c r="D87" s="125"/>
      <c r="E87" s="125"/>
      <c r="F87" s="125"/>
      <c r="G87" s="126"/>
      <c r="H87" s="126"/>
      <c r="I87" s="126"/>
      <c r="J87" s="126"/>
      <c r="K87" s="126"/>
      <c r="L87" s="126"/>
      <c r="M87" s="126"/>
      <c r="N87" s="126"/>
      <c r="O87" s="126"/>
      <c r="P87" s="126"/>
      <c r="Q87" s="126"/>
      <c r="R87" s="126"/>
      <c r="S87" s="126"/>
      <c r="T87" s="126"/>
      <c r="U87" s="126"/>
      <c r="V87" s="126"/>
    </row>
    <row r="88" spans="1:28" ht="15.75" x14ac:dyDescent="0.25">
      <c r="A88" s="123"/>
      <c r="B88" s="94" t="s">
        <v>154</v>
      </c>
      <c r="C88" s="95" t="s">
        <v>155</v>
      </c>
      <c r="D88" s="125"/>
      <c r="E88" s="125"/>
      <c r="F88" s="125"/>
      <c r="G88" s="126"/>
      <c r="H88" s="126"/>
      <c r="I88" s="126"/>
      <c r="J88" s="126"/>
      <c r="K88" s="126"/>
      <c r="L88" s="126"/>
      <c r="M88" s="126"/>
      <c r="N88" s="126"/>
      <c r="O88" s="126"/>
      <c r="P88" s="126"/>
      <c r="Q88" s="126"/>
      <c r="R88" s="126"/>
      <c r="S88" s="126"/>
      <c r="T88" s="126"/>
      <c r="U88" s="126"/>
      <c r="V88" s="126"/>
    </row>
    <row r="89" spans="1:28" x14ac:dyDescent="0.2">
      <c r="AB89"/>
    </row>
    <row r="90" spans="1:28" x14ac:dyDescent="0.2">
      <c r="A90" s="107" t="s">
        <v>110</v>
      </c>
      <c r="B90" s="107">
        <v>1990</v>
      </c>
      <c r="C90" s="107">
        <v>1991</v>
      </c>
      <c r="D90" s="107">
        <v>1992</v>
      </c>
      <c r="E90" s="107">
        <v>1993</v>
      </c>
      <c r="F90" s="107">
        <v>1994</v>
      </c>
      <c r="G90" s="107">
        <v>1995</v>
      </c>
      <c r="H90" s="107">
        <v>1996</v>
      </c>
      <c r="I90" s="107">
        <v>1997</v>
      </c>
      <c r="J90" s="107">
        <v>1998</v>
      </c>
      <c r="K90" s="107">
        <v>1999</v>
      </c>
      <c r="L90" s="107">
        <v>2000</v>
      </c>
      <c r="M90" s="107">
        <v>2001</v>
      </c>
      <c r="N90" s="107">
        <v>2002</v>
      </c>
      <c r="O90" s="107">
        <v>2003</v>
      </c>
      <c r="P90" s="107">
        <v>2004</v>
      </c>
      <c r="Q90" s="107">
        <v>2005</v>
      </c>
      <c r="R90" s="107">
        <v>2006</v>
      </c>
      <c r="S90" s="107">
        <v>2007</v>
      </c>
      <c r="T90" s="107">
        <v>2008</v>
      </c>
      <c r="U90" s="107">
        <v>2009</v>
      </c>
      <c r="V90" s="107">
        <v>2010</v>
      </c>
      <c r="W90" s="127" t="s">
        <v>156</v>
      </c>
      <c r="X90" s="127" t="s">
        <v>157</v>
      </c>
      <c r="Y90" s="130" t="s">
        <v>160</v>
      </c>
    </row>
    <row r="91" spans="1:28" x14ac:dyDescent="0.2">
      <c r="A91" s="107" t="s">
        <v>111</v>
      </c>
      <c r="B91" s="110">
        <f>VLOOKUP($A91,[6]Data!$A$12:$V$55,B$10,FALSE)</f>
        <v>5145</v>
      </c>
      <c r="C91" s="110">
        <f>VLOOKUP($A91,[6]Data!$A$12:$V$55,C$10,FALSE)</f>
        <v>5689</v>
      </c>
      <c r="D91" s="110">
        <f>VLOOKUP($A91,[6]Data!$A$12:$V$55,D$10,FALSE)</f>
        <v>5722</v>
      </c>
      <c r="E91" s="110">
        <f>VLOOKUP($A91,[6]Data!$A$12:$V$55,E$10,FALSE)</f>
        <v>5785</v>
      </c>
      <c r="F91" s="110">
        <f>VLOOKUP($A91,[6]Data!$A$12:$V$55,F$10,FALSE)</f>
        <v>5814</v>
      </c>
      <c r="G91" s="110">
        <f>VLOOKUP($A91,[6]Data!$A$12:$V$55,G$10,FALSE)</f>
        <v>5927</v>
      </c>
      <c r="H91" s="110">
        <f>VLOOKUP($A91,[6]Data!$A$12:$V$55,H$10,FALSE)</f>
        <v>6489</v>
      </c>
      <c r="I91" s="110">
        <f>VLOOKUP($A91,[6]Data!$A$12:$V$55,I$10,FALSE)</f>
        <v>6204</v>
      </c>
      <c r="J91" s="110">
        <f>VLOOKUP($A91,[6]Data!$A$12:$V$55,J$10,FALSE)</f>
        <v>6935</v>
      </c>
      <c r="K91" s="110">
        <f>VLOOKUP($A91,[6]Data!$A$12:$V$55,K$10,FALSE)</f>
        <v>6757</v>
      </c>
      <c r="L91" s="110">
        <f>VLOOKUP($A91,[6]Data!$A$12:$V$55,L$10,FALSE)</f>
        <v>7046</v>
      </c>
      <c r="M91" s="110">
        <f>VLOOKUP($A91,[6]Data!$A$12:$V$55,M$10,FALSE)</f>
        <v>7523</v>
      </c>
      <c r="N91" s="110">
        <f>VLOOKUP($A91,[6]Data!$A$12:$V$55,N$10,FALSE)</f>
        <v>8080</v>
      </c>
      <c r="O91" s="110">
        <f>VLOOKUP($A91,[6]Data!$A$12:$V$55,O$10,FALSE)</f>
        <v>8589</v>
      </c>
      <c r="P91" s="110">
        <f>VLOOKUP($A91,[6]Data!$A$12:$V$55,P$10,FALSE)</f>
        <v>8787</v>
      </c>
      <c r="Q91" s="110">
        <f>VLOOKUP($A91,[6]Data!$A$12:$V$55,Q$10,FALSE)</f>
        <v>9118</v>
      </c>
      <c r="R91" s="110">
        <f>VLOOKUP($A91,[6]Data!$A$12:$V$55,R$10,FALSE)</f>
        <v>8984</v>
      </c>
      <c r="S91" s="110">
        <f>VLOOKUP($A91,[6]Data!$A$12:$V$55,S$10,FALSE)</f>
        <v>9154</v>
      </c>
      <c r="T91" s="110">
        <f>VLOOKUP($A91,[6]Data!$A$12:$V$55,T$10,FALSE)</f>
        <v>8821</v>
      </c>
      <c r="U91" s="110">
        <f>VLOOKUP($A91,[6]Data!$A$12:$V$55,U$10,FALSE)</f>
        <v>8543</v>
      </c>
      <c r="V91" s="110">
        <f>VLOOKUP($A91,[6]Data!$A$12:$V$55,V$10,FALSE)</f>
        <v>8797</v>
      </c>
      <c r="W91" s="111">
        <f>(V91-U91)/U91</f>
        <v>2.9731944281868195E-2</v>
      </c>
      <c r="X91" s="84">
        <f>(V91-Q91)/Q91</f>
        <v>-3.520508883527089E-2</v>
      </c>
      <c r="Y91">
        <f>(V91-B91)/B91</f>
        <v>0.70981535471331392</v>
      </c>
    </row>
    <row r="92" spans="1:28" x14ac:dyDescent="0.2">
      <c r="A92" s="107" t="s">
        <v>113</v>
      </c>
      <c r="B92" s="110">
        <f>VLOOKUP($A92,[6]Data!$A$12:$V$55,B$10,FALSE)</f>
        <v>7730</v>
      </c>
      <c r="C92" s="110">
        <f>VLOOKUP($A92,[6]Data!$A$12:$V$55,C$10,FALSE)</f>
        <v>7865</v>
      </c>
      <c r="D92" s="110">
        <f>VLOOKUP($A92,[6]Data!$A$12:$V$55,D$10,FALSE)</f>
        <v>8328</v>
      </c>
      <c r="E92" s="110">
        <f>VLOOKUP($A92,[6]Data!$A$12:$V$55,E$10,FALSE)</f>
        <v>8382</v>
      </c>
      <c r="F92" s="110">
        <f>VLOOKUP($A92,[6]Data!$A$12:$V$55,F$10,FALSE)</f>
        <v>8508</v>
      </c>
      <c r="G92" s="110">
        <f>VLOOKUP($A92,[6]Data!$A$12:$V$55,G$10,FALSE)</f>
        <v>8518</v>
      </c>
      <c r="H92" s="110">
        <f>VLOOKUP($A92,[6]Data!$A$12:$V$55,H$10,FALSE)</f>
        <v>8925</v>
      </c>
      <c r="I92" s="110">
        <f>VLOOKUP($A92,[6]Data!$A$12:$V$55,I$10,FALSE)</f>
        <v>9224</v>
      </c>
      <c r="J92" s="110">
        <f>VLOOKUP($A92,[6]Data!$A$12:$V$55,J$10,FALSE)</f>
        <v>9607</v>
      </c>
      <c r="K92" s="110">
        <f>VLOOKUP($A92,[6]Data!$A$12:$V$55,K$10,FALSE)</f>
        <v>9633</v>
      </c>
      <c r="L92" s="110">
        <f>VLOOKUP($A92,[6]Data!$A$12:$V$55,L$10,FALSE)</f>
        <v>9661</v>
      </c>
      <c r="M92" s="110">
        <f>VLOOKUP($A92,[6]Data!$A$12:$V$55,M$10,FALSE)</f>
        <v>9544</v>
      </c>
      <c r="N92" s="110">
        <f>VLOOKUP($A92,[6]Data!$A$12:$V$55,N$10,FALSE)</f>
        <v>9645</v>
      </c>
      <c r="O92" s="110">
        <f>VLOOKUP($A92,[6]Data!$A$12:$V$55,O$10,FALSE)</f>
        <v>10177</v>
      </c>
      <c r="P92" s="110">
        <f>VLOOKUP($A92,[6]Data!$A$12:$V$55,P$10,FALSE)</f>
        <v>10247</v>
      </c>
      <c r="Q92" s="110">
        <f>VLOOKUP($A92,[6]Data!$A$12:$V$55,Q$10,FALSE)</f>
        <v>9927</v>
      </c>
      <c r="R92" s="110">
        <f>VLOOKUP($A92,[6]Data!$A$12:$V$55,R$10,FALSE)</f>
        <v>9615</v>
      </c>
      <c r="S92" s="110">
        <f>VLOOKUP($A92,[6]Data!$A$12:$V$55,S$10,FALSE)</f>
        <v>9500</v>
      </c>
      <c r="T92" s="110">
        <f>VLOOKUP($A92,[6]Data!$A$12:$V$55,T$10,FALSE)</f>
        <v>11232</v>
      </c>
      <c r="U92" s="110">
        <f>VLOOKUP($A92,[6]Data!$A$12:$V$55,U$10,FALSE)</f>
        <v>11131</v>
      </c>
      <c r="V92" s="110">
        <f>VLOOKUP($A92,[6]Data!$A$12:$V$55,V$10,FALSE)</f>
        <v>10299</v>
      </c>
      <c r="W92" s="111">
        <f t="shared" ref="W92:W121" si="6">(V92-U92)/U92</f>
        <v>-7.4746204294313182E-2</v>
      </c>
      <c r="X92" s="84">
        <f t="shared" ref="X92:X124" si="7">(V92-Q92)/Q92</f>
        <v>3.747355696585071E-2</v>
      </c>
      <c r="Y92">
        <f t="shared" ref="Y92:Y124" si="8">(V92-B92)/B92</f>
        <v>0.33234152652005172</v>
      </c>
    </row>
    <row r="93" spans="1:28" x14ac:dyDescent="0.2">
      <c r="A93" s="107" t="s">
        <v>115</v>
      </c>
      <c r="B93" s="110">
        <f>VLOOKUP($A93,[6]Data!$A$12:$V$55,B$10,FALSE)</f>
        <v>2523</v>
      </c>
      <c r="C93" s="110">
        <f>VLOOKUP($A93,[6]Data!$A$12:$V$55,C$10,FALSE)</f>
        <v>1512</v>
      </c>
      <c r="D93" s="110">
        <f>VLOOKUP($A93,[6]Data!$A$12:$V$55,D$10,FALSE)</f>
        <v>1686</v>
      </c>
      <c r="E93" s="110">
        <f>VLOOKUP($A93,[6]Data!$A$12:$V$55,E$10,FALSE)</f>
        <v>1925</v>
      </c>
      <c r="F93" s="110">
        <f>VLOOKUP($A93,[6]Data!$A$12:$V$55,F$10,FALSE)</f>
        <v>1724</v>
      </c>
      <c r="G93" s="110">
        <f>VLOOKUP($A93,[6]Data!$A$12:$V$55,G$10,FALSE)</f>
        <v>1823</v>
      </c>
      <c r="H93" s="110">
        <f>VLOOKUP($A93,[6]Data!$A$12:$V$55,H$10,FALSE)</f>
        <v>1693</v>
      </c>
      <c r="I93" s="110">
        <f>VLOOKUP($A93,[6]Data!$A$12:$V$55,I$10,FALSE)</f>
        <v>1635</v>
      </c>
      <c r="J93" s="110">
        <f>VLOOKUP($A93,[6]Data!$A$12:$V$55,J$10,FALSE)</f>
        <v>2011</v>
      </c>
      <c r="K93" s="110">
        <f>VLOOKUP($A93,[6]Data!$A$12:$V$55,K$10,FALSE)</f>
        <v>2031</v>
      </c>
      <c r="L93" s="110">
        <f>VLOOKUP($A93,[6]Data!$A$12:$V$55,L$10,FALSE)</f>
        <v>1993</v>
      </c>
      <c r="M93" s="110">
        <f>VLOOKUP($A93,[6]Data!$A$12:$V$55,M$10,FALSE)</f>
        <v>2069</v>
      </c>
      <c r="N93" s="110">
        <f>VLOOKUP($A93,[6]Data!$A$12:$V$55,N$10,FALSE)</f>
        <v>2171</v>
      </c>
      <c r="O93" s="110">
        <f>VLOOKUP($A93,[6]Data!$A$12:$V$55,O$10,FALSE)</f>
        <v>2382</v>
      </c>
      <c r="P93" s="110">
        <f>VLOOKUP($A93,[6]Data!$A$12:$V$55,P$10,FALSE)</f>
        <v>2564</v>
      </c>
      <c r="Q93" s="110">
        <f>VLOOKUP($A93,[6]Data!$A$12:$V$55,Q$10,FALSE)</f>
        <v>2856</v>
      </c>
      <c r="R93" s="110">
        <f>VLOOKUP($A93,[6]Data!$A$12:$V$55,R$10,FALSE)</f>
        <v>3062</v>
      </c>
      <c r="S93" s="110">
        <f>VLOOKUP($A93,[6]Data!$A$12:$V$55,S$10,FALSE)</f>
        <v>2959</v>
      </c>
      <c r="T93" s="110">
        <f>VLOOKUP($A93,[6]Data!$A$12:$V$55,T$10,FALSE)</f>
        <v>3107</v>
      </c>
      <c r="U93" s="110">
        <f>VLOOKUP($A93,[6]Data!$A$12:$V$55,U$10,FALSE)</f>
        <v>2927</v>
      </c>
      <c r="V93" s="110">
        <f>VLOOKUP($A93,[6]Data!$A$12:$V$55,V$10,FALSE)</f>
        <v>2880</v>
      </c>
      <c r="W93" s="111">
        <f t="shared" si="6"/>
        <v>-1.6057396651861976E-2</v>
      </c>
      <c r="X93" s="84">
        <f t="shared" si="7"/>
        <v>8.4033613445378148E-3</v>
      </c>
      <c r="Y93">
        <f t="shared" si="8"/>
        <v>0.14149821640903687</v>
      </c>
    </row>
    <row r="94" spans="1:28" x14ac:dyDescent="0.2">
      <c r="A94" s="107" t="s">
        <v>141</v>
      </c>
      <c r="B94" s="110">
        <f>VLOOKUP($A94,[6]Data!$A$12:$V$55,B$10,FALSE)</f>
        <v>6158</v>
      </c>
      <c r="C94" s="110">
        <f>VLOOKUP($A94,[6]Data!$A$12:$V$55,C$10,FALSE)</f>
        <v>6258</v>
      </c>
      <c r="D94" s="110">
        <f>VLOOKUP($A94,[6]Data!$A$12:$V$55,D$10,FALSE)</f>
        <v>6454</v>
      </c>
      <c r="E94" s="110">
        <f>VLOOKUP($A94,[6]Data!$A$12:$V$55,E$10,FALSE)</f>
        <v>6154</v>
      </c>
      <c r="F94" s="110">
        <f>VLOOKUP($A94,[6]Data!$A$12:$V$55,F$10,FALSE)</f>
        <v>6336</v>
      </c>
      <c r="G94" s="110">
        <f>VLOOKUP($A94,[6]Data!$A$12:$V$55,G$10,FALSE)</f>
        <v>6305</v>
      </c>
      <c r="H94" s="110">
        <f>VLOOKUP($A94,[6]Data!$A$12:$V$55,H$10,FALSE)</f>
        <v>6370</v>
      </c>
      <c r="I94" s="110">
        <f>VLOOKUP($A94,[6]Data!$A$12:$V$55,I$10,FALSE)</f>
        <v>6586</v>
      </c>
      <c r="J94" s="110">
        <f>VLOOKUP($A94,[6]Data!$A$12:$V$55,J$10,FALSE)</f>
        <v>6701</v>
      </c>
      <c r="K94" s="110">
        <f>VLOOKUP($A94,[6]Data!$A$12:$V$55,K$10,FALSE)</f>
        <v>6766</v>
      </c>
      <c r="L94" s="110">
        <f>VLOOKUP($A94,[6]Data!$A$12:$V$55,L$10,FALSE)</f>
        <v>7372</v>
      </c>
      <c r="M94" s="110">
        <f>VLOOKUP($A94,[6]Data!$A$12:$V$55,M$10,FALSE)</f>
        <v>7221</v>
      </c>
      <c r="N94" s="110">
        <f>VLOOKUP($A94,[6]Data!$A$12:$V$55,N$10,FALSE)</f>
        <v>7049</v>
      </c>
      <c r="O94" s="110">
        <f>VLOOKUP($A94,[6]Data!$A$12:$V$55,O$10,FALSE)</f>
        <v>6985</v>
      </c>
      <c r="P94" s="110">
        <f>VLOOKUP($A94,[6]Data!$A$12:$V$55,P$10,FALSE)</f>
        <v>6955</v>
      </c>
      <c r="Q94" s="110">
        <f>VLOOKUP($A94,[6]Data!$A$12:$V$55,Q$10,FALSE)</f>
        <v>7010</v>
      </c>
      <c r="R94" s="110">
        <f>VLOOKUP($A94,[6]Data!$A$12:$V$55,R$10,FALSE)</f>
        <v>7109</v>
      </c>
      <c r="S94" s="110">
        <f>VLOOKUP($A94,[6]Data!$A$12:$V$55,S$10,FALSE)</f>
        <v>7289</v>
      </c>
      <c r="T94" s="110">
        <f>VLOOKUP($A94,[6]Data!$A$12:$V$55,T$10,FALSE)</f>
        <v>7521</v>
      </c>
      <c r="U94" s="110">
        <f>VLOOKUP($A94,[6]Data!$A$12:$V$55,U$10,FALSE)</f>
        <v>7389</v>
      </c>
      <c r="V94" s="110">
        <f>VLOOKUP($A94,[6]Data!$A$12:$V$55,V$10,FALSE)</f>
        <v>7439</v>
      </c>
      <c r="W94" s="111">
        <f t="shared" si="6"/>
        <v>6.7668155366084719E-3</v>
      </c>
      <c r="X94" s="84">
        <f t="shared" si="7"/>
        <v>6.1198288159771755E-2</v>
      </c>
      <c r="Y94">
        <f t="shared" si="8"/>
        <v>0.20802208509256251</v>
      </c>
    </row>
    <row r="95" spans="1:28" x14ac:dyDescent="0.2">
      <c r="A95" s="107" t="s">
        <v>117</v>
      </c>
      <c r="B95" s="110">
        <f>VLOOKUP($A95,[6]Data!$A$12:$V$55,B$10,FALSE)</f>
        <v>632</v>
      </c>
      <c r="C95" s="110">
        <f>VLOOKUP($A95,[6]Data!$A$12:$V$55,C$10,FALSE)</f>
        <v>676</v>
      </c>
      <c r="D95" s="110">
        <f>VLOOKUP($A95,[6]Data!$A$12:$V$55,D$10,FALSE)</f>
        <v>713</v>
      </c>
      <c r="E95" s="110">
        <f>VLOOKUP($A95,[6]Data!$A$12:$V$55,E$10,FALSE)</f>
        <v>677</v>
      </c>
      <c r="F95" s="110">
        <f>VLOOKUP($A95,[6]Data!$A$12:$V$55,F$10,FALSE)</f>
        <v>701</v>
      </c>
      <c r="G95" s="110">
        <f>VLOOKUP($A95,[6]Data!$A$12:$V$55,G$10,FALSE)</f>
        <v>752</v>
      </c>
      <c r="H95" s="110">
        <f>VLOOKUP($A95,[6]Data!$A$12:$V$55,H$10,FALSE)</f>
        <v>758</v>
      </c>
      <c r="I95" s="110">
        <f>VLOOKUP($A95,[6]Data!$A$12:$V$55,I$10,FALSE)</f>
        <v>774</v>
      </c>
      <c r="J95" s="110">
        <f>VLOOKUP($A95,[6]Data!$A$12:$V$55,J$10,FALSE)</f>
        <v>812</v>
      </c>
      <c r="K95" s="110">
        <f>VLOOKUP($A95,[6]Data!$A$12:$V$55,K$10,FALSE)</f>
        <v>832</v>
      </c>
      <c r="L95" s="110">
        <f>VLOOKUP($A95,[6]Data!$A$12:$V$55,L$10,FALSE)</f>
        <v>850</v>
      </c>
      <c r="M95" s="110">
        <f>VLOOKUP($A95,[6]Data!$A$12:$V$55,M$10,FALSE)</f>
        <v>916</v>
      </c>
      <c r="N95" s="110">
        <f>VLOOKUP($A95,[6]Data!$A$12:$V$55,N$10,FALSE)</f>
        <v>899</v>
      </c>
      <c r="O95" s="110">
        <f>VLOOKUP($A95,[6]Data!$A$12:$V$55,O$10,FALSE)</f>
        <v>956</v>
      </c>
      <c r="P95" s="110">
        <f>VLOOKUP($A95,[6]Data!$A$12:$V$55,P$10,FALSE)</f>
        <v>962</v>
      </c>
      <c r="Q95" s="110">
        <f>VLOOKUP($A95,[6]Data!$A$12:$V$55,Q$10,FALSE)</f>
        <v>972</v>
      </c>
      <c r="R95" s="110">
        <f>VLOOKUP($A95,[6]Data!$A$12:$V$55,R$10,FALSE)</f>
        <v>979</v>
      </c>
      <c r="S95" s="110">
        <f>VLOOKUP($A95,[6]Data!$A$12:$V$55,S$10,FALSE)</f>
        <v>1009</v>
      </c>
      <c r="T95" s="110">
        <f>VLOOKUP($A95,[6]Data!$A$12:$V$55,T$10,FALSE)</f>
        <v>1038</v>
      </c>
      <c r="U95" s="110">
        <f>VLOOKUP($A95,[6]Data!$A$12:$V$55,U$10,FALSE)</f>
        <v>1019</v>
      </c>
      <c r="V95" s="110">
        <f>VLOOKUP($A95,[6]Data!$A$12:$V$55,V$10,FALSE)</f>
        <v>1039</v>
      </c>
      <c r="W95" s="111">
        <f t="shared" si="6"/>
        <v>1.9627085377821395E-2</v>
      </c>
      <c r="X95" s="84">
        <f t="shared" si="7"/>
        <v>6.893004115226338E-2</v>
      </c>
      <c r="Y95">
        <f t="shared" si="8"/>
        <v>0.64398734177215189</v>
      </c>
    </row>
    <row r="96" spans="1:28" x14ac:dyDescent="0.2">
      <c r="A96" s="107" t="s">
        <v>118</v>
      </c>
      <c r="B96" s="110">
        <f>VLOOKUP($A96,[6]Data!$A$12:$V$55,B$10,FALSE)</f>
        <v>2812</v>
      </c>
      <c r="C96" s="110">
        <f>VLOOKUP($A96,[6]Data!$A$12:$V$55,C$10,FALSE)</f>
        <v>2423</v>
      </c>
      <c r="D96" s="110">
        <f>VLOOKUP($A96,[6]Data!$A$12:$V$55,D$10,FALSE)</f>
        <v>3082</v>
      </c>
      <c r="E96" s="110">
        <f>VLOOKUP($A96,[6]Data!$A$12:$V$55,E$10,FALSE)</f>
        <v>3053</v>
      </c>
      <c r="F96" s="110">
        <f>VLOOKUP($A96,[6]Data!$A$12:$V$55,F$10,FALSE)</f>
        <v>3270</v>
      </c>
      <c r="G96" s="110">
        <f>VLOOKUP($A96,[6]Data!$A$12:$V$55,G$10,FALSE)</f>
        <v>2867</v>
      </c>
      <c r="H96" s="110">
        <f>VLOOKUP($A96,[6]Data!$A$12:$V$55,H$10,FALSE)</f>
        <v>3761</v>
      </c>
      <c r="I96" s="110">
        <f>VLOOKUP($A96,[6]Data!$A$12:$V$55,I$10,FALSE)</f>
        <v>3856</v>
      </c>
      <c r="J96" s="110">
        <f>VLOOKUP($A96,[6]Data!$A$12:$V$55,J$10,FALSE)</f>
        <v>3941</v>
      </c>
      <c r="K96" s="110">
        <f>VLOOKUP($A96,[6]Data!$A$12:$V$55,K$10,FALSE)</f>
        <v>4317</v>
      </c>
      <c r="L96" s="110">
        <f>VLOOKUP($A96,[6]Data!$A$12:$V$55,L$10,FALSE)</f>
        <v>4405</v>
      </c>
      <c r="M96" s="110">
        <f>VLOOKUP($A96,[6]Data!$A$12:$V$55,M$10,FALSE)</f>
        <v>4654</v>
      </c>
      <c r="N96" s="110">
        <f>VLOOKUP($A96,[6]Data!$A$12:$V$55,N$10,FALSE)</f>
        <v>4861</v>
      </c>
      <c r="O96" s="110">
        <f>VLOOKUP($A96,[6]Data!$A$12:$V$55,O$10,FALSE)</f>
        <v>5501</v>
      </c>
      <c r="P96" s="110">
        <f>VLOOKUP($A96,[6]Data!$A$12:$V$55,P$10,FALSE)</f>
        <v>5783</v>
      </c>
      <c r="Q96" s="110">
        <f>VLOOKUP($A96,[6]Data!$A$12:$V$55,Q$10,FALSE)</f>
        <v>6191</v>
      </c>
      <c r="R96" s="110">
        <f>VLOOKUP($A96,[6]Data!$A$12:$V$55,R$10,FALSE)</f>
        <v>6330</v>
      </c>
      <c r="S96" s="110">
        <f>VLOOKUP($A96,[6]Data!$A$12:$V$55,S$10,FALSE)</f>
        <v>6682</v>
      </c>
      <c r="T96" s="110">
        <f>VLOOKUP($A96,[6]Data!$A$12:$V$55,T$10,FALSE)</f>
        <v>6733</v>
      </c>
      <c r="U96" s="110">
        <f>VLOOKUP($A96,[6]Data!$A$12:$V$55,U$10,FALSE)</f>
        <v>6615</v>
      </c>
      <c r="V96" s="110">
        <f>VLOOKUP($A96,[6]Data!$A$12:$V$55,V$10,FALSE)</f>
        <v>6295</v>
      </c>
      <c r="W96" s="111">
        <f t="shared" si="6"/>
        <v>-4.8374905517762662E-2</v>
      </c>
      <c r="X96" s="84">
        <f t="shared" si="7"/>
        <v>1.6798578581812308E-2</v>
      </c>
      <c r="Y96">
        <f t="shared" si="8"/>
        <v>1.2386201991465149</v>
      </c>
    </row>
    <row r="97" spans="1:25" x14ac:dyDescent="0.2">
      <c r="A97" s="107" t="s">
        <v>123</v>
      </c>
      <c r="B97" s="110">
        <f>VLOOKUP($A97,[6]Data!$A$12:$V$55,B$10,FALSE)</f>
        <v>58902</v>
      </c>
      <c r="C97" s="110">
        <f>VLOOKUP($A97,[6]Data!$A$12:$V$55,C$10,FALSE)</f>
        <v>59731</v>
      </c>
      <c r="D97" s="110">
        <f>VLOOKUP($A97,[6]Data!$A$12:$V$55,D$10,FALSE)</f>
        <v>60821</v>
      </c>
      <c r="E97" s="110">
        <f>VLOOKUP($A97,[6]Data!$A$12:$V$55,E$10,FALSE)</f>
        <v>62584</v>
      </c>
      <c r="F97" s="110">
        <f>VLOOKUP($A97,[6]Data!$A$12:$V$55,F$10,FALSE)</f>
        <v>62135</v>
      </c>
      <c r="G97" s="110">
        <f>VLOOKUP($A97,[6]Data!$A$12:$V$55,G$10,FALSE)</f>
        <v>62847</v>
      </c>
      <c r="H97" s="110">
        <f>VLOOKUP($A97,[6]Data!$A$12:$V$55,H$10,FALSE)</f>
        <v>63396</v>
      </c>
      <c r="I97" s="110">
        <f>VLOOKUP($A97,[6]Data!$A$12:$V$55,I$10,FALSE)</f>
        <v>63921</v>
      </c>
      <c r="J97" s="110">
        <f>VLOOKUP($A97,[6]Data!$A$12:$V$55,J$10,FALSE)</f>
        <v>65045</v>
      </c>
      <c r="K97" s="110">
        <f>VLOOKUP($A97,[6]Data!$A$12:$V$55,K$10,FALSE)</f>
        <v>66971</v>
      </c>
      <c r="L97" s="110">
        <f>VLOOKUP($A97,[6]Data!$A$12:$V$55,L$10,FALSE)</f>
        <v>65936</v>
      </c>
      <c r="M97" s="110">
        <f>VLOOKUP($A97,[6]Data!$A$12:$V$55,M$10,FALSE)</f>
        <v>64451</v>
      </c>
      <c r="N97" s="110">
        <f>VLOOKUP($A97,[6]Data!$A$12:$V$55,N$10,FALSE)</f>
        <v>63769</v>
      </c>
      <c r="O97" s="110">
        <f>VLOOKUP($A97,[6]Data!$A$12:$V$55,O$10,FALSE)</f>
        <v>61786</v>
      </c>
      <c r="P97" s="110">
        <f>VLOOKUP($A97,[6]Data!$A$12:$V$55,P$10,FALSE)</f>
        <v>63251</v>
      </c>
      <c r="Q97" s="110">
        <f>VLOOKUP($A97,[6]Data!$A$12:$V$55,Q$10,FALSE)</f>
        <v>62373</v>
      </c>
      <c r="R97" s="110">
        <f>VLOOKUP($A97,[6]Data!$A$12:$V$55,R$10,FALSE)</f>
        <v>63697</v>
      </c>
      <c r="S97" s="110">
        <f>VLOOKUP($A97,[6]Data!$A$12:$V$55,S$10,FALSE)</f>
        <v>61772</v>
      </c>
      <c r="T97" s="110">
        <f>VLOOKUP($A97,[6]Data!$A$12:$V$55,T$10,FALSE)</f>
        <v>61376</v>
      </c>
      <c r="U97" s="110">
        <f>VLOOKUP($A97,[6]Data!$A$12:$V$55,U$10,FALSE)</f>
        <v>61684</v>
      </c>
      <c r="V97" s="110">
        <f>VLOOKUP($A97,[6]Data!$A$12:$V$55,V$10,FALSE)</f>
        <v>61894</v>
      </c>
      <c r="W97" s="111">
        <f t="shared" si="6"/>
        <v>3.4044484793463461E-3</v>
      </c>
      <c r="X97" s="84">
        <f t="shared" si="7"/>
        <v>-7.6796049572731787E-3</v>
      </c>
      <c r="Y97">
        <f t="shared" si="8"/>
        <v>5.0796237818749791E-2</v>
      </c>
    </row>
    <row r="98" spans="1:25" x14ac:dyDescent="0.2">
      <c r="A98" s="107" t="s">
        <v>119</v>
      </c>
      <c r="B98" s="110">
        <f>VLOOKUP($A98,[6]Data!$A$12:$V$55,B$10,FALSE)</f>
        <v>4031</v>
      </c>
      <c r="C98" s="110">
        <f>VLOOKUP($A98,[6]Data!$A$12:$V$55,C$10,FALSE)</f>
        <v>4191</v>
      </c>
      <c r="D98" s="110">
        <f>VLOOKUP($A98,[6]Data!$A$12:$V$55,D$10,FALSE)</f>
        <v>4204</v>
      </c>
      <c r="E98" s="110">
        <f>VLOOKUP($A98,[6]Data!$A$12:$V$55,E$10,FALSE)</f>
        <v>4286</v>
      </c>
      <c r="F98" s="110">
        <f>VLOOKUP($A98,[6]Data!$A$12:$V$55,F$10,FALSE)</f>
        <v>4488</v>
      </c>
      <c r="G98" s="110">
        <f>VLOOKUP($A98,[6]Data!$A$12:$V$55,G$10,FALSE)</f>
        <v>4547</v>
      </c>
      <c r="H98" s="110">
        <f>VLOOKUP($A98,[6]Data!$A$12:$V$55,H$10,FALSE)</f>
        <v>4624</v>
      </c>
      <c r="I98" s="110">
        <f>VLOOKUP($A98,[6]Data!$A$12:$V$55,I$10,FALSE)</f>
        <v>4684</v>
      </c>
      <c r="J98" s="110">
        <f>VLOOKUP($A98,[6]Data!$A$12:$V$55,J$10,FALSE)</f>
        <v>4758</v>
      </c>
      <c r="K98" s="110">
        <f>VLOOKUP($A98,[6]Data!$A$12:$V$55,K$10,FALSE)</f>
        <v>4818</v>
      </c>
      <c r="L98" s="110">
        <f>VLOOKUP($A98,[6]Data!$A$12:$V$55,L$10,FALSE)</f>
        <v>4821</v>
      </c>
      <c r="M98" s="110">
        <f>VLOOKUP($A98,[6]Data!$A$12:$V$55,M$10,FALSE)</f>
        <v>4846</v>
      </c>
      <c r="N98" s="110">
        <f>VLOOKUP($A98,[6]Data!$A$12:$V$55,N$10,FALSE)</f>
        <v>4796</v>
      </c>
      <c r="O98" s="110">
        <f>VLOOKUP($A98,[6]Data!$A$12:$V$55,O$10,FALSE)</f>
        <v>4975</v>
      </c>
      <c r="P98" s="110">
        <f>VLOOKUP($A98,[6]Data!$A$12:$V$55,P$10,FALSE)</f>
        <v>5203</v>
      </c>
      <c r="Q98" s="110">
        <f>VLOOKUP($A98,[6]Data!$A$12:$V$55,Q$10,FALSE)</f>
        <v>5327</v>
      </c>
      <c r="R98" s="110">
        <f>VLOOKUP($A98,[6]Data!$A$12:$V$55,R$10,FALSE)</f>
        <v>5390</v>
      </c>
      <c r="S98" s="110">
        <f>VLOOKUP($A98,[6]Data!$A$12:$V$55,S$10,FALSE)</f>
        <v>5610</v>
      </c>
      <c r="T98" s="110">
        <f>VLOOKUP($A98,[6]Data!$A$12:$V$55,T$10,FALSE)</f>
        <v>5536</v>
      </c>
      <c r="U98" s="110">
        <f>VLOOKUP($A98,[6]Data!$A$12:$V$55,U$10,FALSE)</f>
        <v>5194</v>
      </c>
      <c r="V98" s="110">
        <f>VLOOKUP($A98,[6]Data!$A$12:$V$55,V$10,FALSE)</f>
        <v>5172</v>
      </c>
      <c r="W98" s="111">
        <f t="shared" si="6"/>
        <v>-4.2356565267616482E-3</v>
      </c>
      <c r="X98" s="84">
        <f t="shared" si="7"/>
        <v>-2.9097052750140791E-2</v>
      </c>
      <c r="Y98">
        <f t="shared" si="8"/>
        <v>0.2830563135698338</v>
      </c>
    </row>
    <row r="99" spans="1:25" x14ac:dyDescent="0.2">
      <c r="A99" s="107" t="s">
        <v>120</v>
      </c>
      <c r="B99" s="110">
        <f>VLOOKUP($A99,[6]Data!$A$12:$V$55,B$10,FALSE)</f>
        <v>842</v>
      </c>
      <c r="C99" s="110">
        <f>VLOOKUP($A99,[6]Data!$A$12:$V$55,C$10,FALSE)</f>
        <v>775</v>
      </c>
      <c r="D99" s="110">
        <f>VLOOKUP($A99,[6]Data!$A$12:$V$55,D$10,FALSE)</f>
        <v>400</v>
      </c>
      <c r="E99" s="110">
        <f>VLOOKUP($A99,[6]Data!$A$12:$V$55,E$10,FALSE)</f>
        <v>419</v>
      </c>
      <c r="F99" s="110">
        <f>VLOOKUP($A99,[6]Data!$A$12:$V$55,F$10,FALSE)</f>
        <v>492</v>
      </c>
      <c r="G99" s="110">
        <f>VLOOKUP($A99,[6]Data!$A$12:$V$55,G$10,FALSE)</f>
        <v>492</v>
      </c>
      <c r="H99" s="110">
        <f>VLOOKUP($A99,[6]Data!$A$12:$V$55,H$10,FALSE)</f>
        <v>533</v>
      </c>
      <c r="I99" s="110">
        <f>VLOOKUP($A99,[6]Data!$A$12:$V$55,I$10,FALSE)</f>
        <v>556</v>
      </c>
      <c r="J99" s="110">
        <f>VLOOKUP($A99,[6]Data!$A$12:$V$55,J$10,FALSE)</f>
        <v>577</v>
      </c>
      <c r="K99" s="110">
        <f>VLOOKUP($A99,[6]Data!$A$12:$V$55,K$10,FALSE)</f>
        <v>581</v>
      </c>
      <c r="L99" s="110">
        <f>VLOOKUP($A99,[6]Data!$A$12:$V$55,L$10,FALSE)</f>
        <v>578</v>
      </c>
      <c r="M99" s="110">
        <f>VLOOKUP($A99,[6]Data!$A$12:$V$55,M$10,FALSE)</f>
        <v>678</v>
      </c>
      <c r="N99" s="110">
        <f>VLOOKUP($A99,[6]Data!$A$12:$V$55,N$10,FALSE)</f>
        <v>718</v>
      </c>
      <c r="O99" s="110">
        <f>VLOOKUP($A99,[6]Data!$A$12:$V$55,O$10,FALSE)</f>
        <v>691</v>
      </c>
      <c r="P99" s="110">
        <f>VLOOKUP($A99,[6]Data!$A$12:$V$55,P$10,FALSE)</f>
        <v>711</v>
      </c>
      <c r="Q99" s="110">
        <f>VLOOKUP($A99,[6]Data!$A$12:$V$55,Q$10,FALSE)</f>
        <v>765</v>
      </c>
      <c r="R99" s="110">
        <f>VLOOKUP($A99,[6]Data!$A$12:$V$55,R$10,FALSE)</f>
        <v>802</v>
      </c>
      <c r="S99" s="110">
        <f>VLOOKUP($A99,[6]Data!$A$12:$V$55,S$10,FALSE)</f>
        <v>862</v>
      </c>
      <c r="T99" s="110">
        <f>VLOOKUP($A99,[6]Data!$A$12:$V$55,T$10,FALSE)</f>
        <v>817</v>
      </c>
      <c r="U99" s="110">
        <f>VLOOKUP($A99,[6]Data!$A$12:$V$55,U$10,FALSE)</f>
        <v>744</v>
      </c>
      <c r="V99" s="110">
        <f>VLOOKUP($A99,[6]Data!$A$12:$V$55,V$10,FALSE)</f>
        <v>786</v>
      </c>
      <c r="W99" s="111">
        <f t="shared" si="6"/>
        <v>5.6451612903225805E-2</v>
      </c>
      <c r="X99" s="84">
        <f t="shared" si="7"/>
        <v>2.7450980392156862E-2</v>
      </c>
      <c r="Y99">
        <f t="shared" si="8"/>
        <v>-6.6508313539192399E-2</v>
      </c>
    </row>
    <row r="100" spans="1:25" x14ac:dyDescent="0.2">
      <c r="A100" s="107" t="s">
        <v>139</v>
      </c>
      <c r="B100" s="110">
        <f>VLOOKUP($A100,[6]Data!$A$12:$V$55,B$10,FALSE)</f>
        <v>22401</v>
      </c>
      <c r="C100" s="110">
        <f>VLOOKUP($A100,[6]Data!$A$12:$V$55,C$10,FALSE)</f>
        <v>23482</v>
      </c>
      <c r="D100" s="110">
        <f>VLOOKUP($A100,[6]Data!$A$12:$V$55,D$10,FALSE)</f>
        <v>24956</v>
      </c>
      <c r="E100" s="110">
        <f>VLOOKUP($A100,[6]Data!$A$12:$V$55,E$10,FALSE)</f>
        <v>24706</v>
      </c>
      <c r="F100" s="110">
        <f>VLOOKUP($A100,[6]Data!$A$12:$V$55,F$10,FALSE)</f>
        <v>25771</v>
      </c>
      <c r="G100" s="110">
        <f>VLOOKUP($A100,[6]Data!$A$12:$V$55,G$10,FALSE)</f>
        <v>26162</v>
      </c>
      <c r="H100" s="110">
        <f>VLOOKUP($A100,[6]Data!$A$12:$V$55,H$10,FALSE)</f>
        <v>27849</v>
      </c>
      <c r="I100" s="110">
        <f>VLOOKUP($A100,[6]Data!$A$12:$V$55,I$10,FALSE)</f>
        <v>28016</v>
      </c>
      <c r="J100" s="110">
        <f>VLOOKUP($A100,[6]Data!$A$12:$V$55,J$10,FALSE)</f>
        <v>30575</v>
      </c>
      <c r="K100" s="110">
        <f>VLOOKUP($A100,[6]Data!$A$12:$V$55,K$10,FALSE)</f>
        <v>32016</v>
      </c>
      <c r="L100" s="110">
        <f>VLOOKUP($A100,[6]Data!$A$12:$V$55,L$10,FALSE)</f>
        <v>32926</v>
      </c>
      <c r="M100" s="110">
        <f>VLOOKUP($A100,[6]Data!$A$12:$V$55,M$10,FALSE)</f>
        <v>34320</v>
      </c>
      <c r="N100" s="110">
        <f>VLOOKUP($A100,[6]Data!$A$12:$V$55,N$10,FALSE)</f>
        <v>34861</v>
      </c>
      <c r="O100" s="110">
        <f>VLOOKUP($A100,[6]Data!$A$12:$V$55,O$10,FALSE)</f>
        <v>36683</v>
      </c>
      <c r="P100" s="110">
        <f>VLOOKUP($A100,[6]Data!$A$12:$V$55,P$10,FALSE)</f>
        <v>38365</v>
      </c>
      <c r="Q100" s="110">
        <f>VLOOKUP($A100,[6]Data!$A$12:$V$55,Q$10,FALSE)</f>
        <v>39701</v>
      </c>
      <c r="R100" s="110">
        <f>VLOOKUP($A100,[6]Data!$A$12:$V$55,R$10,FALSE)</f>
        <v>40843</v>
      </c>
      <c r="S100" s="110">
        <f>VLOOKUP($A100,[6]Data!$A$12:$V$55,S$10,FALSE)</f>
        <v>42112</v>
      </c>
      <c r="T100" s="110">
        <f>VLOOKUP($A100,[6]Data!$A$12:$V$55,T$10,FALSE)</f>
        <v>40365</v>
      </c>
      <c r="U100" s="110">
        <f>VLOOKUP($A100,[6]Data!$A$12:$V$55,U$10,FALSE)</f>
        <v>37867</v>
      </c>
      <c r="V100" s="110">
        <f>VLOOKUP($A100,[6]Data!$A$12:$V$55,V$10,FALSE)</f>
        <v>37244</v>
      </c>
      <c r="W100" s="111">
        <f t="shared" si="6"/>
        <v>-1.6452319961972165E-2</v>
      </c>
      <c r="X100" s="84">
        <f t="shared" si="7"/>
        <v>-6.1887609883882019E-2</v>
      </c>
      <c r="Y100">
        <f t="shared" si="8"/>
        <v>0.66260434802017765</v>
      </c>
    </row>
    <row r="101" spans="1:25" x14ac:dyDescent="0.2">
      <c r="A101" s="107" t="s">
        <v>121</v>
      </c>
      <c r="B101" s="110">
        <f>VLOOKUP($A101,[6]Data!$A$12:$V$55,B$10,FALSE)</f>
        <v>4279</v>
      </c>
      <c r="C101" s="110">
        <f>VLOOKUP($A101,[6]Data!$A$12:$V$55,C$10,FALSE)</f>
        <v>4157</v>
      </c>
      <c r="D101" s="110">
        <f>VLOOKUP($A101,[6]Data!$A$12:$V$55,D$10,FALSE)</f>
        <v>4107</v>
      </c>
      <c r="E101" s="110">
        <f>VLOOKUP($A101,[6]Data!$A$12:$V$55,E$10,FALSE)</f>
        <v>4009</v>
      </c>
      <c r="F101" s="110">
        <f>VLOOKUP($A101,[6]Data!$A$12:$V$55,F$10,FALSE)</f>
        <v>4174</v>
      </c>
      <c r="G101" s="110">
        <f>VLOOKUP($A101,[6]Data!$A$12:$V$55,G$10,FALSE)</f>
        <v>4126</v>
      </c>
      <c r="H101" s="110">
        <f>VLOOKUP($A101,[6]Data!$A$12:$V$55,H$10,FALSE)</f>
        <v>4056</v>
      </c>
      <c r="I101" s="110">
        <f>VLOOKUP($A101,[6]Data!$A$12:$V$55,I$10,FALSE)</f>
        <v>4272</v>
      </c>
      <c r="J101" s="110">
        <f>VLOOKUP($A101,[6]Data!$A$12:$V$55,J$10,FALSE)</f>
        <v>4332</v>
      </c>
      <c r="K101" s="110">
        <f>VLOOKUP($A101,[6]Data!$A$12:$V$55,K$10,FALSE)</f>
        <v>4469</v>
      </c>
      <c r="L101" s="110">
        <f>VLOOKUP($A101,[6]Data!$A$12:$V$55,L$10,FALSE)</f>
        <v>4353</v>
      </c>
      <c r="M101" s="110">
        <f>VLOOKUP($A101,[6]Data!$A$12:$V$55,M$10,FALSE)</f>
        <v>4406</v>
      </c>
      <c r="N101" s="110">
        <f>VLOOKUP($A101,[6]Data!$A$12:$V$55,N$10,FALSE)</f>
        <v>4474</v>
      </c>
      <c r="O101" s="110">
        <f>VLOOKUP($A101,[6]Data!$A$12:$V$55,O$10,FALSE)</f>
        <v>4561</v>
      </c>
      <c r="P101" s="110">
        <f>VLOOKUP($A101,[6]Data!$A$12:$V$55,P$10,FALSE)</f>
        <v>4715</v>
      </c>
      <c r="Q101" s="110">
        <f>VLOOKUP($A101,[6]Data!$A$12:$V$55,Q$10,FALSE)</f>
        <v>4735</v>
      </c>
      <c r="R101" s="110">
        <f>VLOOKUP($A101,[6]Data!$A$12:$V$55,R$10,FALSE)</f>
        <v>4846</v>
      </c>
      <c r="S101" s="110">
        <f>VLOOKUP($A101,[6]Data!$A$12:$V$55,S$10,FALSE)</f>
        <v>5033</v>
      </c>
      <c r="T101" s="110">
        <f>VLOOKUP($A101,[6]Data!$A$12:$V$55,T$10,FALSE)</f>
        <v>4975</v>
      </c>
      <c r="U101" s="110">
        <f>VLOOKUP($A101,[6]Data!$A$12:$V$55,U$10,FALSE)</f>
        <v>4779</v>
      </c>
      <c r="V101" s="110">
        <f>VLOOKUP($A101,[6]Data!$A$12:$V$55,V$10,FALSE)</f>
        <v>4969</v>
      </c>
      <c r="W101" s="111">
        <f t="shared" si="6"/>
        <v>3.9757271395689478E-2</v>
      </c>
      <c r="X101" s="84">
        <f t="shared" si="7"/>
        <v>4.9419218585005281E-2</v>
      </c>
      <c r="Y101">
        <f t="shared" si="8"/>
        <v>0.16125262911895302</v>
      </c>
    </row>
    <row r="102" spans="1:25" x14ac:dyDescent="0.2">
      <c r="A102" s="107" t="s">
        <v>122</v>
      </c>
      <c r="B102" s="110">
        <f>VLOOKUP($A102,[6]Data!$A$12:$V$55,B$10,FALSE)</f>
        <v>41604</v>
      </c>
      <c r="C102" s="110">
        <f>VLOOKUP($A102,[6]Data!$A$12:$V$55,C$10,FALSE)</f>
        <v>42518</v>
      </c>
      <c r="D102" s="110">
        <f>VLOOKUP($A102,[6]Data!$A$12:$V$55,D$10,FALSE)</f>
        <v>43784</v>
      </c>
      <c r="E102" s="110">
        <f>VLOOKUP($A102,[6]Data!$A$12:$V$55,E$10,FALSE)</f>
        <v>44212</v>
      </c>
      <c r="F102" s="110">
        <f>VLOOKUP($A102,[6]Data!$A$12:$V$55,F$10,FALSE)</f>
        <v>44785</v>
      </c>
      <c r="G102" s="110">
        <f>VLOOKUP($A102,[6]Data!$A$12:$V$55,G$10,FALSE)</f>
        <v>45291</v>
      </c>
      <c r="H102" s="110">
        <f>VLOOKUP($A102,[6]Data!$A$12:$V$55,H$10,FALSE)</f>
        <v>45618</v>
      </c>
      <c r="I102" s="110">
        <f>VLOOKUP($A102,[6]Data!$A$12:$V$55,I$10,FALSE)</f>
        <v>46605</v>
      </c>
      <c r="J102" s="110">
        <f>VLOOKUP($A102,[6]Data!$A$12:$V$55,J$10,FALSE)</f>
        <v>48901</v>
      </c>
      <c r="K102" s="110">
        <f>VLOOKUP($A102,[6]Data!$A$12:$V$55,K$10,FALSE)</f>
        <v>49462</v>
      </c>
      <c r="L102" s="110">
        <f>VLOOKUP($A102,[6]Data!$A$12:$V$55,L$10,FALSE)</f>
        <v>50682</v>
      </c>
      <c r="M102" s="110">
        <f>VLOOKUP($A102,[6]Data!$A$12:$V$55,M$10,FALSE)</f>
        <v>51128</v>
      </c>
      <c r="N102" s="110">
        <f>VLOOKUP($A102,[6]Data!$A$12:$V$55,N$10,FALSE)</f>
        <v>51077</v>
      </c>
      <c r="O102" s="110">
        <f>VLOOKUP($A102,[6]Data!$A$12:$V$55,O$10,FALSE)</f>
        <v>50586</v>
      </c>
      <c r="P102" s="110">
        <f>VLOOKUP($A102,[6]Data!$A$12:$V$55,P$10,FALSE)</f>
        <v>50995</v>
      </c>
      <c r="Q102" s="110">
        <f>VLOOKUP($A102,[6]Data!$A$12:$V$55,Q$10,FALSE)</f>
        <v>50522</v>
      </c>
      <c r="R102" s="110">
        <f>VLOOKUP($A102,[6]Data!$A$12:$V$55,R$10,FALSE)</f>
        <v>51015</v>
      </c>
      <c r="S102" s="110">
        <f>VLOOKUP($A102,[6]Data!$A$12:$V$55,S$10,FALSE)</f>
        <v>51811</v>
      </c>
      <c r="T102" s="110">
        <f>VLOOKUP($A102,[6]Data!$A$12:$V$55,T$10,FALSE)</f>
        <v>50967</v>
      </c>
      <c r="U102" s="110">
        <f>VLOOKUP($A102,[6]Data!$A$12:$V$55,U$10,FALSE)</f>
        <v>50122</v>
      </c>
      <c r="V102" s="110">
        <f>VLOOKUP($A102,[6]Data!$A$12:$V$55,V$10,FALSE)</f>
        <v>50317</v>
      </c>
      <c r="W102" s="111">
        <f t="shared" si="6"/>
        <v>3.8905071625234427E-3</v>
      </c>
      <c r="X102" s="84">
        <f t="shared" si="7"/>
        <v>-4.0576382566010847E-3</v>
      </c>
      <c r="Y102">
        <f t="shared" si="8"/>
        <v>0.20942697817517547</v>
      </c>
    </row>
    <row r="103" spans="1:25" x14ac:dyDescent="0.2">
      <c r="A103" s="107" t="s">
        <v>124</v>
      </c>
      <c r="B103" s="110">
        <f>VLOOKUP($A103,[6]Data!$A$12:$V$55,B$10,FALSE)</f>
        <v>5829</v>
      </c>
      <c r="C103" s="110">
        <f>VLOOKUP($A103,[6]Data!$A$12:$V$55,C$10,FALSE)</f>
        <v>5996</v>
      </c>
      <c r="D103" s="110">
        <f>VLOOKUP($A103,[6]Data!$A$12:$V$55,D$10,FALSE)</f>
        <v>6163</v>
      </c>
      <c r="E103" s="110">
        <f>VLOOKUP($A103,[6]Data!$A$12:$V$55,E$10,FALSE)</f>
        <v>6285</v>
      </c>
      <c r="F103" s="110">
        <f>VLOOKUP($A103,[6]Data!$A$12:$V$55,F$10,FALSE)</f>
        <v>6457</v>
      </c>
      <c r="G103" s="110">
        <f>VLOOKUP($A103,[6]Data!$A$12:$V$55,G$10,FALSE)</f>
        <v>6445</v>
      </c>
      <c r="H103" s="110">
        <f>VLOOKUP($A103,[6]Data!$A$12:$V$55,H$10,FALSE)</f>
        <v>6575</v>
      </c>
      <c r="I103" s="110">
        <f>VLOOKUP($A103,[6]Data!$A$12:$V$55,I$10,FALSE)</f>
        <v>6739</v>
      </c>
      <c r="J103" s="110">
        <f>VLOOKUP($A103,[6]Data!$A$12:$V$55,J$10,FALSE)</f>
        <v>7308</v>
      </c>
      <c r="K103" s="110">
        <f>VLOOKUP($A103,[6]Data!$A$12:$V$55,K$10,FALSE)</f>
        <v>7469</v>
      </c>
      <c r="L103" s="110">
        <f>VLOOKUP($A103,[6]Data!$A$12:$V$55,L$10,FALSE)</f>
        <v>7212</v>
      </c>
      <c r="M103" s="110">
        <f>VLOOKUP($A103,[6]Data!$A$12:$V$55,M$10,FALSE)</f>
        <v>7380</v>
      </c>
      <c r="N103" s="110">
        <f>VLOOKUP($A103,[6]Data!$A$12:$V$55,N$10,FALSE)</f>
        <v>7478</v>
      </c>
      <c r="O103" s="110">
        <f>VLOOKUP($A103,[6]Data!$A$12:$V$55,O$10,FALSE)</f>
        <v>7819</v>
      </c>
      <c r="P103" s="110">
        <f>VLOOKUP($A103,[6]Data!$A$12:$V$55,P$10,FALSE)</f>
        <v>7978</v>
      </c>
      <c r="Q103" s="110">
        <f>VLOOKUP($A103,[6]Data!$A$12:$V$55,Q$10,FALSE)</f>
        <v>8087</v>
      </c>
      <c r="R103" s="110">
        <f>VLOOKUP($A103,[6]Data!$A$12:$V$55,R$10,FALSE)</f>
        <v>8458</v>
      </c>
      <c r="S103" s="110">
        <f>VLOOKUP($A103,[6]Data!$A$12:$V$55,S$10,FALSE)</f>
        <v>8728</v>
      </c>
      <c r="T103" s="110">
        <f>VLOOKUP($A103,[6]Data!$A$12:$V$55,T$10,FALSE)</f>
        <v>8525</v>
      </c>
      <c r="U103" s="110">
        <f>VLOOKUP($A103,[6]Data!$A$12:$V$55,U$10,FALSE)</f>
        <v>9218</v>
      </c>
      <c r="V103" s="110">
        <f>VLOOKUP($A103,[6]Data!$A$12:$V$55,V$10,FALSE)</f>
        <v>8177</v>
      </c>
      <c r="W103" s="111">
        <f t="shared" si="6"/>
        <v>-0.11293122152310696</v>
      </c>
      <c r="X103" s="84">
        <f t="shared" si="7"/>
        <v>1.1128972424879436E-2</v>
      </c>
      <c r="Y103">
        <f t="shared" si="8"/>
        <v>0.40281351861382741</v>
      </c>
    </row>
    <row r="104" spans="1:25" x14ac:dyDescent="0.2">
      <c r="A104" s="107" t="s">
        <v>125</v>
      </c>
      <c r="B104" s="110">
        <f>VLOOKUP($A104,[6]Data!$A$12:$V$55,B$10,FALSE)</f>
        <v>3097</v>
      </c>
      <c r="C104" s="110">
        <f>VLOOKUP($A104,[6]Data!$A$12:$V$55,C$10,FALSE)</f>
        <v>2700</v>
      </c>
      <c r="D104" s="110">
        <f>VLOOKUP($A104,[6]Data!$A$12:$V$55,D$10,FALSE)</f>
        <v>2621</v>
      </c>
      <c r="E104" s="110">
        <f>VLOOKUP($A104,[6]Data!$A$12:$V$55,E$10,FALSE)</f>
        <v>2602</v>
      </c>
      <c r="F104" s="110">
        <f>VLOOKUP($A104,[6]Data!$A$12:$V$55,F$10,FALSE)</f>
        <v>2603</v>
      </c>
      <c r="G104" s="110">
        <f>VLOOKUP($A104,[6]Data!$A$12:$V$55,G$10,FALSE)</f>
        <v>2661</v>
      </c>
      <c r="H104" s="110">
        <f>VLOOKUP($A104,[6]Data!$A$12:$V$55,H$10,FALSE)</f>
        <v>2666</v>
      </c>
      <c r="I104" s="110">
        <f>VLOOKUP($A104,[6]Data!$A$12:$V$55,I$10,FALSE)</f>
        <v>2793</v>
      </c>
      <c r="J104" s="110">
        <f>VLOOKUP($A104,[6]Data!$A$12:$V$55,J$10,FALSE)</f>
        <v>3079</v>
      </c>
      <c r="K104" s="110">
        <f>VLOOKUP($A104,[6]Data!$A$12:$V$55,K$10,FALSE)</f>
        <v>3270</v>
      </c>
      <c r="L104" s="110">
        <f>VLOOKUP($A104,[6]Data!$A$12:$V$55,L$10,FALSE)</f>
        <v>3272</v>
      </c>
      <c r="M104" s="110">
        <f>VLOOKUP($A104,[6]Data!$A$12:$V$55,M$10,FALSE)</f>
        <v>3413</v>
      </c>
      <c r="N104" s="110">
        <f>VLOOKUP($A104,[6]Data!$A$12:$V$55,N$10,FALSE)</f>
        <v>3598</v>
      </c>
      <c r="O104" s="110">
        <f>VLOOKUP($A104,[6]Data!$A$12:$V$55,O$10,FALSE)</f>
        <v>3749</v>
      </c>
      <c r="P104" s="110">
        <f>VLOOKUP($A104,[6]Data!$A$12:$V$55,P$10,FALSE)</f>
        <v>3932</v>
      </c>
      <c r="Q104" s="110">
        <f>VLOOKUP($A104,[6]Data!$A$12:$V$55,Q$10,FALSE)</f>
        <v>4266</v>
      </c>
      <c r="R104" s="110">
        <f>VLOOKUP($A104,[6]Data!$A$12:$V$55,R$10,FALSE)</f>
        <v>4556</v>
      </c>
      <c r="S104" s="110">
        <f>VLOOKUP($A104,[6]Data!$A$12:$V$55,S$10,FALSE)</f>
        <v>4685</v>
      </c>
      <c r="T104" s="110">
        <f>VLOOKUP($A104,[6]Data!$A$12:$V$55,T$10,FALSE)</f>
        <v>4844</v>
      </c>
      <c r="U104" s="110">
        <f>VLOOKUP($A104,[6]Data!$A$12:$V$55,U$10,FALSE)</f>
        <v>4785</v>
      </c>
      <c r="V104" s="110">
        <f>VLOOKUP($A104,[6]Data!$A$12:$V$55,V$10,FALSE)</f>
        <v>4401</v>
      </c>
      <c r="W104" s="111">
        <f t="shared" si="6"/>
        <v>-8.0250783699059566E-2</v>
      </c>
      <c r="X104" s="84">
        <f t="shared" si="7"/>
        <v>3.1645569620253167E-2</v>
      </c>
      <c r="Y104">
        <f t="shared" si="8"/>
        <v>0.42105263157894735</v>
      </c>
    </row>
    <row r="105" spans="1:25" x14ac:dyDescent="0.2">
      <c r="A105" s="107" t="s">
        <v>126</v>
      </c>
      <c r="B105" s="110">
        <f>VLOOKUP($A105,[6]Data!$A$12:$V$55,B$10,FALSE)</f>
        <v>1989</v>
      </c>
      <c r="C105" s="110">
        <f>VLOOKUP($A105,[6]Data!$A$12:$V$55,C$10,FALSE)</f>
        <v>2041</v>
      </c>
      <c r="D105" s="110">
        <f>VLOOKUP($A105,[6]Data!$A$12:$V$55,D$10,FALSE)</f>
        <v>2144</v>
      </c>
      <c r="E105" s="110">
        <f>VLOOKUP($A105,[6]Data!$A$12:$V$55,E$10,FALSE)</f>
        <v>2276</v>
      </c>
      <c r="F105" s="110">
        <f>VLOOKUP($A105,[6]Data!$A$12:$V$55,F$10,FALSE)</f>
        <v>2308</v>
      </c>
      <c r="G105" s="110">
        <f>VLOOKUP($A105,[6]Data!$A$12:$V$55,G$10,FALSE)</f>
        <v>2349</v>
      </c>
      <c r="H105" s="110">
        <f>VLOOKUP($A105,[6]Data!$A$12:$V$55,H$10,FALSE)</f>
        <v>2651</v>
      </c>
      <c r="I105" s="110">
        <f>VLOOKUP($A105,[6]Data!$A$12:$V$55,I$10,FALSE)</f>
        <v>2846</v>
      </c>
      <c r="J105" s="110">
        <f>VLOOKUP($A105,[6]Data!$A$12:$V$55,J$10,FALSE)</f>
        <v>3305</v>
      </c>
      <c r="K105" s="110">
        <f>VLOOKUP($A105,[6]Data!$A$12:$V$55,K$10,FALSE)</f>
        <v>3690</v>
      </c>
      <c r="L105" s="110">
        <f>VLOOKUP($A105,[6]Data!$A$12:$V$55,L$10,FALSE)</f>
        <v>4018</v>
      </c>
      <c r="M105" s="110">
        <f>VLOOKUP($A105,[6]Data!$A$12:$V$55,M$10,FALSE)</f>
        <v>4288</v>
      </c>
      <c r="N105" s="110">
        <f>VLOOKUP($A105,[6]Data!$A$12:$V$55,N$10,FALSE)</f>
        <v>4398</v>
      </c>
      <c r="O105" s="110">
        <f>VLOOKUP($A105,[6]Data!$A$12:$V$55,O$10,FALSE)</f>
        <v>4440</v>
      </c>
      <c r="P105" s="110">
        <f>VLOOKUP($A105,[6]Data!$A$12:$V$55,P$10,FALSE)</f>
        <v>4614</v>
      </c>
      <c r="Q105" s="110">
        <f>VLOOKUP($A105,[6]Data!$A$12:$V$55,Q$10,FALSE)</f>
        <v>4997</v>
      </c>
      <c r="R105" s="110">
        <f>VLOOKUP($A105,[6]Data!$A$12:$V$55,R$10,FALSE)</f>
        <v>5371</v>
      </c>
      <c r="S105" s="110">
        <f>VLOOKUP($A105,[6]Data!$A$12:$V$55,S$10,FALSE)</f>
        <v>5747</v>
      </c>
      <c r="T105" s="110">
        <f>VLOOKUP($A105,[6]Data!$A$12:$V$55,T$10,FALSE)</f>
        <v>5453</v>
      </c>
      <c r="U105" s="110">
        <f>VLOOKUP($A105,[6]Data!$A$12:$V$55,U$10,FALSE)</f>
        <v>4693</v>
      </c>
      <c r="V105" s="110">
        <f>VLOOKUP($A105,[6]Data!$A$12:$V$55,V$10,FALSE)</f>
        <v>4667</v>
      </c>
      <c r="W105" s="111">
        <f t="shared" si="6"/>
        <v>-5.5401662049861496E-3</v>
      </c>
      <c r="X105" s="84">
        <f t="shared" si="7"/>
        <v>-6.6039623774264561E-2</v>
      </c>
      <c r="Y105">
        <f t="shared" si="8"/>
        <v>1.34640522875817</v>
      </c>
    </row>
    <row r="106" spans="1:25" x14ac:dyDescent="0.2">
      <c r="A106" s="107" t="s">
        <v>127</v>
      </c>
      <c r="B106" s="110">
        <f>VLOOKUP($A106,[6]Data!$A$12:$V$55,B$10,FALSE)</f>
        <v>34224</v>
      </c>
      <c r="C106" s="110">
        <f>VLOOKUP($A106,[6]Data!$A$12:$V$55,C$10,FALSE)</f>
        <v>35135</v>
      </c>
      <c r="D106" s="110">
        <f>VLOOKUP($A106,[6]Data!$A$12:$V$55,D$10,FALSE)</f>
        <v>36863</v>
      </c>
      <c r="E106" s="110">
        <f>VLOOKUP($A106,[6]Data!$A$12:$V$55,E$10,FALSE)</f>
        <v>37579</v>
      </c>
      <c r="F106" s="110">
        <f>VLOOKUP($A106,[6]Data!$A$12:$V$55,F$10,FALSE)</f>
        <v>37619</v>
      </c>
      <c r="G106" s="110">
        <f>VLOOKUP($A106,[6]Data!$A$12:$V$55,G$10,FALSE)</f>
        <v>38574</v>
      </c>
      <c r="H106" s="110">
        <f>VLOOKUP($A106,[6]Data!$A$12:$V$55,H$10,FALSE)</f>
        <v>39350</v>
      </c>
      <c r="I106" s="110">
        <f>VLOOKUP($A106,[6]Data!$A$12:$V$55,I$10,FALSE)</f>
        <v>39949</v>
      </c>
      <c r="J106" s="110">
        <f>VLOOKUP($A106,[6]Data!$A$12:$V$55,J$10,FALSE)</f>
        <v>41195</v>
      </c>
      <c r="K106" s="110">
        <f>VLOOKUP($A106,[6]Data!$A$12:$V$55,K$10,FALSE)</f>
        <v>42333</v>
      </c>
      <c r="L106" s="110">
        <f>VLOOKUP($A106,[6]Data!$A$12:$V$55,L$10,FALSE)</f>
        <v>42519</v>
      </c>
      <c r="M106" s="110">
        <f>VLOOKUP($A106,[6]Data!$A$12:$V$55,M$10,FALSE)</f>
        <v>42940</v>
      </c>
      <c r="N106" s="110">
        <f>VLOOKUP($A106,[6]Data!$A$12:$V$55,N$10,FALSE)</f>
        <v>43661</v>
      </c>
      <c r="O106" s="110">
        <f>VLOOKUP($A106,[6]Data!$A$12:$V$55,O$10,FALSE)</f>
        <v>44312</v>
      </c>
      <c r="P106" s="110">
        <f>VLOOKUP($A106,[6]Data!$A$12:$V$55,P$10,FALSE)</f>
        <v>45225</v>
      </c>
      <c r="Q106" s="110">
        <f>VLOOKUP($A106,[6]Data!$A$12:$V$55,Q$10,FALSE)</f>
        <v>44863</v>
      </c>
      <c r="R106" s="110">
        <f>VLOOKUP($A106,[6]Data!$A$12:$V$55,R$10,FALSE)</f>
        <v>45452</v>
      </c>
      <c r="S106" s="110">
        <f>VLOOKUP($A106,[6]Data!$A$12:$V$55,S$10,FALSE)</f>
        <v>45748</v>
      </c>
      <c r="T106" s="110">
        <f>VLOOKUP($A106,[6]Data!$A$12:$V$55,T$10,FALSE)</f>
        <v>44115</v>
      </c>
      <c r="U106" s="110">
        <f>VLOOKUP($A106,[6]Data!$A$12:$V$55,U$10,FALSE)</f>
        <v>42308</v>
      </c>
      <c r="V106" s="110">
        <f>VLOOKUP($A106,[6]Data!$A$12:$V$55,V$10,FALSE)</f>
        <v>41957</v>
      </c>
      <c r="W106" s="111">
        <f t="shared" si="6"/>
        <v>-8.2963032996123658E-3</v>
      </c>
      <c r="X106" s="84">
        <f t="shared" si="7"/>
        <v>-6.4774981610681404E-2</v>
      </c>
      <c r="Y106">
        <f t="shared" si="8"/>
        <v>0.2259525479195886</v>
      </c>
    </row>
    <row r="107" spans="1:25" x14ac:dyDescent="0.2">
      <c r="A107" s="107" t="s">
        <v>129</v>
      </c>
      <c r="B107" s="110">
        <f>VLOOKUP($A107,[6]Data!$A$12:$V$55,B$10,FALSE)</f>
        <v>1997</v>
      </c>
      <c r="C107" s="110">
        <f>VLOOKUP($A107,[6]Data!$A$12:$V$55,C$10,FALSE)</f>
        <v>2217</v>
      </c>
      <c r="D107" s="110">
        <f>VLOOKUP($A107,[6]Data!$A$12:$V$55,D$10,FALSE)</f>
        <v>1416</v>
      </c>
      <c r="E107" s="110">
        <f>VLOOKUP($A107,[6]Data!$A$12:$V$55,E$10,FALSE)</f>
        <v>1070</v>
      </c>
      <c r="F107" s="110">
        <f>VLOOKUP($A107,[6]Data!$A$12:$V$55,F$10,FALSE)</f>
        <v>853</v>
      </c>
      <c r="G107" s="110">
        <f>VLOOKUP($A107,[6]Data!$A$12:$V$55,G$10,FALSE)</f>
        <v>1041</v>
      </c>
      <c r="H107" s="110">
        <f>VLOOKUP($A107,[6]Data!$A$12:$V$55,H$10,FALSE)</f>
        <v>1132</v>
      </c>
      <c r="I107" s="110">
        <f>VLOOKUP($A107,[6]Data!$A$12:$V$55,I$10,FALSE)</f>
        <v>1257</v>
      </c>
      <c r="J107" s="110">
        <f>VLOOKUP($A107,[6]Data!$A$12:$V$55,J$10,FALSE)</f>
        <v>1316</v>
      </c>
      <c r="K107" s="110">
        <f>VLOOKUP($A107,[6]Data!$A$12:$V$55,K$10,FALSE)</f>
        <v>1176</v>
      </c>
      <c r="L107" s="110">
        <f>VLOOKUP($A107,[6]Data!$A$12:$V$55,L$10,FALSE)</f>
        <v>1055</v>
      </c>
      <c r="M107" s="110">
        <f>VLOOKUP($A107,[6]Data!$A$12:$V$55,M$10,FALSE)</f>
        <v>1157</v>
      </c>
      <c r="N107" s="110">
        <f>VLOOKUP($A107,[6]Data!$A$12:$V$55,N$10,FALSE)</f>
        <v>1194</v>
      </c>
      <c r="O107" s="110">
        <f>VLOOKUP($A107,[6]Data!$A$12:$V$55,O$10,FALSE)</f>
        <v>1219</v>
      </c>
      <c r="P107" s="110">
        <f>VLOOKUP($A107,[6]Data!$A$12:$V$55,P$10,FALSE)</f>
        <v>1339</v>
      </c>
      <c r="Q107" s="110">
        <f>VLOOKUP($A107,[6]Data!$A$12:$V$55,Q$10,FALSE)</f>
        <v>1431</v>
      </c>
      <c r="R107" s="110">
        <f>VLOOKUP($A107,[6]Data!$A$12:$V$55,R$10,FALSE)</f>
        <v>1549</v>
      </c>
      <c r="S107" s="110">
        <f>VLOOKUP($A107,[6]Data!$A$12:$V$55,S$10,FALSE)</f>
        <v>1837</v>
      </c>
      <c r="T107" s="110">
        <f>VLOOKUP($A107,[6]Data!$A$12:$V$55,T$10,FALSE)</f>
        <v>1842</v>
      </c>
      <c r="U107" s="110">
        <f>VLOOKUP($A107,[6]Data!$A$12:$V$55,U$10,FALSE)</f>
        <v>1501</v>
      </c>
      <c r="V107" s="110">
        <f>VLOOKUP($A107,[6]Data!$A$12:$V$55,V$10,FALSE)</f>
        <v>1548</v>
      </c>
      <c r="W107" s="111">
        <f t="shared" si="6"/>
        <v>3.1312458361092602E-2</v>
      </c>
      <c r="X107" s="84">
        <f t="shared" si="7"/>
        <v>8.1761006289308172E-2</v>
      </c>
      <c r="Y107">
        <f t="shared" si="8"/>
        <v>-0.22483725588382575</v>
      </c>
    </row>
    <row r="108" spans="1:25" x14ac:dyDescent="0.2">
      <c r="A108" s="107" t="s">
        <v>130</v>
      </c>
      <c r="B108" s="110">
        <f>VLOOKUP($A108,[6]Data!$A$12:$V$55,B$10,FALSE)</f>
        <v>1011</v>
      </c>
      <c r="C108" s="110">
        <f>VLOOKUP($A108,[6]Data!$A$12:$V$55,C$10,FALSE)</f>
        <v>1190</v>
      </c>
      <c r="D108" s="110">
        <f>VLOOKUP($A108,[6]Data!$A$12:$V$55,D$10,FALSE)</f>
        <v>1282</v>
      </c>
      <c r="E108" s="110">
        <f>VLOOKUP($A108,[6]Data!$A$12:$V$55,E$10,FALSE)</f>
        <v>1292</v>
      </c>
      <c r="F108" s="110">
        <f>VLOOKUP($A108,[6]Data!$A$12:$V$55,F$10,FALSE)</f>
        <v>1346</v>
      </c>
      <c r="G108" s="110">
        <f>VLOOKUP($A108,[6]Data!$A$12:$V$55,G$10,FALSE)</f>
        <v>1311</v>
      </c>
      <c r="H108" s="110">
        <f>VLOOKUP($A108,[6]Data!$A$12:$V$55,H$10,FALSE)</f>
        <v>1359</v>
      </c>
      <c r="I108" s="110">
        <f>VLOOKUP($A108,[6]Data!$A$12:$V$55,I$10,FALSE)</f>
        <v>1473</v>
      </c>
      <c r="J108" s="110">
        <f>VLOOKUP($A108,[6]Data!$A$12:$V$55,J$10,FALSE)</f>
        <v>1560</v>
      </c>
      <c r="K108" s="110">
        <f>VLOOKUP($A108,[6]Data!$A$12:$V$55,K$10,FALSE)</f>
        <v>1748</v>
      </c>
      <c r="L108" s="110">
        <f>VLOOKUP($A108,[6]Data!$A$12:$V$55,L$10,FALSE)</f>
        <v>1930</v>
      </c>
      <c r="M108" s="110">
        <f>VLOOKUP($A108,[6]Data!$A$12:$V$55,M$10,FALSE)</f>
        <v>2034</v>
      </c>
      <c r="N108" s="110">
        <f>VLOOKUP($A108,[6]Data!$A$12:$V$55,N$10,FALSE)</f>
        <v>2130</v>
      </c>
      <c r="O108" s="110">
        <f>VLOOKUP($A108,[6]Data!$A$12:$V$55,O$10,FALSE)</f>
        <v>2323</v>
      </c>
      <c r="P108" s="110">
        <f>VLOOKUP($A108,[6]Data!$A$12:$V$55,P$10,FALSE)</f>
        <v>2672</v>
      </c>
      <c r="Q108" s="110">
        <f>VLOOKUP($A108,[6]Data!$A$12:$V$55,Q$10,FALSE)</f>
        <v>2797</v>
      </c>
      <c r="R108" s="110">
        <f>VLOOKUP($A108,[6]Data!$A$12:$V$55,R$10,FALSE)</f>
        <v>2667</v>
      </c>
      <c r="S108" s="110">
        <f>VLOOKUP($A108,[6]Data!$A$12:$V$55,S$10,FALSE)</f>
        <v>2661</v>
      </c>
      <c r="T108" s="110">
        <f>VLOOKUP($A108,[6]Data!$A$12:$V$55,T$10,FALSE)</f>
        <v>2692</v>
      </c>
      <c r="U108" s="110">
        <f>VLOOKUP($A108,[6]Data!$A$12:$V$55,U$10,FALSE)</f>
        <v>2496</v>
      </c>
      <c r="V108" s="110">
        <f>VLOOKUP($A108,[6]Data!$A$12:$V$55,V$10,FALSE)</f>
        <v>2622</v>
      </c>
      <c r="W108" s="111">
        <f t="shared" si="6"/>
        <v>5.0480769230769232E-2</v>
      </c>
      <c r="X108" s="84">
        <f t="shared" si="7"/>
        <v>-6.2567036110117977E-2</v>
      </c>
      <c r="Y108">
        <f t="shared" si="8"/>
        <v>1.5934718100890208</v>
      </c>
    </row>
    <row r="109" spans="1:25" x14ac:dyDescent="0.2">
      <c r="A109" s="107" t="s">
        <v>128</v>
      </c>
      <c r="B109" s="110">
        <f>VLOOKUP($A109,[6]Data!$A$12:$V$55,B$10,FALSE)</f>
        <v>1127</v>
      </c>
      <c r="C109" s="110">
        <f>VLOOKUP($A109,[6]Data!$A$12:$V$55,C$10,FALSE)</f>
        <v>1061</v>
      </c>
      <c r="D109" s="110">
        <f>VLOOKUP($A109,[6]Data!$A$12:$V$55,D$10,FALSE)</f>
        <v>872</v>
      </c>
      <c r="E109" s="110">
        <f>VLOOKUP($A109,[6]Data!$A$12:$V$55,E$10,FALSE)</f>
        <v>817</v>
      </c>
      <c r="F109" s="110">
        <f>VLOOKUP($A109,[6]Data!$A$12:$V$55,F$10,FALSE)</f>
        <v>751</v>
      </c>
      <c r="G109" s="110">
        <f>VLOOKUP($A109,[6]Data!$A$12:$V$55,G$10,FALSE)</f>
        <v>717</v>
      </c>
      <c r="H109" s="110">
        <f>VLOOKUP($A109,[6]Data!$A$12:$V$55,H$10,FALSE)</f>
        <v>712</v>
      </c>
      <c r="I109" s="110">
        <f>VLOOKUP($A109,[6]Data!$A$12:$V$55,I$10,FALSE)</f>
        <v>707</v>
      </c>
      <c r="J109" s="110">
        <f>VLOOKUP($A109,[6]Data!$A$12:$V$55,J$10,FALSE)</f>
        <v>695</v>
      </c>
      <c r="K109" s="110">
        <f>VLOOKUP($A109,[6]Data!$A$12:$V$55,K$10,FALSE)</f>
        <v>683</v>
      </c>
      <c r="L109" s="110">
        <f>VLOOKUP($A109,[6]Data!$A$12:$V$55,L$10,FALSE)</f>
        <v>750</v>
      </c>
      <c r="M109" s="110">
        <f>VLOOKUP($A109,[6]Data!$A$12:$V$55,M$10,FALSE)</f>
        <v>879</v>
      </c>
      <c r="N109" s="110">
        <f>VLOOKUP($A109,[6]Data!$A$12:$V$55,N$10,FALSE)</f>
        <v>902</v>
      </c>
      <c r="O109" s="110">
        <f>VLOOKUP($A109,[6]Data!$A$12:$V$55,O$10,FALSE)</f>
        <v>961</v>
      </c>
      <c r="P109" s="110">
        <f>VLOOKUP($A109,[6]Data!$A$12:$V$55,P$10,FALSE)</f>
        <v>1014</v>
      </c>
      <c r="Q109" s="110">
        <f>VLOOKUP($A109,[6]Data!$A$12:$V$55,Q$10,FALSE)</f>
        <v>1069</v>
      </c>
      <c r="R109" s="110">
        <f>VLOOKUP($A109,[6]Data!$A$12:$V$55,R$10,FALSE)</f>
        <v>1180</v>
      </c>
      <c r="S109" s="110">
        <f>VLOOKUP($A109,[6]Data!$A$12:$V$55,S$10,FALSE)</f>
        <v>1335</v>
      </c>
      <c r="T109" s="110">
        <f>VLOOKUP($A109,[6]Data!$A$12:$V$55,T$10,FALSE)</f>
        <v>1282</v>
      </c>
      <c r="U109" s="110">
        <f>VLOOKUP($A109,[6]Data!$A$12:$V$55,U$10,FALSE)</f>
        <v>1145</v>
      </c>
      <c r="V109" s="110">
        <f>VLOOKUP($A109,[6]Data!$A$12:$V$55,V$10,FALSE)</f>
        <v>1213</v>
      </c>
      <c r="W109" s="111">
        <f t="shared" si="6"/>
        <v>5.9388646288209605E-2</v>
      </c>
      <c r="X109" s="84">
        <f t="shared" si="7"/>
        <v>0.13470533208606175</v>
      </c>
      <c r="Y109">
        <f t="shared" si="8"/>
        <v>7.6308784383318548E-2</v>
      </c>
    </row>
    <row r="110" spans="1:25" x14ac:dyDescent="0.2">
      <c r="A110" s="107" t="s">
        <v>131</v>
      </c>
      <c r="B110" s="110">
        <f>VLOOKUP($A110,[6]Data!$A$12:$V$55,B$10,FALSE)</f>
        <v>222</v>
      </c>
      <c r="C110" s="110">
        <f>VLOOKUP($A110,[6]Data!$A$12:$V$55,C$10,FALSE)</f>
        <v>250</v>
      </c>
      <c r="D110" s="110">
        <f>VLOOKUP($A110,[6]Data!$A$12:$V$55,D$10,FALSE)</f>
        <v>255</v>
      </c>
      <c r="E110" s="110">
        <f>VLOOKUP($A110,[6]Data!$A$12:$V$55,E$10,FALSE)</f>
        <v>278</v>
      </c>
      <c r="F110" s="110">
        <f>VLOOKUP($A110,[6]Data!$A$12:$V$55,F$10,FALSE)</f>
        <v>278</v>
      </c>
      <c r="G110" s="110">
        <f>VLOOKUP($A110,[6]Data!$A$12:$V$55,G$10,FALSE)</f>
        <v>200</v>
      </c>
      <c r="H110" s="110">
        <f>VLOOKUP($A110,[6]Data!$A$12:$V$55,H$10,FALSE)</f>
        <v>120</v>
      </c>
      <c r="I110" s="110">
        <f>VLOOKUP($A110,[6]Data!$A$12:$V$55,I$10,FALSE)</f>
        <v>239</v>
      </c>
      <c r="J110" s="110">
        <f>VLOOKUP($A110,[6]Data!$A$12:$V$55,J$10,FALSE)</f>
        <v>145</v>
      </c>
      <c r="K110" s="110">
        <f>VLOOKUP($A110,[6]Data!$A$12:$V$55,K$10,FALSE)</f>
        <v>138</v>
      </c>
      <c r="L110" s="110">
        <f>VLOOKUP($A110,[6]Data!$A$12:$V$55,L$10,FALSE)</f>
        <v>275</v>
      </c>
      <c r="M110" s="110">
        <f>VLOOKUP($A110,[6]Data!$A$12:$V$55,M$10,FALSE)</f>
        <v>234</v>
      </c>
      <c r="N110" s="110">
        <f>VLOOKUP($A110,[6]Data!$A$12:$V$55,N$10,FALSE)</f>
        <v>186</v>
      </c>
      <c r="O110" s="110">
        <f>VLOOKUP($A110,[6]Data!$A$12:$V$55,O$10,FALSE)</f>
        <v>201</v>
      </c>
      <c r="P110" s="110">
        <f>VLOOKUP($A110,[6]Data!$A$12:$V$55,P$10,FALSE)</f>
        <v>249</v>
      </c>
      <c r="Q110" s="110">
        <f>VLOOKUP($A110,[6]Data!$A$12:$V$55,Q$10,FALSE)</f>
        <v>197</v>
      </c>
      <c r="R110" s="110">
        <f>VLOOKUP($A110,[6]Data!$A$12:$V$55,R$10,FALSE)</f>
        <v>196</v>
      </c>
      <c r="S110" s="110">
        <f>VLOOKUP($A110,[6]Data!$A$12:$V$55,S$10,FALSE)</f>
        <v>203</v>
      </c>
      <c r="T110" s="110">
        <f>VLOOKUP($A110,[6]Data!$A$12:$V$55,T$10,FALSE)</f>
        <v>307</v>
      </c>
      <c r="U110" s="110">
        <f>VLOOKUP($A110,[6]Data!$A$12:$V$55,U$10,FALSE)</f>
        <v>245</v>
      </c>
      <c r="V110" s="110">
        <f>VLOOKUP($A110,[6]Data!$A$12:$V$55,V$10,FALSE)</f>
        <v>279</v>
      </c>
      <c r="W110" s="111">
        <f t="shared" si="6"/>
        <v>0.13877551020408163</v>
      </c>
      <c r="X110" s="84">
        <f t="shared" si="7"/>
        <v>0.41624365482233505</v>
      </c>
      <c r="Y110">
        <f t="shared" si="8"/>
        <v>0.25675675675675674</v>
      </c>
    </row>
    <row r="111" spans="1:25" x14ac:dyDescent="0.2">
      <c r="A111" s="107" t="s">
        <v>132</v>
      </c>
      <c r="B111" s="110">
        <f>VLOOKUP($A111,[6]Data!$A$12:$V$55,B$10,FALSE)</f>
        <v>10340</v>
      </c>
      <c r="C111" s="110">
        <f>VLOOKUP($A111,[6]Data!$A$12:$V$55,C$10,FALSE)</f>
        <v>10540</v>
      </c>
      <c r="D111" s="110">
        <f>VLOOKUP($A111,[6]Data!$A$12:$V$55,D$10,FALSE)</f>
        <v>11200</v>
      </c>
      <c r="E111" s="110">
        <f>VLOOKUP($A111,[6]Data!$A$12:$V$55,E$10,FALSE)</f>
        <v>11582</v>
      </c>
      <c r="F111" s="110">
        <f>VLOOKUP($A111,[6]Data!$A$12:$V$55,F$10,FALSE)</f>
        <v>11822</v>
      </c>
      <c r="G111" s="110">
        <f>VLOOKUP($A111,[6]Data!$A$12:$V$55,G$10,FALSE)</f>
        <v>12376</v>
      </c>
      <c r="H111" s="110">
        <f>VLOOKUP($A111,[6]Data!$A$12:$V$55,H$10,FALSE)</f>
        <v>12830</v>
      </c>
      <c r="I111" s="110">
        <f>VLOOKUP($A111,[6]Data!$A$12:$V$55,I$10,FALSE)</f>
        <v>13125</v>
      </c>
      <c r="J111" s="110">
        <f>VLOOKUP($A111,[6]Data!$A$12:$V$55,J$10,FALSE)</f>
        <v>13664</v>
      </c>
      <c r="K111" s="110">
        <f>VLOOKUP($A111,[6]Data!$A$12:$V$55,K$10,FALSE)</f>
        <v>14124</v>
      </c>
      <c r="L111" s="110">
        <f>VLOOKUP($A111,[6]Data!$A$12:$V$55,L$10,FALSE)</f>
        <v>14256</v>
      </c>
      <c r="M111" s="110">
        <f>VLOOKUP($A111,[6]Data!$A$12:$V$55,M$10,FALSE)</f>
        <v>14303</v>
      </c>
      <c r="N111" s="110">
        <f>VLOOKUP($A111,[6]Data!$A$12:$V$55,N$10,FALSE)</f>
        <v>14651</v>
      </c>
      <c r="O111" s="110">
        <f>VLOOKUP($A111,[6]Data!$A$12:$V$55,O$10,FALSE)</f>
        <v>14747</v>
      </c>
      <c r="P111" s="110">
        <f>VLOOKUP($A111,[6]Data!$A$12:$V$55,P$10,FALSE)</f>
        <v>15117</v>
      </c>
      <c r="Q111" s="110">
        <f>VLOOKUP($A111,[6]Data!$A$12:$V$55,Q$10,FALSE)</f>
        <v>15151</v>
      </c>
      <c r="R111" s="110">
        <f>VLOOKUP($A111,[6]Data!$A$12:$V$55,R$10,FALSE)</f>
        <v>15665</v>
      </c>
      <c r="S111" s="110">
        <f>VLOOKUP($A111,[6]Data!$A$12:$V$55,S$10,FALSE)</f>
        <v>15776</v>
      </c>
      <c r="T111" s="110">
        <f>VLOOKUP($A111,[6]Data!$A$12:$V$55,T$10,FALSE)</f>
        <v>15957</v>
      </c>
      <c r="U111" s="110">
        <f>VLOOKUP($A111,[6]Data!$A$12:$V$55,U$10,FALSE)</f>
        <v>15111</v>
      </c>
      <c r="V111" s="110">
        <f>VLOOKUP($A111,[6]Data!$A$12:$V$55,V$10,FALSE)</f>
        <v>15036</v>
      </c>
      <c r="W111" s="111">
        <f t="shared" si="6"/>
        <v>-4.9632717887631529E-3</v>
      </c>
      <c r="X111" s="84">
        <f t="shared" si="7"/>
        <v>-7.5902580687743386E-3</v>
      </c>
      <c r="Y111">
        <f t="shared" si="8"/>
        <v>0.45415860735009672</v>
      </c>
    </row>
    <row r="112" spans="1:25" x14ac:dyDescent="0.2">
      <c r="A112" s="107" t="s">
        <v>133</v>
      </c>
      <c r="B112" s="110">
        <f>VLOOKUP($A112,[6]Data!$A$12:$V$55,B$10,FALSE)</f>
        <v>3829</v>
      </c>
      <c r="C112" s="110">
        <f>VLOOKUP($A112,[6]Data!$A$12:$V$55,C$10,FALSE)</f>
        <v>3849</v>
      </c>
      <c r="D112" s="110">
        <f>VLOOKUP($A112,[6]Data!$A$12:$V$55,D$10,FALSE)</f>
        <v>3956</v>
      </c>
      <c r="E112" s="110">
        <f>VLOOKUP($A112,[6]Data!$A$12:$V$55,E$10,FALSE)</f>
        <v>4124</v>
      </c>
      <c r="F112" s="110">
        <f>VLOOKUP($A112,[6]Data!$A$12:$V$55,F$10,FALSE)</f>
        <v>4141</v>
      </c>
      <c r="G112" s="110">
        <f>VLOOKUP($A112,[6]Data!$A$12:$V$55,G$10,FALSE)</f>
        <v>4255</v>
      </c>
      <c r="H112" s="110">
        <f>VLOOKUP($A112,[6]Data!$A$12:$V$55,H$10,FALSE)</f>
        <v>4441</v>
      </c>
      <c r="I112" s="110">
        <f>VLOOKUP($A112,[6]Data!$A$12:$V$55,I$10,FALSE)</f>
        <v>4511</v>
      </c>
      <c r="J112" s="110">
        <f>VLOOKUP($A112,[6]Data!$A$12:$V$55,J$10,FALSE)</f>
        <v>4646</v>
      </c>
      <c r="K112" s="110">
        <f>VLOOKUP($A112,[6]Data!$A$12:$V$55,K$10,FALSE)</f>
        <v>4774</v>
      </c>
      <c r="L112" s="110">
        <f>VLOOKUP($A112,[6]Data!$A$12:$V$55,L$10,FALSE)</f>
        <v>4415</v>
      </c>
      <c r="M112" s="110">
        <f>VLOOKUP($A112,[6]Data!$A$12:$V$55,M$10,FALSE)</f>
        <v>4491</v>
      </c>
      <c r="N112" s="110">
        <f>VLOOKUP($A112,[6]Data!$A$12:$V$55,N$10,FALSE)</f>
        <v>4526</v>
      </c>
      <c r="O112" s="110">
        <f>VLOOKUP($A112,[6]Data!$A$12:$V$55,O$10,FALSE)</f>
        <v>4491</v>
      </c>
      <c r="P112" s="110">
        <f>VLOOKUP($A112,[6]Data!$A$12:$V$55,P$10,FALSE)</f>
        <v>4642</v>
      </c>
      <c r="Q112" s="110">
        <f>VLOOKUP($A112,[6]Data!$A$12:$V$55,Q$10,FALSE)</f>
        <v>4734</v>
      </c>
      <c r="R112" s="110">
        <f>VLOOKUP($A112,[6]Data!$A$12:$V$55,R$10,FALSE)</f>
        <v>4990</v>
      </c>
      <c r="S112" s="110">
        <f>VLOOKUP($A112,[6]Data!$A$12:$V$55,S$10,FALSE)</f>
        <v>5183</v>
      </c>
      <c r="T112" s="110">
        <f>VLOOKUP($A112,[6]Data!$A$12:$V$55,T$10,FALSE)</f>
        <v>5135</v>
      </c>
      <c r="U112" s="110">
        <f>VLOOKUP($A112,[6]Data!$A$12:$V$55,U$10,FALSE)</f>
        <v>5023</v>
      </c>
      <c r="V112" s="110">
        <f>VLOOKUP($A112,[6]Data!$A$12:$V$55,V$10,FALSE)</f>
        <v>5305</v>
      </c>
      <c r="W112" s="111">
        <f t="shared" si="6"/>
        <v>5.6141747959386819E-2</v>
      </c>
      <c r="X112" s="84">
        <f t="shared" si="7"/>
        <v>0.12061681453316435</v>
      </c>
      <c r="Y112">
        <f t="shared" si="8"/>
        <v>0.38547923739879864</v>
      </c>
    </row>
    <row r="113" spans="1:28" x14ac:dyDescent="0.2">
      <c r="A113" s="107" t="s">
        <v>134</v>
      </c>
      <c r="B113" s="110">
        <f>VLOOKUP($A113,[6]Data!$A$12:$V$55,B$10,FALSE)</f>
        <v>7356</v>
      </c>
      <c r="C113" s="110">
        <f>VLOOKUP($A113,[6]Data!$A$12:$V$55,C$10,FALSE)</f>
        <v>7648</v>
      </c>
      <c r="D113" s="110">
        <f>VLOOKUP($A113,[6]Data!$A$12:$V$55,D$10,FALSE)</f>
        <v>7771</v>
      </c>
      <c r="E113" s="110">
        <f>VLOOKUP($A113,[6]Data!$A$12:$V$55,E$10,FALSE)</f>
        <v>7616</v>
      </c>
      <c r="F113" s="110">
        <f>VLOOKUP($A113,[6]Data!$A$12:$V$55,F$10,FALSE)</f>
        <v>7892</v>
      </c>
      <c r="G113" s="110">
        <f>VLOOKUP($A113,[6]Data!$A$12:$V$55,G$10,FALSE)</f>
        <v>8185</v>
      </c>
      <c r="H113" s="110">
        <f>VLOOKUP($A113,[6]Data!$A$12:$V$55,H$10,FALSE)</f>
        <v>9229</v>
      </c>
      <c r="I113" s="110">
        <f>VLOOKUP($A113,[6]Data!$A$12:$V$55,I$10,FALSE)</f>
        <v>9693</v>
      </c>
      <c r="J113" s="110">
        <f>VLOOKUP($A113,[6]Data!$A$12:$V$55,J$10,FALSE)</f>
        <v>10175</v>
      </c>
      <c r="K113" s="110">
        <f>VLOOKUP($A113,[6]Data!$A$12:$V$55,K$10,FALSE)</f>
        <v>10994</v>
      </c>
      <c r="L113" s="110">
        <f>VLOOKUP($A113,[6]Data!$A$12:$V$55,L$10,FALSE)</f>
        <v>9789</v>
      </c>
      <c r="M113" s="110">
        <f>VLOOKUP($A113,[6]Data!$A$12:$V$55,M$10,FALSE)</f>
        <v>9735</v>
      </c>
      <c r="N113" s="110">
        <f>VLOOKUP($A113,[6]Data!$A$12:$V$55,N$10,FALSE)</f>
        <v>9451</v>
      </c>
      <c r="O113" s="110">
        <f>VLOOKUP($A113,[6]Data!$A$12:$V$55,O$10,FALSE)</f>
        <v>10344</v>
      </c>
      <c r="P113" s="110">
        <f>VLOOKUP($A113,[6]Data!$A$12:$V$55,P$10,FALSE)</f>
        <v>11557</v>
      </c>
      <c r="Q113" s="110">
        <f>VLOOKUP($A113,[6]Data!$A$12:$V$55,Q$10,FALSE)</f>
        <v>12439</v>
      </c>
      <c r="R113" s="110">
        <f>VLOOKUP($A113,[6]Data!$A$12:$V$55,R$10,FALSE)</f>
        <v>13821</v>
      </c>
      <c r="S113" s="110">
        <f>VLOOKUP($A113,[6]Data!$A$12:$V$55,S$10,FALSE)</f>
        <v>15178</v>
      </c>
      <c r="T113" s="110">
        <f>VLOOKUP($A113,[6]Data!$A$12:$V$55,T$10,FALSE)</f>
        <v>16303</v>
      </c>
      <c r="U113" s="110">
        <f>VLOOKUP($A113,[6]Data!$A$12:$V$55,U$10,FALSE)</f>
        <v>16556</v>
      </c>
      <c r="V113" s="110">
        <f>VLOOKUP($A113,[6]Data!$A$12:$V$55,V$10,FALSE)</f>
        <v>17589</v>
      </c>
      <c r="W113" s="111">
        <f t="shared" si="6"/>
        <v>6.239429813964726E-2</v>
      </c>
      <c r="X113" s="84">
        <f t="shared" si="7"/>
        <v>0.41402041964788167</v>
      </c>
      <c r="Y113">
        <f t="shared" si="8"/>
        <v>1.3911092985318108</v>
      </c>
    </row>
    <row r="114" spans="1:28" x14ac:dyDescent="0.2">
      <c r="A114" s="107" t="s">
        <v>135</v>
      </c>
      <c r="B114" s="110">
        <f>VLOOKUP($A114,[6]Data!$A$12:$V$55,B$10,FALSE)</f>
        <v>3746</v>
      </c>
      <c r="C114" s="110">
        <f>VLOOKUP($A114,[6]Data!$A$12:$V$55,C$10,FALSE)</f>
        <v>4000</v>
      </c>
      <c r="D114" s="110">
        <f>VLOOKUP($A114,[6]Data!$A$12:$V$55,D$10,FALSE)</f>
        <v>4329</v>
      </c>
      <c r="E114" s="110">
        <f>VLOOKUP($A114,[6]Data!$A$12:$V$55,E$10,FALSE)</f>
        <v>4489</v>
      </c>
      <c r="F114" s="110">
        <f>VLOOKUP($A114,[6]Data!$A$12:$V$55,F$10,FALSE)</f>
        <v>4700</v>
      </c>
      <c r="G114" s="110">
        <f>VLOOKUP($A114,[6]Data!$A$12:$V$55,G$10,FALSE)</f>
        <v>4869</v>
      </c>
      <c r="H114" s="110">
        <f>VLOOKUP($A114,[6]Data!$A$12:$V$55,H$10,FALSE)</f>
        <v>5129</v>
      </c>
      <c r="I114" s="110">
        <f>VLOOKUP($A114,[6]Data!$A$12:$V$55,I$10,FALSE)</f>
        <v>5285</v>
      </c>
      <c r="J114" s="110">
        <f>VLOOKUP($A114,[6]Data!$A$12:$V$55,J$10,FALSE)</f>
        <v>5740</v>
      </c>
      <c r="K114" s="110">
        <f>VLOOKUP($A114,[6]Data!$A$12:$V$55,K$10,FALSE)</f>
        <v>6065</v>
      </c>
      <c r="L114" s="110">
        <f>VLOOKUP($A114,[6]Data!$A$12:$V$55,L$10,FALSE)</f>
        <v>6542</v>
      </c>
      <c r="M114" s="110">
        <f>VLOOKUP($A114,[6]Data!$A$12:$V$55,M$10,FALSE)</f>
        <v>6574</v>
      </c>
      <c r="N114" s="110">
        <f>VLOOKUP($A114,[6]Data!$A$12:$V$55,N$10,FALSE)</f>
        <v>6767</v>
      </c>
      <c r="O114" s="110">
        <f>VLOOKUP($A114,[6]Data!$A$12:$V$55,O$10,FALSE)</f>
        <v>7117</v>
      </c>
      <c r="P114" s="110">
        <f>VLOOKUP($A114,[6]Data!$A$12:$V$55,P$10,FALSE)</f>
        <v>7340</v>
      </c>
      <c r="Q114" s="110">
        <f>VLOOKUP($A114,[6]Data!$A$12:$V$55,Q$10,FALSE)</f>
        <v>7107</v>
      </c>
      <c r="R114" s="110">
        <f>VLOOKUP($A114,[6]Data!$A$12:$V$55,R$10,FALSE)</f>
        <v>7207</v>
      </c>
      <c r="S114" s="110">
        <f>VLOOKUP($A114,[6]Data!$A$12:$V$55,S$10,FALSE)</f>
        <v>7346</v>
      </c>
      <c r="T114" s="110">
        <f>VLOOKUP($A114,[6]Data!$A$12:$V$55,T$10,FALSE)</f>
        <v>7396</v>
      </c>
      <c r="U114" s="110">
        <f>VLOOKUP($A114,[6]Data!$A$12:$V$55,U$10,FALSE)</f>
        <v>7340</v>
      </c>
      <c r="V114" s="110">
        <f>VLOOKUP($A114,[6]Data!$A$12:$V$55,V$10,FALSE)</f>
        <v>7373</v>
      </c>
      <c r="W114" s="111">
        <f t="shared" si="6"/>
        <v>4.4959128065395091E-3</v>
      </c>
      <c r="X114" s="84">
        <f t="shared" si="7"/>
        <v>3.7427887997748696E-2</v>
      </c>
      <c r="Y114">
        <f t="shared" si="8"/>
        <v>0.96823278163374271</v>
      </c>
    </row>
    <row r="115" spans="1:28" x14ac:dyDescent="0.2">
      <c r="A115" s="107" t="s">
        <v>136</v>
      </c>
      <c r="B115" s="110">
        <f>VLOOKUP($A115,[6]Data!$A$12:$V$55,B$10,FALSE)</f>
        <v>4377</v>
      </c>
      <c r="C115" s="110">
        <f>VLOOKUP($A115,[6]Data!$A$12:$V$55,C$10,FALSE)</f>
        <v>3752</v>
      </c>
      <c r="D115" s="110">
        <f>VLOOKUP($A115,[6]Data!$A$12:$V$55,D$10,FALSE)</f>
        <v>3932</v>
      </c>
      <c r="E115" s="110">
        <f>VLOOKUP($A115,[6]Data!$A$12:$V$55,E$10,FALSE)</f>
        <v>3205</v>
      </c>
      <c r="F115" s="110">
        <f>VLOOKUP($A115,[6]Data!$A$12:$V$55,F$10,FALSE)</f>
        <v>3261</v>
      </c>
      <c r="G115" s="110">
        <f>VLOOKUP($A115,[6]Data!$A$12:$V$55,G$10,FALSE)</f>
        <v>3075</v>
      </c>
      <c r="H115" s="110">
        <f>VLOOKUP($A115,[6]Data!$A$12:$V$55,H$10,FALSE)</f>
        <v>4078</v>
      </c>
      <c r="I115" s="110">
        <f>VLOOKUP($A115,[6]Data!$A$12:$V$55,I$10,FALSE)</f>
        <v>4178</v>
      </c>
      <c r="J115" s="110">
        <f>VLOOKUP($A115,[6]Data!$A$12:$V$55,J$10,FALSE)</f>
        <v>3942</v>
      </c>
      <c r="K115" s="110">
        <f>VLOOKUP($A115,[6]Data!$A$12:$V$55,K$10,FALSE)</f>
        <v>3287</v>
      </c>
      <c r="L115" s="110">
        <f>VLOOKUP($A115,[6]Data!$A$12:$V$55,L$10,FALSE)</f>
        <v>3421</v>
      </c>
      <c r="M115" s="110">
        <f>VLOOKUP($A115,[6]Data!$A$12:$V$55,M$10,FALSE)</f>
        <v>4079</v>
      </c>
      <c r="N115" s="110">
        <f>VLOOKUP($A115,[6]Data!$A$12:$V$55,N$10,FALSE)</f>
        <v>4184</v>
      </c>
      <c r="O115" s="110">
        <f>VLOOKUP($A115,[6]Data!$A$12:$V$55,O$10,FALSE)</f>
        <v>4392</v>
      </c>
      <c r="P115" s="110">
        <f>VLOOKUP($A115,[6]Data!$A$12:$V$55,P$10,FALSE)</f>
        <v>4559</v>
      </c>
      <c r="Q115" s="110">
        <f>VLOOKUP($A115,[6]Data!$A$12:$V$55,Q$10,FALSE)</f>
        <v>4277</v>
      </c>
      <c r="R115" s="110">
        <f>VLOOKUP($A115,[6]Data!$A$12:$V$55,R$10,FALSE)</f>
        <v>4416</v>
      </c>
      <c r="S115" s="110">
        <f>VLOOKUP($A115,[6]Data!$A$12:$V$55,S$10,FALSE)</f>
        <v>4715</v>
      </c>
      <c r="T115" s="110">
        <f>VLOOKUP($A115,[6]Data!$A$12:$V$55,T$10,FALSE)</f>
        <v>5333</v>
      </c>
      <c r="U115" s="110">
        <f>VLOOKUP($A115,[6]Data!$A$12:$V$55,U$10,FALSE)</f>
        <v>5363</v>
      </c>
      <c r="V115" s="110">
        <f>VLOOKUP($A115,[6]Data!$A$12:$V$55,V$10,FALSE)</f>
        <v>5004</v>
      </c>
      <c r="W115" s="111">
        <f t="shared" si="6"/>
        <v>-6.6940145440984519E-2</v>
      </c>
      <c r="X115" s="84">
        <f t="shared" si="7"/>
        <v>0.16997895721299977</v>
      </c>
      <c r="Y115">
        <f t="shared" si="8"/>
        <v>0.14324880054832076</v>
      </c>
    </row>
    <row r="116" spans="1:28" x14ac:dyDescent="0.2">
      <c r="A116" s="107" t="s">
        <v>140</v>
      </c>
      <c r="B116" s="110">
        <f>VLOOKUP($A116,[6]Data!$A$12:$V$55,B$10,FALSE)</f>
        <v>7276</v>
      </c>
      <c r="C116" s="110">
        <f>VLOOKUP($A116,[6]Data!$A$12:$V$55,C$10,FALSE)</f>
        <v>7182</v>
      </c>
      <c r="D116" s="110">
        <f>VLOOKUP($A116,[6]Data!$A$12:$V$55,D$10,FALSE)</f>
        <v>7470</v>
      </c>
      <c r="E116" s="110">
        <f>VLOOKUP($A116,[6]Data!$A$12:$V$55,E$10,FALSE)</f>
        <v>7318</v>
      </c>
      <c r="F116" s="110">
        <f>VLOOKUP($A116,[6]Data!$A$12:$V$55,F$10,FALSE)</f>
        <v>7577</v>
      </c>
      <c r="G116" s="110">
        <f>VLOOKUP($A116,[6]Data!$A$12:$V$55,G$10,FALSE)</f>
        <v>7680</v>
      </c>
      <c r="H116" s="110">
        <f>VLOOKUP($A116,[6]Data!$A$12:$V$55,H$10,FALSE)</f>
        <v>7633</v>
      </c>
      <c r="I116" s="110">
        <f>VLOOKUP($A116,[6]Data!$A$12:$V$55,I$10,FALSE)</f>
        <v>7711</v>
      </c>
      <c r="J116" s="110">
        <f>VLOOKUP($A116,[6]Data!$A$12:$V$55,J$10,FALSE)</f>
        <v>7800</v>
      </c>
      <c r="K116" s="110">
        <f>VLOOKUP($A116,[6]Data!$A$12:$V$55,K$10,FALSE)</f>
        <v>8018</v>
      </c>
      <c r="L116" s="110">
        <f>VLOOKUP($A116,[6]Data!$A$12:$V$55,L$10,FALSE)</f>
        <v>8088</v>
      </c>
      <c r="M116" s="110">
        <f>VLOOKUP($A116,[6]Data!$A$12:$V$55,M$10,FALSE)</f>
        <v>8070</v>
      </c>
      <c r="N116" s="110">
        <f>VLOOKUP($A116,[6]Data!$A$12:$V$55,N$10,FALSE)</f>
        <v>7988</v>
      </c>
      <c r="O116" s="110">
        <f>VLOOKUP($A116,[6]Data!$A$12:$V$55,O$10,FALSE)</f>
        <v>8119</v>
      </c>
      <c r="P116" s="110">
        <f>VLOOKUP($A116,[6]Data!$A$12:$V$55,P$10,FALSE)</f>
        <v>8467</v>
      </c>
      <c r="Q116" s="110">
        <f>VLOOKUP($A116,[6]Data!$A$12:$V$55,Q$10,FALSE)</f>
        <v>8587</v>
      </c>
      <c r="R116" s="110">
        <f>VLOOKUP($A116,[6]Data!$A$12:$V$55,R$10,FALSE)</f>
        <v>8663</v>
      </c>
      <c r="S116" s="110">
        <f>VLOOKUP($A116,[6]Data!$A$12:$V$55,S$10,FALSE)</f>
        <v>8874</v>
      </c>
      <c r="T116" s="110">
        <f>VLOOKUP($A116,[6]Data!$A$12:$V$55,T$10,FALSE)</f>
        <v>8782</v>
      </c>
      <c r="U116" s="110">
        <f>VLOOKUP($A116,[6]Data!$A$12:$V$55,U$10,FALSE)</f>
        <v>8534</v>
      </c>
      <c r="V116" s="110">
        <f>VLOOKUP($A116,[6]Data!$A$12:$V$55,V$10,FALSE)</f>
        <v>8649</v>
      </c>
      <c r="W116" s="111">
        <f t="shared" si="6"/>
        <v>1.3475509725802672E-2</v>
      </c>
      <c r="X116" s="84">
        <f t="shared" si="7"/>
        <v>7.2202166064981952E-3</v>
      </c>
      <c r="Y116">
        <f t="shared" si="8"/>
        <v>0.18870258383727323</v>
      </c>
    </row>
    <row r="117" spans="1:28" x14ac:dyDescent="0.2">
      <c r="A117" s="107" t="s">
        <v>138</v>
      </c>
      <c r="B117" s="110">
        <f>VLOOKUP($A117,[6]Data!$A$12:$V$55,B$10,FALSE)</f>
        <v>930</v>
      </c>
      <c r="C117" s="110">
        <f>VLOOKUP($A117,[6]Data!$A$12:$V$55,C$10,FALSE)</f>
        <v>858</v>
      </c>
      <c r="D117" s="110">
        <f>VLOOKUP($A117,[6]Data!$A$12:$V$55,D$10,FALSE)</f>
        <v>887</v>
      </c>
      <c r="E117" s="110">
        <f>VLOOKUP($A117,[6]Data!$A$12:$V$55,E$10,FALSE)</f>
        <v>1071</v>
      </c>
      <c r="F117" s="110">
        <f>VLOOKUP($A117,[6]Data!$A$12:$V$55,F$10,FALSE)</f>
        <v>1193</v>
      </c>
      <c r="G117" s="110">
        <f>VLOOKUP($A117,[6]Data!$A$12:$V$55,G$10,FALSE)</f>
        <v>1329</v>
      </c>
      <c r="H117" s="110">
        <f>VLOOKUP($A117,[6]Data!$A$12:$V$55,H$10,FALSE)</f>
        <v>1498</v>
      </c>
      <c r="I117" s="110">
        <f>VLOOKUP($A117,[6]Data!$A$12:$V$55,I$10,FALSE)</f>
        <v>1566</v>
      </c>
      <c r="J117" s="110">
        <f>VLOOKUP($A117,[6]Data!$A$12:$V$55,J$10,FALSE)</f>
        <v>1382</v>
      </c>
      <c r="K117" s="110">
        <f>VLOOKUP($A117,[6]Data!$A$12:$V$55,K$10,FALSE)</f>
        <v>1316</v>
      </c>
      <c r="L117" s="110">
        <f>VLOOKUP($A117,[6]Data!$A$12:$V$55,L$10,FALSE)</f>
        <v>1239</v>
      </c>
      <c r="M117" s="110">
        <f>VLOOKUP($A117,[6]Data!$A$12:$V$55,M$10,FALSE)</f>
        <v>1290</v>
      </c>
      <c r="N117" s="110">
        <f>VLOOKUP($A117,[6]Data!$A$12:$V$55,N$10,FALSE)</f>
        <v>1319</v>
      </c>
      <c r="O117" s="110">
        <f>VLOOKUP($A117,[6]Data!$A$12:$V$55,O$10,FALSE)</f>
        <v>1336</v>
      </c>
      <c r="P117" s="110">
        <f>VLOOKUP($A117,[6]Data!$A$12:$V$55,P$10,FALSE)</f>
        <v>1384</v>
      </c>
      <c r="Q117" s="110">
        <f>VLOOKUP($A117,[6]Data!$A$12:$V$55,Q$10,FALSE)</f>
        <v>1475</v>
      </c>
      <c r="R117" s="110">
        <f>VLOOKUP($A117,[6]Data!$A$12:$V$55,R$10,FALSE)</f>
        <v>1556</v>
      </c>
      <c r="S117" s="110">
        <f>VLOOKUP($A117,[6]Data!$A$12:$V$55,S$10,FALSE)</f>
        <v>1759</v>
      </c>
      <c r="T117" s="110">
        <f>VLOOKUP($A117,[6]Data!$A$12:$V$55,T$10,FALSE)</f>
        <v>2061</v>
      </c>
      <c r="U117" s="110">
        <f>VLOOKUP($A117,[6]Data!$A$12:$V$55,U$10,FALSE)</f>
        <v>1768</v>
      </c>
      <c r="V117" s="110">
        <f>VLOOKUP($A117,[6]Data!$A$12:$V$55,V$10,FALSE)</f>
        <v>1794</v>
      </c>
      <c r="W117" s="111">
        <f t="shared" si="6"/>
        <v>1.4705882352941176E-2</v>
      </c>
      <c r="X117" s="84">
        <f t="shared" si="7"/>
        <v>0.21627118644067797</v>
      </c>
      <c r="Y117">
        <f t="shared" si="8"/>
        <v>0.92903225806451617</v>
      </c>
    </row>
    <row r="118" spans="1:28" x14ac:dyDescent="0.2">
      <c r="A118" s="107" t="s">
        <v>137</v>
      </c>
      <c r="B118" s="110">
        <f>VLOOKUP($A118,[6]Data!$A$12:$V$55,B$10,FALSE)</f>
        <v>1446</v>
      </c>
      <c r="C118" s="110">
        <f>VLOOKUP($A118,[6]Data!$A$12:$V$55,C$10,FALSE)</f>
        <v>1242</v>
      </c>
      <c r="D118" s="110">
        <f>VLOOKUP($A118,[6]Data!$A$12:$V$55,D$10,FALSE)</f>
        <v>1255</v>
      </c>
      <c r="E118" s="110">
        <f>VLOOKUP($A118,[6]Data!$A$12:$V$55,E$10,FALSE)</f>
        <v>1071</v>
      </c>
      <c r="F118" s="110">
        <f>VLOOKUP($A118,[6]Data!$A$12:$V$55,F$10,FALSE)</f>
        <v>1273</v>
      </c>
      <c r="G118" s="110">
        <f>VLOOKUP($A118,[6]Data!$A$12:$V$55,G$10,FALSE)</f>
        <v>1415</v>
      </c>
      <c r="H118" s="110">
        <f>VLOOKUP($A118,[6]Data!$A$12:$V$55,H$10,FALSE)</f>
        <v>1288</v>
      </c>
      <c r="I118" s="110">
        <f>VLOOKUP($A118,[6]Data!$A$12:$V$55,I$10,FALSE)</f>
        <v>1489</v>
      </c>
      <c r="J118" s="110">
        <f>VLOOKUP($A118,[6]Data!$A$12:$V$55,J$10,FALSE)</f>
        <v>1503</v>
      </c>
      <c r="K118" s="110">
        <f>VLOOKUP($A118,[6]Data!$A$12:$V$55,K$10,FALSE)</f>
        <v>1509</v>
      </c>
      <c r="L118" s="110">
        <f>VLOOKUP($A118,[6]Data!$A$12:$V$55,L$10,FALSE)</f>
        <v>1459</v>
      </c>
      <c r="M118" s="110">
        <f>VLOOKUP($A118,[6]Data!$A$12:$V$55,M$10,FALSE)</f>
        <v>2030</v>
      </c>
      <c r="N118" s="110">
        <f>VLOOKUP($A118,[6]Data!$A$12:$V$55,N$10,FALSE)</f>
        <v>2253</v>
      </c>
      <c r="O118" s="110">
        <f>VLOOKUP($A118,[6]Data!$A$12:$V$55,O$10,FALSE)</f>
        <v>2073</v>
      </c>
      <c r="P118" s="110">
        <f>VLOOKUP($A118,[6]Data!$A$12:$V$55,P$10,FALSE)</f>
        <v>2188</v>
      </c>
      <c r="Q118" s="110">
        <f>VLOOKUP($A118,[6]Data!$A$12:$V$55,Q$10,FALSE)</f>
        <v>2389</v>
      </c>
      <c r="R118" s="110">
        <f>VLOOKUP($A118,[6]Data!$A$12:$V$55,R$10,FALSE)</f>
        <v>2252</v>
      </c>
      <c r="S118" s="110">
        <f>VLOOKUP($A118,[6]Data!$A$12:$V$55,S$10,FALSE)</f>
        <v>2486</v>
      </c>
      <c r="T118" s="110">
        <f>VLOOKUP($A118,[6]Data!$A$12:$V$55,T$10,FALSE)</f>
        <v>2740</v>
      </c>
      <c r="U118" s="110">
        <f>VLOOKUP($A118,[6]Data!$A$12:$V$55,U$10,FALSE)</f>
        <v>2379</v>
      </c>
      <c r="V118" s="110">
        <f>VLOOKUP($A118,[6]Data!$A$12:$V$55,V$10,FALSE)</f>
        <v>2655</v>
      </c>
      <c r="W118" s="111">
        <f t="shared" si="6"/>
        <v>0.11601513240857503</v>
      </c>
      <c r="X118" s="84">
        <f t="shared" si="7"/>
        <v>0.11134365843449141</v>
      </c>
      <c r="Y118">
        <f t="shared" si="8"/>
        <v>0.83609958506224069</v>
      </c>
    </row>
    <row r="119" spans="1:28" x14ac:dyDescent="0.2">
      <c r="A119" s="107" t="s">
        <v>141</v>
      </c>
      <c r="B119" s="110">
        <f>VLOOKUP($A119,[6]Data!$A$12:$V$55,B$10,FALSE)</f>
        <v>6158</v>
      </c>
      <c r="C119" s="110">
        <f>VLOOKUP($A119,[6]Data!$A$12:$V$55,C$10,FALSE)</f>
        <v>6258</v>
      </c>
      <c r="D119" s="110">
        <f>VLOOKUP($A119,[6]Data!$A$12:$V$55,D$10,FALSE)</f>
        <v>6454</v>
      </c>
      <c r="E119" s="110">
        <f>VLOOKUP($A119,[6]Data!$A$12:$V$55,E$10,FALSE)</f>
        <v>6154</v>
      </c>
      <c r="F119" s="110">
        <f>VLOOKUP($A119,[6]Data!$A$12:$V$55,F$10,FALSE)</f>
        <v>6336</v>
      </c>
      <c r="G119" s="110">
        <f>VLOOKUP($A119,[6]Data!$A$12:$V$55,G$10,FALSE)</f>
        <v>6305</v>
      </c>
      <c r="H119" s="110">
        <f>VLOOKUP($A119,[6]Data!$A$12:$V$55,H$10,FALSE)</f>
        <v>6370</v>
      </c>
      <c r="I119" s="110">
        <f>VLOOKUP($A119,[6]Data!$A$12:$V$55,I$10,FALSE)</f>
        <v>6586</v>
      </c>
      <c r="J119" s="110">
        <f>VLOOKUP($A119,[6]Data!$A$12:$V$55,J$10,FALSE)</f>
        <v>6701</v>
      </c>
      <c r="K119" s="110">
        <f>VLOOKUP($A119,[6]Data!$A$12:$V$55,K$10,FALSE)</f>
        <v>6766</v>
      </c>
      <c r="L119" s="110">
        <f>VLOOKUP($A119,[6]Data!$A$12:$V$55,L$10,FALSE)</f>
        <v>7372</v>
      </c>
      <c r="M119" s="110">
        <f>VLOOKUP($A119,[6]Data!$A$12:$V$55,M$10,FALSE)</f>
        <v>7221</v>
      </c>
      <c r="N119" s="110">
        <f>VLOOKUP($A119,[6]Data!$A$12:$V$55,N$10,FALSE)</f>
        <v>7049</v>
      </c>
      <c r="O119" s="110">
        <f>VLOOKUP($A119,[6]Data!$A$12:$V$55,O$10,FALSE)</f>
        <v>6985</v>
      </c>
      <c r="P119" s="110">
        <f>VLOOKUP($A119,[6]Data!$A$12:$V$55,P$10,FALSE)</f>
        <v>6955</v>
      </c>
      <c r="Q119" s="110">
        <f>VLOOKUP($A119,[6]Data!$A$12:$V$55,Q$10,FALSE)</f>
        <v>7010</v>
      </c>
      <c r="R119" s="110">
        <f>VLOOKUP($A119,[6]Data!$A$12:$V$55,R$10,FALSE)</f>
        <v>7109</v>
      </c>
      <c r="S119" s="110">
        <f>VLOOKUP($A119,[6]Data!$A$12:$V$55,S$10,FALSE)</f>
        <v>7289</v>
      </c>
      <c r="T119" s="110">
        <f>VLOOKUP($A119,[6]Data!$A$12:$V$55,T$10,FALSE)</f>
        <v>7521</v>
      </c>
      <c r="U119" s="110">
        <f>VLOOKUP($A119,[6]Data!$A$12:$V$55,U$10,FALSE)</f>
        <v>7389</v>
      </c>
      <c r="V119" s="110">
        <f>VLOOKUP($A119,[6]Data!$A$12:$V$55,V$10,FALSE)</f>
        <v>7439</v>
      </c>
      <c r="W119" s="111">
        <f>(V119-U119)/U119</f>
        <v>6.7668155366084719E-3</v>
      </c>
      <c r="X119" s="84">
        <f t="shared" si="7"/>
        <v>6.1198288159771755E-2</v>
      </c>
      <c r="Y119">
        <f t="shared" si="8"/>
        <v>0.20802208509256251</v>
      </c>
    </row>
    <row r="120" spans="1:28" x14ac:dyDescent="0.2">
      <c r="A120" s="107" t="s">
        <v>142</v>
      </c>
      <c r="B120" s="110">
        <f>VLOOKUP($A120,[6]Data!$A$12:$V$55,B$10,FALSE)</f>
        <v>9404</v>
      </c>
      <c r="C120" s="110">
        <f>VLOOKUP($A120,[6]Data!$A$12:$V$55,C$10,FALSE)</f>
        <v>9037</v>
      </c>
      <c r="D120" s="110">
        <f>VLOOKUP($A120,[6]Data!$A$12:$V$55,D$10,FALSE)</f>
        <v>9276</v>
      </c>
      <c r="E120" s="110">
        <f>VLOOKUP($A120,[6]Data!$A$12:$V$55,E$10,FALSE)</f>
        <v>11040</v>
      </c>
      <c r="F120" s="110">
        <f>VLOOKUP($A120,[6]Data!$A$12:$V$55,F$10,FALSE)</f>
        <v>10685</v>
      </c>
      <c r="G120" s="110">
        <f>VLOOKUP($A120,[6]Data!$A$12:$V$55,G$10,FALSE)</f>
        <v>11966</v>
      </c>
      <c r="H120" s="110">
        <f>VLOOKUP($A120,[6]Data!$A$12:$V$55,H$10,FALSE)</f>
        <v>12647</v>
      </c>
      <c r="I120" s="110">
        <f>VLOOKUP($A120,[6]Data!$A$12:$V$55,I$10,FALSE)</f>
        <v>11950</v>
      </c>
      <c r="J120" s="110">
        <f>VLOOKUP($A120,[6]Data!$A$12:$V$55,J$10,FALSE)</f>
        <v>11194</v>
      </c>
      <c r="K120" s="110">
        <f>VLOOKUP($A120,[6]Data!$A$12:$V$55,K$10,FALSE)</f>
        <v>11706</v>
      </c>
      <c r="L120" s="110">
        <f>VLOOKUP($A120,[6]Data!$A$12:$V$55,L$10,FALSE)</f>
        <v>12279</v>
      </c>
      <c r="M120" s="110">
        <f>VLOOKUP($A120,[6]Data!$A$12:$V$55,M$10,FALSE)</f>
        <v>11762</v>
      </c>
      <c r="N120" s="110">
        <f>VLOOKUP($A120,[6]Data!$A$12:$V$55,N$10,FALSE)</f>
        <v>12662</v>
      </c>
      <c r="O120" s="110">
        <f>VLOOKUP($A120,[6]Data!$A$12:$V$55,O$10,FALSE)</f>
        <v>12686</v>
      </c>
      <c r="P120" s="110">
        <f>VLOOKUP($A120,[6]Data!$A$12:$V$55,P$10,FALSE)</f>
        <v>12973</v>
      </c>
      <c r="Q120" s="110">
        <f>VLOOKUP($A120,[6]Data!$A$12:$V$55,Q$10,FALSE)</f>
        <v>13512</v>
      </c>
      <c r="R120" s="110">
        <f>VLOOKUP($A120,[6]Data!$A$12:$V$55,R$10,FALSE)</f>
        <v>14989</v>
      </c>
      <c r="S120" s="110">
        <f>VLOOKUP($A120,[6]Data!$A$12:$V$55,S$10,FALSE)</f>
        <v>17107</v>
      </c>
      <c r="T120" s="110">
        <f>VLOOKUP($A120,[6]Data!$A$12:$V$55,T$10,FALSE)</f>
        <v>16375</v>
      </c>
      <c r="U120" s="110">
        <f>VLOOKUP($A120,[6]Data!$A$12:$V$55,U$10,FALSE)</f>
        <v>16364</v>
      </c>
      <c r="V120" s="110">
        <f>VLOOKUP($A120,[6]Data!$A$12:$V$55,V$10,FALSE)</f>
        <v>15848</v>
      </c>
      <c r="W120" s="111">
        <f t="shared" si="6"/>
        <v>-3.153263260816426E-2</v>
      </c>
      <c r="X120" s="84">
        <f t="shared" si="7"/>
        <v>0.17288336293664891</v>
      </c>
      <c r="Y120">
        <f t="shared" si="8"/>
        <v>0.68524032326669504</v>
      </c>
    </row>
    <row r="121" spans="1:28" x14ac:dyDescent="0.2">
      <c r="A121" s="107" t="s">
        <v>143</v>
      </c>
      <c r="B121" s="110">
        <f>VLOOKUP($A121,[6]Data!$A$12:$V$55,B$10,FALSE)</f>
        <v>45543</v>
      </c>
      <c r="C121" s="110">
        <f>VLOOKUP($A121,[6]Data!$A$12:$V$55,C$10,FALSE)</f>
        <v>44927</v>
      </c>
      <c r="D121" s="110">
        <f>VLOOKUP($A121,[6]Data!$A$12:$V$55,D$10,FALSE)</f>
        <v>45883</v>
      </c>
      <c r="E121" s="110">
        <f>VLOOKUP($A121,[6]Data!$A$12:$V$55,E$10,FALSE)</f>
        <v>46847</v>
      </c>
      <c r="F121" s="110">
        <f>VLOOKUP($A121,[6]Data!$A$12:$V$55,F$10,FALSE)</f>
        <v>47027</v>
      </c>
      <c r="G121" s="110">
        <f>VLOOKUP($A121,[6]Data!$A$12:$V$55,G$10,FALSE)</f>
        <v>47094</v>
      </c>
      <c r="H121" s="110">
        <f>VLOOKUP($A121,[6]Data!$A$12:$V$55,H$10,FALSE)</f>
        <v>48974</v>
      </c>
      <c r="I121" s="110">
        <f>VLOOKUP($A121,[6]Data!$A$12:$V$55,I$10,FALSE)</f>
        <v>49687</v>
      </c>
      <c r="J121" s="110">
        <f>VLOOKUP($A121,[6]Data!$A$12:$V$55,J$10,FALSE)</f>
        <v>50222</v>
      </c>
      <c r="K121" s="110">
        <f>VLOOKUP($A121,[6]Data!$A$12:$V$55,K$10,FALSE)</f>
        <v>52099</v>
      </c>
      <c r="L121" s="110">
        <f>VLOOKUP($A121,[6]Data!$A$12:$V$55,L$10,FALSE)</f>
        <v>52307</v>
      </c>
      <c r="M121" s="110">
        <f>VLOOKUP($A121,[6]Data!$A$12:$V$55,M$10,FALSE)</f>
        <v>51758</v>
      </c>
      <c r="N121" s="110">
        <f>VLOOKUP($A121,[6]Data!$A$12:$V$55,N$10,FALSE)</f>
        <v>52042</v>
      </c>
      <c r="O121" s="110">
        <f>VLOOKUP($A121,[6]Data!$A$12:$V$55,O$10,FALSE)</f>
        <v>52668</v>
      </c>
      <c r="P121" s="110">
        <f>VLOOKUP($A121,[6]Data!$A$12:$V$55,P$10,FALSE)</f>
        <v>53786</v>
      </c>
      <c r="Q121" s="110">
        <f>VLOOKUP($A121,[6]Data!$A$12:$V$55,Q$10,FALSE)</f>
        <v>55095</v>
      </c>
      <c r="R121" s="110">
        <f>VLOOKUP($A121,[6]Data!$A$12:$V$55,R$10,FALSE)</f>
        <v>55843</v>
      </c>
      <c r="S121" s="110">
        <f>VLOOKUP($A121,[6]Data!$A$12:$V$55,S$10,FALSE)</f>
        <v>56174</v>
      </c>
      <c r="T121" s="110">
        <f>VLOOKUP($A121,[6]Data!$A$12:$V$55,T$10,FALSE)</f>
        <v>54974</v>
      </c>
      <c r="U121" s="110">
        <f>VLOOKUP($A121,[6]Data!$A$12:$V$55,U$10,FALSE)</f>
        <v>52827</v>
      </c>
      <c r="V121" s="110">
        <f>VLOOKUP($A121,[6]Data!$A$12:$V$55,V$10,FALSE)</f>
        <v>52562</v>
      </c>
      <c r="W121" s="111">
        <f t="shared" si="6"/>
        <v>-5.0163742025857994E-3</v>
      </c>
      <c r="X121" s="84">
        <f t="shared" si="7"/>
        <v>-4.5975133859696884E-2</v>
      </c>
      <c r="Y121">
        <f t="shared" si="8"/>
        <v>0.15411808620424652</v>
      </c>
    </row>
    <row r="122" spans="1:28" x14ac:dyDescent="0.2">
      <c r="A122" s="107" t="s">
        <v>144</v>
      </c>
      <c r="B122" s="115">
        <f>VLOOKUP($A122,[6]Data!$A$12:$V$55,B$10,FALSE)</f>
        <v>281410</v>
      </c>
      <c r="C122" s="115">
        <f>VLOOKUP($A122,[6]Data!$A$12:$V$55,C$10,FALSE)</f>
        <v>283759</v>
      </c>
      <c r="D122" s="115">
        <f>VLOOKUP($A122,[6]Data!$A$12:$V$55,D$10,FALSE)</f>
        <v>292148</v>
      </c>
      <c r="E122" s="115">
        <f>VLOOKUP($A122,[6]Data!$A$12:$V$55,E$10,FALSE)</f>
        <v>295435</v>
      </c>
      <c r="F122" s="115">
        <f>VLOOKUP($A122,[6]Data!$A$12:$V$55,F$10,FALSE)</f>
        <v>298822</v>
      </c>
      <c r="G122" s="115">
        <f>VLOOKUP($A122,[6]Data!$A$12:$V$55,G$10,FALSE)</f>
        <v>302674</v>
      </c>
      <c r="H122" s="115">
        <f>VLOOKUP($A122,[6]Data!$A$12:$V$55,H$10,FALSE)</f>
        <v>312926</v>
      </c>
      <c r="I122" s="115">
        <f>VLOOKUP($A122,[6]Data!$A$12:$V$55,I$10,FALSE)</f>
        <v>318485</v>
      </c>
      <c r="J122" s="115">
        <f>VLOOKUP($A122,[6]Data!$A$12:$V$55,J$10,FALSE)</f>
        <v>330526</v>
      </c>
      <c r="K122" s="115">
        <f>VLOOKUP($A122,[6]Data!$A$12:$V$55,K$10,FALSE)</f>
        <v>339806</v>
      </c>
      <c r="L122" s="115">
        <f>VLOOKUP($A122,[6]Data!$A$12:$V$55,L$10,FALSE)</f>
        <v>341381</v>
      </c>
      <c r="M122" s="115">
        <f>VLOOKUP($A122,[6]Data!$A$12:$V$55,M$10,FALSE)</f>
        <v>344700</v>
      </c>
      <c r="N122" s="115">
        <f>VLOOKUP($A122,[6]Data!$A$12:$V$55,N$10,FALSE)</f>
        <v>347552</v>
      </c>
      <c r="O122" s="115">
        <f>VLOOKUP($A122,[6]Data!$A$12:$V$55,O$10,FALSE)</f>
        <v>352707</v>
      </c>
      <c r="P122" s="115">
        <f>VLOOKUP($A122,[6]Data!$A$12:$V$55,P$10,FALSE)</f>
        <v>363005</v>
      </c>
      <c r="Q122" s="115">
        <f>VLOOKUP($A122,[6]Data!$A$12:$V$55,Q$10,FALSE)</f>
        <v>366715</v>
      </c>
      <c r="R122" s="115">
        <f>VLOOKUP($A122,[6]Data!$A$12:$V$55,R$10,FALSE)</f>
        <v>374414</v>
      </c>
      <c r="S122" s="115">
        <f>VLOOKUP($A122,[6]Data!$A$12:$V$55,S$10,FALSE)</f>
        <v>379758</v>
      </c>
      <c r="T122" s="115">
        <f>VLOOKUP($A122,[6]Data!$A$12:$V$55,T$10,FALSE)</f>
        <v>377575</v>
      </c>
      <c r="U122" s="115">
        <f>VLOOKUP($A122,[6]Data!$A$12:$V$55,U$10,FALSE)</f>
        <v>366895</v>
      </c>
      <c r="V122" s="115">
        <f>VLOOKUP($A122,[6]Data!$A$12:$V$55,V$10,FALSE)</f>
        <v>365218</v>
      </c>
      <c r="W122" s="111">
        <f>(V122-U122)/U122</f>
        <v>-4.5707900080404476E-3</v>
      </c>
      <c r="X122" s="84">
        <f t="shared" si="7"/>
        <v>-4.082189165973576E-3</v>
      </c>
      <c r="Y122">
        <f t="shared" si="8"/>
        <v>0.29781457659642513</v>
      </c>
    </row>
    <row r="123" spans="1:28" x14ac:dyDescent="0.2">
      <c r="A123" s="114" t="s">
        <v>145</v>
      </c>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84" t="e">
        <f t="shared" si="7"/>
        <v>#DIV/0!</v>
      </c>
      <c r="Y123" t="e">
        <f t="shared" si="8"/>
        <v>#DIV/0!</v>
      </c>
      <c r="AB123"/>
    </row>
    <row r="124" spans="1:28" x14ac:dyDescent="0.2">
      <c r="A124" s="107" t="s">
        <v>147</v>
      </c>
      <c r="B124" s="117">
        <f>SUM(B91:B121)</f>
        <v>306960</v>
      </c>
      <c r="C124" s="117">
        <f>SUM(C91:C121)</f>
        <v>309160</v>
      </c>
      <c r="D124" s="117">
        <f t="shared" ref="D124:R124" si="9">SUM(D91:D121)</f>
        <v>318286</v>
      </c>
      <c r="E124" s="117">
        <f t="shared" si="9"/>
        <v>322908</v>
      </c>
      <c r="F124" s="117">
        <f t="shared" si="9"/>
        <v>326320</v>
      </c>
      <c r="G124" s="117">
        <f t="shared" si="9"/>
        <v>331504</v>
      </c>
      <c r="H124" s="117">
        <f t="shared" si="9"/>
        <v>342754</v>
      </c>
      <c r="I124" s="117">
        <f t="shared" si="9"/>
        <v>348117</v>
      </c>
      <c r="J124" s="117">
        <f t="shared" si="9"/>
        <v>359767</v>
      </c>
      <c r="K124" s="117">
        <f t="shared" si="9"/>
        <v>369818</v>
      </c>
      <c r="L124" s="117">
        <f t="shared" si="9"/>
        <v>372821</v>
      </c>
      <c r="M124" s="117">
        <f t="shared" si="9"/>
        <v>375394</v>
      </c>
      <c r="N124" s="117">
        <f t="shared" si="9"/>
        <v>378839</v>
      </c>
      <c r="O124" s="117">
        <f t="shared" si="9"/>
        <v>383854</v>
      </c>
      <c r="P124" s="117">
        <f t="shared" si="9"/>
        <v>394529</v>
      </c>
      <c r="Q124" s="117">
        <f t="shared" si="9"/>
        <v>398980</v>
      </c>
      <c r="R124" s="117">
        <f t="shared" si="9"/>
        <v>408612</v>
      </c>
      <c r="S124" s="117">
        <f>SUM(S91:S121)</f>
        <v>416624</v>
      </c>
      <c r="T124" s="117">
        <f>SUM(T91:T121)</f>
        <v>414125</v>
      </c>
      <c r="U124" s="117">
        <f>SUM(U91:U121)</f>
        <v>403059</v>
      </c>
      <c r="V124" s="117">
        <f>SUM(V91:V121)</f>
        <v>401249</v>
      </c>
      <c r="W124" s="111">
        <f>(V124-U124)/U124</f>
        <v>-4.4906576952753819E-3</v>
      </c>
      <c r="X124" s="128">
        <f t="shared" si="7"/>
        <v>5.6870018547295603E-3</v>
      </c>
      <c r="Y124">
        <f t="shared" si="8"/>
        <v>0.3071703153505343</v>
      </c>
    </row>
    <row r="125" spans="1:28" ht="13.5" thickBot="1" x14ac:dyDescent="0.25">
      <c r="AB125"/>
    </row>
    <row r="126" spans="1:28" ht="17.25" thickTop="1" thickBot="1" x14ac:dyDescent="0.3">
      <c r="A126" s="101"/>
      <c r="B126" s="131" t="s">
        <v>150</v>
      </c>
      <c r="C126" s="132" t="s">
        <v>161</v>
      </c>
      <c r="D126" s="129"/>
      <c r="E126" s="129"/>
      <c r="F126" s="129"/>
      <c r="G126" s="102"/>
      <c r="H126" s="102"/>
      <c r="I126" s="102"/>
      <c r="J126" s="102"/>
      <c r="K126" s="102"/>
      <c r="L126" s="102"/>
      <c r="M126" s="102"/>
      <c r="N126" s="102"/>
      <c r="O126" s="102"/>
      <c r="P126" s="102"/>
      <c r="Q126" s="102"/>
      <c r="R126" s="102"/>
      <c r="S126" s="102"/>
      <c r="T126" s="102"/>
      <c r="U126" s="102"/>
      <c r="V126" s="102"/>
    </row>
    <row r="127" spans="1:28" ht="16.5" thickTop="1" x14ac:dyDescent="0.25">
      <c r="A127" s="123"/>
      <c r="B127" s="94" t="s">
        <v>152</v>
      </c>
      <c r="C127" s="95" t="s">
        <v>153</v>
      </c>
      <c r="D127" s="125"/>
      <c r="E127" s="125"/>
      <c r="F127" s="125"/>
      <c r="G127" s="126"/>
      <c r="H127" s="126"/>
      <c r="I127" s="126"/>
      <c r="J127" s="126"/>
      <c r="K127" s="126"/>
      <c r="L127" s="126"/>
      <c r="M127" s="126"/>
      <c r="N127" s="126"/>
      <c r="O127" s="126"/>
      <c r="P127" s="126"/>
      <c r="Q127" s="126"/>
      <c r="R127" s="126"/>
      <c r="S127" s="126"/>
      <c r="T127" s="126"/>
      <c r="U127" s="126"/>
      <c r="V127" s="126"/>
    </row>
    <row r="128" spans="1:28" ht="15.75" x14ac:dyDescent="0.25">
      <c r="A128" s="123"/>
      <c r="B128" s="94" t="s">
        <v>154</v>
      </c>
      <c r="C128" s="95" t="s">
        <v>155</v>
      </c>
      <c r="D128" s="125"/>
      <c r="E128" s="125"/>
      <c r="F128" s="125"/>
      <c r="G128" s="126"/>
      <c r="H128" s="126"/>
      <c r="I128" s="126"/>
      <c r="J128" s="126"/>
      <c r="K128" s="126"/>
      <c r="L128" s="126"/>
      <c r="M128" s="126"/>
      <c r="N128" s="126"/>
      <c r="O128" s="126"/>
      <c r="P128" s="126"/>
      <c r="Q128" s="126"/>
      <c r="R128" s="126"/>
      <c r="S128" s="126"/>
      <c r="T128" s="126"/>
      <c r="U128" s="126"/>
      <c r="V128" s="126"/>
    </row>
    <row r="129" spans="1:28" x14ac:dyDescent="0.2">
      <c r="A129" s="98"/>
      <c r="B129" s="99"/>
      <c r="C129" s="99"/>
      <c r="D129" s="99"/>
      <c r="E129" s="99"/>
      <c r="F129" s="99"/>
      <c r="G129" s="99"/>
      <c r="H129" s="99"/>
      <c r="I129" s="99"/>
      <c r="J129" s="99"/>
      <c r="K129" s="99"/>
      <c r="L129" s="99"/>
      <c r="M129" s="99"/>
      <c r="N129" s="99"/>
      <c r="O129" s="99"/>
      <c r="P129" s="99"/>
      <c r="Q129" s="99"/>
      <c r="R129" s="99"/>
      <c r="S129" s="99"/>
      <c r="T129" s="102"/>
      <c r="U129" s="102"/>
      <c r="V129" s="102"/>
    </row>
    <row r="130" spans="1:28" x14ac:dyDescent="0.2">
      <c r="B130">
        <v>3</v>
      </c>
      <c r="C130">
        <f>B130+1</f>
        <v>4</v>
      </c>
      <c r="D130">
        <f t="shared" ref="D130:V130" si="10">C130+1</f>
        <v>5</v>
      </c>
      <c r="E130">
        <f t="shared" si="10"/>
        <v>6</v>
      </c>
      <c r="F130">
        <f t="shared" si="10"/>
        <v>7</v>
      </c>
      <c r="G130">
        <f t="shared" si="10"/>
        <v>8</v>
      </c>
      <c r="H130">
        <f t="shared" si="10"/>
        <v>9</v>
      </c>
      <c r="I130">
        <f t="shared" si="10"/>
        <v>10</v>
      </c>
      <c r="J130">
        <f t="shared" si="10"/>
        <v>11</v>
      </c>
      <c r="K130">
        <f t="shared" si="10"/>
        <v>12</v>
      </c>
      <c r="L130">
        <f t="shared" si="10"/>
        <v>13</v>
      </c>
      <c r="M130">
        <f t="shared" si="10"/>
        <v>14</v>
      </c>
      <c r="N130">
        <f t="shared" si="10"/>
        <v>15</v>
      </c>
      <c r="O130">
        <f t="shared" si="10"/>
        <v>16</v>
      </c>
      <c r="P130">
        <f t="shared" si="10"/>
        <v>17</v>
      </c>
      <c r="Q130">
        <f t="shared" si="10"/>
        <v>18</v>
      </c>
      <c r="R130">
        <f t="shared" si="10"/>
        <v>19</v>
      </c>
      <c r="S130">
        <f t="shared" si="10"/>
        <v>20</v>
      </c>
      <c r="T130">
        <f t="shared" si="10"/>
        <v>21</v>
      </c>
      <c r="U130">
        <f t="shared" si="10"/>
        <v>22</v>
      </c>
      <c r="V130">
        <f t="shared" si="10"/>
        <v>23</v>
      </c>
      <c r="AB130"/>
    </row>
    <row r="131" spans="1:28" x14ac:dyDescent="0.2">
      <c r="A131" s="107" t="s">
        <v>110</v>
      </c>
      <c r="B131" s="107" t="s">
        <v>55</v>
      </c>
      <c r="C131" s="107" t="s">
        <v>56</v>
      </c>
      <c r="D131" s="107" t="s">
        <v>57</v>
      </c>
      <c r="E131" s="107" t="s">
        <v>58</v>
      </c>
      <c r="F131" s="107" t="s">
        <v>59</v>
      </c>
      <c r="G131" s="107" t="s">
        <v>60</v>
      </c>
      <c r="H131" s="107" t="s">
        <v>61</v>
      </c>
      <c r="I131" s="107" t="s">
        <v>62</v>
      </c>
      <c r="J131" s="107" t="s">
        <v>63</v>
      </c>
      <c r="K131" s="107" t="s">
        <v>64</v>
      </c>
      <c r="L131" s="107" t="s">
        <v>65</v>
      </c>
      <c r="M131" s="107" t="s">
        <v>66</v>
      </c>
      <c r="N131" s="107" t="s">
        <v>67</v>
      </c>
      <c r="O131" s="107" t="s">
        <v>68</v>
      </c>
      <c r="P131" s="107" t="s">
        <v>69</v>
      </c>
      <c r="Q131" s="107" t="s">
        <v>70</v>
      </c>
      <c r="R131" s="107" t="s">
        <v>71</v>
      </c>
      <c r="S131" s="107" t="s">
        <v>72</v>
      </c>
      <c r="T131" s="107" t="s">
        <v>74</v>
      </c>
      <c r="U131" s="107" t="s">
        <v>75</v>
      </c>
      <c r="V131" s="107">
        <v>2010</v>
      </c>
      <c r="W131" s="133" t="s">
        <v>156</v>
      </c>
      <c r="X131" s="127" t="s">
        <v>157</v>
      </c>
      <c r="Y131" s="133" t="s">
        <v>160</v>
      </c>
    </row>
    <row r="132" spans="1:28" x14ac:dyDescent="0.2">
      <c r="A132" s="107" t="s">
        <v>111</v>
      </c>
      <c r="B132" s="110">
        <f>VLOOKUP($A132,'[7]102010'!$A$5:$W$48,B$9,FALSE)</f>
        <v>5842</v>
      </c>
      <c r="C132" s="110">
        <f>VLOOKUP($A132,'[7]102010'!$A$5:$W$48,C$9,FALSE)</f>
        <v>6491</v>
      </c>
      <c r="D132" s="110">
        <f>VLOOKUP($A132,'[7]102010'!$A$5:$W$48,D$9,FALSE)</f>
        <v>6134</v>
      </c>
      <c r="E132" s="110">
        <f>VLOOKUP($A132,'[7]102010'!$A$5:$W$48,E$9,FALSE)</f>
        <v>6250</v>
      </c>
      <c r="F132" s="110">
        <f>VLOOKUP($A132,'[7]102010'!$A$5:$W$48,F$9,FALSE)</f>
        <v>5900</v>
      </c>
      <c r="G132" s="110">
        <f>VLOOKUP($A132,'[7]102010'!$A$5:$W$48,G$9,FALSE)</f>
        <v>6308</v>
      </c>
      <c r="H132" s="110">
        <f>VLOOKUP($A132,'[7]102010'!$A$5:$W$48,H$9,FALSE)</f>
        <v>6949</v>
      </c>
      <c r="I132" s="110">
        <f>VLOOKUP($A132,'[7]102010'!$A$5:$W$48,I$9,FALSE)</f>
        <v>6292</v>
      </c>
      <c r="J132" s="110">
        <f>VLOOKUP($A132,'[7]102010'!$A$5:$W$48,J$9,FALSE)</f>
        <v>6426</v>
      </c>
      <c r="K132" s="110">
        <f>VLOOKUP($A132,'[7]102010'!$A$5:$W$48,K$9,FALSE)</f>
        <v>6521</v>
      </c>
      <c r="L132" s="110">
        <f>VLOOKUP($A132,'[7]102010'!$A$5:$W$48,L$9,FALSE)</f>
        <v>6322</v>
      </c>
      <c r="M132" s="110">
        <f>VLOOKUP($A132,'[7]102010'!$A$5:$W$48,M$9,FALSE)</f>
        <v>6663</v>
      </c>
      <c r="N132" s="110">
        <f>VLOOKUP($A132,'[7]102010'!$A$5:$W$48,N$9,FALSE)</f>
        <v>6410</v>
      </c>
      <c r="O132" s="110">
        <f>VLOOKUP($A132,'[7]102010'!$A$5:$W$48,O$9,FALSE)</f>
        <v>6536</v>
      </c>
      <c r="P132" s="110">
        <f>VLOOKUP($A132,'[7]102010'!$A$5:$W$48,P$9,FALSE)</f>
        <v>6406</v>
      </c>
      <c r="Q132" s="110">
        <f>VLOOKUP($A132,'[7]102010'!$A$5:$W$48,Q$9,FALSE)</f>
        <v>6817</v>
      </c>
      <c r="R132" s="110">
        <f>VLOOKUP($A132,'[7]102010'!$A$5:$W$48,R$9,FALSE)</f>
        <v>6443</v>
      </c>
      <c r="S132" s="110">
        <f>VLOOKUP($A132,'[7]102010'!$A$5:$W$48,S$9,FALSE)</f>
        <v>6130</v>
      </c>
      <c r="T132" s="110">
        <f>VLOOKUP($A132,'[7]102010'!$A$5:$W$48,T$9,FALSE)</f>
        <v>6401</v>
      </c>
      <c r="U132" s="110">
        <f>VLOOKUP($A132,'[7]102010'!$A$5:$W$48,U$9,FALSE)</f>
        <v>6265</v>
      </c>
      <c r="V132" s="110">
        <f>VLOOKUP($A132,'[7]102010'!$A$5:$W$48,V$9,FALSE)</f>
        <v>6896</v>
      </c>
      <c r="W132" s="111">
        <f>(V132-U132)/U132</f>
        <v>0.10071827613727055</v>
      </c>
      <c r="X132" s="84">
        <f>(V132-Q132)/Q132</f>
        <v>1.1588675370397535E-2</v>
      </c>
      <c r="Y132" s="84">
        <f>(V132-B132)/B132</f>
        <v>0.18041766518315647</v>
      </c>
    </row>
    <row r="133" spans="1:28" x14ac:dyDescent="0.2">
      <c r="A133" s="107" t="s">
        <v>113</v>
      </c>
      <c r="B133" s="110">
        <f>VLOOKUP($A133,'[7]102010'!$A$5:$W$48,B$9,FALSE)</f>
        <v>8277</v>
      </c>
      <c r="C133" s="110">
        <f>VLOOKUP($A133,'[7]102010'!$A$5:$W$48,C$9,FALSE)</f>
        <v>9139</v>
      </c>
      <c r="D133" s="110">
        <f>VLOOKUP($A133,'[7]102010'!$A$5:$W$48,D$9,FALSE)</f>
        <v>9135</v>
      </c>
      <c r="E133" s="110">
        <f>VLOOKUP($A133,'[7]102010'!$A$5:$W$48,E$9,FALSE)</f>
        <v>9071</v>
      </c>
      <c r="F133" s="110">
        <f>VLOOKUP($A133,'[7]102010'!$A$5:$W$48,F$9,FALSE)</f>
        <v>8918</v>
      </c>
      <c r="G133" s="110">
        <f>VLOOKUP($A133,'[7]102010'!$A$5:$W$48,G$9,FALSE)</f>
        <v>9301</v>
      </c>
      <c r="H133" s="110">
        <f>VLOOKUP($A133,'[7]102010'!$A$5:$W$48,H$9,FALSE)</f>
        <v>10600</v>
      </c>
      <c r="I133" s="110">
        <f>VLOOKUP($A133,'[7]102010'!$A$5:$W$48,I$9,FALSE)</f>
        <v>9863</v>
      </c>
      <c r="J133" s="110">
        <f>VLOOKUP($A133,'[7]102010'!$A$5:$W$48,J$9,FALSE)</f>
        <v>9891</v>
      </c>
      <c r="K133" s="110">
        <f>VLOOKUP($A133,'[7]102010'!$A$5:$W$48,K$9,FALSE)</f>
        <v>9489</v>
      </c>
      <c r="L133" s="110">
        <f>VLOOKUP($A133,'[7]102010'!$A$5:$W$48,L$9,FALSE)</f>
        <v>9474</v>
      </c>
      <c r="M133" s="110">
        <f>VLOOKUP($A133,'[7]102010'!$A$5:$W$48,M$9,FALSE)</f>
        <v>9874</v>
      </c>
      <c r="N133" s="110">
        <f>VLOOKUP($A133,'[7]102010'!$A$5:$W$48,N$9,FALSE)</f>
        <v>9332</v>
      </c>
      <c r="O133" s="110">
        <f>VLOOKUP($A133,'[7]102010'!$A$5:$W$48,O$9,FALSE)</f>
        <v>9866</v>
      </c>
      <c r="P133" s="110">
        <f>VLOOKUP($A133,'[7]102010'!$A$5:$W$48,P$9,FALSE)</f>
        <v>10017</v>
      </c>
      <c r="Q133" s="110">
        <f>VLOOKUP($A133,'[7]102010'!$A$5:$W$48,Q$9,FALSE)</f>
        <v>9920</v>
      </c>
      <c r="R133" s="110">
        <f>VLOOKUP($A133,'[7]102010'!$A$5:$W$48,R$9,FALSE)</f>
        <v>8914</v>
      </c>
      <c r="S133" s="110">
        <f>VLOOKUP($A133,'[7]102010'!$A$5:$W$48,S$9,FALSE)</f>
        <v>8107</v>
      </c>
      <c r="T133" s="110">
        <f>VLOOKUP($A133,'[7]102010'!$A$5:$W$48,T$9,FALSE)</f>
        <v>8778</v>
      </c>
      <c r="U133" s="110">
        <f>VLOOKUP($A133,'[7]102010'!$A$5:$W$48,U$9,FALSE)</f>
        <v>8300</v>
      </c>
      <c r="V133" s="110">
        <f>VLOOKUP($A133,'[7]102010'!$A$5:$W$48,V$9,FALSE)</f>
        <v>8970</v>
      </c>
      <c r="W133" s="111">
        <f>(V133-U133)/U133</f>
        <v>8.0722891566265054E-2</v>
      </c>
      <c r="X133" s="84">
        <f t="shared" ref="X133:X164" si="11">(V133-Q133)/Q133</f>
        <v>-9.5766129032258063E-2</v>
      </c>
      <c r="Y133" s="84">
        <f t="shared" ref="Y133:Y164" si="12">(V133-B133)/B133</f>
        <v>8.3725987676694452E-2</v>
      </c>
    </row>
    <row r="134" spans="1:28" x14ac:dyDescent="0.2">
      <c r="A134" s="107" t="s">
        <v>115</v>
      </c>
      <c r="B134" s="110">
        <f>VLOOKUP($A134,'[7]102010'!$A$5:$W$48,B$9,FALSE)</f>
        <v>2405</v>
      </c>
      <c r="C134" s="110">
        <f>VLOOKUP($A134,'[7]102010'!$A$5:$W$48,C$9,FALSE)</f>
        <v>2522</v>
      </c>
      <c r="D134" s="110">
        <f>VLOOKUP($A134,'[7]102010'!$A$5:$W$48,D$9,FALSE)</f>
        <v>2674</v>
      </c>
      <c r="E134" s="110">
        <f>VLOOKUP($A134,'[7]102010'!$A$5:$W$48,E$9,FALSE)</f>
        <v>2889</v>
      </c>
      <c r="F134" s="110">
        <f>VLOOKUP($A134,'[7]102010'!$A$5:$W$48,F$9,FALSE)</f>
        <v>2500</v>
      </c>
      <c r="G134" s="110">
        <f>VLOOKUP($A134,'[7]102010'!$A$5:$W$48,G$9,FALSE)</f>
        <v>2488</v>
      </c>
      <c r="H134" s="110">
        <f>VLOOKUP($A134,'[7]102010'!$A$5:$W$48,H$9,FALSE)</f>
        <v>2762</v>
      </c>
      <c r="I134" s="110">
        <f>VLOOKUP($A134,'[7]102010'!$A$5:$W$48,I$9,FALSE)</f>
        <v>2156</v>
      </c>
      <c r="J134" s="110">
        <f>VLOOKUP($A134,'[7]102010'!$A$5:$W$48,J$9,FALSE)</f>
        <v>2384</v>
      </c>
      <c r="K134" s="110">
        <f>VLOOKUP($A134,'[7]102010'!$A$5:$W$48,K$9,FALSE)</f>
        <v>2192</v>
      </c>
      <c r="L134" s="110">
        <f>VLOOKUP($A134,'[7]102010'!$A$5:$W$48,L$9,FALSE)</f>
        <v>2155</v>
      </c>
      <c r="M134" s="110">
        <f>VLOOKUP($A134,'[7]102010'!$A$5:$W$48,M$9,FALSE)</f>
        <v>2003</v>
      </c>
      <c r="N134" s="110">
        <f>VLOOKUP($A134,'[7]102010'!$A$5:$W$48,N$9,FALSE)</f>
        <v>2164</v>
      </c>
      <c r="O134" s="110">
        <f>VLOOKUP($A134,'[7]102010'!$A$5:$W$48,O$9,FALSE)</f>
        <v>2284</v>
      </c>
      <c r="P134" s="110">
        <f>VLOOKUP($A134,'[7]102010'!$A$5:$W$48,P$9,FALSE)</f>
        <v>2117</v>
      </c>
      <c r="Q134" s="110">
        <f>VLOOKUP($A134,'[7]102010'!$A$5:$W$48,Q$9,FALSE)</f>
        <v>2117</v>
      </c>
      <c r="R134" s="110">
        <f>VLOOKUP($A134,'[7]102010'!$A$5:$W$48,R$9,FALSE)</f>
        <v>2167</v>
      </c>
      <c r="S134" s="110">
        <f>VLOOKUP($A134,'[7]102010'!$A$5:$W$48,S$9,FALSE)</f>
        <v>2068</v>
      </c>
      <c r="T134" s="110">
        <f>VLOOKUP($A134,'[7]102010'!$A$5:$W$48,T$9,FALSE)</f>
        <v>2117</v>
      </c>
      <c r="U134" s="110">
        <f>VLOOKUP($A134,'[7]102010'!$A$5:$W$48,U$9,FALSE)</f>
        <v>2116</v>
      </c>
      <c r="V134" s="110">
        <f>VLOOKUP($A134,'[7]102010'!$A$5:$W$48,V$9,FALSE)</f>
        <v>2246</v>
      </c>
      <c r="W134" s="111">
        <f>(V134-U134)/U134</f>
        <v>6.1436672967863891E-2</v>
      </c>
      <c r="X134" s="84">
        <f t="shared" si="11"/>
        <v>6.093528578176665E-2</v>
      </c>
      <c r="Y134" s="84">
        <f t="shared" si="12"/>
        <v>-6.6112266112266116E-2</v>
      </c>
    </row>
    <row r="135" spans="1:28" x14ac:dyDescent="0.2">
      <c r="A135" s="107" t="s">
        <v>141</v>
      </c>
      <c r="B135" s="110">
        <f>VLOOKUP($A135,'[7]102010'!$A$5:$W$48,B$9,FALSE)</f>
        <v>5273</v>
      </c>
      <c r="C135" s="110">
        <f>VLOOKUP($A135,'[7]102010'!$A$5:$W$48,C$9,FALSE)</f>
        <v>5577</v>
      </c>
      <c r="D135" s="110">
        <f>VLOOKUP($A135,'[7]102010'!$A$5:$W$48,D$9,FALSE)</f>
        <v>5622</v>
      </c>
      <c r="E135" s="110">
        <f>VLOOKUP($A135,'[7]102010'!$A$5:$W$48,E$9,FALSE)</f>
        <v>5914</v>
      </c>
      <c r="F135" s="110">
        <f>VLOOKUP($A135,'[7]102010'!$A$5:$W$48,F$9,FALSE)</f>
        <v>5677</v>
      </c>
      <c r="G135" s="110">
        <f>VLOOKUP($A135,'[7]102010'!$A$5:$W$48,G$9,FALSE)</f>
        <v>6070</v>
      </c>
      <c r="H135" s="110">
        <f>VLOOKUP($A135,'[7]102010'!$A$5:$W$48,H$9,FALSE)</f>
        <v>6170</v>
      </c>
      <c r="I135" s="110">
        <f>VLOOKUP($A135,'[7]102010'!$A$5:$W$48,I$9,FALSE)</f>
        <v>5746</v>
      </c>
      <c r="J135" s="110">
        <f>VLOOKUP($A135,'[7]102010'!$A$5:$W$48,J$9,FALSE)</f>
        <v>6024</v>
      </c>
      <c r="K135" s="110">
        <f>VLOOKUP($A135,'[7]102010'!$A$5:$W$48,K$9,FALSE)</f>
        <v>5880</v>
      </c>
      <c r="L135" s="110">
        <f>VLOOKUP($A135,'[7]102010'!$A$5:$W$48,L$9,FALSE)</f>
        <v>5578</v>
      </c>
      <c r="M135" s="110">
        <f>VLOOKUP($A135,'[7]102010'!$A$5:$W$48,M$9,FALSE)</f>
        <v>5855</v>
      </c>
      <c r="N135" s="110">
        <f>VLOOKUP($A135,'[7]102010'!$A$5:$W$48,N$9,FALSE)</f>
        <v>5720</v>
      </c>
      <c r="O135" s="110">
        <f>VLOOKUP($A135,'[7]102010'!$A$5:$W$48,O$9,FALSE)</f>
        <v>6037</v>
      </c>
      <c r="P135" s="110">
        <f>VLOOKUP($A135,'[7]102010'!$A$5:$W$48,P$9,FALSE)</f>
        <v>6069</v>
      </c>
      <c r="Q135" s="110">
        <f>VLOOKUP($A135,'[7]102010'!$A$5:$W$48,Q$9,FALSE)</f>
        <v>6232</v>
      </c>
      <c r="R135" s="110">
        <f>VLOOKUP($A135,'[7]102010'!$A$5:$W$48,R$9,FALSE)</f>
        <v>6066</v>
      </c>
      <c r="S135" s="110">
        <f>VLOOKUP($A135,'[7]102010'!$A$5:$W$48,S$9,FALSE)</f>
        <v>5598</v>
      </c>
      <c r="T135" s="110">
        <f>VLOOKUP($A135,'[7]102010'!$A$5:$W$48,T$9,FALSE)</f>
        <v>6007</v>
      </c>
      <c r="U135" s="110">
        <f>VLOOKUP($A135,'[7]102010'!$A$5:$W$48,U$9,FALSE)</f>
        <v>5971</v>
      </c>
      <c r="V135" s="110">
        <f>VLOOKUP($A135,'[7]102010'!$A$5:$W$48,V$9,FALSE)</f>
        <v>6460</v>
      </c>
      <c r="W135" s="111">
        <f t="shared" ref="W135:W162" si="13">(V135-U135)/U135</f>
        <v>8.1895829844247189E-2</v>
      </c>
      <c r="X135" s="84">
        <f t="shared" si="11"/>
        <v>3.6585365853658534E-2</v>
      </c>
      <c r="Y135" s="84">
        <f t="shared" si="12"/>
        <v>0.22510904608382326</v>
      </c>
    </row>
    <row r="136" spans="1:28" x14ac:dyDescent="0.2">
      <c r="A136" s="107" t="s">
        <v>117</v>
      </c>
      <c r="B136" s="110">
        <f>VLOOKUP($A136,'[7]102010'!$A$5:$W$48,B$9,FALSE)</f>
        <v>105</v>
      </c>
      <c r="C136" s="110">
        <f>VLOOKUP($A136,'[7]102010'!$A$5:$W$48,C$9,FALSE)</f>
        <v>107</v>
      </c>
      <c r="D136" s="110">
        <f>VLOOKUP($A136,'[7]102010'!$A$5:$W$48,D$9,FALSE)</f>
        <v>128</v>
      </c>
      <c r="E136" s="110">
        <f>VLOOKUP($A136,'[7]102010'!$A$5:$W$48,E$9,FALSE)</f>
        <v>128</v>
      </c>
      <c r="F136" s="110">
        <f>VLOOKUP($A136,'[7]102010'!$A$5:$W$48,F$9,FALSE)</f>
        <v>135</v>
      </c>
      <c r="G136" s="110">
        <f>VLOOKUP($A136,'[7]102010'!$A$5:$W$48,G$9,FALSE)</f>
        <v>139</v>
      </c>
      <c r="H136" s="110">
        <f>VLOOKUP($A136,'[7]102010'!$A$5:$W$48,H$9,FALSE)</f>
        <v>145</v>
      </c>
      <c r="I136" s="110">
        <f>VLOOKUP($A136,'[7]102010'!$A$5:$W$48,I$9,FALSE)</f>
        <v>149</v>
      </c>
      <c r="J136" s="110">
        <f>VLOOKUP($A136,'[7]102010'!$A$5:$W$48,J$9,FALSE)</f>
        <v>154</v>
      </c>
      <c r="K136" s="110">
        <f>VLOOKUP($A136,'[7]102010'!$A$5:$W$48,K$9,FALSE)</f>
        <v>156</v>
      </c>
      <c r="L136" s="110">
        <f>VLOOKUP($A136,'[7]102010'!$A$5:$W$48,L$9,FALSE)</f>
        <v>174</v>
      </c>
      <c r="M136" s="110">
        <f>VLOOKUP($A136,'[7]102010'!$A$5:$W$48,M$9,FALSE)</f>
        <v>172</v>
      </c>
      <c r="N136" s="110">
        <f>VLOOKUP($A136,'[7]102010'!$A$5:$W$48,N$9,FALSE)</f>
        <v>191</v>
      </c>
      <c r="O136" s="110">
        <f>VLOOKUP($A136,'[7]102010'!$A$5:$W$48,O$9,FALSE)</f>
        <v>207</v>
      </c>
      <c r="P136" s="110">
        <f>VLOOKUP($A136,'[7]102010'!$A$5:$W$48,P$9,FALSE)</f>
        <v>199</v>
      </c>
      <c r="Q136" s="110">
        <f>VLOOKUP($A136,'[7]102010'!$A$5:$W$48,Q$9,FALSE)</f>
        <v>314</v>
      </c>
      <c r="R136" s="110">
        <f>VLOOKUP($A136,'[7]102010'!$A$5:$W$48,R$9,FALSE)</f>
        <v>287</v>
      </c>
      <c r="S136" s="110">
        <f>VLOOKUP($A136,'[7]102010'!$A$5:$W$48,S$9,FALSE)</f>
        <v>298</v>
      </c>
      <c r="T136" s="110">
        <f>VLOOKUP($A136,'[7]102010'!$A$5:$W$48,T$9,FALSE)</f>
        <v>294</v>
      </c>
      <c r="U136" s="110">
        <f>VLOOKUP($A136,'[7]102010'!$A$5:$W$48,U$9,FALSE)</f>
        <v>310</v>
      </c>
      <c r="V136" s="110">
        <f>VLOOKUP($A136,'[7]102010'!$A$5:$W$48,V$9,FALSE)</f>
        <v>295</v>
      </c>
      <c r="W136" s="111">
        <f t="shared" si="13"/>
        <v>-4.8387096774193547E-2</v>
      </c>
      <c r="X136" s="84">
        <f t="shared" si="11"/>
        <v>-6.0509554140127389E-2</v>
      </c>
      <c r="Y136" s="84">
        <f t="shared" si="12"/>
        <v>1.8095238095238095</v>
      </c>
    </row>
    <row r="137" spans="1:28" x14ac:dyDescent="0.2">
      <c r="A137" s="107" t="s">
        <v>118</v>
      </c>
      <c r="B137" s="110">
        <f>VLOOKUP($A137,'[7]102010'!$A$5:$W$48,B$9,FALSE)</f>
        <v>8698</v>
      </c>
      <c r="C137" s="110">
        <f>VLOOKUP($A137,'[7]102010'!$A$5:$W$48,C$9,FALSE)</f>
        <v>7985</v>
      </c>
      <c r="D137" s="110">
        <f>VLOOKUP($A137,'[7]102010'!$A$5:$W$48,D$9,FALSE)</f>
        <v>6300</v>
      </c>
      <c r="E137" s="110">
        <f>VLOOKUP($A137,'[7]102010'!$A$5:$W$48,E$9,FALSE)</f>
        <v>5763</v>
      </c>
      <c r="F137" s="110">
        <f>VLOOKUP($A137,'[7]102010'!$A$5:$W$48,F$9,FALSE)</f>
        <v>5805</v>
      </c>
      <c r="G137" s="110">
        <f>VLOOKUP($A137,'[7]102010'!$A$5:$W$48,G$9,FALSE)</f>
        <v>6090</v>
      </c>
      <c r="H137" s="110">
        <f>VLOOKUP($A137,'[7]102010'!$A$5:$W$48,H$9,FALSE)</f>
        <v>6910</v>
      </c>
      <c r="I137" s="110">
        <f>VLOOKUP($A137,'[7]102010'!$A$5:$W$48,I$9,FALSE)</f>
        <v>6661</v>
      </c>
      <c r="J137" s="110">
        <f>VLOOKUP($A137,'[7]102010'!$A$5:$W$48,J$9,FALSE)</f>
        <v>6344</v>
      </c>
      <c r="K137" s="110">
        <f>VLOOKUP($A137,'[7]102010'!$A$5:$W$48,K$9,FALSE)</f>
        <v>6087</v>
      </c>
      <c r="L137" s="110">
        <f>VLOOKUP($A137,'[7]102010'!$A$5:$W$48,L$9,FALSE)</f>
        <v>6023</v>
      </c>
      <c r="M137" s="110">
        <f>VLOOKUP($A137,'[7]102010'!$A$5:$W$48,M$9,FALSE)</f>
        <v>6562</v>
      </c>
      <c r="N137" s="110">
        <f>VLOOKUP($A137,'[7]102010'!$A$5:$W$48,N$9,FALSE)</f>
        <v>6029</v>
      </c>
      <c r="O137" s="110">
        <f>VLOOKUP($A137,'[7]102010'!$A$5:$W$48,O$9,FALSE)</f>
        <v>6313</v>
      </c>
      <c r="P137" s="110">
        <f>VLOOKUP($A137,'[7]102010'!$A$5:$W$48,P$9,FALSE)</f>
        <v>6235</v>
      </c>
      <c r="Q137" s="110">
        <f>VLOOKUP($A137,'[7]102010'!$A$5:$W$48,Q$9,FALSE)</f>
        <v>6216</v>
      </c>
      <c r="R137" s="110">
        <f>VLOOKUP($A137,'[7]102010'!$A$5:$W$48,R$9,FALSE)</f>
        <v>6479</v>
      </c>
      <c r="S137" s="110">
        <f>VLOOKUP($A137,'[7]102010'!$A$5:$W$48,S$9,FALSE)</f>
        <v>6044</v>
      </c>
      <c r="T137" s="110">
        <f>VLOOKUP($A137,'[7]102010'!$A$5:$W$48,T$9,FALSE)</f>
        <v>5990</v>
      </c>
      <c r="U137" s="110">
        <f>VLOOKUP($A137,'[7]102010'!$A$5:$W$48,U$9,FALSE)</f>
        <v>6017</v>
      </c>
      <c r="V137" s="110">
        <f>VLOOKUP($A137,'[7]102010'!$A$5:$W$48,V$9,FALSE)</f>
        <v>6619</v>
      </c>
      <c r="W137" s="111">
        <f t="shared" si="13"/>
        <v>0.10004985873358817</v>
      </c>
      <c r="X137" s="84">
        <f t="shared" si="11"/>
        <v>6.4832689832689833E-2</v>
      </c>
      <c r="Y137" s="84">
        <f t="shared" si="12"/>
        <v>-0.23902046447459185</v>
      </c>
    </row>
    <row r="138" spans="1:28" x14ac:dyDescent="0.2">
      <c r="A138" s="107" t="s">
        <v>123</v>
      </c>
      <c r="B138" s="110">
        <f>VLOOKUP($A138,'[7]102010'!$A$5:$W$48,B$9,FALSE)</f>
        <v>62717</v>
      </c>
      <c r="C138" s="110">
        <f>VLOOKUP($A138,'[7]102010'!$A$5:$W$48,C$9,FALSE)</f>
        <v>64816</v>
      </c>
      <c r="D138" s="110">
        <f>VLOOKUP($A138,'[7]102010'!$A$5:$W$48,D$9,FALSE)</f>
        <v>62040</v>
      </c>
      <c r="E138" s="110">
        <f>VLOOKUP($A138,'[7]102010'!$A$5:$W$48,E$9,FALSE)</f>
        <v>66117</v>
      </c>
      <c r="F138" s="110">
        <f>VLOOKUP($A138,'[7]102010'!$A$5:$W$48,F$9,FALSE)</f>
        <v>63603</v>
      </c>
      <c r="G138" s="110">
        <f>VLOOKUP($A138,'[7]102010'!$A$5:$W$48,G$9,FALSE)</f>
        <v>66216</v>
      </c>
      <c r="H138" s="110">
        <f>VLOOKUP($A138,'[7]102010'!$A$5:$W$48,H$9,FALSE)</f>
        <v>72281</v>
      </c>
      <c r="I138" s="110">
        <f>VLOOKUP($A138,'[7]102010'!$A$5:$W$48,I$9,FALSE)</f>
        <v>71204</v>
      </c>
      <c r="J138" s="110">
        <f>VLOOKUP($A138,'[7]102010'!$A$5:$W$48,J$9,FALSE)</f>
        <v>70204</v>
      </c>
      <c r="K138" s="110">
        <f>VLOOKUP($A138,'[7]102010'!$A$5:$W$48,K$9,FALSE)</f>
        <v>65953</v>
      </c>
      <c r="L138" s="110">
        <f>VLOOKUP($A138,'[7]102010'!$A$5:$W$48,L$9,FALSE)</f>
        <v>65188</v>
      </c>
      <c r="M138" s="110">
        <f>VLOOKUP($A138,'[7]102010'!$A$5:$W$48,M$9,FALSE)</f>
        <v>69671</v>
      </c>
      <c r="N138" s="110">
        <f>VLOOKUP($A138,'[7]102010'!$A$5:$W$48,N$9,FALSE)</f>
        <v>67137</v>
      </c>
      <c r="O138" s="110">
        <f>VLOOKUP($A138,'[7]102010'!$A$5:$W$48,O$9,FALSE)</f>
        <v>63676</v>
      </c>
      <c r="P138" s="110">
        <f>VLOOKUP($A138,'[7]102010'!$A$5:$W$48,P$9,FALSE)</f>
        <v>63235</v>
      </c>
      <c r="Q138" s="110">
        <f>VLOOKUP($A138,'[7]102010'!$A$5:$W$48,Q$9,FALSE)</f>
        <v>63645</v>
      </c>
      <c r="R138" s="110">
        <f>VLOOKUP($A138,'[7]102010'!$A$5:$W$48,R$9,FALSE)</f>
        <v>64793</v>
      </c>
      <c r="S138" s="110">
        <f>VLOOKUP($A138,'[7]102010'!$A$5:$W$48,S$9,FALSE)</f>
        <v>61364</v>
      </c>
      <c r="T138" s="110">
        <f>VLOOKUP($A138,'[7]102010'!$A$5:$W$48,T$9,FALSE)</f>
        <v>68150</v>
      </c>
      <c r="U138" s="110">
        <f>VLOOKUP($A138,'[7]102010'!$A$5:$W$48,U$9,FALSE)</f>
        <v>65777</v>
      </c>
      <c r="V138" s="110">
        <f>VLOOKUP($A138,'[7]102010'!$A$5:$W$48,V$9,FALSE)</f>
        <v>62041</v>
      </c>
      <c r="W138" s="111">
        <f t="shared" si="13"/>
        <v>-5.6797968894902476E-2</v>
      </c>
      <c r="X138" s="84">
        <f t="shared" si="11"/>
        <v>-2.5202293974389191E-2</v>
      </c>
      <c r="Y138" s="84">
        <f t="shared" si="12"/>
        <v>-1.0778576781414927E-2</v>
      </c>
    </row>
    <row r="139" spans="1:28" x14ac:dyDescent="0.2">
      <c r="A139" s="107" t="s">
        <v>119</v>
      </c>
      <c r="B139" s="110">
        <f>VLOOKUP($A139,'[7]102010'!$A$5:$W$48,B$9,FALSE)</f>
        <v>4002</v>
      </c>
      <c r="C139" s="110">
        <f>VLOOKUP($A139,'[7]102010'!$A$5:$W$48,C$9,FALSE)</f>
        <v>4350</v>
      </c>
      <c r="D139" s="110">
        <f>VLOOKUP($A139,'[7]102010'!$A$5:$W$48,D$9,FALSE)</f>
        <v>4184</v>
      </c>
      <c r="E139" s="110">
        <f>VLOOKUP($A139,'[7]102010'!$A$5:$W$48,E$9,FALSE)</f>
        <v>4540</v>
      </c>
      <c r="F139" s="110">
        <f>VLOOKUP($A139,'[7]102010'!$A$5:$W$48,F$9,FALSE)</f>
        <v>4376</v>
      </c>
      <c r="G139" s="110">
        <f>VLOOKUP($A139,'[7]102010'!$A$5:$W$48,G$9,FALSE)</f>
        <v>4475</v>
      </c>
      <c r="H139" s="110">
        <f>VLOOKUP($A139,'[7]102010'!$A$5:$W$48,H$9,FALSE)</f>
        <v>4781</v>
      </c>
      <c r="I139" s="110">
        <f>VLOOKUP($A139,'[7]102010'!$A$5:$W$48,I$9,FALSE)</f>
        <v>4469</v>
      </c>
      <c r="J139" s="110">
        <f>VLOOKUP($A139,'[7]102010'!$A$5:$W$48,J$9,FALSE)</f>
        <v>4451</v>
      </c>
      <c r="K139" s="110">
        <f>VLOOKUP($A139,'[7]102010'!$A$5:$W$48,K$9,FALSE)</f>
        <v>4333</v>
      </c>
      <c r="L139" s="110">
        <f>VLOOKUP($A139,'[7]102010'!$A$5:$W$48,L$9,FALSE)</f>
        <v>4160</v>
      </c>
      <c r="M139" s="110">
        <f>VLOOKUP($A139,'[7]102010'!$A$5:$W$48,M$9,FALSE)</f>
        <v>4408</v>
      </c>
      <c r="N139" s="110">
        <f>VLOOKUP($A139,'[7]102010'!$A$5:$W$48,N$9,FALSE)</f>
        <v>4302</v>
      </c>
      <c r="O139" s="110">
        <f>VLOOKUP($A139,'[7]102010'!$A$5:$W$48,O$9,FALSE)</f>
        <v>4412</v>
      </c>
      <c r="P139" s="110">
        <f>VLOOKUP($A139,'[7]102010'!$A$5:$W$48,P$9,FALSE)</f>
        <v>4400</v>
      </c>
      <c r="Q139" s="110">
        <f>VLOOKUP($A139,'[7]102010'!$A$5:$W$48,Q$9,FALSE)</f>
        <v>4451</v>
      </c>
      <c r="R139" s="110">
        <f>VLOOKUP($A139,'[7]102010'!$A$5:$W$48,R$9,FALSE)</f>
        <v>4445</v>
      </c>
      <c r="S139" s="110">
        <f>VLOOKUP($A139,'[7]102010'!$A$5:$W$48,S$9,FALSE)</f>
        <v>4447</v>
      </c>
      <c r="T139" s="110">
        <f>VLOOKUP($A139,'[7]102010'!$A$5:$W$48,T$9,FALSE)</f>
        <v>4424</v>
      </c>
      <c r="U139" s="110">
        <f>VLOOKUP($A139,'[7]102010'!$A$5:$W$48,U$9,FALSE)</f>
        <v>4433</v>
      </c>
      <c r="V139" s="110">
        <f>VLOOKUP($A139,'[7]102010'!$A$5:$W$48,V$9,FALSE)</f>
        <v>4900</v>
      </c>
      <c r="W139" s="111">
        <f t="shared" si="13"/>
        <v>0.10534626663658922</v>
      </c>
      <c r="X139" s="84">
        <f t="shared" si="11"/>
        <v>0.10087620759379914</v>
      </c>
      <c r="Y139" s="84">
        <f t="shared" si="12"/>
        <v>0.22438780609695153</v>
      </c>
    </row>
    <row r="140" spans="1:28" x14ac:dyDescent="0.2">
      <c r="A140" s="107" t="s">
        <v>120</v>
      </c>
      <c r="B140" s="110">
        <f>VLOOKUP($A140,'[7]102010'!$A$5:$W$48,B$9,FALSE)</f>
        <v>1022</v>
      </c>
      <c r="C140" s="110">
        <f>VLOOKUP($A140,'[7]102010'!$A$5:$W$48,C$9,FALSE)</f>
        <v>931</v>
      </c>
      <c r="D140" s="110">
        <f>VLOOKUP($A140,'[7]102010'!$A$5:$W$48,D$9,FALSE)</f>
        <v>799</v>
      </c>
      <c r="E140" s="110">
        <f>VLOOKUP($A140,'[7]102010'!$A$5:$W$48,E$9,FALSE)</f>
        <v>779</v>
      </c>
      <c r="F140" s="110">
        <f>VLOOKUP($A140,'[7]102010'!$A$5:$W$48,F$9,FALSE)</f>
        <v>895</v>
      </c>
      <c r="G140" s="110">
        <f>VLOOKUP($A140,'[7]102010'!$A$5:$W$48,G$9,FALSE)</f>
        <v>963</v>
      </c>
      <c r="H140" s="110">
        <f>VLOOKUP($A140,'[7]102010'!$A$5:$W$48,H$9,FALSE)</f>
        <v>1195</v>
      </c>
      <c r="I140" s="110">
        <f>VLOOKUP($A140,'[7]102010'!$A$5:$W$48,I$9,FALSE)</f>
        <v>1203</v>
      </c>
      <c r="J140" s="110">
        <f>VLOOKUP($A140,'[7]102010'!$A$5:$W$48,J$9,FALSE)</f>
        <v>1043</v>
      </c>
      <c r="K140" s="110">
        <f>VLOOKUP($A140,'[7]102010'!$A$5:$W$48,K$9,FALSE)</f>
        <v>958</v>
      </c>
      <c r="L140" s="110">
        <f>VLOOKUP($A140,'[7]102010'!$A$5:$W$48,L$9,FALSE)</f>
        <v>929</v>
      </c>
      <c r="M140" s="110">
        <f>VLOOKUP($A140,'[7]102010'!$A$5:$W$48,M$9,FALSE)</f>
        <v>949</v>
      </c>
      <c r="N140" s="110">
        <f>VLOOKUP($A140,'[7]102010'!$A$5:$W$48,N$9,FALSE)</f>
        <v>918</v>
      </c>
      <c r="O140" s="110">
        <f>VLOOKUP($A140,'[7]102010'!$A$5:$W$48,O$9,FALSE)</f>
        <v>926</v>
      </c>
      <c r="P140" s="110">
        <f>VLOOKUP($A140,'[7]102010'!$A$5:$W$48,P$9,FALSE)</f>
        <v>923</v>
      </c>
      <c r="Q140" s="110">
        <f>VLOOKUP($A140,'[7]102010'!$A$5:$W$48,Q$9,FALSE)</f>
        <v>890</v>
      </c>
      <c r="R140" s="110">
        <f>VLOOKUP($A140,'[7]102010'!$A$5:$W$48,R$9,FALSE)</f>
        <v>882</v>
      </c>
      <c r="S140" s="110">
        <f>VLOOKUP($A140,'[7]102010'!$A$5:$W$48,S$9,FALSE)</f>
        <v>963</v>
      </c>
      <c r="T140" s="110">
        <f>VLOOKUP($A140,'[7]102010'!$A$5:$W$48,T$9,FALSE)</f>
        <v>953</v>
      </c>
      <c r="U140" s="110">
        <f>VLOOKUP($A140,'[7]102010'!$A$5:$W$48,U$9,FALSE)</f>
        <v>966</v>
      </c>
      <c r="V140" s="110">
        <f>VLOOKUP($A140,'[7]102010'!$A$5:$W$48,V$9,FALSE)</f>
        <v>1028</v>
      </c>
      <c r="W140" s="111">
        <f t="shared" si="13"/>
        <v>6.4182194616977231E-2</v>
      </c>
      <c r="X140" s="84">
        <f t="shared" si="11"/>
        <v>0.15505617977528091</v>
      </c>
      <c r="Y140" s="84">
        <f t="shared" si="12"/>
        <v>5.8708414872798431E-3</v>
      </c>
    </row>
    <row r="141" spans="1:28" x14ac:dyDescent="0.2">
      <c r="A141" s="107" t="s">
        <v>139</v>
      </c>
      <c r="B141" s="110">
        <f>VLOOKUP($A141,'[7]102010'!$A$5:$W$48,B$9,FALSE)</f>
        <v>9153</v>
      </c>
      <c r="C141" s="110">
        <f>VLOOKUP($A141,'[7]102010'!$A$5:$W$48,C$9,FALSE)</f>
        <v>9664</v>
      </c>
      <c r="D141" s="110">
        <f>VLOOKUP($A141,'[7]102010'!$A$5:$W$48,D$9,FALSE)</f>
        <v>9745</v>
      </c>
      <c r="E141" s="110">
        <f>VLOOKUP($A141,'[7]102010'!$A$5:$W$48,E$9,FALSE)</f>
        <v>9786</v>
      </c>
      <c r="F141" s="110">
        <f>VLOOKUP($A141,'[7]102010'!$A$5:$W$48,F$9,FALSE)</f>
        <v>10252</v>
      </c>
      <c r="G141" s="110">
        <f>VLOOKUP($A141,'[7]102010'!$A$5:$W$48,G$9,FALSE)</f>
        <v>9998</v>
      </c>
      <c r="H141" s="110">
        <f>VLOOKUP($A141,'[7]102010'!$A$5:$W$48,H$9,FALSE)</f>
        <v>10557</v>
      </c>
      <c r="I141" s="110">
        <f>VLOOKUP($A141,'[7]102010'!$A$5:$W$48,I$9,FALSE)</f>
        <v>10740</v>
      </c>
      <c r="J141" s="110">
        <f>VLOOKUP($A141,'[7]102010'!$A$5:$W$48,J$9,FALSE)</f>
        <v>11086</v>
      </c>
      <c r="K141" s="110">
        <f>VLOOKUP($A141,'[7]102010'!$A$5:$W$48,K$9,FALSE)</f>
        <v>11793</v>
      </c>
      <c r="L141" s="110">
        <f>VLOOKUP($A141,'[7]102010'!$A$5:$W$48,L$9,FALSE)</f>
        <v>11985</v>
      </c>
      <c r="M141" s="110">
        <f>VLOOKUP($A141,'[7]102010'!$A$5:$W$48,M$9,FALSE)</f>
        <v>12605</v>
      </c>
      <c r="N141" s="110">
        <f>VLOOKUP($A141,'[7]102010'!$A$5:$W$48,N$9,FALSE)</f>
        <v>12938</v>
      </c>
      <c r="O141" s="110">
        <f>VLOOKUP($A141,'[7]102010'!$A$5:$W$48,O$9,FALSE)</f>
        <v>13882</v>
      </c>
      <c r="P141" s="110">
        <f>VLOOKUP($A141,'[7]102010'!$A$5:$W$48,P$9,FALSE)</f>
        <v>14653</v>
      </c>
      <c r="Q141" s="110">
        <f>VLOOKUP($A141,'[7]102010'!$A$5:$W$48,Q$9,FALSE)</f>
        <v>15114</v>
      </c>
      <c r="R141" s="110">
        <f>VLOOKUP($A141,'[7]102010'!$A$5:$W$48,R$9,FALSE)</f>
        <v>15809</v>
      </c>
      <c r="S141" s="110">
        <f>VLOOKUP($A141,'[7]102010'!$A$5:$W$48,S$9,FALSE)</f>
        <v>15876</v>
      </c>
      <c r="T141" s="110">
        <f>VLOOKUP($A141,'[7]102010'!$A$5:$W$48,T$9,FALSE)</f>
        <v>15805</v>
      </c>
      <c r="U141" s="110">
        <f>VLOOKUP($A141,'[7]102010'!$A$5:$W$48,U$9,FALSE)</f>
        <v>15884</v>
      </c>
      <c r="V141" s="110">
        <f>VLOOKUP($A141,'[7]102010'!$A$5:$W$48,V$9,FALSE)</f>
        <v>16478</v>
      </c>
      <c r="W141" s="111">
        <f t="shared" si="13"/>
        <v>3.7396121883656507E-2</v>
      </c>
      <c r="X141" s="84">
        <f t="shared" si="11"/>
        <v>9.0247452692867547E-2</v>
      </c>
      <c r="Y141" s="84">
        <f t="shared" si="12"/>
        <v>0.80028405987108053</v>
      </c>
    </row>
    <row r="142" spans="1:28" x14ac:dyDescent="0.2">
      <c r="A142" s="107" t="s">
        <v>121</v>
      </c>
      <c r="B142" s="110">
        <f>VLOOKUP($A142,'[7]102010'!$A$5:$W$48,B$9,FALSE)</f>
        <v>5333</v>
      </c>
      <c r="C142" s="110">
        <f>VLOOKUP($A142,'[7]102010'!$A$5:$W$48,C$9,FALSE)</f>
        <v>5559</v>
      </c>
      <c r="D142" s="110">
        <f>VLOOKUP($A142,'[7]102010'!$A$5:$W$48,D$9,FALSE)</f>
        <v>5548</v>
      </c>
      <c r="E142" s="110">
        <f>VLOOKUP($A142,'[7]102010'!$A$5:$W$48,E$9,FALSE)</f>
        <v>5329</v>
      </c>
      <c r="F142" s="110">
        <f>VLOOKUP($A142,'[7]102010'!$A$5:$W$48,F$9,FALSE)</f>
        <v>5523</v>
      </c>
      <c r="G142" s="110">
        <f>VLOOKUP($A142,'[7]102010'!$A$5:$W$48,G$9,FALSE)</f>
        <v>5431</v>
      </c>
      <c r="H142" s="110">
        <f>VLOOKUP($A142,'[7]102010'!$A$5:$W$48,H$9,FALSE)</f>
        <v>5347</v>
      </c>
      <c r="I142" s="110">
        <f>VLOOKUP($A142,'[7]102010'!$A$5:$W$48,I$9,FALSE)</f>
        <v>5219</v>
      </c>
      <c r="J142" s="110">
        <f>VLOOKUP($A142,'[7]102010'!$A$5:$W$48,J$9,FALSE)</f>
        <v>5389</v>
      </c>
      <c r="K142" s="110">
        <f>VLOOKUP($A142,'[7]102010'!$A$5:$W$48,K$9,FALSE)</f>
        <v>5164</v>
      </c>
      <c r="L142" s="110">
        <f>VLOOKUP($A142,'[7]102010'!$A$5:$W$48,L$9,FALSE)</f>
        <v>4547</v>
      </c>
      <c r="M142" s="110">
        <f>VLOOKUP($A142,'[7]102010'!$A$5:$W$48,M$9,FALSE)</f>
        <v>4936</v>
      </c>
      <c r="N142" s="110">
        <f>VLOOKUP($A142,'[7]102010'!$A$5:$W$48,N$9,FALSE)</f>
        <v>5034</v>
      </c>
      <c r="O142" s="110">
        <f>VLOOKUP($A142,'[7]102010'!$A$5:$W$48,O$9,FALSE)</f>
        <v>5129</v>
      </c>
      <c r="P142" s="110">
        <f>VLOOKUP($A142,'[7]102010'!$A$5:$W$48,P$9,FALSE)</f>
        <v>5006</v>
      </c>
      <c r="Q142" s="110">
        <f>VLOOKUP($A142,'[7]102010'!$A$5:$W$48,Q$9,FALSE)</f>
        <v>5049</v>
      </c>
      <c r="R142" s="110">
        <f>VLOOKUP($A142,'[7]102010'!$A$5:$W$48,R$9,FALSE)</f>
        <v>5179</v>
      </c>
      <c r="S142" s="110">
        <f>VLOOKUP($A142,'[7]102010'!$A$5:$W$48,S$9,FALSE)</f>
        <v>5187</v>
      </c>
      <c r="T142" s="110">
        <f>VLOOKUP($A142,'[7]102010'!$A$5:$W$48,T$9,FALSE)</f>
        <v>5020</v>
      </c>
      <c r="U142" s="110">
        <f>VLOOKUP($A142,'[7]102010'!$A$5:$W$48,U$9,FALSE)</f>
        <v>5298</v>
      </c>
      <c r="V142" s="110">
        <f>VLOOKUP($A142,'[7]102010'!$A$5:$W$48,V$9,FALSE)</f>
        <v>5787</v>
      </c>
      <c r="W142" s="111">
        <f t="shared" si="13"/>
        <v>9.2298980747451867E-2</v>
      </c>
      <c r="X142" s="84">
        <f t="shared" si="11"/>
        <v>0.14616755793226383</v>
      </c>
      <c r="Y142" s="84">
        <f t="shared" si="12"/>
        <v>8.5130320645040308E-2</v>
      </c>
    </row>
    <row r="143" spans="1:28" x14ac:dyDescent="0.2">
      <c r="A143" s="107" t="s">
        <v>122</v>
      </c>
      <c r="B143" s="110">
        <f>VLOOKUP($A143,'[7]102010'!$A$5:$W$48,B$9,FALSE)</f>
        <v>35732</v>
      </c>
      <c r="C143" s="110">
        <f>VLOOKUP($A143,'[7]102010'!$A$5:$W$48,C$9,FALSE)</f>
        <v>40340</v>
      </c>
      <c r="D143" s="110">
        <f>VLOOKUP($A143,'[7]102010'!$A$5:$W$48,D$9,FALSE)</f>
        <v>39654</v>
      </c>
      <c r="E143" s="110">
        <f>VLOOKUP($A143,'[7]102010'!$A$5:$W$48,E$9,FALSE)</f>
        <v>38577</v>
      </c>
      <c r="F143" s="110">
        <f>VLOOKUP($A143,'[7]102010'!$A$5:$W$48,F$9,FALSE)</f>
        <v>36340</v>
      </c>
      <c r="G143" s="110">
        <f>VLOOKUP($A143,'[7]102010'!$A$5:$W$48,G$9,FALSE)</f>
        <v>35729</v>
      </c>
      <c r="H143" s="110">
        <f>VLOOKUP($A143,'[7]102010'!$A$5:$W$48,H$9,FALSE)</f>
        <v>39471</v>
      </c>
      <c r="I143" s="110">
        <f>VLOOKUP($A143,'[7]102010'!$A$5:$W$48,I$9,FALSE)</f>
        <v>37247</v>
      </c>
      <c r="J143" s="110">
        <f>VLOOKUP($A143,'[7]102010'!$A$5:$W$48,J$9,FALSE)</f>
        <v>38268</v>
      </c>
      <c r="K143" s="110">
        <f>VLOOKUP($A143,'[7]102010'!$A$5:$W$48,K$9,FALSE)</f>
        <v>38741</v>
      </c>
      <c r="L143" s="110">
        <f>VLOOKUP($A143,'[7]102010'!$A$5:$W$48,L$9,FALSE)</f>
        <v>45251</v>
      </c>
      <c r="M143" s="110">
        <f>VLOOKUP($A143,'[7]102010'!$A$5:$W$48,M$9,FALSE)</f>
        <v>42590</v>
      </c>
      <c r="N143" s="110">
        <f>VLOOKUP($A143,'[7]102010'!$A$5:$W$48,N$9,FALSE)</f>
        <v>40856</v>
      </c>
      <c r="O143" s="110">
        <f>VLOOKUP($A143,'[7]102010'!$A$5:$W$48,O$9,FALSE)</f>
        <v>42495</v>
      </c>
      <c r="P143" s="110">
        <f>VLOOKUP($A143,'[7]102010'!$A$5:$W$48,P$9,FALSE)</f>
        <v>44585</v>
      </c>
      <c r="Q143" s="110">
        <f>VLOOKUP($A143,'[7]102010'!$A$5:$W$48,Q$9,FALSE)</f>
        <v>43848</v>
      </c>
      <c r="R143" s="110">
        <f>VLOOKUP($A143,'[7]102010'!$A$5:$W$48,R$9,FALSE)</f>
        <v>43173</v>
      </c>
      <c r="S143" s="110">
        <f>VLOOKUP($A143,'[7]102010'!$A$5:$W$48,S$9,FALSE)</f>
        <v>40010</v>
      </c>
      <c r="T143" s="110">
        <f>VLOOKUP($A143,'[7]102010'!$A$5:$W$48,T$9,FALSE)</f>
        <v>42646</v>
      </c>
      <c r="U143" s="110">
        <f>VLOOKUP($A143,'[7]102010'!$A$5:$W$48,U$9,FALSE)</f>
        <v>42891</v>
      </c>
      <c r="V143" s="110">
        <f>VLOOKUP($A143,'[7]102010'!$A$5:$W$48,V$9,FALSE)</f>
        <v>44049</v>
      </c>
      <c r="W143" s="111">
        <f t="shared" si="13"/>
        <v>2.6998671049870603E-2</v>
      </c>
      <c r="X143" s="84">
        <f t="shared" si="11"/>
        <v>4.5840175150519977E-3</v>
      </c>
      <c r="Y143" s="84">
        <f t="shared" si="12"/>
        <v>0.23276055076681965</v>
      </c>
    </row>
    <row r="144" spans="1:28" x14ac:dyDescent="0.2">
      <c r="A144" s="107" t="s">
        <v>124</v>
      </c>
      <c r="B144" s="110">
        <f>VLOOKUP($A144,'[7]102010'!$A$5:$W$48,B$9,FALSE)</f>
        <v>3049</v>
      </c>
      <c r="C144" s="110">
        <f>VLOOKUP($A144,'[7]102010'!$A$5:$W$48,C$9,FALSE)</f>
        <v>3137</v>
      </c>
      <c r="D144" s="110">
        <f>VLOOKUP($A144,'[7]102010'!$A$5:$W$48,D$9,FALSE)</f>
        <v>3166</v>
      </c>
      <c r="E144" s="110">
        <f>VLOOKUP($A144,'[7]102010'!$A$5:$W$48,E$9,FALSE)</f>
        <v>3149</v>
      </c>
      <c r="F144" s="110">
        <f>VLOOKUP($A144,'[7]102010'!$A$5:$W$48,F$9,FALSE)</f>
        <v>3199</v>
      </c>
      <c r="G144" s="110">
        <f>VLOOKUP($A144,'[7]102010'!$A$5:$W$48,G$9,FALSE)</f>
        <v>3324</v>
      </c>
      <c r="H144" s="110">
        <f>VLOOKUP($A144,'[7]102010'!$A$5:$W$48,H$9,FALSE)</f>
        <v>3938</v>
      </c>
      <c r="I144" s="110">
        <f>VLOOKUP($A144,'[7]102010'!$A$5:$W$48,I$9,FALSE)</f>
        <v>4077</v>
      </c>
      <c r="J144" s="110">
        <f>VLOOKUP($A144,'[7]102010'!$A$5:$W$48,J$9,FALSE)</f>
        <v>4214</v>
      </c>
      <c r="K144" s="110">
        <f>VLOOKUP($A144,'[7]102010'!$A$5:$W$48,K$9,FALSE)</f>
        <v>4233</v>
      </c>
      <c r="L144" s="110">
        <f>VLOOKUP($A144,'[7]102010'!$A$5:$W$48,L$9,FALSE)</f>
        <v>4486</v>
      </c>
      <c r="M144" s="110">
        <f>VLOOKUP($A144,'[7]102010'!$A$5:$W$48,M$9,FALSE)</f>
        <v>4702</v>
      </c>
      <c r="N144" s="110">
        <f>VLOOKUP($A144,'[7]102010'!$A$5:$W$48,N$9,FALSE)</f>
        <v>4898</v>
      </c>
      <c r="O144" s="110">
        <f>VLOOKUP($A144,'[7]102010'!$A$5:$W$48,O$9,FALSE)</f>
        <v>5488</v>
      </c>
      <c r="P144" s="110">
        <f>VLOOKUP($A144,'[7]102010'!$A$5:$W$48,P$9,FALSE)</f>
        <v>5399</v>
      </c>
      <c r="Q144" s="110">
        <f>VLOOKUP($A144,'[7]102010'!$A$5:$W$48,Q$9,FALSE)</f>
        <v>5497</v>
      </c>
      <c r="R144" s="110">
        <f>VLOOKUP($A144,'[7]102010'!$A$5:$W$48,R$9,FALSE)</f>
        <v>5490</v>
      </c>
      <c r="S144" s="110">
        <f>VLOOKUP($A144,'[7]102010'!$A$5:$W$48,S$9,FALSE)</f>
        <v>5377</v>
      </c>
      <c r="T144" s="110">
        <f>VLOOKUP($A144,'[7]102010'!$A$5:$W$48,T$9,FALSE)</f>
        <v>5212</v>
      </c>
      <c r="U144" s="110">
        <f>VLOOKUP($A144,'[7]102010'!$A$5:$W$48,U$9,FALSE)</f>
        <v>4848</v>
      </c>
      <c r="V144" s="110">
        <f>VLOOKUP($A144,'[7]102010'!$A$5:$W$48,V$9,FALSE)</f>
        <v>4632</v>
      </c>
      <c r="W144" s="111">
        <f t="shared" si="13"/>
        <v>-4.4554455445544552E-2</v>
      </c>
      <c r="X144" s="84">
        <f t="shared" si="11"/>
        <v>-0.15735855921411679</v>
      </c>
      <c r="Y144" s="84">
        <f t="shared" si="12"/>
        <v>0.51918661856346338</v>
      </c>
    </row>
    <row r="145" spans="1:25" x14ac:dyDescent="0.2">
      <c r="A145" s="107" t="s">
        <v>125</v>
      </c>
      <c r="B145" s="110">
        <f>VLOOKUP($A145,'[7]102010'!$A$5:$W$48,B$9,FALSE)</f>
        <v>7047</v>
      </c>
      <c r="C145" s="110">
        <f>VLOOKUP($A145,'[7]102010'!$A$5:$W$48,C$9,FALSE)</f>
        <v>7292</v>
      </c>
      <c r="D145" s="110">
        <f>VLOOKUP($A145,'[7]102010'!$A$5:$W$48,D$9,FALSE)</f>
        <v>6469</v>
      </c>
      <c r="E145" s="110">
        <f>VLOOKUP($A145,'[7]102010'!$A$5:$W$48,E$9,FALSE)</f>
        <v>6420</v>
      </c>
      <c r="F145" s="110">
        <f>VLOOKUP($A145,'[7]102010'!$A$5:$W$48,F$9,FALSE)</f>
        <v>6280</v>
      </c>
      <c r="G145" s="110">
        <f>VLOOKUP($A145,'[7]102010'!$A$5:$W$48,G$9,FALSE)</f>
        <v>6253</v>
      </c>
      <c r="H145" s="110">
        <f>VLOOKUP($A145,'[7]102010'!$A$5:$W$48,H$9,FALSE)</f>
        <v>6285</v>
      </c>
      <c r="I145" s="110">
        <f>VLOOKUP($A145,'[7]102010'!$A$5:$W$48,I$9,FALSE)</f>
        <v>5862</v>
      </c>
      <c r="J145" s="110">
        <f>VLOOKUP($A145,'[7]102010'!$A$5:$W$48,J$9,FALSE)</f>
        <v>5651</v>
      </c>
      <c r="K145" s="110">
        <f>VLOOKUP($A145,'[7]102010'!$A$5:$W$48,K$9,FALSE)</f>
        <v>5796</v>
      </c>
      <c r="L145" s="110">
        <f>VLOOKUP($A145,'[7]102010'!$A$5:$W$48,L$9,FALSE)</f>
        <v>5603</v>
      </c>
      <c r="M145" s="110">
        <f>VLOOKUP($A145,'[7]102010'!$A$5:$W$48,M$9,FALSE)</f>
        <v>6009</v>
      </c>
      <c r="N145" s="110">
        <f>VLOOKUP($A145,'[7]102010'!$A$5:$W$48,N$9,FALSE)</f>
        <v>6017</v>
      </c>
      <c r="O145" s="110">
        <f>VLOOKUP($A145,'[7]102010'!$A$5:$W$48,O$9,FALSE)</f>
        <v>6604</v>
      </c>
      <c r="P145" s="110">
        <f>VLOOKUP($A145,'[7]102010'!$A$5:$W$48,P$9,FALSE)</f>
        <v>6096</v>
      </c>
      <c r="Q145" s="110">
        <f>VLOOKUP($A145,'[7]102010'!$A$5:$W$48,Q$9,FALSE)</f>
        <v>6464</v>
      </c>
      <c r="R145" s="110">
        <f>VLOOKUP($A145,'[7]102010'!$A$5:$W$48,R$9,FALSE)</f>
        <v>6213</v>
      </c>
      <c r="S145" s="110">
        <f>VLOOKUP($A145,'[7]102010'!$A$5:$W$48,S$9,FALSE)</f>
        <v>5556</v>
      </c>
      <c r="T145" s="110">
        <f>VLOOKUP($A145,'[7]102010'!$A$5:$W$48,T$9,FALSE)</f>
        <v>5572</v>
      </c>
      <c r="U145" s="110">
        <f>VLOOKUP($A145,'[7]102010'!$A$5:$W$48,U$9,FALSE)</f>
        <v>5521</v>
      </c>
      <c r="V145" s="110">
        <f>VLOOKUP($A145,'[7]102010'!$A$5:$W$48,V$9,FALSE)</f>
        <v>5719</v>
      </c>
      <c r="W145" s="111">
        <f t="shared" si="13"/>
        <v>3.5863068284731028E-2</v>
      </c>
      <c r="X145" s="84">
        <f t="shared" si="11"/>
        <v>-0.11525371287128713</v>
      </c>
      <c r="Y145" s="84">
        <f t="shared" si="12"/>
        <v>-0.1884489853838513</v>
      </c>
    </row>
    <row r="146" spans="1:25" x14ac:dyDescent="0.2">
      <c r="A146" s="107" t="s">
        <v>126</v>
      </c>
      <c r="B146" s="110">
        <f>VLOOKUP($A146,'[7]102010'!$A$5:$W$48,B$9,FALSE)</f>
        <v>2356</v>
      </c>
      <c r="C146" s="110">
        <f>VLOOKUP($A146,'[7]102010'!$A$5:$W$48,C$9,FALSE)</f>
        <v>2320</v>
      </c>
      <c r="D146" s="110">
        <f>VLOOKUP($A146,'[7]102010'!$A$5:$W$48,D$9,FALSE)</f>
        <v>2142</v>
      </c>
      <c r="E146" s="110">
        <f>VLOOKUP($A146,'[7]102010'!$A$5:$W$48,E$9,FALSE)</f>
        <v>2162</v>
      </c>
      <c r="F146" s="110">
        <f>VLOOKUP($A146,'[7]102010'!$A$5:$W$48,F$9,FALSE)</f>
        <v>2175</v>
      </c>
      <c r="G146" s="110">
        <f>VLOOKUP($A146,'[7]102010'!$A$5:$W$48,G$9,FALSE)</f>
        <v>2208</v>
      </c>
      <c r="H146" s="110">
        <f>VLOOKUP($A146,'[7]102010'!$A$5:$W$48,H$9,FALSE)</f>
        <v>2295</v>
      </c>
      <c r="I146" s="110">
        <f>VLOOKUP($A146,'[7]102010'!$A$5:$W$48,I$9,FALSE)</f>
        <v>2222</v>
      </c>
      <c r="J146" s="110">
        <f>VLOOKUP($A146,'[7]102010'!$A$5:$W$48,J$9,FALSE)</f>
        <v>2406</v>
      </c>
      <c r="K146" s="110">
        <f>VLOOKUP($A146,'[7]102010'!$A$5:$W$48,K$9,FALSE)</f>
        <v>2431</v>
      </c>
      <c r="L146" s="110">
        <f>VLOOKUP($A146,'[7]102010'!$A$5:$W$48,L$9,FALSE)</f>
        <v>2503</v>
      </c>
      <c r="M146" s="110">
        <f>VLOOKUP($A146,'[7]102010'!$A$5:$W$48,M$9,FALSE)</f>
        <v>2639</v>
      </c>
      <c r="N146" s="110">
        <f>VLOOKUP($A146,'[7]102010'!$A$5:$W$48,N$9,FALSE)</f>
        <v>2626</v>
      </c>
      <c r="O146" s="110">
        <f>VLOOKUP($A146,'[7]102010'!$A$5:$W$48,O$9,FALSE)</f>
        <v>2732</v>
      </c>
      <c r="P146" s="110">
        <f>VLOOKUP($A146,'[7]102010'!$A$5:$W$48,P$9,FALSE)</f>
        <v>2834</v>
      </c>
      <c r="Q146" s="110">
        <f>VLOOKUP($A146,'[7]102010'!$A$5:$W$48,Q$9,FALSE)</f>
        <v>2907</v>
      </c>
      <c r="R146" s="110">
        <f>VLOOKUP($A146,'[7]102010'!$A$5:$W$48,R$9,FALSE)</f>
        <v>3066</v>
      </c>
      <c r="S146" s="110">
        <f>VLOOKUP($A146,'[7]102010'!$A$5:$W$48,S$9,FALSE)</f>
        <v>2918</v>
      </c>
      <c r="T146" s="110">
        <f>VLOOKUP($A146,'[7]102010'!$A$5:$W$48,T$9,FALSE)</f>
        <v>3178</v>
      </c>
      <c r="U146" s="110">
        <f>VLOOKUP($A146,'[7]102010'!$A$5:$W$48,U$9,FALSE)</f>
        <v>3109</v>
      </c>
      <c r="V146" s="110">
        <f>VLOOKUP($A146,'[7]102010'!$A$5:$W$48,V$9,FALSE)</f>
        <v>3241</v>
      </c>
      <c r="W146" s="111">
        <f t="shared" si="13"/>
        <v>4.245738179478932E-2</v>
      </c>
      <c r="X146" s="84">
        <f t="shared" si="11"/>
        <v>0.11489508083935329</v>
      </c>
      <c r="Y146" s="84">
        <f t="shared" si="12"/>
        <v>0.37563667232597625</v>
      </c>
    </row>
    <row r="147" spans="1:25" x14ac:dyDescent="0.2">
      <c r="A147" s="107" t="s">
        <v>127</v>
      </c>
      <c r="B147" s="110">
        <f>VLOOKUP($A147,'[7]102010'!$A$5:$W$48,B$9,FALSE)</f>
        <v>26060</v>
      </c>
      <c r="C147" s="110">
        <f>VLOOKUP($A147,'[7]102010'!$A$5:$W$48,C$9,FALSE)</f>
        <v>28243</v>
      </c>
      <c r="D147" s="110">
        <f>VLOOKUP($A147,'[7]102010'!$A$5:$W$48,D$9,FALSE)</f>
        <v>26943</v>
      </c>
      <c r="E147" s="110">
        <f>VLOOKUP($A147,'[7]102010'!$A$5:$W$48,E$9,FALSE)</f>
        <v>26800</v>
      </c>
      <c r="F147" s="110">
        <f>VLOOKUP($A147,'[7]102010'!$A$5:$W$48,F$9,FALSE)</f>
        <v>24260</v>
      </c>
      <c r="G147" s="110">
        <f>VLOOKUP($A147,'[7]102010'!$A$5:$W$48,G$9,FALSE)</f>
        <v>26322</v>
      </c>
      <c r="H147" s="110">
        <f>VLOOKUP($A147,'[7]102010'!$A$5:$W$48,H$9,FALSE)</f>
        <v>26911</v>
      </c>
      <c r="I147" s="110">
        <f>VLOOKUP($A147,'[7]102010'!$A$5:$W$48,I$9,FALSE)</f>
        <v>26186</v>
      </c>
      <c r="J147" s="110">
        <f>VLOOKUP($A147,'[7]102010'!$A$5:$W$48,J$9,FALSE)</f>
        <v>27512</v>
      </c>
      <c r="K147" s="110">
        <f>VLOOKUP($A147,'[7]102010'!$A$5:$W$48,K$9,FALSE)</f>
        <v>28621</v>
      </c>
      <c r="L147" s="110">
        <f>VLOOKUP($A147,'[7]102010'!$A$5:$W$48,L$9,FALSE)</f>
        <v>27463</v>
      </c>
      <c r="M147" s="110">
        <f>VLOOKUP($A147,'[7]102010'!$A$5:$W$48,M$9,FALSE)</f>
        <v>28773</v>
      </c>
      <c r="N147" s="110">
        <f>VLOOKUP($A147,'[7]102010'!$A$5:$W$48,N$9,FALSE)</f>
        <v>27691</v>
      </c>
      <c r="O147" s="110">
        <f>VLOOKUP($A147,'[7]102010'!$A$5:$W$48,O$9,FALSE)</f>
        <v>29227</v>
      </c>
      <c r="P147" s="110">
        <f>VLOOKUP($A147,'[7]102010'!$A$5:$W$48,P$9,FALSE)</f>
        <v>30354</v>
      </c>
      <c r="Q147" s="110">
        <f>VLOOKUP($A147,'[7]102010'!$A$5:$W$48,Q$9,FALSE)</f>
        <v>31232</v>
      </c>
      <c r="R147" s="110">
        <f>VLOOKUP($A147,'[7]102010'!$A$5:$W$48,R$9,FALSE)</f>
        <v>29355</v>
      </c>
      <c r="S147" s="110">
        <f>VLOOKUP($A147,'[7]102010'!$A$5:$W$48,S$9,FALSE)</f>
        <v>27196</v>
      </c>
      <c r="T147" s="110">
        <f>VLOOKUP($A147,'[7]102010'!$A$5:$W$48,T$9,FALSE)</f>
        <v>27273</v>
      </c>
      <c r="U147" s="110">
        <f>VLOOKUP($A147,'[7]102010'!$A$5:$W$48,U$9,FALSE)</f>
        <v>28677</v>
      </c>
      <c r="V147" s="110">
        <f>VLOOKUP($A147,'[7]102010'!$A$5:$W$48,V$9,FALSE)</f>
        <v>31395</v>
      </c>
      <c r="W147" s="111">
        <f t="shared" si="13"/>
        <v>9.4779788680824359E-2</v>
      </c>
      <c r="X147" s="84">
        <f t="shared" si="11"/>
        <v>5.2190061475409838E-3</v>
      </c>
      <c r="Y147" s="84">
        <f t="shared" si="12"/>
        <v>0.20471987720644666</v>
      </c>
    </row>
    <row r="148" spans="1:25" x14ac:dyDescent="0.2">
      <c r="A148" s="107" t="s">
        <v>129</v>
      </c>
      <c r="B148" s="110">
        <f>VLOOKUP($A148,'[7]102010'!$A$5:$W$48,B$9,FALSE)</f>
        <v>1845</v>
      </c>
      <c r="C148" s="110">
        <f>VLOOKUP($A148,'[7]102010'!$A$5:$W$48,C$9,FALSE)</f>
        <v>2009</v>
      </c>
      <c r="D148" s="110">
        <f>VLOOKUP($A148,'[7]102010'!$A$5:$W$48,D$9,FALSE)</f>
        <v>1631</v>
      </c>
      <c r="E148" s="110">
        <f>VLOOKUP($A148,'[7]102010'!$A$5:$W$48,E$9,FALSE)</f>
        <v>1716</v>
      </c>
      <c r="F148" s="110">
        <f>VLOOKUP($A148,'[7]102010'!$A$5:$W$48,F$9,FALSE)</f>
        <v>1752</v>
      </c>
      <c r="G148" s="110">
        <f>VLOOKUP($A148,'[7]102010'!$A$5:$W$48,G$9,FALSE)</f>
        <v>1642</v>
      </c>
      <c r="H148" s="110">
        <f>VLOOKUP($A148,'[7]102010'!$A$5:$W$48,H$9,FALSE)</f>
        <v>1552</v>
      </c>
      <c r="I148" s="110">
        <f>VLOOKUP($A148,'[7]102010'!$A$5:$W$48,I$9,FALSE)</f>
        <v>1501</v>
      </c>
      <c r="J148" s="110">
        <f>VLOOKUP($A148,'[7]102010'!$A$5:$W$48,J$9,FALSE)</f>
        <v>1453</v>
      </c>
      <c r="K148" s="110">
        <f>VLOOKUP($A148,'[7]102010'!$A$5:$W$48,K$9,FALSE)</f>
        <v>1404</v>
      </c>
      <c r="L148" s="110">
        <f>VLOOKUP($A148,'[7]102010'!$A$5:$W$48,L$9,FALSE)</f>
        <v>1369</v>
      </c>
      <c r="M148" s="110">
        <f>VLOOKUP($A148,'[7]102010'!$A$5:$W$48,M$9,FALSE)</f>
        <v>1421</v>
      </c>
      <c r="N148" s="110">
        <f>VLOOKUP($A148,'[7]102010'!$A$5:$W$48,N$9,FALSE)</f>
        <v>1445</v>
      </c>
      <c r="O148" s="110">
        <f>VLOOKUP($A148,'[7]102010'!$A$5:$W$48,O$9,FALSE)</f>
        <v>1470</v>
      </c>
      <c r="P148" s="110">
        <f>VLOOKUP($A148,'[7]102010'!$A$5:$W$48,P$9,FALSE)</f>
        <v>1484</v>
      </c>
      <c r="Q148" s="110">
        <f>VLOOKUP($A148,'[7]102010'!$A$5:$W$48,Q$9,FALSE)</f>
        <v>1512</v>
      </c>
      <c r="R148" s="110">
        <f>VLOOKUP($A148,'[7]102010'!$A$5:$W$48,R$9,FALSE)</f>
        <v>1577</v>
      </c>
      <c r="S148" s="110">
        <f>VLOOKUP($A148,'[7]102010'!$A$5:$W$48,S$9,FALSE)</f>
        <v>1507</v>
      </c>
      <c r="T148" s="110">
        <f>VLOOKUP($A148,'[7]102010'!$A$5:$W$48,T$9,FALSE)</f>
        <v>1552</v>
      </c>
      <c r="U148" s="110">
        <f>VLOOKUP($A148,'[7]102010'!$A$5:$W$48,U$9,FALSE)</f>
        <v>1566</v>
      </c>
      <c r="V148" s="110">
        <f>VLOOKUP($A148,'[7]102010'!$A$5:$W$48,V$9,FALSE)</f>
        <v>1584</v>
      </c>
      <c r="W148" s="111">
        <f t="shared" si="13"/>
        <v>1.1494252873563218E-2</v>
      </c>
      <c r="X148" s="84">
        <f t="shared" si="11"/>
        <v>4.7619047619047616E-2</v>
      </c>
      <c r="Y148" s="84">
        <f t="shared" si="12"/>
        <v>-0.14146341463414633</v>
      </c>
    </row>
    <row r="149" spans="1:25" x14ac:dyDescent="0.2">
      <c r="A149" s="107" t="s">
        <v>130</v>
      </c>
      <c r="B149" s="110">
        <f>VLOOKUP($A149,'[7]102010'!$A$5:$W$48,B$9,FALSE)</f>
        <v>499</v>
      </c>
      <c r="C149" s="110">
        <f>VLOOKUP($A149,'[7]102010'!$A$5:$W$48,C$9,FALSE)</f>
        <v>591</v>
      </c>
      <c r="D149" s="110">
        <f>VLOOKUP($A149,'[7]102010'!$A$5:$W$48,D$9,FALSE)</f>
        <v>569</v>
      </c>
      <c r="E149" s="110">
        <f>VLOOKUP($A149,'[7]102010'!$A$5:$W$48,E$9,FALSE)</f>
        <v>567</v>
      </c>
      <c r="F149" s="110">
        <f>VLOOKUP($A149,'[7]102010'!$A$5:$W$48,F$9,FALSE)</f>
        <v>550</v>
      </c>
      <c r="G149" s="110">
        <f>VLOOKUP($A149,'[7]102010'!$A$5:$W$48,G$9,FALSE)</f>
        <v>558</v>
      </c>
      <c r="H149" s="110">
        <f>VLOOKUP($A149,'[7]102010'!$A$5:$W$48,H$9,FALSE)</f>
        <v>619</v>
      </c>
      <c r="I149" s="110">
        <f>VLOOKUP($A149,'[7]102010'!$A$5:$W$48,I$9,FALSE)</f>
        <v>599</v>
      </c>
      <c r="J149" s="110">
        <f>VLOOKUP($A149,'[7]102010'!$A$5:$W$48,J$9,FALSE)</f>
        <v>627</v>
      </c>
      <c r="K149" s="110">
        <f>VLOOKUP($A149,'[7]102010'!$A$5:$W$48,K$9,FALSE)</f>
        <v>293</v>
      </c>
      <c r="L149" s="110">
        <f>VLOOKUP($A149,'[7]102010'!$A$5:$W$48,L$9,FALSE)</f>
        <v>469</v>
      </c>
      <c r="M149" s="110">
        <f>VLOOKUP($A149,'[7]102010'!$A$5:$W$48,M$9,FALSE)</f>
        <v>504</v>
      </c>
      <c r="N149" s="110">
        <f>VLOOKUP($A149,'[7]102010'!$A$5:$W$48,N$9,FALSE)</f>
        <v>484</v>
      </c>
      <c r="O149" s="110">
        <f>VLOOKUP($A149,'[7]102010'!$A$5:$W$48,O$9,FALSE)</f>
        <v>502</v>
      </c>
      <c r="P149" s="110">
        <f>VLOOKUP($A149,'[7]102010'!$A$5:$W$48,P$9,FALSE)</f>
        <v>533</v>
      </c>
      <c r="Q149" s="110">
        <f>VLOOKUP($A149,'[7]102010'!$A$5:$W$48,Q$9,FALSE)</f>
        <v>525</v>
      </c>
      <c r="R149" s="110">
        <f>VLOOKUP($A149,'[7]102010'!$A$5:$W$48,R$9,FALSE)</f>
        <v>517</v>
      </c>
      <c r="S149" s="110">
        <f>VLOOKUP($A149,'[7]102010'!$A$5:$W$48,S$9,FALSE)</f>
        <v>502</v>
      </c>
      <c r="T149" s="110">
        <f>VLOOKUP($A149,'[7]102010'!$A$5:$W$48,T$9,FALSE)</f>
        <v>511</v>
      </c>
      <c r="U149" s="110">
        <f>VLOOKUP($A149,'[7]102010'!$A$5:$W$48,U$9,FALSE)</f>
        <v>515</v>
      </c>
      <c r="V149" s="110">
        <f>VLOOKUP($A149,'[7]102010'!$A$5:$W$48,V$9,FALSE)</f>
        <v>486</v>
      </c>
      <c r="W149" s="111">
        <f t="shared" si="13"/>
        <v>-5.6310679611650483E-2</v>
      </c>
      <c r="X149" s="84">
        <f t="shared" si="11"/>
        <v>-7.4285714285714288E-2</v>
      </c>
      <c r="Y149" s="84">
        <f t="shared" si="12"/>
        <v>-2.6052104208416832E-2</v>
      </c>
    </row>
    <row r="150" spans="1:25" x14ac:dyDescent="0.2">
      <c r="A150" s="107" t="s">
        <v>128</v>
      </c>
      <c r="B150" s="110">
        <f>VLOOKUP($A150,'[7]102010'!$A$5:$W$48,B$9,FALSE)</f>
        <v>1585</v>
      </c>
      <c r="C150" s="110">
        <f>VLOOKUP($A150,'[7]102010'!$A$5:$W$48,C$9,FALSE)</f>
        <v>1764</v>
      </c>
      <c r="D150" s="110">
        <f>VLOOKUP($A150,'[7]102010'!$A$5:$W$48,D$9,FALSE)</f>
        <v>1688</v>
      </c>
      <c r="E150" s="110">
        <f>VLOOKUP($A150,'[7]102010'!$A$5:$W$48,E$9,FALSE)</f>
        <v>1740</v>
      </c>
      <c r="F150" s="110">
        <f>VLOOKUP($A150,'[7]102010'!$A$5:$W$48,F$9,FALSE)</f>
        <v>1668</v>
      </c>
      <c r="G150" s="110">
        <f>VLOOKUP($A150,'[7]102010'!$A$5:$W$48,G$9,FALSE)</f>
        <v>1602</v>
      </c>
      <c r="H150" s="110">
        <f>VLOOKUP($A150,'[7]102010'!$A$5:$W$48,H$9,FALSE)</f>
        <v>1693</v>
      </c>
      <c r="I150" s="110">
        <f>VLOOKUP($A150,'[7]102010'!$A$5:$W$48,I$9,FALSE)</f>
        <v>1542</v>
      </c>
      <c r="J150" s="110">
        <f>VLOOKUP($A150,'[7]102010'!$A$5:$W$48,J$9,FALSE)</f>
        <v>1500</v>
      </c>
      <c r="K150" s="110">
        <f>VLOOKUP($A150,'[7]102010'!$A$5:$W$48,K$9,FALSE)</f>
        <v>1410</v>
      </c>
      <c r="L150" s="110">
        <f>VLOOKUP($A150,'[7]102010'!$A$5:$W$48,L$9,FALSE)</f>
        <v>1327</v>
      </c>
      <c r="M150" s="110">
        <f>VLOOKUP($A150,'[7]102010'!$A$5:$W$48,M$9,FALSE)</f>
        <v>1442</v>
      </c>
      <c r="N150" s="110">
        <f>VLOOKUP($A150,'[7]102010'!$A$5:$W$48,N$9,FALSE)</f>
        <v>1431</v>
      </c>
      <c r="O150" s="110">
        <f>VLOOKUP($A150,'[7]102010'!$A$5:$W$48,O$9,FALSE)</f>
        <v>1499</v>
      </c>
      <c r="P150" s="110">
        <f>VLOOKUP($A150,'[7]102010'!$A$5:$W$48,P$9,FALSE)</f>
        <v>1473</v>
      </c>
      <c r="Q150" s="110">
        <f>VLOOKUP($A150,'[7]102010'!$A$5:$W$48,Q$9,FALSE)</f>
        <v>1504</v>
      </c>
      <c r="R150" s="110">
        <f>VLOOKUP($A150,'[7]102010'!$A$5:$W$48,R$9,FALSE)</f>
        <v>1481</v>
      </c>
      <c r="S150" s="110">
        <f>VLOOKUP($A150,'[7]102010'!$A$5:$W$48,S$9,FALSE)</f>
        <v>1458</v>
      </c>
      <c r="T150" s="110">
        <f>VLOOKUP($A150,'[7]102010'!$A$5:$W$48,T$9,FALSE)</f>
        <v>1452</v>
      </c>
      <c r="U150" s="110">
        <f>VLOOKUP($A150,'[7]102010'!$A$5:$W$48,U$9,FALSE)</f>
        <v>1535</v>
      </c>
      <c r="V150" s="110">
        <f>VLOOKUP($A150,'[7]102010'!$A$5:$W$48,V$9,FALSE)</f>
        <v>1511</v>
      </c>
      <c r="W150" s="111">
        <f t="shared" si="13"/>
        <v>-1.5635179153094463E-2</v>
      </c>
      <c r="X150" s="84">
        <f t="shared" si="11"/>
        <v>4.6542553191489359E-3</v>
      </c>
      <c r="Y150" s="84">
        <f t="shared" si="12"/>
        <v>-4.6687697160883279E-2</v>
      </c>
    </row>
    <row r="151" spans="1:25" x14ac:dyDescent="0.2">
      <c r="A151" s="107" t="s">
        <v>131</v>
      </c>
      <c r="B151" s="110">
        <f>VLOOKUP($A151,'[7]102010'!$A$5:$W$48,B$9,FALSE)</f>
        <v>55</v>
      </c>
      <c r="C151" s="110">
        <f>VLOOKUP($A151,'[7]102010'!$A$5:$W$48,C$9,FALSE)</f>
        <v>57</v>
      </c>
      <c r="D151" s="110">
        <f>VLOOKUP($A151,'[7]102010'!$A$5:$W$48,D$9,FALSE)</f>
        <v>60</v>
      </c>
      <c r="E151" s="110">
        <f>VLOOKUP($A151,'[7]102010'!$A$5:$W$48,E$9,FALSE)</f>
        <v>61</v>
      </c>
      <c r="F151" s="110">
        <f>VLOOKUP($A151,'[7]102010'!$A$5:$W$48,F$9,FALSE)</f>
        <v>69</v>
      </c>
      <c r="G151" s="110">
        <f>VLOOKUP($A151,'[7]102010'!$A$5:$W$48,G$9,FALSE)</f>
        <v>73</v>
      </c>
      <c r="H151" s="110">
        <f>VLOOKUP($A151,'[7]102010'!$A$5:$W$48,H$9,FALSE)</f>
        <v>75</v>
      </c>
      <c r="I151" s="110">
        <f>VLOOKUP($A151,'[7]102010'!$A$5:$W$48,I$9,FALSE)</f>
        <v>74</v>
      </c>
      <c r="J151" s="110">
        <f>VLOOKUP($A151,'[7]102010'!$A$5:$W$48,J$9,FALSE)</f>
        <v>66</v>
      </c>
      <c r="K151" s="110">
        <f>VLOOKUP($A151,'[7]102010'!$A$5:$W$48,K$9,FALSE)</f>
        <v>74</v>
      </c>
      <c r="L151" s="110">
        <f>VLOOKUP($A151,'[7]102010'!$A$5:$W$48,L$9,FALSE)</f>
        <v>76</v>
      </c>
      <c r="M151" s="110">
        <f>VLOOKUP($A151,'[7]102010'!$A$5:$W$48,M$9,FALSE)</f>
        <v>74</v>
      </c>
      <c r="N151" s="110">
        <f>VLOOKUP($A151,'[7]102010'!$A$5:$W$48,N$9,FALSE)</f>
        <v>80</v>
      </c>
      <c r="O151" s="110">
        <f>VLOOKUP($A151,'[7]102010'!$A$5:$W$48,O$9,FALSE)</f>
        <v>88</v>
      </c>
      <c r="P151" s="110">
        <f>VLOOKUP($A151,'[7]102010'!$A$5:$W$48,P$9,FALSE)</f>
        <v>88</v>
      </c>
      <c r="Q151" s="110">
        <f>VLOOKUP($A151,'[7]102010'!$A$5:$W$48,Q$9,FALSE)</f>
        <v>76</v>
      </c>
      <c r="R151" s="110">
        <f>VLOOKUP($A151,'[7]102010'!$A$5:$W$48,R$9,FALSE)</f>
        <v>81</v>
      </c>
      <c r="S151" s="110">
        <f>VLOOKUP($A151,'[7]102010'!$A$5:$W$48,S$9,FALSE)</f>
        <v>81</v>
      </c>
      <c r="T151" s="110">
        <f>VLOOKUP($A151,'[7]102010'!$A$5:$W$48,T$9,FALSE)</f>
        <v>80</v>
      </c>
      <c r="U151" s="110">
        <f>VLOOKUP($A151,'[7]102010'!$A$5:$W$48,U$9,FALSE)</f>
        <v>68</v>
      </c>
      <c r="V151" s="110">
        <f>VLOOKUP($A151,'[7]102010'!$A$5:$W$48,V$9,FALSE)</f>
        <v>64</v>
      </c>
      <c r="W151" s="111">
        <f>(V151-U151)/U151</f>
        <v>-5.8823529411764705E-2</v>
      </c>
      <c r="X151" s="84">
        <f t="shared" si="11"/>
        <v>-0.15789473684210525</v>
      </c>
      <c r="Y151" s="84">
        <f t="shared" si="12"/>
        <v>0.16363636363636364</v>
      </c>
    </row>
    <row r="152" spans="1:25" x14ac:dyDescent="0.2">
      <c r="A152" s="107" t="s">
        <v>132</v>
      </c>
      <c r="B152" s="110">
        <f>VLOOKUP($A152,'[7]102010'!$A$5:$W$48,B$9,FALSE)</f>
        <v>9951</v>
      </c>
      <c r="C152" s="110">
        <f>VLOOKUP($A152,'[7]102010'!$A$5:$W$48,C$9,FALSE)</f>
        <v>11061</v>
      </c>
      <c r="D152" s="110">
        <f>VLOOKUP($A152,'[7]102010'!$A$5:$W$48,D$9,FALSE)</f>
        <v>10223</v>
      </c>
      <c r="E152" s="110">
        <f>VLOOKUP($A152,'[7]102010'!$A$5:$W$48,E$9,FALSE)</f>
        <v>10650</v>
      </c>
      <c r="F152" s="110">
        <f>VLOOKUP($A152,'[7]102010'!$A$5:$W$48,F$9,FALSE)</f>
        <v>10531</v>
      </c>
      <c r="G152" s="110">
        <f>VLOOKUP($A152,'[7]102010'!$A$5:$W$48,G$9,FALSE)</f>
        <v>10862</v>
      </c>
      <c r="H152" s="110">
        <f>VLOOKUP($A152,'[7]102010'!$A$5:$W$48,H$9,FALSE)</f>
        <v>12345</v>
      </c>
      <c r="I152" s="110">
        <f>VLOOKUP($A152,'[7]102010'!$A$5:$W$48,I$9,FALSE)</f>
        <v>10730</v>
      </c>
      <c r="J152" s="110">
        <f>VLOOKUP($A152,'[7]102010'!$A$5:$W$48,J$9,FALSE)</f>
        <v>10372</v>
      </c>
      <c r="K152" s="110">
        <f>VLOOKUP($A152,'[7]102010'!$A$5:$W$48,K$9,FALSE)</f>
        <v>10263</v>
      </c>
      <c r="L152" s="110">
        <f>VLOOKUP($A152,'[7]102010'!$A$5:$W$48,L$9,FALSE)</f>
        <v>10299</v>
      </c>
      <c r="M152" s="110">
        <f>VLOOKUP($A152,'[7]102010'!$A$5:$W$48,M$9,FALSE)</f>
        <v>10658</v>
      </c>
      <c r="N152" s="110">
        <f>VLOOKUP($A152,'[7]102010'!$A$5:$W$48,N$9,FALSE)</f>
        <v>10262</v>
      </c>
      <c r="O152" s="110">
        <f>VLOOKUP($A152,'[7]102010'!$A$5:$W$48,O$9,FALSE)</f>
        <v>10522</v>
      </c>
      <c r="P152" s="110">
        <f>VLOOKUP($A152,'[7]102010'!$A$5:$W$48,P$9,FALSE)</f>
        <v>10479</v>
      </c>
      <c r="Q152" s="110">
        <f>VLOOKUP($A152,'[7]102010'!$A$5:$W$48,Q$9,FALSE)</f>
        <v>10143</v>
      </c>
      <c r="R152" s="110">
        <f>VLOOKUP($A152,'[7]102010'!$A$5:$W$48,R$9,FALSE)</f>
        <v>10062</v>
      </c>
      <c r="S152" s="110">
        <f>VLOOKUP($A152,'[7]102010'!$A$5:$W$48,S$9,FALSE)</f>
        <v>9300</v>
      </c>
      <c r="T152" s="110">
        <f>VLOOKUP($A152,'[7]102010'!$A$5:$W$48,T$9,FALSE)</f>
        <v>9862</v>
      </c>
      <c r="U152" s="110">
        <f>VLOOKUP($A152,'[7]102010'!$A$5:$W$48,U$9,FALSE)</f>
        <v>10190</v>
      </c>
      <c r="V152" s="110">
        <f>VLOOKUP($A152,'[7]102010'!$A$5:$W$48,V$9,FALSE)</f>
        <v>11518</v>
      </c>
      <c r="W152" s="111">
        <f t="shared" si="13"/>
        <v>0.13032384690873405</v>
      </c>
      <c r="X152" s="84">
        <f t="shared" si="11"/>
        <v>0.13556147096519766</v>
      </c>
      <c r="Y152" s="84">
        <f t="shared" si="12"/>
        <v>0.15747161089337755</v>
      </c>
    </row>
    <row r="153" spans="1:25" x14ac:dyDescent="0.2">
      <c r="A153" s="107" t="s">
        <v>133</v>
      </c>
      <c r="B153" s="110">
        <f>VLOOKUP($A153,'[7]102010'!$A$5:$W$48,B$9,FALSE)</f>
        <v>3603</v>
      </c>
      <c r="C153" s="110">
        <f>VLOOKUP($A153,'[7]102010'!$A$5:$W$48,C$9,FALSE)</f>
        <v>3666</v>
      </c>
      <c r="D153" s="110">
        <f>VLOOKUP($A153,'[7]102010'!$A$5:$W$48,D$9,FALSE)</f>
        <v>3616</v>
      </c>
      <c r="E153" s="110">
        <f>VLOOKUP($A153,'[7]102010'!$A$5:$W$48,E$9,FALSE)</f>
        <v>3672</v>
      </c>
      <c r="F153" s="110">
        <f>VLOOKUP($A153,'[7]102010'!$A$5:$W$48,F$9,FALSE)</f>
        <v>3823</v>
      </c>
      <c r="G153" s="110">
        <f>VLOOKUP($A153,'[7]102010'!$A$5:$W$48,G$9,FALSE)</f>
        <v>3863</v>
      </c>
      <c r="H153" s="110">
        <f>VLOOKUP($A153,'[7]102010'!$A$5:$W$48,H$9,FALSE)</f>
        <v>3963</v>
      </c>
      <c r="I153" s="110">
        <f>VLOOKUP($A153,'[7]102010'!$A$5:$W$48,I$9,FALSE)</f>
        <v>3833</v>
      </c>
      <c r="J153" s="110">
        <f>VLOOKUP($A153,'[7]102010'!$A$5:$W$48,J$9,FALSE)</f>
        <v>3954</v>
      </c>
      <c r="K153" s="110">
        <f>VLOOKUP($A153,'[7]102010'!$A$5:$W$48,K$9,FALSE)</f>
        <v>3932</v>
      </c>
      <c r="L153" s="110">
        <f>VLOOKUP($A153,'[7]102010'!$A$5:$W$48,L$9,FALSE)</f>
        <v>3825</v>
      </c>
      <c r="M153" s="110">
        <f>VLOOKUP($A153,'[7]102010'!$A$5:$W$48,M$9,FALSE)</f>
        <v>3984</v>
      </c>
      <c r="N153" s="110">
        <f>VLOOKUP($A153,'[7]102010'!$A$5:$W$48,N$9,FALSE)</f>
        <v>3978</v>
      </c>
      <c r="O153" s="110">
        <f>VLOOKUP($A153,'[7]102010'!$A$5:$W$48,O$9,FALSE)</f>
        <v>3812</v>
      </c>
      <c r="P153" s="110">
        <f>VLOOKUP($A153,'[7]102010'!$A$5:$W$48,P$9,FALSE)</f>
        <v>3740</v>
      </c>
      <c r="Q153" s="110">
        <f>VLOOKUP($A153,'[7]102010'!$A$5:$W$48,Q$9,FALSE)</f>
        <v>3874</v>
      </c>
      <c r="R153" s="110">
        <f>VLOOKUP($A153,'[7]102010'!$A$5:$W$48,R$9,FALSE)</f>
        <v>3814</v>
      </c>
      <c r="S153" s="110">
        <f>VLOOKUP($A153,'[7]102010'!$A$5:$W$48,S$9,FALSE)</f>
        <v>3839</v>
      </c>
      <c r="T153" s="110">
        <f>VLOOKUP($A153,'[7]102010'!$A$5:$W$48,T$9,FALSE)</f>
        <v>3836</v>
      </c>
      <c r="U153" s="110">
        <f>VLOOKUP($A153,'[7]102010'!$A$5:$W$48,U$9,FALSE)</f>
        <v>3994</v>
      </c>
      <c r="V153" s="110">
        <f>VLOOKUP($A153,'[7]102010'!$A$5:$W$48,V$9,FALSE)</f>
        <v>4325</v>
      </c>
      <c r="W153" s="111">
        <f t="shared" si="13"/>
        <v>8.2874311467200798E-2</v>
      </c>
      <c r="X153" s="84">
        <f t="shared" si="11"/>
        <v>0.11641713990707279</v>
      </c>
      <c r="Y153" s="84">
        <f t="shared" si="12"/>
        <v>0.20038856508465169</v>
      </c>
    </row>
    <row r="154" spans="1:25" x14ac:dyDescent="0.2">
      <c r="A154" s="107" t="s">
        <v>134</v>
      </c>
      <c r="B154" s="110">
        <f>VLOOKUP($A154,'[7]102010'!$A$5:$W$48,B$9,FALSE)</f>
        <v>17841</v>
      </c>
      <c r="C154" s="110">
        <f>VLOOKUP($A154,'[7]102010'!$A$5:$W$48,C$9,FALSE)</f>
        <v>20474</v>
      </c>
      <c r="D154" s="110">
        <f>VLOOKUP($A154,'[7]102010'!$A$5:$W$48,D$9,FALSE)</f>
        <v>20849</v>
      </c>
      <c r="E154" s="110">
        <f>VLOOKUP($A154,'[7]102010'!$A$5:$W$48,E$9,FALSE)</f>
        <v>24421</v>
      </c>
      <c r="F154" s="110">
        <f>VLOOKUP($A154,'[7]102010'!$A$5:$W$48,F$9,FALSE)</f>
        <v>23096</v>
      </c>
      <c r="G154" s="110">
        <f>VLOOKUP($A154,'[7]102010'!$A$5:$W$48,G$9,FALSE)</f>
        <v>22665</v>
      </c>
      <c r="H154" s="110">
        <f>VLOOKUP($A154,'[7]102010'!$A$5:$W$48,H$9,FALSE)</f>
        <v>23027</v>
      </c>
      <c r="I154" s="110">
        <f>VLOOKUP($A154,'[7]102010'!$A$5:$W$48,I$9,FALSE)</f>
        <v>21700</v>
      </c>
      <c r="J154" s="110">
        <f>VLOOKUP($A154,'[7]102010'!$A$5:$W$48,J$9,FALSE)</f>
        <v>19549</v>
      </c>
      <c r="K154" s="110">
        <f>VLOOKUP($A154,'[7]102010'!$A$5:$W$48,K$9,FALSE)</f>
        <v>19423</v>
      </c>
      <c r="L154" s="110">
        <f>VLOOKUP($A154,'[7]102010'!$A$5:$W$48,L$9,FALSE)</f>
        <v>17191</v>
      </c>
      <c r="M154" s="110">
        <f>VLOOKUP($A154,'[7]102010'!$A$5:$W$48,M$9,FALSE)</f>
        <v>18795</v>
      </c>
      <c r="N154" s="110">
        <f>VLOOKUP($A154,'[7]102010'!$A$5:$W$48,N$9,FALSE)</f>
        <v>17766</v>
      </c>
      <c r="O154" s="110">
        <f>VLOOKUP($A154,'[7]102010'!$A$5:$W$48,O$9,FALSE)</f>
        <v>17752</v>
      </c>
      <c r="P154" s="110">
        <f>VLOOKUP($A154,'[7]102010'!$A$5:$W$48,P$9,FALSE)</f>
        <v>17765</v>
      </c>
      <c r="Q154" s="110">
        <f>VLOOKUP($A154,'[7]102010'!$A$5:$W$48,Q$9,FALSE)</f>
        <v>18343</v>
      </c>
      <c r="R154" s="110">
        <f>VLOOKUP($A154,'[7]102010'!$A$5:$W$48,R$9,FALSE)</f>
        <v>19251</v>
      </c>
      <c r="S154" s="110">
        <f>VLOOKUP($A154,'[7]102010'!$A$5:$W$48,S$9,FALSE)</f>
        <v>18303</v>
      </c>
      <c r="T154" s="110">
        <f>VLOOKUP($A154,'[7]102010'!$A$5:$W$48,T$9,FALSE)</f>
        <v>18562</v>
      </c>
      <c r="U154" s="110">
        <f>VLOOKUP($A154,'[7]102010'!$A$5:$W$48,U$9,FALSE)</f>
        <v>18776</v>
      </c>
      <c r="V154" s="110">
        <f>VLOOKUP($A154,'[7]102010'!$A$5:$W$48,V$9,FALSE)</f>
        <v>21009</v>
      </c>
      <c r="W154" s="111">
        <f>(V154-U154)/U154</f>
        <v>0.11892841925862803</v>
      </c>
      <c r="X154" s="84">
        <f t="shared" si="11"/>
        <v>0.14534154718421197</v>
      </c>
      <c r="Y154" s="84">
        <f t="shared" si="12"/>
        <v>0.17756852194383724</v>
      </c>
    </row>
    <row r="155" spans="1:25" x14ac:dyDescent="0.2">
      <c r="A155" s="107" t="s">
        <v>135</v>
      </c>
      <c r="B155" s="110">
        <f>VLOOKUP($A155,'[7]102010'!$A$5:$W$48,B$9,FALSE)</f>
        <v>2286</v>
      </c>
      <c r="C155" s="110">
        <f>VLOOKUP($A155,'[7]102010'!$A$5:$W$48,C$9,FALSE)</f>
        <v>2359</v>
      </c>
      <c r="D155" s="110">
        <f>VLOOKUP($A155,'[7]102010'!$A$5:$W$48,D$9,FALSE)</f>
        <v>2422</v>
      </c>
      <c r="E155" s="110">
        <f>VLOOKUP($A155,'[7]102010'!$A$5:$W$48,E$9,FALSE)</f>
        <v>2488</v>
      </c>
      <c r="F155" s="110">
        <f>VLOOKUP($A155,'[7]102010'!$A$5:$W$48,F$9,FALSE)</f>
        <v>2537</v>
      </c>
      <c r="G155" s="110">
        <f>VLOOKUP($A155,'[7]102010'!$A$5:$W$48,G$9,FALSE)</f>
        <v>2564</v>
      </c>
      <c r="H155" s="110">
        <f>VLOOKUP($A155,'[7]102010'!$A$5:$W$48,H$9,FALSE)</f>
        <v>2665</v>
      </c>
      <c r="I155" s="110">
        <f>VLOOKUP($A155,'[7]102010'!$A$5:$W$48,I$9,FALSE)</f>
        <v>2663</v>
      </c>
      <c r="J155" s="110">
        <f>VLOOKUP($A155,'[7]102010'!$A$5:$W$48,J$9,FALSE)</f>
        <v>2664</v>
      </c>
      <c r="K155" s="110">
        <f>VLOOKUP($A155,'[7]102010'!$A$5:$W$48,K$9,FALSE)</f>
        <v>2780</v>
      </c>
      <c r="L155" s="110">
        <f>VLOOKUP($A155,'[7]102010'!$A$5:$W$48,L$9,FALSE)</f>
        <v>2804</v>
      </c>
      <c r="M155" s="110">
        <f>VLOOKUP($A155,'[7]102010'!$A$5:$W$48,M$9,FALSE)</f>
        <v>2859</v>
      </c>
      <c r="N155" s="110">
        <f>VLOOKUP($A155,'[7]102010'!$A$5:$W$48,N$9,FALSE)</f>
        <v>2987</v>
      </c>
      <c r="O155" s="110">
        <f>VLOOKUP($A155,'[7]102010'!$A$5:$W$48,O$9,FALSE)</f>
        <v>3115</v>
      </c>
      <c r="P155" s="110">
        <f>VLOOKUP($A155,'[7]102010'!$A$5:$W$48,P$9,FALSE)</f>
        <v>3217</v>
      </c>
      <c r="Q155" s="110">
        <f>VLOOKUP($A155,'[7]102010'!$A$5:$W$48,Q$9,FALSE)</f>
        <v>3224</v>
      </c>
      <c r="R155" s="110">
        <f>VLOOKUP($A155,'[7]102010'!$A$5:$W$48,R$9,FALSE)</f>
        <v>3219</v>
      </c>
      <c r="S155" s="110">
        <f>VLOOKUP($A155,'[7]102010'!$A$5:$W$48,S$9,FALSE)</f>
        <v>3226</v>
      </c>
      <c r="T155" s="110">
        <f>VLOOKUP($A155,'[7]102010'!$A$5:$W$48,T$9,FALSE)</f>
        <v>3122</v>
      </c>
      <c r="U155" s="110">
        <f>VLOOKUP($A155,'[7]102010'!$A$5:$W$48,U$9,FALSE)</f>
        <v>3204</v>
      </c>
      <c r="V155" s="110">
        <f>VLOOKUP($A155,'[7]102010'!$A$5:$W$48,V$9,FALSE)</f>
        <v>2982</v>
      </c>
      <c r="W155" s="111">
        <f t="shared" si="13"/>
        <v>-6.9288389513108617E-2</v>
      </c>
      <c r="X155" s="84">
        <f t="shared" si="11"/>
        <v>-7.5062034739454095E-2</v>
      </c>
      <c r="Y155" s="84">
        <f t="shared" si="12"/>
        <v>0.30446194225721784</v>
      </c>
    </row>
    <row r="156" spans="1:25" x14ac:dyDescent="0.2">
      <c r="A156" s="107" t="s">
        <v>136</v>
      </c>
      <c r="B156" s="110">
        <f>VLOOKUP($A156,'[7]102010'!$A$5:$W$48,B$9,FALSE)</f>
        <v>10551</v>
      </c>
      <c r="C156" s="110">
        <f>VLOOKUP($A156,'[7]102010'!$A$5:$W$48,C$9,FALSE)</f>
        <v>7233</v>
      </c>
      <c r="D156" s="110">
        <f>VLOOKUP($A156,'[7]102010'!$A$5:$W$48,D$9,FALSE)</f>
        <v>6276</v>
      </c>
      <c r="E156" s="110">
        <f>VLOOKUP($A156,'[7]102010'!$A$5:$W$48,E$9,FALSE)</f>
        <v>6604</v>
      </c>
      <c r="F156" s="110">
        <f>VLOOKUP($A156,'[7]102010'!$A$5:$W$48,F$9,FALSE)</f>
        <v>6397</v>
      </c>
      <c r="G156" s="110">
        <f>VLOOKUP($A156,'[7]102010'!$A$5:$W$48,G$9,FALSE)</f>
        <v>6330</v>
      </c>
      <c r="H156" s="110">
        <f>VLOOKUP($A156,'[7]102010'!$A$5:$W$48,H$9,FALSE)</f>
        <v>8105</v>
      </c>
      <c r="I156" s="110">
        <f>VLOOKUP($A156,'[7]102010'!$A$5:$W$48,I$9,FALSE)</f>
        <v>9648</v>
      </c>
      <c r="J156" s="110">
        <f>VLOOKUP($A156,'[7]102010'!$A$5:$W$48,J$9,FALSE)</f>
        <v>9497</v>
      </c>
      <c r="K156" s="110">
        <f>VLOOKUP($A156,'[7]102010'!$A$5:$W$48,K$9,FALSE)</f>
        <v>8740</v>
      </c>
      <c r="L156" s="110">
        <f>VLOOKUP($A156,'[7]102010'!$A$5:$W$48,L$9,FALSE)</f>
        <v>8408</v>
      </c>
      <c r="M156" s="110">
        <f>VLOOKUP($A156,'[7]102010'!$A$5:$W$48,M$9,FALSE)</f>
        <v>7278</v>
      </c>
      <c r="N156" s="110">
        <f>VLOOKUP($A156,'[7]102010'!$A$5:$W$48,N$9,FALSE)</f>
        <v>7217</v>
      </c>
      <c r="O156" s="110">
        <f>VLOOKUP($A156,'[7]102010'!$A$5:$W$48,O$9,FALSE)</f>
        <v>7819</v>
      </c>
      <c r="P156" s="110">
        <f>VLOOKUP($A156,'[7]102010'!$A$5:$W$48,P$9,FALSE)</f>
        <v>7965</v>
      </c>
      <c r="Q156" s="110">
        <f>VLOOKUP($A156,'[7]102010'!$A$5:$W$48,Q$9,FALSE)</f>
        <v>7990</v>
      </c>
      <c r="R156" s="110">
        <f>VLOOKUP($A156,'[7]102010'!$A$5:$W$48,R$9,FALSE)</f>
        <v>7854</v>
      </c>
      <c r="S156" s="110">
        <f>VLOOKUP($A156,'[7]102010'!$A$5:$W$48,S$9,FALSE)</f>
        <v>7518</v>
      </c>
      <c r="T156" s="110">
        <f>VLOOKUP($A156,'[7]102010'!$A$5:$W$48,T$9,FALSE)</f>
        <v>8070</v>
      </c>
      <c r="U156" s="110">
        <f>VLOOKUP($A156,'[7]102010'!$A$5:$W$48,U$9,FALSE)</f>
        <v>8015</v>
      </c>
      <c r="V156" s="110">
        <f>VLOOKUP($A156,'[7]102010'!$A$5:$W$48,V$9,FALSE)</f>
        <v>8102</v>
      </c>
      <c r="W156" s="111">
        <f t="shared" si="13"/>
        <v>1.0854647535870243E-2</v>
      </c>
      <c r="X156" s="84">
        <f t="shared" si="11"/>
        <v>1.4017521902377972E-2</v>
      </c>
      <c r="Y156" s="84">
        <f t="shared" si="12"/>
        <v>-0.23211070040754431</v>
      </c>
    </row>
    <row r="157" spans="1:25" x14ac:dyDescent="0.2">
      <c r="A157" s="107" t="s">
        <v>140</v>
      </c>
      <c r="B157" s="110">
        <f>VLOOKUP($A157,'[7]102010'!$A$5:$W$48,B$9,FALSE)</f>
        <v>6542</v>
      </c>
      <c r="C157" s="110">
        <f>VLOOKUP($A157,'[7]102010'!$A$5:$W$48,C$9,FALSE)</f>
        <v>7156</v>
      </c>
      <c r="D157" s="110">
        <f>VLOOKUP($A157,'[7]102010'!$A$5:$W$48,D$9,FALSE)</f>
        <v>7821</v>
      </c>
      <c r="E157" s="110">
        <f>VLOOKUP($A157,'[7]102010'!$A$5:$W$48,E$9,FALSE)</f>
        <v>7923</v>
      </c>
      <c r="F157" s="110">
        <f>VLOOKUP($A157,'[7]102010'!$A$5:$W$48,F$9,FALSE)</f>
        <v>8030</v>
      </c>
      <c r="G157" s="110">
        <f>VLOOKUP($A157,'[7]102010'!$A$5:$W$48,G$9,FALSE)</f>
        <v>7734</v>
      </c>
      <c r="H157" s="110">
        <f>VLOOKUP($A157,'[7]102010'!$A$5:$W$48,H$9,FALSE)</f>
        <v>8187</v>
      </c>
      <c r="I157" s="110">
        <f>VLOOKUP($A157,'[7]102010'!$A$5:$W$48,I$9,FALSE)</f>
        <v>7918</v>
      </c>
      <c r="J157" s="110">
        <f>VLOOKUP($A157,'[7]102010'!$A$5:$W$48,J$9,FALSE)</f>
        <v>7862</v>
      </c>
      <c r="K157" s="110">
        <f>VLOOKUP($A157,'[7]102010'!$A$5:$W$48,K$9,FALSE)</f>
        <v>7440</v>
      </c>
      <c r="L157" s="110">
        <f>VLOOKUP($A157,'[7]102010'!$A$5:$W$48,L$9,FALSE)</f>
        <v>7294</v>
      </c>
      <c r="M157" s="110">
        <f>VLOOKUP($A157,'[7]102010'!$A$5:$W$48,M$9,FALSE)</f>
        <v>7506</v>
      </c>
      <c r="N157" s="110">
        <f>VLOOKUP($A157,'[7]102010'!$A$5:$W$48,N$9,FALSE)</f>
        <v>7331</v>
      </c>
      <c r="O157" s="110">
        <f>VLOOKUP($A157,'[7]102010'!$A$5:$W$48,O$9,FALSE)</f>
        <v>7378</v>
      </c>
      <c r="P157" s="110">
        <f>VLOOKUP($A157,'[7]102010'!$A$5:$W$48,P$9,FALSE)</f>
        <v>7144</v>
      </c>
      <c r="Q157" s="110">
        <f>VLOOKUP($A157,'[7]102010'!$A$5:$W$48,Q$9,FALSE)</f>
        <v>7302</v>
      </c>
      <c r="R157" s="110">
        <f>VLOOKUP($A157,'[7]102010'!$A$5:$W$48,R$9,FALSE)</f>
        <v>7002</v>
      </c>
      <c r="S157" s="110">
        <f>VLOOKUP($A157,'[7]102010'!$A$5:$W$48,S$9,FALSE)</f>
        <v>6730</v>
      </c>
      <c r="T157" s="110">
        <f>VLOOKUP($A157,'[7]102010'!$A$5:$W$48,T$9,FALSE)</f>
        <v>6637</v>
      </c>
      <c r="U157" s="110">
        <f>VLOOKUP($A157,'[7]102010'!$A$5:$W$48,U$9,FALSE)</f>
        <v>6949</v>
      </c>
      <c r="V157" s="110">
        <f>VLOOKUP($A157,'[7]102010'!$A$5:$W$48,V$9,FALSE)</f>
        <v>7558</v>
      </c>
      <c r="W157" s="111">
        <f>(V157-U157)/U157</f>
        <v>8.7638509138005471E-2</v>
      </c>
      <c r="X157" s="84">
        <f t="shared" si="11"/>
        <v>3.5058887975897013E-2</v>
      </c>
      <c r="Y157" s="84">
        <f t="shared" si="12"/>
        <v>0.15530418832161419</v>
      </c>
    </row>
    <row r="158" spans="1:25" x14ac:dyDescent="0.2">
      <c r="A158" s="107" t="s">
        <v>138</v>
      </c>
      <c r="B158" s="110">
        <f>VLOOKUP($A158,'[7]102010'!$A$5:$W$48,B$9,FALSE)</f>
        <v>949</v>
      </c>
      <c r="C158" s="110">
        <f>VLOOKUP($A158,'[7]102010'!$A$5:$W$48,C$9,FALSE)</f>
        <v>1130</v>
      </c>
      <c r="D158" s="110">
        <f>VLOOKUP($A158,'[7]102010'!$A$5:$W$48,D$9,FALSE)</f>
        <v>1007</v>
      </c>
      <c r="E158" s="110">
        <f>VLOOKUP($A158,'[7]102010'!$A$5:$W$48,E$9,FALSE)</f>
        <v>1096</v>
      </c>
      <c r="F158" s="110">
        <f>VLOOKUP($A158,'[7]102010'!$A$5:$W$48,F$9,FALSE)</f>
        <v>1088</v>
      </c>
      <c r="G158" s="110">
        <f>VLOOKUP($A158,'[7]102010'!$A$5:$W$48,G$9,FALSE)</f>
        <v>1158</v>
      </c>
      <c r="H158" s="110">
        <f>VLOOKUP($A158,'[7]102010'!$A$5:$W$48,H$9,FALSE)</f>
        <v>1028</v>
      </c>
      <c r="I158" s="110">
        <f>VLOOKUP($A158,'[7]102010'!$A$5:$W$48,I$9,FALSE)</f>
        <v>1064</v>
      </c>
      <c r="J158" s="110">
        <f>VLOOKUP($A158,'[7]102010'!$A$5:$W$48,J$9,FALSE)</f>
        <v>1025</v>
      </c>
      <c r="K158" s="110">
        <f>VLOOKUP($A158,'[7]102010'!$A$5:$W$48,K$9,FALSE)</f>
        <v>1049</v>
      </c>
      <c r="L158" s="110">
        <f>VLOOKUP($A158,'[7]102010'!$A$5:$W$48,L$9,FALSE)</f>
        <v>1125</v>
      </c>
      <c r="M158" s="110">
        <f>VLOOKUP($A158,'[7]102010'!$A$5:$W$48,M$9,FALSE)</f>
        <v>1119</v>
      </c>
      <c r="N158" s="110">
        <f>VLOOKUP($A158,'[7]102010'!$A$5:$W$48,N$9,FALSE)</f>
        <v>1162</v>
      </c>
      <c r="O158" s="110">
        <f>VLOOKUP($A158,'[7]102010'!$A$5:$W$48,O$9,FALSE)</f>
        <v>1249</v>
      </c>
      <c r="P158" s="110">
        <f>VLOOKUP($A158,'[7]102010'!$A$5:$W$48,P$9,FALSE)</f>
        <v>1239</v>
      </c>
      <c r="Q158" s="110">
        <f>VLOOKUP($A158,'[7]102010'!$A$5:$W$48,Q$9,FALSE)</f>
        <v>1186</v>
      </c>
      <c r="R158" s="110">
        <f>VLOOKUP($A158,'[7]102010'!$A$5:$W$48,R$9,FALSE)</f>
        <v>1158</v>
      </c>
      <c r="S158" s="110">
        <f>VLOOKUP($A158,'[7]102010'!$A$5:$W$48,S$9,FALSE)</f>
        <v>1048</v>
      </c>
      <c r="T158" s="110">
        <f>VLOOKUP($A158,'[7]102010'!$A$5:$W$48,T$9,FALSE)</f>
        <v>1115</v>
      </c>
      <c r="U158" s="110">
        <f>VLOOKUP($A158,'[7]102010'!$A$5:$W$48,U$9,FALSE)</f>
        <v>1210</v>
      </c>
      <c r="V158" s="110">
        <f>VLOOKUP($A158,'[7]102010'!$A$5:$W$48,V$9,FALSE)</f>
        <v>1275</v>
      </c>
      <c r="W158" s="111">
        <f t="shared" si="13"/>
        <v>5.3719008264462811E-2</v>
      </c>
      <c r="X158" s="84">
        <f t="shared" si="11"/>
        <v>7.5042158516020238E-2</v>
      </c>
      <c r="Y158" s="84">
        <f t="shared" si="12"/>
        <v>0.34351949420442573</v>
      </c>
    </row>
    <row r="159" spans="1:25" x14ac:dyDescent="0.2">
      <c r="A159" s="107" t="s">
        <v>137</v>
      </c>
      <c r="B159" s="110">
        <f>VLOOKUP($A159,'[7]102010'!$A$5:$W$48,B$9,FALSE)</f>
        <v>2232</v>
      </c>
      <c r="C159" s="110">
        <f>VLOOKUP($A159,'[7]102010'!$A$5:$W$48,C$9,FALSE)</f>
        <v>1878</v>
      </c>
      <c r="D159" s="110">
        <f>VLOOKUP($A159,'[7]102010'!$A$5:$W$48,D$9,FALSE)</f>
        <v>1768</v>
      </c>
      <c r="E159" s="110">
        <f>VLOOKUP($A159,'[7]102010'!$A$5:$W$48,E$9,FALSE)</f>
        <v>1719</v>
      </c>
      <c r="F159" s="110">
        <f>VLOOKUP($A159,'[7]102010'!$A$5:$W$48,F$9,FALSE)</f>
        <v>1772</v>
      </c>
      <c r="G159" s="110">
        <f>VLOOKUP($A159,'[7]102010'!$A$5:$W$48,G$9,FALSE)</f>
        <v>1977</v>
      </c>
      <c r="H159" s="110">
        <f>VLOOKUP($A159,'[7]102010'!$A$5:$W$48,H$9,FALSE)</f>
        <v>2233</v>
      </c>
      <c r="I159" s="110">
        <f>VLOOKUP($A159,'[7]102010'!$A$5:$W$48,I$9,FALSE)</f>
        <v>2363</v>
      </c>
      <c r="J159" s="110">
        <f>VLOOKUP($A159,'[7]102010'!$A$5:$W$48,J$9,FALSE)</f>
        <v>2448</v>
      </c>
      <c r="K159" s="110">
        <f>VLOOKUP($A159,'[7]102010'!$A$5:$W$48,K$9,FALSE)</f>
        <v>2568</v>
      </c>
      <c r="L159" s="110">
        <f>VLOOKUP($A159,'[7]102010'!$A$5:$W$48,L$9,FALSE)</f>
        <v>2586</v>
      </c>
      <c r="M159" s="110">
        <f>VLOOKUP($A159,'[7]102010'!$A$5:$W$48,M$9,FALSE)</f>
        <v>3082</v>
      </c>
      <c r="N159" s="110">
        <f>VLOOKUP($A159,'[7]102010'!$A$5:$W$48,N$9,FALSE)</f>
        <v>2998</v>
      </c>
      <c r="O159" s="110">
        <f>VLOOKUP($A159,'[7]102010'!$A$5:$W$48,O$9,FALSE)</f>
        <v>2840</v>
      </c>
      <c r="P159" s="110">
        <f>VLOOKUP($A159,'[7]102010'!$A$5:$W$48,P$9,FALSE)</f>
        <v>2666</v>
      </c>
      <c r="Q159" s="110">
        <f>VLOOKUP($A159,'[7]102010'!$A$5:$W$48,Q$9,FALSE)</f>
        <v>2540</v>
      </c>
      <c r="R159" s="110">
        <f>VLOOKUP($A159,'[7]102010'!$A$5:$W$48,R$9,FALSE)</f>
        <v>2310</v>
      </c>
      <c r="S159" s="110">
        <f>VLOOKUP($A159,'[7]102010'!$A$5:$W$48,S$9,FALSE)</f>
        <v>2081</v>
      </c>
      <c r="T159" s="110">
        <f>VLOOKUP($A159,'[7]102010'!$A$5:$W$48,T$9,FALSE)</f>
        <v>2131</v>
      </c>
      <c r="U159" s="110">
        <f>VLOOKUP($A159,'[7]102010'!$A$5:$W$48,U$9,FALSE)</f>
        <v>2147</v>
      </c>
      <c r="V159" s="110">
        <f>VLOOKUP($A159,'[7]102010'!$A$5:$W$48,V$9,FALSE)</f>
        <v>2307</v>
      </c>
      <c r="W159" s="111">
        <f t="shared" si="13"/>
        <v>7.4522589659990687E-2</v>
      </c>
      <c r="X159" s="84">
        <f t="shared" si="11"/>
        <v>-9.1732283464566924E-2</v>
      </c>
      <c r="Y159" s="84">
        <f t="shared" si="12"/>
        <v>3.3602150537634407E-2</v>
      </c>
    </row>
    <row r="160" spans="1:25" x14ac:dyDescent="0.2">
      <c r="A160" s="107" t="s">
        <v>141</v>
      </c>
      <c r="B160" s="110">
        <f>VLOOKUP($A160,'[7]102010'!$A$5:$W$48,B$9,FALSE)</f>
        <v>5273</v>
      </c>
      <c r="C160" s="110">
        <f>VLOOKUP($A160,'[7]102010'!$A$5:$W$48,C$9,FALSE)</f>
        <v>5577</v>
      </c>
      <c r="D160" s="110">
        <f>VLOOKUP($A160,'[7]102010'!$A$5:$W$48,D$9,FALSE)</f>
        <v>5622</v>
      </c>
      <c r="E160" s="110">
        <f>VLOOKUP($A160,'[7]102010'!$A$5:$W$48,E$9,FALSE)</f>
        <v>5914</v>
      </c>
      <c r="F160" s="110">
        <f>VLOOKUP($A160,'[7]102010'!$A$5:$W$48,F$9,FALSE)</f>
        <v>5677</v>
      </c>
      <c r="G160" s="110">
        <f>VLOOKUP($A160,'[7]102010'!$A$5:$W$48,G$9,FALSE)</f>
        <v>6070</v>
      </c>
      <c r="H160" s="110">
        <f>VLOOKUP($A160,'[7]102010'!$A$5:$W$48,H$9,FALSE)</f>
        <v>6170</v>
      </c>
      <c r="I160" s="110">
        <f>VLOOKUP($A160,'[7]102010'!$A$5:$W$48,I$9,FALSE)</f>
        <v>5746</v>
      </c>
      <c r="J160" s="110">
        <f>VLOOKUP($A160,'[7]102010'!$A$5:$W$48,J$9,FALSE)</f>
        <v>6024</v>
      </c>
      <c r="K160" s="110">
        <f>VLOOKUP($A160,'[7]102010'!$A$5:$W$48,K$9,FALSE)</f>
        <v>5880</v>
      </c>
      <c r="L160" s="110">
        <f>VLOOKUP($A160,'[7]102010'!$A$5:$W$48,L$9,FALSE)</f>
        <v>5578</v>
      </c>
      <c r="M160" s="110">
        <f>VLOOKUP($A160,'[7]102010'!$A$5:$W$48,M$9,FALSE)</f>
        <v>5855</v>
      </c>
      <c r="N160" s="110">
        <f>VLOOKUP($A160,'[7]102010'!$A$5:$W$48,N$9,FALSE)</f>
        <v>5720</v>
      </c>
      <c r="O160" s="110">
        <f>VLOOKUP($A160,'[7]102010'!$A$5:$W$48,O$9,FALSE)</f>
        <v>6037</v>
      </c>
      <c r="P160" s="110">
        <f>VLOOKUP($A160,'[7]102010'!$A$5:$W$48,P$9,FALSE)</f>
        <v>6069</v>
      </c>
      <c r="Q160" s="110">
        <f>VLOOKUP($A160,'[7]102010'!$A$5:$W$48,Q$9,FALSE)</f>
        <v>6232</v>
      </c>
      <c r="R160" s="110">
        <f>VLOOKUP($A160,'[7]102010'!$A$5:$W$48,R$9,FALSE)</f>
        <v>6066</v>
      </c>
      <c r="S160" s="110">
        <f>VLOOKUP($A160,'[7]102010'!$A$5:$W$48,S$9,FALSE)</f>
        <v>5598</v>
      </c>
      <c r="T160" s="110">
        <f>VLOOKUP($A160,'[7]102010'!$A$5:$W$48,T$9,FALSE)</f>
        <v>6007</v>
      </c>
      <c r="U160" s="110">
        <f>VLOOKUP($A160,'[7]102010'!$A$5:$W$48,U$9,FALSE)</f>
        <v>5971</v>
      </c>
      <c r="V160" s="110">
        <f>VLOOKUP($A160,'[7]102010'!$A$5:$W$48,V$9,FALSE)</f>
        <v>6460</v>
      </c>
      <c r="W160" s="111">
        <f t="shared" si="13"/>
        <v>8.1895829844247189E-2</v>
      </c>
      <c r="X160" s="84">
        <f t="shared" si="11"/>
        <v>3.6585365853658534E-2</v>
      </c>
      <c r="Y160" s="84">
        <f t="shared" si="12"/>
        <v>0.22510904608382326</v>
      </c>
    </row>
    <row r="161" spans="1:28" x14ac:dyDescent="0.2">
      <c r="A161" s="107" t="s">
        <v>142</v>
      </c>
      <c r="B161" s="110">
        <f>VLOOKUP($A161,'[7]102010'!$A$5:$W$48,B$9,FALSE)</f>
        <v>14531</v>
      </c>
      <c r="C161" s="110">
        <f>VLOOKUP($A161,'[7]102010'!$A$5:$W$48,C$9,FALSE)</f>
        <v>14777</v>
      </c>
      <c r="D161" s="110">
        <f>VLOOKUP($A161,'[7]102010'!$A$5:$W$48,D$9,FALSE)</f>
        <v>15481</v>
      </c>
      <c r="E161" s="110">
        <f>VLOOKUP($A161,'[7]102010'!$A$5:$W$48,E$9,FALSE)</f>
        <v>15431</v>
      </c>
      <c r="F161" s="110">
        <f>VLOOKUP($A161,'[7]102010'!$A$5:$W$48,F$9,FALSE)</f>
        <v>14738</v>
      </c>
      <c r="G161" s="110">
        <f>VLOOKUP($A161,'[7]102010'!$A$5:$W$48,G$9,FALSE)</f>
        <v>16044</v>
      </c>
      <c r="H161" s="110">
        <f>VLOOKUP($A161,'[7]102010'!$A$5:$W$48,H$9,FALSE)</f>
        <v>16438</v>
      </c>
      <c r="I161" s="110">
        <f>VLOOKUP($A161,'[7]102010'!$A$5:$W$48,I$9,FALSE)</f>
        <v>17236</v>
      </c>
      <c r="J161" s="110">
        <f>VLOOKUP($A161,'[7]102010'!$A$5:$W$48,J$9,FALSE)</f>
        <v>16887</v>
      </c>
      <c r="K161" s="110">
        <f>VLOOKUP($A161,'[7]102010'!$A$5:$W$48,K$9,FALSE)</f>
        <v>16956</v>
      </c>
      <c r="L161" s="110">
        <f>VLOOKUP($A161,'[7]102010'!$A$5:$W$48,L$9,FALSE)</f>
        <v>17595</v>
      </c>
      <c r="M161" s="110">
        <f>VLOOKUP($A161,'[7]102010'!$A$5:$W$48,M$9,FALSE)</f>
        <v>16304</v>
      </c>
      <c r="N161" s="110">
        <f>VLOOKUP($A161,'[7]102010'!$A$5:$W$48,N$9,FALSE)</f>
        <v>16655</v>
      </c>
      <c r="O161" s="110">
        <f>VLOOKUP($A161,'[7]102010'!$A$5:$W$48,O$9,FALSE)</f>
        <v>17501</v>
      </c>
      <c r="P161" s="110">
        <f>VLOOKUP($A161,'[7]102010'!$A$5:$W$48,P$9,FALSE)</f>
        <v>18074</v>
      </c>
      <c r="Q161" s="110">
        <f>VLOOKUP($A161,'[7]102010'!$A$5:$W$48,Q$9,FALSE)</f>
        <v>19309</v>
      </c>
      <c r="R161" s="110">
        <f>VLOOKUP($A161,'[7]102010'!$A$5:$W$48,R$9,FALSE)</f>
        <v>19894</v>
      </c>
      <c r="S161" s="110">
        <f>VLOOKUP($A161,'[7]102010'!$A$5:$W$48,S$9,FALSE)</f>
        <v>20729</v>
      </c>
      <c r="T161" s="110">
        <f>VLOOKUP($A161,'[7]102010'!$A$5:$W$48,T$9,FALSE)</f>
        <v>22608</v>
      </c>
      <c r="U161" s="110">
        <f>VLOOKUP($A161,'[7]102010'!$A$5:$W$48,U$9,FALSE)</f>
        <v>20529</v>
      </c>
      <c r="V161" s="110">
        <f>VLOOKUP($A161,'[7]102010'!$A$5:$W$48,V$9,FALSE)</f>
        <v>22455</v>
      </c>
      <c r="W161" s="111">
        <f t="shared" si="13"/>
        <v>9.3818500657606316E-2</v>
      </c>
      <c r="X161" s="84">
        <f t="shared" si="11"/>
        <v>0.1629292039981356</v>
      </c>
      <c r="Y161" s="84">
        <f t="shared" si="12"/>
        <v>0.54531690867799876</v>
      </c>
    </row>
    <row r="162" spans="1:28" x14ac:dyDescent="0.2">
      <c r="A162" s="107" t="s">
        <v>143</v>
      </c>
      <c r="B162" s="110">
        <f>VLOOKUP($A162,'[7]102010'!$A$5:$W$48,B$9,FALSE)</f>
        <v>37368</v>
      </c>
      <c r="C162" s="110">
        <f>VLOOKUP($A162,'[7]102010'!$A$5:$W$48,C$9,FALSE)</f>
        <v>40852</v>
      </c>
      <c r="D162" s="110">
        <f>VLOOKUP($A162,'[7]102010'!$A$5:$W$48,D$9,FALSE)</f>
        <v>40244</v>
      </c>
      <c r="E162" s="110">
        <f>VLOOKUP($A162,'[7]102010'!$A$5:$W$48,E$9,FALSE)</f>
        <v>41710</v>
      </c>
      <c r="F162" s="110">
        <f>VLOOKUP($A162,'[7]102010'!$A$5:$W$48,F$9,FALSE)</f>
        <v>40330</v>
      </c>
      <c r="G162" s="110">
        <f>VLOOKUP($A162,'[7]102010'!$A$5:$W$48,G$9,FALSE)</f>
        <v>39337</v>
      </c>
      <c r="H162" s="110">
        <f>VLOOKUP($A162,'[7]102010'!$A$5:$W$48,H$9,FALSE)</f>
        <v>44132</v>
      </c>
      <c r="I162" s="110">
        <f>VLOOKUP($A162,'[7]102010'!$A$5:$W$48,I$9,FALSE)</f>
        <v>41119</v>
      </c>
      <c r="J162" s="110">
        <f>VLOOKUP($A162,'[7]102010'!$A$5:$W$48,J$9,FALSE)</f>
        <v>42329</v>
      </c>
      <c r="K162" s="110">
        <f>VLOOKUP($A162,'[7]102010'!$A$5:$W$48,K$9,FALSE)</f>
        <v>42326</v>
      </c>
      <c r="L162" s="110">
        <f>VLOOKUP($A162,'[7]102010'!$A$5:$W$48,L$9,FALSE)</f>
        <v>43033</v>
      </c>
      <c r="M162" s="110">
        <f>VLOOKUP($A162,'[7]102010'!$A$5:$W$48,M$9,FALSE)</f>
        <v>44276</v>
      </c>
      <c r="N162" s="110">
        <f>VLOOKUP($A162,'[7]102010'!$A$5:$W$48,N$9,FALSE)</f>
        <v>43230</v>
      </c>
      <c r="O162" s="110">
        <f>VLOOKUP($A162,'[7]102010'!$A$5:$W$48,O$9,FALSE)</f>
        <v>44481</v>
      </c>
      <c r="P162" s="110">
        <f>VLOOKUP($A162,'[7]102010'!$A$5:$W$48,P$9,FALSE)</f>
        <v>45499</v>
      </c>
      <c r="Q162" s="110">
        <f>VLOOKUP($A162,'[7]102010'!$A$5:$W$48,Q$9,FALSE)</f>
        <v>44151</v>
      </c>
      <c r="R162" s="110">
        <f>VLOOKUP($A162,'[7]102010'!$A$5:$W$48,R$9,FALSE)</f>
        <v>43044</v>
      </c>
      <c r="S162" s="110">
        <f>VLOOKUP($A162,'[7]102010'!$A$5:$W$48,S$9,FALSE)</f>
        <v>41529</v>
      </c>
      <c r="T162" s="110">
        <f>VLOOKUP($A162,'[7]102010'!$A$5:$W$48,T$9,FALSE)</f>
        <v>41979</v>
      </c>
      <c r="U162" s="110">
        <f>VLOOKUP($A162,'[7]102010'!$A$5:$W$48,U$9,FALSE)</f>
        <v>39751</v>
      </c>
      <c r="V162" s="110">
        <f>VLOOKUP($A162,'[7]102010'!$A$5:$W$48,V$9,FALSE)</f>
        <v>44633</v>
      </c>
      <c r="W162" s="111">
        <f t="shared" si="13"/>
        <v>0.12281452038942417</v>
      </c>
      <c r="X162" s="84">
        <f t="shared" si="11"/>
        <v>1.0917080020837581E-2</v>
      </c>
      <c r="Y162" s="84">
        <f t="shared" si="12"/>
        <v>0.19441768357953329</v>
      </c>
    </row>
    <row r="163" spans="1:28" x14ac:dyDescent="0.2">
      <c r="A163" s="107" t="s">
        <v>144</v>
      </c>
      <c r="B163" s="113">
        <f>VLOOKUP($A163,'[7]102010'!$A$5:$W$48,B$9,FALSE)</f>
        <v>273500</v>
      </c>
      <c r="C163" s="113">
        <f>VLOOKUP($A163,'[7]102010'!$A$5:$W$48,C$9,FALSE)</f>
        <v>289461</v>
      </c>
      <c r="D163" s="113">
        <f>VLOOKUP($A163,'[7]102010'!$A$5:$W$48,D$9,FALSE)</f>
        <v>279622</v>
      </c>
      <c r="E163" s="113">
        <f>VLOOKUP($A163,'[7]102010'!$A$5:$W$48,E$9,FALSE)</f>
        <v>288454</v>
      </c>
      <c r="F163" s="113">
        <f>VLOOKUP($A163,'[7]102010'!$A$5:$W$48,F$9,FALSE)</f>
        <v>277983</v>
      </c>
      <c r="G163" s="113">
        <f>VLOOKUP($A163,'[7]102010'!$A$5:$W$48,G$9,FALSE)</f>
        <v>281746</v>
      </c>
      <c r="H163" s="113">
        <f>VLOOKUP($A163,'[7]102010'!$A$5:$W$48,H$9,FALSE)</f>
        <v>306091</v>
      </c>
      <c r="I163" s="113">
        <f>VLOOKUP($A163,'[7]102010'!$A$5:$W$48,I$9,FALSE)</f>
        <v>294470</v>
      </c>
      <c r="J163" s="113">
        <f>VLOOKUP($A163,'[7]102010'!$A$5:$W$48,J$9,FALSE)</f>
        <v>294815</v>
      </c>
      <c r="K163" s="113">
        <f>VLOOKUP($A163,'[7]102010'!$A$5:$W$48,K$9,FALSE)</f>
        <v>290238</v>
      </c>
      <c r="L163" s="113">
        <f>VLOOKUP($A163,'[7]102010'!$A$5:$W$48,L$9,FALSE)</f>
        <v>292245</v>
      </c>
      <c r="M163" s="113">
        <f>VLOOKUP($A163,'[7]102010'!$A$5:$W$48,M$9,FALSE)</f>
        <v>301570</v>
      </c>
      <c r="N163" s="113">
        <f>VLOOKUP($A163,'[7]102010'!$A$5:$W$48,N$9,FALSE)</f>
        <v>292935</v>
      </c>
      <c r="O163" s="113">
        <f>VLOOKUP($A163,'[7]102010'!$A$5:$W$48,O$9,FALSE)</f>
        <v>298491</v>
      </c>
      <c r="P163" s="113">
        <f>VLOOKUP($A163,'[7]102010'!$A$5:$W$48,P$9,FALSE)</f>
        <v>302012</v>
      </c>
      <c r="Q163" s="113">
        <f>VLOOKUP($A163,'[7]102010'!$A$5:$W$48,Q$9,FALSE)</f>
        <v>302977</v>
      </c>
      <c r="R163" s="113">
        <f>VLOOKUP($A163,'[7]102010'!$A$5:$W$48,R$9,FALSE)</f>
        <v>300249</v>
      </c>
      <c r="S163" s="113">
        <f>VLOOKUP($A163,'[7]102010'!$A$5:$W$48,S$9,FALSE)</f>
        <v>284822</v>
      </c>
      <c r="T163" s="113">
        <f>VLOOKUP($A163,'[7]102010'!$A$5:$W$48,T$9,FALSE)</f>
        <v>296884</v>
      </c>
      <c r="U163" s="113">
        <f>VLOOKUP($A163,'[7]102010'!$A$5:$W$48,U$9,FALSE)</f>
        <v>294341</v>
      </c>
      <c r="V163" s="113">
        <f>VLOOKUP($A163,'[7]102010'!$A$5:$W$48,V$9,FALSE)</f>
        <v>307325</v>
      </c>
      <c r="W163" s="111">
        <f>(V163-U163)/U163</f>
        <v>4.4112101270295336E-2</v>
      </c>
      <c r="X163" s="84">
        <f t="shared" si="11"/>
        <v>1.4350924327589222E-2</v>
      </c>
      <c r="Y163" s="84">
        <f t="shared" si="12"/>
        <v>0.12367458866544789</v>
      </c>
    </row>
    <row r="164" spans="1:28" x14ac:dyDescent="0.2">
      <c r="A164" s="114" t="s">
        <v>145</v>
      </c>
      <c r="B164" s="11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84" t="e">
        <f t="shared" si="11"/>
        <v>#DIV/0!</v>
      </c>
      <c r="Y164" s="84" t="e">
        <f t="shared" si="12"/>
        <v>#DIV/0!</v>
      </c>
      <c r="AB164"/>
    </row>
    <row r="165" spans="1:28" x14ac:dyDescent="0.2">
      <c r="A165" s="134" t="s">
        <v>148</v>
      </c>
      <c r="B165" s="117">
        <f>SUM(B132:B162)</f>
        <v>302182</v>
      </c>
      <c r="C165" s="117">
        <f t="shared" ref="C165:U165" si="14">SUM(C132:C162)</f>
        <v>319057</v>
      </c>
      <c r="D165" s="117">
        <f t="shared" si="14"/>
        <v>309960</v>
      </c>
      <c r="E165" s="117">
        <f t="shared" si="14"/>
        <v>319386</v>
      </c>
      <c r="F165" s="117">
        <f t="shared" si="14"/>
        <v>307896</v>
      </c>
      <c r="G165" s="117">
        <f t="shared" si="14"/>
        <v>313794</v>
      </c>
      <c r="H165" s="117">
        <f t="shared" si="14"/>
        <v>338829</v>
      </c>
      <c r="I165" s="117">
        <f t="shared" si="14"/>
        <v>327032</v>
      </c>
      <c r="J165" s="117">
        <f t="shared" si="14"/>
        <v>327704</v>
      </c>
      <c r="K165" s="117">
        <f t="shared" si="14"/>
        <v>322886</v>
      </c>
      <c r="L165" s="117">
        <f t="shared" si="14"/>
        <v>324820</v>
      </c>
      <c r="M165" s="117">
        <f t="shared" si="14"/>
        <v>333568</v>
      </c>
      <c r="N165" s="117">
        <f t="shared" si="14"/>
        <v>325009</v>
      </c>
      <c r="O165" s="117">
        <f t="shared" si="14"/>
        <v>331879</v>
      </c>
      <c r="P165" s="117">
        <f t="shared" si="14"/>
        <v>335963</v>
      </c>
      <c r="Q165" s="117">
        <f t="shared" si="14"/>
        <v>338624</v>
      </c>
      <c r="R165" s="117">
        <f t="shared" si="14"/>
        <v>336091</v>
      </c>
      <c r="S165" s="117">
        <f t="shared" si="14"/>
        <v>320588</v>
      </c>
      <c r="T165" s="117">
        <f t="shared" si="14"/>
        <v>335344</v>
      </c>
      <c r="U165" s="117">
        <f t="shared" si="14"/>
        <v>330803</v>
      </c>
      <c r="V165" s="117">
        <f>SUM(V132:V162)</f>
        <v>347025</v>
      </c>
      <c r="W165" s="111">
        <f>(V165-U165)/U165</f>
        <v>4.9038249350822093E-2</v>
      </c>
      <c r="X165" s="128">
        <f>(V165-Q165)/Q165</f>
        <v>2.4809227934227934E-2</v>
      </c>
      <c r="Y165" s="128">
        <f>(V165-B165)/B165</f>
        <v>0.14839732346731441</v>
      </c>
      <c r="AB165"/>
    </row>
    <row r="166" spans="1:28" ht="13.5" thickBot="1" x14ac:dyDescent="0.25">
      <c r="AB166"/>
    </row>
    <row r="167" spans="1:28" ht="17.25" thickTop="1" thickBot="1" x14ac:dyDescent="0.3">
      <c r="A167" s="101"/>
      <c r="B167" s="131" t="s">
        <v>150</v>
      </c>
      <c r="C167" s="132" t="s">
        <v>162</v>
      </c>
      <c r="D167" s="129"/>
      <c r="E167" s="129"/>
      <c r="F167" s="129"/>
      <c r="G167" s="102"/>
      <c r="H167" s="102"/>
      <c r="I167" s="102"/>
      <c r="J167" s="102"/>
      <c r="K167" s="102"/>
      <c r="L167" s="102"/>
      <c r="M167" s="102"/>
      <c r="N167" s="102"/>
      <c r="O167" s="102"/>
      <c r="P167" s="102"/>
      <c r="Q167" s="102"/>
      <c r="R167" s="102"/>
      <c r="S167" s="102"/>
      <c r="T167" s="102"/>
      <c r="U167" s="102"/>
      <c r="V167" s="102"/>
    </row>
    <row r="168" spans="1:28" ht="16.5" thickTop="1" x14ac:dyDescent="0.25">
      <c r="A168" s="123"/>
      <c r="B168" s="94" t="s">
        <v>152</v>
      </c>
      <c r="C168" s="95" t="s">
        <v>153</v>
      </c>
      <c r="D168" s="125"/>
      <c r="E168" s="125"/>
      <c r="F168" s="125"/>
      <c r="G168" s="126"/>
      <c r="H168" s="126"/>
      <c r="I168" s="126"/>
      <c r="J168" s="126"/>
      <c r="K168" s="126"/>
      <c r="L168" s="126"/>
      <c r="M168" s="126"/>
      <c r="N168" s="126"/>
      <c r="O168" s="126"/>
      <c r="P168" s="126"/>
      <c r="Q168" s="126"/>
      <c r="R168" s="126"/>
      <c r="S168" s="126"/>
      <c r="T168" s="126"/>
      <c r="U168" s="126"/>
      <c r="V168" s="126"/>
    </row>
    <row r="169" spans="1:28" ht="15.75" x14ac:dyDescent="0.25">
      <c r="A169" s="123"/>
      <c r="B169" s="94" t="s">
        <v>154</v>
      </c>
      <c r="C169" s="95" t="s">
        <v>155</v>
      </c>
      <c r="D169" s="125"/>
      <c r="E169" s="125"/>
      <c r="F169" s="125"/>
      <c r="G169" s="126"/>
      <c r="H169" s="126"/>
      <c r="I169" s="126"/>
      <c r="J169" s="126"/>
      <c r="K169" s="126"/>
      <c r="L169" s="126"/>
      <c r="M169" s="126"/>
      <c r="N169" s="126"/>
      <c r="O169" s="126"/>
      <c r="P169" s="126"/>
      <c r="Q169" s="126"/>
      <c r="R169" s="126"/>
      <c r="S169" s="126"/>
      <c r="T169" s="126"/>
      <c r="U169" s="126"/>
      <c r="V169" s="126"/>
    </row>
    <row r="170" spans="1:28" x14ac:dyDescent="0.2">
      <c r="A170" s="98"/>
      <c r="B170" s="99"/>
      <c r="C170" s="99"/>
      <c r="D170" s="99"/>
      <c r="E170" s="99"/>
      <c r="F170" s="99"/>
      <c r="G170" s="99"/>
      <c r="H170" s="99"/>
      <c r="I170" s="99"/>
      <c r="J170" s="99"/>
      <c r="K170" s="99"/>
      <c r="L170" s="99"/>
      <c r="M170" s="99"/>
      <c r="N170" s="99"/>
      <c r="O170" s="99"/>
      <c r="P170" s="99"/>
      <c r="Q170" s="99"/>
      <c r="R170" s="99"/>
      <c r="S170" s="99"/>
      <c r="T170" s="102"/>
      <c r="U170" s="102"/>
      <c r="V170" s="102"/>
    </row>
    <row r="171" spans="1:28" x14ac:dyDescent="0.2">
      <c r="A171" s="107" t="s">
        <v>110</v>
      </c>
      <c r="B171" s="107" t="s">
        <v>55</v>
      </c>
      <c r="C171" s="107" t="s">
        <v>56</v>
      </c>
      <c r="D171" s="107" t="s">
        <v>57</v>
      </c>
      <c r="E171" s="107" t="s">
        <v>58</v>
      </c>
      <c r="F171" s="107" t="s">
        <v>59</v>
      </c>
      <c r="G171" s="107" t="s">
        <v>60</v>
      </c>
      <c r="H171" s="107" t="s">
        <v>61</v>
      </c>
      <c r="I171" s="107" t="s">
        <v>62</v>
      </c>
      <c r="J171" s="107" t="s">
        <v>63</v>
      </c>
      <c r="K171" s="107" t="s">
        <v>64</v>
      </c>
      <c r="L171" s="107" t="s">
        <v>65</v>
      </c>
      <c r="M171" s="107" t="s">
        <v>66</v>
      </c>
      <c r="N171" s="107" t="s">
        <v>67</v>
      </c>
      <c r="O171" s="107" t="s">
        <v>68</v>
      </c>
      <c r="P171" s="107" t="s">
        <v>69</v>
      </c>
      <c r="Q171" s="107" t="s">
        <v>70</v>
      </c>
      <c r="R171" s="107" t="s">
        <v>71</v>
      </c>
      <c r="S171" s="107" t="s">
        <v>72</v>
      </c>
      <c r="T171" s="107" t="s">
        <v>74</v>
      </c>
      <c r="U171" s="107" t="s">
        <v>75</v>
      </c>
      <c r="V171" s="107">
        <v>2010</v>
      </c>
    </row>
    <row r="172" spans="1:28" x14ac:dyDescent="0.2">
      <c r="A172" s="107" t="s">
        <v>111</v>
      </c>
      <c r="B172" s="110">
        <f>VLOOKUP($A172,'[7]102020'!$A$5:$W$48,B$9,FALSE)</f>
        <v>0</v>
      </c>
      <c r="C172" s="110">
        <f>VLOOKUP($A172,'[7]102020'!$A$5:$W$48,C$9,FALSE)</f>
        <v>0</v>
      </c>
      <c r="D172" s="110">
        <f>VLOOKUP($A172,'[7]102020'!$A$5:$W$48,D$9,FALSE)</f>
        <v>0</v>
      </c>
      <c r="E172" s="110">
        <f>VLOOKUP($A172,'[7]102020'!$A$5:$W$48,E$9,FALSE)</f>
        <v>0</v>
      </c>
      <c r="F172" s="110">
        <f>VLOOKUP($A172,'[7]102020'!$A$5:$W$48,F$9,FALSE)</f>
        <v>0</v>
      </c>
      <c r="G172" s="110">
        <f>VLOOKUP($A172,'[7]102020'!$A$5:$W$48,G$9,FALSE)</f>
        <v>0</v>
      </c>
      <c r="H172" s="110">
        <f>VLOOKUP($A172,'[7]102020'!$A$5:$W$48,H$9,FALSE)</f>
        <v>0</v>
      </c>
      <c r="I172" s="110">
        <f>VLOOKUP($A172,'[7]102020'!$A$5:$W$48,I$9,FALSE)</f>
        <v>0</v>
      </c>
      <c r="J172" s="110">
        <f>VLOOKUP($A172,'[7]102020'!$A$5:$W$48,J$9,FALSE)</f>
        <v>0</v>
      </c>
      <c r="K172" s="110">
        <f>VLOOKUP($A172,'[7]102020'!$A$5:$W$48,K$9,FALSE)</f>
        <v>0</v>
      </c>
      <c r="L172" s="110">
        <f>VLOOKUP($A172,'[7]102020'!$A$5:$W$48,L$9,FALSE)</f>
        <v>0</v>
      </c>
      <c r="M172" s="110">
        <f>VLOOKUP($A172,'[7]102020'!$A$5:$W$48,M$9,FALSE)</f>
        <v>0</v>
      </c>
      <c r="N172" s="110">
        <f>VLOOKUP($A172,'[7]102020'!$A$5:$W$48,N$9,FALSE)</f>
        <v>0</v>
      </c>
      <c r="O172" s="110">
        <f>VLOOKUP($A172,'[7]102020'!$A$5:$W$48,O$9,FALSE)</f>
        <v>0</v>
      </c>
      <c r="P172" s="110">
        <f>VLOOKUP($A172,'[7]102020'!$A$5:$W$48,P$9,FALSE)</f>
        <v>0</v>
      </c>
      <c r="Q172" s="110">
        <f>VLOOKUP($A172,'[7]102020'!$A$5:$W$48,Q$9,FALSE)</f>
        <v>0</v>
      </c>
      <c r="R172" s="110">
        <f>VLOOKUP($A172,'[7]102020'!$A$5:$W$48,R$9,FALSE)</f>
        <v>0</v>
      </c>
      <c r="S172" s="110">
        <f>VLOOKUP($A172,'[7]102020'!$A$5:$W$48,S$9,FALSE)</f>
        <v>0</v>
      </c>
      <c r="T172" s="110">
        <f>VLOOKUP($A172,'[7]102020'!$A$5:$W$48,T$9,FALSE)</f>
        <v>0</v>
      </c>
      <c r="U172" s="110">
        <f>VLOOKUP($A172,'[7]102020'!$A$5:$W$48,U$9,FALSE)</f>
        <v>0</v>
      </c>
      <c r="V172" s="110">
        <f>VLOOKUP($A172,'[7]102020'!$A$5:$W$48,V$9,FALSE)</f>
        <v>0</v>
      </c>
      <c r="W172" s="111" t="str">
        <f>IFERROR((V172-U172)/U172,"")</f>
        <v/>
      </c>
    </row>
    <row r="173" spans="1:28" x14ac:dyDescent="0.2">
      <c r="A173" s="107" t="s">
        <v>113</v>
      </c>
      <c r="B173" s="110">
        <f>VLOOKUP($A173,'[7]102020'!$A$5:$W$48,B$9,FALSE)</f>
        <v>0</v>
      </c>
      <c r="C173" s="110">
        <f>VLOOKUP($A173,'[7]102020'!$A$5:$W$48,C$9,FALSE)</f>
        <v>0</v>
      </c>
      <c r="D173" s="110">
        <f>VLOOKUP($A173,'[7]102020'!$A$5:$W$48,D$9,FALSE)</f>
        <v>0</v>
      </c>
      <c r="E173" s="110">
        <f>VLOOKUP($A173,'[7]102020'!$A$5:$W$48,E$9,FALSE)</f>
        <v>0</v>
      </c>
      <c r="F173" s="110">
        <f>VLOOKUP($A173,'[7]102020'!$A$5:$W$48,F$9,FALSE)</f>
        <v>0</v>
      </c>
      <c r="G173" s="110">
        <f>VLOOKUP($A173,'[7]102020'!$A$5:$W$48,G$9,FALSE)</f>
        <v>0</v>
      </c>
      <c r="H173" s="110">
        <f>VLOOKUP($A173,'[7]102020'!$A$5:$W$48,H$9,FALSE)</f>
        <v>0</v>
      </c>
      <c r="I173" s="110">
        <f>VLOOKUP($A173,'[7]102020'!$A$5:$W$48,I$9,FALSE)</f>
        <v>0</v>
      </c>
      <c r="J173" s="110">
        <f>VLOOKUP($A173,'[7]102020'!$A$5:$W$48,J$9,FALSE)</f>
        <v>0</v>
      </c>
      <c r="K173" s="110">
        <f>VLOOKUP($A173,'[7]102020'!$A$5:$W$48,K$9,FALSE)</f>
        <v>0</v>
      </c>
      <c r="L173" s="110">
        <f>VLOOKUP($A173,'[7]102020'!$A$5:$W$48,L$9,FALSE)</f>
        <v>0</v>
      </c>
      <c r="M173" s="110">
        <f>VLOOKUP($A173,'[7]102020'!$A$5:$W$48,M$9,FALSE)</f>
        <v>0</v>
      </c>
      <c r="N173" s="110">
        <f>VLOOKUP($A173,'[7]102020'!$A$5:$W$48,N$9,FALSE)</f>
        <v>0</v>
      </c>
      <c r="O173" s="110">
        <f>VLOOKUP($A173,'[7]102020'!$A$5:$W$48,O$9,FALSE)</f>
        <v>0</v>
      </c>
      <c r="P173" s="110">
        <f>VLOOKUP($A173,'[7]102020'!$A$5:$W$48,P$9,FALSE)</f>
        <v>0</v>
      </c>
      <c r="Q173" s="110">
        <f>VLOOKUP($A173,'[7]102020'!$A$5:$W$48,Q$9,FALSE)</f>
        <v>0</v>
      </c>
      <c r="R173" s="110">
        <f>VLOOKUP($A173,'[7]102020'!$A$5:$W$48,R$9,FALSE)</f>
        <v>0</v>
      </c>
      <c r="S173" s="110">
        <f>VLOOKUP($A173,'[7]102020'!$A$5:$W$48,S$9,FALSE)</f>
        <v>0</v>
      </c>
      <c r="T173" s="110">
        <f>VLOOKUP($A173,'[7]102020'!$A$5:$W$48,T$9,FALSE)</f>
        <v>0</v>
      </c>
      <c r="U173" s="110">
        <f>VLOOKUP($A173,'[7]102020'!$A$5:$W$48,U$9,FALSE)</f>
        <v>0</v>
      </c>
      <c r="V173" s="110">
        <f>VLOOKUP($A173,'[7]102020'!$A$5:$W$48,V$9,FALSE)</f>
        <v>0</v>
      </c>
      <c r="W173" s="111" t="str">
        <f t="shared" ref="W173:W205" si="15">IFERROR((V173-U173)/U173,"")</f>
        <v/>
      </c>
    </row>
    <row r="174" spans="1:28" x14ac:dyDescent="0.2">
      <c r="A174" s="107" t="s">
        <v>115</v>
      </c>
      <c r="B174" s="110">
        <f>VLOOKUP($A174,'[7]102020'!$A$5:$W$48,B$9,FALSE)</f>
        <v>0</v>
      </c>
      <c r="C174" s="110">
        <f>VLOOKUP($A174,'[7]102020'!$A$5:$W$48,C$9,FALSE)</f>
        <v>0</v>
      </c>
      <c r="D174" s="110">
        <f>VLOOKUP($A174,'[7]102020'!$A$5:$W$48,D$9,FALSE)</f>
        <v>0</v>
      </c>
      <c r="E174" s="110">
        <f>VLOOKUP($A174,'[7]102020'!$A$5:$W$48,E$9,FALSE)</f>
        <v>0</v>
      </c>
      <c r="F174" s="110">
        <f>VLOOKUP($A174,'[7]102020'!$A$5:$W$48,F$9,FALSE)</f>
        <v>0</v>
      </c>
      <c r="G174" s="110">
        <f>VLOOKUP($A174,'[7]102020'!$A$5:$W$48,G$9,FALSE)</f>
        <v>0</v>
      </c>
      <c r="H174" s="110">
        <f>VLOOKUP($A174,'[7]102020'!$A$5:$W$48,H$9,FALSE)</f>
        <v>0</v>
      </c>
      <c r="I174" s="110">
        <f>VLOOKUP($A174,'[7]102020'!$A$5:$W$48,I$9,FALSE)</f>
        <v>0</v>
      </c>
      <c r="J174" s="110">
        <f>VLOOKUP($A174,'[7]102020'!$A$5:$W$48,J$9,FALSE)</f>
        <v>0</v>
      </c>
      <c r="K174" s="110">
        <f>VLOOKUP($A174,'[7]102020'!$A$5:$W$48,K$9,FALSE)</f>
        <v>0</v>
      </c>
      <c r="L174" s="110">
        <f>VLOOKUP($A174,'[7]102020'!$A$5:$W$48,L$9,FALSE)</f>
        <v>0</v>
      </c>
      <c r="M174" s="110">
        <f>VLOOKUP($A174,'[7]102020'!$A$5:$W$48,M$9,FALSE)</f>
        <v>0</v>
      </c>
      <c r="N174" s="110">
        <f>VLOOKUP($A174,'[7]102020'!$A$5:$W$48,N$9,FALSE)</f>
        <v>0</v>
      </c>
      <c r="O174" s="110">
        <f>VLOOKUP($A174,'[7]102020'!$A$5:$W$48,O$9,FALSE)</f>
        <v>0</v>
      </c>
      <c r="P174" s="110">
        <f>VLOOKUP($A174,'[7]102020'!$A$5:$W$48,P$9,FALSE)</f>
        <v>0</v>
      </c>
      <c r="Q174" s="110">
        <f>VLOOKUP($A174,'[7]102020'!$A$5:$W$48,Q$9,FALSE)</f>
        <v>0</v>
      </c>
      <c r="R174" s="110">
        <f>VLOOKUP($A174,'[7]102020'!$A$5:$W$48,R$9,FALSE)</f>
        <v>0</v>
      </c>
      <c r="S174" s="110">
        <f>VLOOKUP($A174,'[7]102020'!$A$5:$W$48,S$9,FALSE)</f>
        <v>0</v>
      </c>
      <c r="T174" s="110">
        <f>VLOOKUP($A174,'[7]102020'!$A$5:$W$48,T$9,FALSE)</f>
        <v>0</v>
      </c>
      <c r="U174" s="110">
        <f>VLOOKUP($A174,'[7]102020'!$A$5:$W$48,U$9,FALSE)</f>
        <v>1</v>
      </c>
      <c r="V174" s="110">
        <f>VLOOKUP($A174,'[7]102020'!$A$5:$W$48,V$9,FALSE)</f>
        <v>1</v>
      </c>
      <c r="W174" s="111">
        <f>IFERROR((V174-U174)/U174,"")</f>
        <v>0</v>
      </c>
    </row>
    <row r="175" spans="1:28" x14ac:dyDescent="0.2">
      <c r="A175" s="107" t="s">
        <v>141</v>
      </c>
      <c r="B175" s="110">
        <f>VLOOKUP($A175,'[7]102020'!$A$5:$W$48,B$9,FALSE)</f>
        <v>0</v>
      </c>
      <c r="C175" s="110">
        <f>VLOOKUP($A175,'[7]102020'!$A$5:$W$48,C$9,FALSE)</f>
        <v>0</v>
      </c>
      <c r="D175" s="110">
        <f>VLOOKUP($A175,'[7]102020'!$A$5:$W$48,D$9,FALSE)</f>
        <v>0</v>
      </c>
      <c r="E175" s="110">
        <f>VLOOKUP($A175,'[7]102020'!$A$5:$W$48,E$9,FALSE)</f>
        <v>0</v>
      </c>
      <c r="F175" s="110">
        <f>VLOOKUP($A175,'[7]102020'!$A$5:$W$48,F$9,FALSE)</f>
        <v>0</v>
      </c>
      <c r="G175" s="110">
        <f>VLOOKUP($A175,'[7]102020'!$A$5:$W$48,G$9,FALSE)</f>
        <v>0</v>
      </c>
      <c r="H175" s="110">
        <f>VLOOKUP($A175,'[7]102020'!$A$5:$W$48,H$9,FALSE)</f>
        <v>0</v>
      </c>
      <c r="I175" s="110">
        <f>VLOOKUP($A175,'[7]102020'!$A$5:$W$48,I$9,FALSE)</f>
        <v>0</v>
      </c>
      <c r="J175" s="110">
        <f>VLOOKUP($A175,'[7]102020'!$A$5:$W$48,J$9,FALSE)</f>
        <v>0</v>
      </c>
      <c r="K175" s="110">
        <f>VLOOKUP($A175,'[7]102020'!$A$5:$W$48,K$9,FALSE)</f>
        <v>0</v>
      </c>
      <c r="L175" s="110">
        <f>VLOOKUP($A175,'[7]102020'!$A$5:$W$48,L$9,FALSE)</f>
        <v>0</v>
      </c>
      <c r="M175" s="110">
        <f>VLOOKUP($A175,'[7]102020'!$A$5:$W$48,M$9,FALSE)</f>
        <v>0</v>
      </c>
      <c r="N175" s="110">
        <f>VLOOKUP($A175,'[7]102020'!$A$5:$W$48,N$9,FALSE)</f>
        <v>0</v>
      </c>
      <c r="O175" s="110">
        <f>VLOOKUP($A175,'[7]102020'!$A$5:$W$48,O$9,FALSE)</f>
        <v>0</v>
      </c>
      <c r="P175" s="110">
        <f>VLOOKUP($A175,'[7]102020'!$A$5:$W$48,P$9,FALSE)</f>
        <v>0</v>
      </c>
      <c r="Q175" s="110">
        <f>VLOOKUP($A175,'[7]102020'!$A$5:$W$48,Q$9,FALSE)</f>
        <v>0</v>
      </c>
      <c r="R175" s="110">
        <f>VLOOKUP($A175,'[7]102020'!$A$5:$W$48,R$9,FALSE)</f>
        <v>0</v>
      </c>
      <c r="S175" s="110">
        <f>VLOOKUP($A175,'[7]102020'!$A$5:$W$48,S$9,FALSE)</f>
        <v>0</v>
      </c>
      <c r="T175" s="110">
        <f>VLOOKUP($A175,'[7]102020'!$A$5:$W$48,T$9,FALSE)</f>
        <v>0</v>
      </c>
      <c r="U175" s="110">
        <f>VLOOKUP($A175,'[7]102020'!$A$5:$W$48,U$9,FALSE)</f>
        <v>0</v>
      </c>
      <c r="V175" s="110">
        <f>VLOOKUP($A175,'[7]102020'!$A$5:$W$48,V$9,FALSE)</f>
        <v>0</v>
      </c>
      <c r="W175" s="111" t="str">
        <f t="shared" si="15"/>
        <v/>
      </c>
    </row>
    <row r="176" spans="1:28" x14ac:dyDescent="0.2">
      <c r="A176" s="107" t="s">
        <v>117</v>
      </c>
      <c r="B176" s="110">
        <f>VLOOKUP($A176,'[7]102020'!$A$5:$W$48,B$9,FALSE)</f>
        <v>0</v>
      </c>
      <c r="C176" s="110">
        <f>VLOOKUP($A176,'[7]102020'!$A$5:$W$48,C$9,FALSE)</f>
        <v>0</v>
      </c>
      <c r="D176" s="110">
        <f>VLOOKUP($A176,'[7]102020'!$A$5:$W$48,D$9,FALSE)</f>
        <v>0</v>
      </c>
      <c r="E176" s="110">
        <f>VLOOKUP($A176,'[7]102020'!$A$5:$W$48,E$9,FALSE)</f>
        <v>0</v>
      </c>
      <c r="F176" s="110">
        <f>VLOOKUP($A176,'[7]102020'!$A$5:$W$48,F$9,FALSE)</f>
        <v>0</v>
      </c>
      <c r="G176" s="110">
        <f>VLOOKUP($A176,'[7]102020'!$A$5:$W$48,G$9,FALSE)</f>
        <v>0</v>
      </c>
      <c r="H176" s="110">
        <f>VLOOKUP($A176,'[7]102020'!$A$5:$W$48,H$9,FALSE)</f>
        <v>0</v>
      </c>
      <c r="I176" s="110">
        <f>VLOOKUP($A176,'[7]102020'!$A$5:$W$48,I$9,FALSE)</f>
        <v>0</v>
      </c>
      <c r="J176" s="110">
        <f>VLOOKUP($A176,'[7]102020'!$A$5:$W$48,J$9,FALSE)</f>
        <v>0</v>
      </c>
      <c r="K176" s="110">
        <f>VLOOKUP($A176,'[7]102020'!$A$5:$W$48,K$9,FALSE)</f>
        <v>0</v>
      </c>
      <c r="L176" s="110">
        <f>VLOOKUP($A176,'[7]102020'!$A$5:$W$48,L$9,FALSE)</f>
        <v>0</v>
      </c>
      <c r="M176" s="110">
        <f>VLOOKUP($A176,'[7]102020'!$A$5:$W$48,M$9,FALSE)</f>
        <v>0</v>
      </c>
      <c r="N176" s="110">
        <f>VLOOKUP($A176,'[7]102020'!$A$5:$W$48,N$9,FALSE)</f>
        <v>0</v>
      </c>
      <c r="O176" s="110">
        <f>VLOOKUP($A176,'[7]102020'!$A$5:$W$48,O$9,FALSE)</f>
        <v>0</v>
      </c>
      <c r="P176" s="110">
        <f>VLOOKUP($A176,'[7]102020'!$A$5:$W$48,P$9,FALSE)</f>
        <v>0</v>
      </c>
      <c r="Q176" s="110">
        <f>VLOOKUP($A176,'[7]102020'!$A$5:$W$48,Q$9,FALSE)</f>
        <v>0</v>
      </c>
      <c r="R176" s="110">
        <f>VLOOKUP($A176,'[7]102020'!$A$5:$W$48,R$9,FALSE)</f>
        <v>0</v>
      </c>
      <c r="S176" s="110">
        <f>VLOOKUP($A176,'[7]102020'!$A$5:$W$48,S$9,FALSE)</f>
        <v>0</v>
      </c>
      <c r="T176" s="110">
        <f>VLOOKUP($A176,'[7]102020'!$A$5:$W$48,T$9,FALSE)</f>
        <v>0</v>
      </c>
      <c r="U176" s="110">
        <f>VLOOKUP($A176,'[7]102020'!$A$5:$W$48,U$9,FALSE)</f>
        <v>0</v>
      </c>
      <c r="V176" s="110">
        <f>VLOOKUP($A176,'[7]102020'!$A$5:$W$48,V$9,FALSE)</f>
        <v>0</v>
      </c>
      <c r="W176" s="111" t="str">
        <f t="shared" si="15"/>
        <v/>
      </c>
    </row>
    <row r="177" spans="1:23" x14ac:dyDescent="0.2">
      <c r="A177" s="107" t="s">
        <v>118</v>
      </c>
      <c r="B177" s="110">
        <f>VLOOKUP($A177,'[7]102020'!$A$5:$W$48,B$9,FALSE)</f>
        <v>0</v>
      </c>
      <c r="C177" s="110">
        <f>VLOOKUP($A177,'[7]102020'!$A$5:$W$48,C$9,FALSE)</f>
        <v>0</v>
      </c>
      <c r="D177" s="110">
        <f>VLOOKUP($A177,'[7]102020'!$A$5:$W$48,D$9,FALSE)</f>
        <v>0</v>
      </c>
      <c r="E177" s="110">
        <f>VLOOKUP($A177,'[7]102020'!$A$5:$W$48,E$9,FALSE)</f>
        <v>0</v>
      </c>
      <c r="F177" s="110">
        <f>VLOOKUP($A177,'[7]102020'!$A$5:$W$48,F$9,FALSE)</f>
        <v>0</v>
      </c>
      <c r="G177" s="110">
        <f>VLOOKUP($A177,'[7]102020'!$A$5:$W$48,G$9,FALSE)</f>
        <v>0</v>
      </c>
      <c r="H177" s="110">
        <f>VLOOKUP($A177,'[7]102020'!$A$5:$W$48,H$9,FALSE)</f>
        <v>0</v>
      </c>
      <c r="I177" s="110">
        <f>VLOOKUP($A177,'[7]102020'!$A$5:$W$48,I$9,FALSE)</f>
        <v>0</v>
      </c>
      <c r="J177" s="110">
        <f>VLOOKUP($A177,'[7]102020'!$A$5:$W$48,J$9,FALSE)</f>
        <v>0</v>
      </c>
      <c r="K177" s="110">
        <f>VLOOKUP($A177,'[7]102020'!$A$5:$W$48,K$9,FALSE)</f>
        <v>0</v>
      </c>
      <c r="L177" s="110">
        <f>VLOOKUP($A177,'[7]102020'!$A$5:$W$48,L$9,FALSE)</f>
        <v>0</v>
      </c>
      <c r="M177" s="110">
        <f>VLOOKUP($A177,'[7]102020'!$A$5:$W$48,M$9,FALSE)</f>
        <v>0</v>
      </c>
      <c r="N177" s="110">
        <f>VLOOKUP($A177,'[7]102020'!$A$5:$W$48,N$9,FALSE)</f>
        <v>0</v>
      </c>
      <c r="O177" s="110">
        <f>VLOOKUP($A177,'[7]102020'!$A$5:$W$48,O$9,FALSE)</f>
        <v>0</v>
      </c>
      <c r="P177" s="110">
        <f>VLOOKUP($A177,'[7]102020'!$A$5:$W$48,P$9,FALSE)</f>
        <v>1</v>
      </c>
      <c r="Q177" s="110">
        <f>VLOOKUP($A177,'[7]102020'!$A$5:$W$48,Q$9,FALSE)</f>
        <v>1</v>
      </c>
      <c r="R177" s="110">
        <f>VLOOKUP($A177,'[7]102020'!$A$5:$W$48,R$9,FALSE)</f>
        <v>1</v>
      </c>
      <c r="S177" s="110">
        <f>VLOOKUP($A177,'[7]102020'!$A$5:$W$48,S$9,FALSE)</f>
        <v>1</v>
      </c>
      <c r="T177" s="110">
        <f>VLOOKUP($A177,'[7]102020'!$A$5:$W$48,T$9,FALSE)</f>
        <v>0</v>
      </c>
      <c r="U177" s="110">
        <f>VLOOKUP($A177,'[7]102020'!$A$5:$W$48,U$9,FALSE)</f>
        <v>1</v>
      </c>
      <c r="V177" s="110">
        <f>VLOOKUP($A177,'[7]102020'!$A$5:$W$48,V$9,FALSE)</f>
        <v>1</v>
      </c>
      <c r="W177" s="111">
        <f t="shared" si="15"/>
        <v>0</v>
      </c>
    </row>
    <row r="178" spans="1:23" x14ac:dyDescent="0.2">
      <c r="A178" s="107" t="s">
        <v>123</v>
      </c>
      <c r="B178" s="110">
        <f>VLOOKUP($A178,'[7]102020'!$A$5:$W$48,B$9,FALSE)</f>
        <v>0</v>
      </c>
      <c r="C178" s="110">
        <f>VLOOKUP($A178,'[7]102020'!$A$5:$W$48,C$9,FALSE)</f>
        <v>0</v>
      </c>
      <c r="D178" s="110">
        <f>VLOOKUP($A178,'[7]102020'!$A$5:$W$48,D$9,FALSE)</f>
        <v>0</v>
      </c>
      <c r="E178" s="110">
        <f>VLOOKUP($A178,'[7]102020'!$A$5:$W$48,E$9,FALSE)</f>
        <v>0</v>
      </c>
      <c r="F178" s="110">
        <f>VLOOKUP($A178,'[7]102020'!$A$5:$W$48,F$9,FALSE)</f>
        <v>0</v>
      </c>
      <c r="G178" s="110">
        <f>VLOOKUP($A178,'[7]102020'!$A$5:$W$48,G$9,FALSE)</f>
        <v>0</v>
      </c>
      <c r="H178" s="110">
        <f>VLOOKUP($A178,'[7]102020'!$A$5:$W$48,H$9,FALSE)</f>
        <v>0</v>
      </c>
      <c r="I178" s="110">
        <f>VLOOKUP($A178,'[7]102020'!$A$5:$W$48,I$9,FALSE)</f>
        <v>0</v>
      </c>
      <c r="J178" s="110">
        <f>VLOOKUP($A178,'[7]102020'!$A$5:$W$48,J$9,FALSE)</f>
        <v>0</v>
      </c>
      <c r="K178" s="110">
        <f>VLOOKUP($A178,'[7]102020'!$A$5:$W$48,K$9,FALSE)</f>
        <v>0</v>
      </c>
      <c r="L178" s="110">
        <f>VLOOKUP($A178,'[7]102020'!$A$5:$W$48,L$9,FALSE)</f>
        <v>0</v>
      </c>
      <c r="M178" s="110">
        <f>VLOOKUP($A178,'[7]102020'!$A$5:$W$48,M$9,FALSE)</f>
        <v>0</v>
      </c>
      <c r="N178" s="110">
        <f>VLOOKUP($A178,'[7]102020'!$A$5:$W$48,N$9,FALSE)</f>
        <v>0</v>
      </c>
      <c r="O178" s="110">
        <f>VLOOKUP($A178,'[7]102020'!$A$5:$W$48,O$9,FALSE)</f>
        <v>0</v>
      </c>
      <c r="P178" s="110">
        <f>VLOOKUP($A178,'[7]102020'!$A$5:$W$48,P$9,FALSE)</f>
        <v>0</v>
      </c>
      <c r="Q178" s="110">
        <f>VLOOKUP($A178,'[7]102020'!$A$5:$W$48,Q$9,FALSE)</f>
        <v>0</v>
      </c>
      <c r="R178" s="110">
        <f>VLOOKUP($A178,'[7]102020'!$A$5:$W$48,R$9,FALSE)</f>
        <v>0</v>
      </c>
      <c r="S178" s="110">
        <f>VLOOKUP($A178,'[7]102020'!$A$5:$W$48,S$9,FALSE)</f>
        <v>0</v>
      </c>
      <c r="T178" s="110">
        <f>VLOOKUP($A178,'[7]102020'!$A$5:$W$48,T$9,FALSE)</f>
        <v>0</v>
      </c>
      <c r="U178" s="110">
        <f>VLOOKUP($A178,'[7]102020'!$A$5:$W$48,U$9,FALSE)</f>
        <v>0</v>
      </c>
      <c r="V178" s="110">
        <f>VLOOKUP($A178,'[7]102020'!$A$5:$W$48,V$9,FALSE)</f>
        <v>0</v>
      </c>
      <c r="W178" s="111" t="str">
        <f t="shared" si="15"/>
        <v/>
      </c>
    </row>
    <row r="179" spans="1:23" x14ac:dyDescent="0.2">
      <c r="A179" s="107" t="s">
        <v>119</v>
      </c>
      <c r="B179" s="110">
        <f>VLOOKUP($A179,'[7]102020'!$A$5:$W$48,B$9,FALSE)</f>
        <v>257</v>
      </c>
      <c r="C179" s="110">
        <f>VLOOKUP($A179,'[7]102020'!$A$5:$W$48,C$9,FALSE)</f>
        <v>261</v>
      </c>
      <c r="D179" s="110">
        <f>VLOOKUP($A179,'[7]102020'!$A$5:$W$48,D$9,FALSE)</f>
        <v>266</v>
      </c>
      <c r="E179" s="110">
        <f>VLOOKUP($A179,'[7]102020'!$A$5:$W$48,E$9,FALSE)</f>
        <v>214</v>
      </c>
      <c r="F179" s="110">
        <f>VLOOKUP($A179,'[7]102020'!$A$5:$W$48,F$9,FALSE)</f>
        <v>210</v>
      </c>
      <c r="G179" s="110">
        <f>VLOOKUP($A179,'[7]102020'!$A$5:$W$48,G$9,FALSE)</f>
        <v>197</v>
      </c>
      <c r="H179" s="110">
        <f>VLOOKUP($A179,'[7]102020'!$A$5:$W$48,H$9,FALSE)</f>
        <v>214</v>
      </c>
      <c r="I179" s="110">
        <f>VLOOKUP($A179,'[7]102020'!$A$5:$W$48,I$9,FALSE)</f>
        <v>214</v>
      </c>
      <c r="J179" s="110">
        <f>VLOOKUP($A179,'[7]102020'!$A$5:$W$48,J$9,FALSE)</f>
        <v>220</v>
      </c>
      <c r="K179" s="110">
        <f>VLOOKUP($A179,'[7]102020'!$A$5:$W$48,K$9,FALSE)</f>
        <v>221</v>
      </c>
      <c r="L179" s="110">
        <f>VLOOKUP($A179,'[7]102020'!$A$5:$W$48,L$9,FALSE)</f>
        <v>224</v>
      </c>
      <c r="M179" s="110">
        <f>VLOOKUP($A179,'[7]102020'!$A$5:$W$48,M$9,FALSE)</f>
        <v>213</v>
      </c>
      <c r="N179" s="110">
        <f>VLOOKUP($A179,'[7]102020'!$A$5:$W$48,N$9,FALSE)</f>
        <v>212</v>
      </c>
      <c r="O179" s="110">
        <f>VLOOKUP($A179,'[7]102020'!$A$5:$W$48,O$9,FALSE)</f>
        <v>202</v>
      </c>
      <c r="P179" s="110">
        <f>VLOOKUP($A179,'[7]102020'!$A$5:$W$48,P$9,FALSE)</f>
        <v>176</v>
      </c>
      <c r="Q179" s="110">
        <f>VLOOKUP($A179,'[7]102020'!$A$5:$W$48,Q$9,FALSE)</f>
        <v>178</v>
      </c>
      <c r="R179" s="110">
        <f>VLOOKUP($A179,'[7]102020'!$A$5:$W$48,R$9,FALSE)</f>
        <v>177</v>
      </c>
      <c r="S179" s="110">
        <f>VLOOKUP($A179,'[7]102020'!$A$5:$W$48,S$9,FALSE)</f>
        <v>164</v>
      </c>
      <c r="T179" s="110">
        <f>VLOOKUP($A179,'[7]102020'!$A$5:$W$48,T$9,FALSE)</f>
        <v>150</v>
      </c>
      <c r="U179" s="110">
        <f>VLOOKUP($A179,'[7]102020'!$A$5:$W$48,U$9,FALSE)</f>
        <v>144</v>
      </c>
      <c r="V179" s="110">
        <f>VLOOKUP($A179,'[7]102020'!$A$5:$W$48,V$9,FALSE)</f>
        <v>143</v>
      </c>
      <c r="W179" s="111">
        <f t="shared" si="15"/>
        <v>-6.9444444444444441E-3</v>
      </c>
    </row>
    <row r="180" spans="1:23" x14ac:dyDescent="0.2">
      <c r="A180" s="107" t="s">
        <v>120</v>
      </c>
      <c r="B180" s="110">
        <f>VLOOKUP($A180,'[7]102020'!$A$5:$W$48,B$9,FALSE)</f>
        <v>0</v>
      </c>
      <c r="C180" s="110">
        <f>VLOOKUP($A180,'[7]102020'!$A$5:$W$48,C$9,FALSE)</f>
        <v>0</v>
      </c>
      <c r="D180" s="110">
        <f>VLOOKUP($A180,'[7]102020'!$A$5:$W$48,D$9,FALSE)</f>
        <v>0</v>
      </c>
      <c r="E180" s="110">
        <f>VLOOKUP($A180,'[7]102020'!$A$5:$W$48,E$9,FALSE)</f>
        <v>0</v>
      </c>
      <c r="F180" s="110">
        <f>VLOOKUP($A180,'[7]102020'!$A$5:$W$48,F$9,FALSE)</f>
        <v>0</v>
      </c>
      <c r="G180" s="110">
        <f>VLOOKUP($A180,'[7]102020'!$A$5:$W$48,G$9,FALSE)</f>
        <v>0</v>
      </c>
      <c r="H180" s="110">
        <f>VLOOKUP($A180,'[7]102020'!$A$5:$W$48,H$9,FALSE)</f>
        <v>0</v>
      </c>
      <c r="I180" s="110">
        <f>VLOOKUP($A180,'[7]102020'!$A$5:$W$48,I$9,FALSE)</f>
        <v>0</v>
      </c>
      <c r="J180" s="110">
        <f>VLOOKUP($A180,'[7]102020'!$A$5:$W$48,J$9,FALSE)</f>
        <v>0</v>
      </c>
      <c r="K180" s="110">
        <f>VLOOKUP($A180,'[7]102020'!$A$5:$W$48,K$9,FALSE)</f>
        <v>0</v>
      </c>
      <c r="L180" s="110">
        <f>VLOOKUP($A180,'[7]102020'!$A$5:$W$48,L$9,FALSE)</f>
        <v>0</v>
      </c>
      <c r="M180" s="110">
        <f>VLOOKUP($A180,'[7]102020'!$A$5:$W$48,M$9,FALSE)</f>
        <v>0</v>
      </c>
      <c r="N180" s="110">
        <f>VLOOKUP($A180,'[7]102020'!$A$5:$W$48,N$9,FALSE)</f>
        <v>0</v>
      </c>
      <c r="O180" s="110">
        <f>VLOOKUP($A180,'[7]102020'!$A$5:$W$48,O$9,FALSE)</f>
        <v>0</v>
      </c>
      <c r="P180" s="110">
        <f>VLOOKUP($A180,'[7]102020'!$A$5:$W$48,P$9,FALSE)</f>
        <v>1</v>
      </c>
      <c r="Q180" s="110">
        <f>VLOOKUP($A180,'[7]102020'!$A$5:$W$48,Q$9,FALSE)</f>
        <v>1</v>
      </c>
      <c r="R180" s="110">
        <f>VLOOKUP($A180,'[7]102020'!$A$5:$W$48,R$9,FALSE)</f>
        <v>1</v>
      </c>
      <c r="S180" s="110">
        <f>VLOOKUP($A180,'[7]102020'!$A$5:$W$48,S$9,FALSE)</f>
        <v>0</v>
      </c>
      <c r="T180" s="110">
        <f>VLOOKUP($A180,'[7]102020'!$A$5:$W$48,T$9,FALSE)</f>
        <v>0</v>
      </c>
      <c r="U180" s="110">
        <f>VLOOKUP($A180,'[7]102020'!$A$5:$W$48,U$9,FALSE)</f>
        <v>0</v>
      </c>
      <c r="V180" s="110">
        <f>VLOOKUP($A180,'[7]102020'!$A$5:$W$48,V$9,FALSE)</f>
        <v>0</v>
      </c>
      <c r="W180" s="111" t="str">
        <f t="shared" si="15"/>
        <v/>
      </c>
    </row>
    <row r="181" spans="1:23" x14ac:dyDescent="0.2">
      <c r="A181" s="107" t="s">
        <v>139</v>
      </c>
      <c r="B181" s="110">
        <f>VLOOKUP($A181,'[7]102020'!$A$5:$W$48,B$9,FALSE)</f>
        <v>0</v>
      </c>
      <c r="C181" s="110">
        <f>VLOOKUP($A181,'[7]102020'!$A$5:$W$48,C$9,FALSE)</f>
        <v>0</v>
      </c>
      <c r="D181" s="110">
        <f>VLOOKUP($A181,'[7]102020'!$A$5:$W$48,D$9,FALSE)</f>
        <v>0</v>
      </c>
      <c r="E181" s="110">
        <f>VLOOKUP($A181,'[7]102020'!$A$5:$W$48,E$9,FALSE)</f>
        <v>0</v>
      </c>
      <c r="F181" s="110">
        <f>VLOOKUP($A181,'[7]102020'!$A$5:$W$48,F$9,FALSE)</f>
        <v>0</v>
      </c>
      <c r="G181" s="110">
        <f>VLOOKUP($A181,'[7]102020'!$A$5:$W$48,G$9,FALSE)</f>
        <v>0</v>
      </c>
      <c r="H181" s="110">
        <f>VLOOKUP($A181,'[7]102020'!$A$5:$W$48,H$9,FALSE)</f>
        <v>0</v>
      </c>
      <c r="I181" s="110">
        <f>VLOOKUP($A181,'[7]102020'!$A$5:$W$48,I$9,FALSE)</f>
        <v>0</v>
      </c>
      <c r="J181" s="110">
        <f>VLOOKUP($A181,'[7]102020'!$A$5:$W$48,J$9,FALSE)</f>
        <v>0</v>
      </c>
      <c r="K181" s="110">
        <f>VLOOKUP($A181,'[7]102020'!$A$5:$W$48,K$9,FALSE)</f>
        <v>0</v>
      </c>
      <c r="L181" s="110">
        <f>VLOOKUP($A181,'[7]102020'!$A$5:$W$48,L$9,FALSE)</f>
        <v>0</v>
      </c>
      <c r="M181" s="110">
        <f>VLOOKUP($A181,'[7]102020'!$A$5:$W$48,M$9,FALSE)</f>
        <v>0</v>
      </c>
      <c r="N181" s="110">
        <f>VLOOKUP($A181,'[7]102020'!$A$5:$W$48,N$9,FALSE)</f>
        <v>0</v>
      </c>
      <c r="O181" s="110">
        <f>VLOOKUP($A181,'[7]102020'!$A$5:$W$48,O$9,FALSE)</f>
        <v>0</v>
      </c>
      <c r="P181" s="110">
        <f>VLOOKUP($A181,'[7]102020'!$A$5:$W$48,P$9,FALSE)</f>
        <v>0</v>
      </c>
      <c r="Q181" s="110">
        <f>VLOOKUP($A181,'[7]102020'!$A$5:$W$48,Q$9,FALSE)</f>
        <v>0</v>
      </c>
      <c r="R181" s="110">
        <f>VLOOKUP($A181,'[7]102020'!$A$5:$W$48,R$9,FALSE)</f>
        <v>0</v>
      </c>
      <c r="S181" s="110">
        <f>VLOOKUP($A181,'[7]102020'!$A$5:$W$48,S$9,FALSE)</f>
        <v>0</v>
      </c>
      <c r="T181" s="110">
        <f>VLOOKUP($A181,'[7]102020'!$A$5:$W$48,T$9,FALSE)</f>
        <v>0</v>
      </c>
      <c r="U181" s="110">
        <f>VLOOKUP($A181,'[7]102020'!$A$5:$W$48,U$9,FALSE)</f>
        <v>0</v>
      </c>
      <c r="V181" s="110">
        <f>VLOOKUP($A181,'[7]102020'!$A$5:$W$48,V$9,FALSE)</f>
        <v>0</v>
      </c>
      <c r="W181" s="111" t="str">
        <f t="shared" si="15"/>
        <v/>
      </c>
    </row>
    <row r="182" spans="1:23" x14ac:dyDescent="0.2">
      <c r="A182" s="107" t="s">
        <v>121</v>
      </c>
      <c r="B182" s="110">
        <f>VLOOKUP($A182,'[7]102020'!$A$5:$W$48,B$9,FALSE)</f>
        <v>0</v>
      </c>
      <c r="C182" s="110">
        <f>VLOOKUP($A182,'[7]102020'!$A$5:$W$48,C$9,FALSE)</f>
        <v>0</v>
      </c>
      <c r="D182" s="110">
        <f>VLOOKUP($A182,'[7]102020'!$A$5:$W$48,D$9,FALSE)</f>
        <v>0</v>
      </c>
      <c r="E182" s="110">
        <f>VLOOKUP($A182,'[7]102020'!$A$5:$W$48,E$9,FALSE)</f>
        <v>0</v>
      </c>
      <c r="F182" s="110">
        <f>VLOOKUP($A182,'[7]102020'!$A$5:$W$48,F$9,FALSE)</f>
        <v>0</v>
      </c>
      <c r="G182" s="110">
        <f>VLOOKUP($A182,'[7]102020'!$A$5:$W$48,G$9,FALSE)</f>
        <v>0</v>
      </c>
      <c r="H182" s="110">
        <f>VLOOKUP($A182,'[7]102020'!$A$5:$W$48,H$9,FALSE)</f>
        <v>0</v>
      </c>
      <c r="I182" s="110">
        <f>VLOOKUP($A182,'[7]102020'!$A$5:$W$48,I$9,FALSE)</f>
        <v>0</v>
      </c>
      <c r="J182" s="110">
        <f>VLOOKUP($A182,'[7]102020'!$A$5:$W$48,J$9,FALSE)</f>
        <v>0</v>
      </c>
      <c r="K182" s="110">
        <f>VLOOKUP($A182,'[7]102020'!$A$5:$W$48,K$9,FALSE)</f>
        <v>48</v>
      </c>
      <c r="L182" s="110">
        <f>VLOOKUP($A182,'[7]102020'!$A$5:$W$48,L$9,FALSE)</f>
        <v>45</v>
      </c>
      <c r="M182" s="110">
        <f>VLOOKUP($A182,'[7]102020'!$A$5:$W$48,M$9,FALSE)</f>
        <v>43</v>
      </c>
      <c r="N182" s="110">
        <f>VLOOKUP($A182,'[7]102020'!$A$5:$W$48,N$9,FALSE)</f>
        <v>44</v>
      </c>
      <c r="O182" s="110">
        <f>VLOOKUP($A182,'[7]102020'!$A$5:$W$48,O$9,FALSE)</f>
        <v>44</v>
      </c>
      <c r="P182" s="110">
        <f>VLOOKUP($A182,'[7]102020'!$A$5:$W$48,P$9,FALSE)</f>
        <v>40</v>
      </c>
      <c r="Q182" s="110">
        <f>VLOOKUP($A182,'[7]102020'!$A$5:$W$48,Q$9,FALSE)</f>
        <v>38</v>
      </c>
      <c r="R182" s="110">
        <f>VLOOKUP($A182,'[7]102020'!$A$5:$W$48,R$9,FALSE)</f>
        <v>40</v>
      </c>
      <c r="S182" s="110">
        <f>VLOOKUP($A182,'[7]102020'!$A$5:$W$48,S$9,FALSE)</f>
        <v>39</v>
      </c>
      <c r="T182" s="110">
        <f>VLOOKUP($A182,'[7]102020'!$A$5:$W$48,T$9,FALSE)</f>
        <v>38</v>
      </c>
      <c r="U182" s="110">
        <f>VLOOKUP($A182,'[7]102020'!$A$5:$W$48,U$9,FALSE)</f>
        <v>37</v>
      </c>
      <c r="V182" s="110">
        <f>VLOOKUP($A182,'[7]102020'!$A$5:$W$48,V$9,FALSE)</f>
        <v>37</v>
      </c>
      <c r="W182" s="111">
        <f t="shared" si="15"/>
        <v>0</v>
      </c>
    </row>
    <row r="183" spans="1:23" x14ac:dyDescent="0.2">
      <c r="A183" s="107" t="s">
        <v>122</v>
      </c>
      <c r="B183" s="110">
        <f>VLOOKUP($A183,'[7]102020'!$A$5:$W$48,B$9,FALSE)</f>
        <v>432</v>
      </c>
      <c r="C183" s="110">
        <f>VLOOKUP($A183,'[7]102020'!$A$5:$W$48,C$9,FALSE)</f>
        <v>455</v>
      </c>
      <c r="D183" s="110">
        <f>VLOOKUP($A183,'[7]102020'!$A$5:$W$48,D$9,FALSE)</f>
        <v>419</v>
      </c>
      <c r="E183" s="110">
        <f>VLOOKUP($A183,'[7]102020'!$A$5:$W$48,E$9,FALSE)</f>
        <v>470</v>
      </c>
      <c r="F183" s="110">
        <f>VLOOKUP($A183,'[7]102020'!$A$5:$W$48,F$9,FALSE)</f>
        <v>440</v>
      </c>
      <c r="G183" s="110">
        <f>VLOOKUP($A183,'[7]102020'!$A$5:$W$48,G$9,FALSE)</f>
        <v>432</v>
      </c>
      <c r="H183" s="110">
        <f>VLOOKUP($A183,'[7]102020'!$A$5:$W$48,H$9,FALSE)</f>
        <v>419</v>
      </c>
      <c r="I183" s="110">
        <f>VLOOKUP($A183,'[7]102020'!$A$5:$W$48,I$9,FALSE)</f>
        <v>420</v>
      </c>
      <c r="J183" s="110">
        <f>VLOOKUP($A183,'[7]102020'!$A$5:$W$48,J$9,FALSE)</f>
        <v>426</v>
      </c>
      <c r="K183" s="110">
        <f>VLOOKUP($A183,'[7]102020'!$A$5:$W$48,K$9,FALSE)</f>
        <v>443</v>
      </c>
      <c r="L183" s="110">
        <f>VLOOKUP($A183,'[7]102020'!$A$5:$W$48,L$9,FALSE)</f>
        <v>422</v>
      </c>
      <c r="M183" s="110">
        <f>VLOOKUP($A183,'[7]102020'!$A$5:$W$48,M$9,FALSE)</f>
        <v>453</v>
      </c>
      <c r="N183" s="110">
        <f>VLOOKUP($A183,'[7]102020'!$A$5:$W$48,N$9,FALSE)</f>
        <v>448</v>
      </c>
      <c r="O183" s="110">
        <f>VLOOKUP($A183,'[7]102020'!$A$5:$W$48,O$9,FALSE)</f>
        <v>463</v>
      </c>
      <c r="P183" s="110">
        <f>VLOOKUP($A183,'[7]102020'!$A$5:$W$48,P$9,FALSE)</f>
        <v>421</v>
      </c>
      <c r="Q183" s="110">
        <f>VLOOKUP($A183,'[7]102020'!$A$5:$W$48,Q$9,FALSE)</f>
        <v>409</v>
      </c>
      <c r="R183" s="110">
        <f>VLOOKUP($A183,'[7]102020'!$A$5:$W$48,R$9,FALSE)</f>
        <v>370</v>
      </c>
      <c r="S183" s="110">
        <f>VLOOKUP($A183,'[7]102020'!$A$5:$W$48,S$9,FALSE)</f>
        <v>338</v>
      </c>
      <c r="T183" s="110">
        <f>VLOOKUP($A183,'[7]102020'!$A$5:$W$48,T$9,FALSE)</f>
        <v>313</v>
      </c>
      <c r="U183" s="110">
        <f>VLOOKUP($A183,'[7]102020'!$A$5:$W$48,U$9,FALSE)</f>
        <v>312</v>
      </c>
      <c r="V183" s="110">
        <f>VLOOKUP($A183,'[7]102020'!$A$5:$W$48,V$9,FALSE)</f>
        <v>305</v>
      </c>
      <c r="W183" s="111">
        <f t="shared" si="15"/>
        <v>-2.2435897435897436E-2</v>
      </c>
    </row>
    <row r="184" spans="1:23" x14ac:dyDescent="0.2">
      <c r="A184" s="107" t="s">
        <v>124</v>
      </c>
      <c r="B184" s="110">
        <f>VLOOKUP($A184,'[7]102020'!$A$5:$W$48,B$9,FALSE)</f>
        <v>0</v>
      </c>
      <c r="C184" s="110">
        <f>VLOOKUP($A184,'[7]102020'!$A$5:$W$48,C$9,FALSE)</f>
        <v>0</v>
      </c>
      <c r="D184" s="110">
        <f>VLOOKUP($A184,'[7]102020'!$A$5:$W$48,D$9,FALSE)</f>
        <v>0</v>
      </c>
      <c r="E184" s="110">
        <f>VLOOKUP($A184,'[7]102020'!$A$5:$W$48,E$9,FALSE)</f>
        <v>0</v>
      </c>
      <c r="F184" s="110">
        <f>VLOOKUP($A184,'[7]102020'!$A$5:$W$48,F$9,FALSE)</f>
        <v>0</v>
      </c>
      <c r="G184" s="110">
        <f>VLOOKUP($A184,'[7]102020'!$A$5:$W$48,G$9,FALSE)</f>
        <v>0</v>
      </c>
      <c r="H184" s="110">
        <f>VLOOKUP($A184,'[7]102020'!$A$5:$W$48,H$9,FALSE)</f>
        <v>0</v>
      </c>
      <c r="I184" s="110">
        <f>VLOOKUP($A184,'[7]102020'!$A$5:$W$48,I$9,FALSE)</f>
        <v>0</v>
      </c>
      <c r="J184" s="110">
        <f>VLOOKUP($A184,'[7]102020'!$A$5:$W$48,J$9,FALSE)</f>
        <v>0</v>
      </c>
      <c r="K184" s="110">
        <f>VLOOKUP($A184,'[7]102020'!$A$5:$W$48,K$9,FALSE)</f>
        <v>0</v>
      </c>
      <c r="L184" s="110">
        <f>VLOOKUP($A184,'[7]102020'!$A$5:$W$48,L$9,FALSE)</f>
        <v>0</v>
      </c>
      <c r="M184" s="110">
        <f>VLOOKUP($A184,'[7]102020'!$A$5:$W$48,M$9,FALSE)</f>
        <v>0</v>
      </c>
      <c r="N184" s="110">
        <f>VLOOKUP($A184,'[7]102020'!$A$5:$W$48,N$9,FALSE)</f>
        <v>0</v>
      </c>
      <c r="O184" s="110">
        <f>VLOOKUP($A184,'[7]102020'!$A$5:$W$48,O$9,FALSE)</f>
        <v>0</v>
      </c>
      <c r="P184" s="110">
        <f>VLOOKUP($A184,'[7]102020'!$A$5:$W$48,P$9,FALSE)</f>
        <v>0</v>
      </c>
      <c r="Q184" s="110">
        <f>VLOOKUP($A184,'[7]102020'!$A$5:$W$48,Q$9,FALSE)</f>
        <v>0</v>
      </c>
      <c r="R184" s="110">
        <f>VLOOKUP($A184,'[7]102020'!$A$5:$W$48,R$9,FALSE)</f>
        <v>2</v>
      </c>
      <c r="S184" s="110">
        <f>VLOOKUP($A184,'[7]102020'!$A$5:$W$48,S$9,FALSE)</f>
        <v>2</v>
      </c>
      <c r="T184" s="110">
        <f>VLOOKUP($A184,'[7]102020'!$A$5:$W$48,T$9,FALSE)</f>
        <v>2</v>
      </c>
      <c r="U184" s="110">
        <f>VLOOKUP($A184,'[7]102020'!$A$5:$W$48,U$9,FALSE)</f>
        <v>2</v>
      </c>
      <c r="V184" s="110">
        <f>VLOOKUP($A184,'[7]102020'!$A$5:$W$48,V$9,FALSE)</f>
        <v>2</v>
      </c>
      <c r="W184" s="111">
        <f t="shared" si="15"/>
        <v>0</v>
      </c>
    </row>
    <row r="185" spans="1:23" x14ac:dyDescent="0.2">
      <c r="A185" s="107" t="s">
        <v>125</v>
      </c>
      <c r="B185" s="110">
        <f>VLOOKUP($A185,'[7]102020'!$A$5:$W$48,B$9,FALSE)</f>
        <v>0</v>
      </c>
      <c r="C185" s="110">
        <f>VLOOKUP($A185,'[7]102020'!$A$5:$W$48,C$9,FALSE)</f>
        <v>0</v>
      </c>
      <c r="D185" s="110">
        <f>VLOOKUP($A185,'[7]102020'!$A$5:$W$48,D$9,FALSE)</f>
        <v>0</v>
      </c>
      <c r="E185" s="110">
        <f>VLOOKUP($A185,'[7]102020'!$A$5:$W$48,E$9,FALSE)</f>
        <v>0</v>
      </c>
      <c r="F185" s="110">
        <f>VLOOKUP($A185,'[7]102020'!$A$5:$W$48,F$9,FALSE)</f>
        <v>0</v>
      </c>
      <c r="G185" s="110">
        <f>VLOOKUP($A185,'[7]102020'!$A$5:$W$48,G$9,FALSE)</f>
        <v>0</v>
      </c>
      <c r="H185" s="110">
        <f>VLOOKUP($A185,'[7]102020'!$A$5:$W$48,H$9,FALSE)</f>
        <v>0</v>
      </c>
      <c r="I185" s="110">
        <f>VLOOKUP($A185,'[7]102020'!$A$5:$W$48,I$9,FALSE)</f>
        <v>0</v>
      </c>
      <c r="J185" s="110">
        <f>VLOOKUP($A185,'[7]102020'!$A$5:$W$48,J$9,FALSE)</f>
        <v>0</v>
      </c>
      <c r="K185" s="110">
        <f>VLOOKUP($A185,'[7]102020'!$A$5:$W$48,K$9,FALSE)</f>
        <v>0</v>
      </c>
      <c r="L185" s="110">
        <f>VLOOKUP($A185,'[7]102020'!$A$5:$W$48,L$9,FALSE)</f>
        <v>0</v>
      </c>
      <c r="M185" s="110">
        <f>VLOOKUP($A185,'[7]102020'!$A$5:$W$48,M$9,FALSE)</f>
        <v>0</v>
      </c>
      <c r="N185" s="110">
        <f>VLOOKUP($A185,'[7]102020'!$A$5:$W$48,N$9,FALSE)</f>
        <v>0</v>
      </c>
      <c r="O185" s="110">
        <f>VLOOKUP($A185,'[7]102020'!$A$5:$W$48,O$9,FALSE)</f>
        <v>0</v>
      </c>
      <c r="P185" s="110">
        <f>VLOOKUP($A185,'[7]102020'!$A$5:$W$48,P$9,FALSE)</f>
        <v>0</v>
      </c>
      <c r="Q185" s="110">
        <f>VLOOKUP($A185,'[7]102020'!$A$5:$W$48,Q$9,FALSE)</f>
        <v>0</v>
      </c>
      <c r="R185" s="110">
        <f>VLOOKUP($A185,'[7]102020'!$A$5:$W$48,R$9,FALSE)</f>
        <v>0</v>
      </c>
      <c r="S185" s="110">
        <f>VLOOKUP($A185,'[7]102020'!$A$5:$W$48,S$9,FALSE)</f>
        <v>0</v>
      </c>
      <c r="T185" s="110">
        <f>VLOOKUP($A185,'[7]102020'!$A$5:$W$48,T$9,FALSE)</f>
        <v>0</v>
      </c>
      <c r="U185" s="110">
        <f>VLOOKUP($A185,'[7]102020'!$A$5:$W$48,U$9,FALSE)</f>
        <v>1</v>
      </c>
      <c r="V185" s="110">
        <f>VLOOKUP($A185,'[7]102020'!$A$5:$W$48,V$9,FALSE)</f>
        <v>1</v>
      </c>
      <c r="W185" s="111">
        <f t="shared" si="15"/>
        <v>0</v>
      </c>
    </row>
    <row r="186" spans="1:23" x14ac:dyDescent="0.2">
      <c r="A186" s="107" t="s">
        <v>126</v>
      </c>
      <c r="B186" s="110">
        <f>VLOOKUP($A186,'[7]102020'!$A$5:$W$48,B$9,FALSE)</f>
        <v>0</v>
      </c>
      <c r="C186" s="110">
        <f>VLOOKUP($A186,'[7]102020'!$A$5:$W$48,C$9,FALSE)</f>
        <v>0</v>
      </c>
      <c r="D186" s="110">
        <f>VLOOKUP($A186,'[7]102020'!$A$5:$W$48,D$9,FALSE)</f>
        <v>0</v>
      </c>
      <c r="E186" s="110">
        <f>VLOOKUP($A186,'[7]102020'!$A$5:$W$48,E$9,FALSE)</f>
        <v>0</v>
      </c>
      <c r="F186" s="110">
        <f>VLOOKUP($A186,'[7]102020'!$A$5:$W$48,F$9,FALSE)</f>
        <v>0</v>
      </c>
      <c r="G186" s="110">
        <f>VLOOKUP($A186,'[7]102020'!$A$5:$W$48,G$9,FALSE)</f>
        <v>0</v>
      </c>
      <c r="H186" s="110">
        <f>VLOOKUP($A186,'[7]102020'!$A$5:$W$48,H$9,FALSE)</f>
        <v>0</v>
      </c>
      <c r="I186" s="110">
        <f>VLOOKUP($A186,'[7]102020'!$A$5:$W$48,I$9,FALSE)</f>
        <v>0</v>
      </c>
      <c r="J186" s="110">
        <f>VLOOKUP($A186,'[7]102020'!$A$5:$W$48,J$9,FALSE)</f>
        <v>0</v>
      </c>
      <c r="K186" s="110">
        <f>VLOOKUP($A186,'[7]102020'!$A$5:$W$48,K$9,FALSE)</f>
        <v>0</v>
      </c>
      <c r="L186" s="110">
        <f>VLOOKUP($A186,'[7]102020'!$A$5:$W$48,L$9,FALSE)</f>
        <v>0</v>
      </c>
      <c r="M186" s="110">
        <f>VLOOKUP($A186,'[7]102020'!$A$5:$W$48,M$9,FALSE)</f>
        <v>0</v>
      </c>
      <c r="N186" s="110">
        <f>VLOOKUP($A186,'[7]102020'!$A$5:$W$48,N$9,FALSE)</f>
        <v>0</v>
      </c>
      <c r="O186" s="110">
        <f>VLOOKUP($A186,'[7]102020'!$A$5:$W$48,O$9,FALSE)</f>
        <v>0</v>
      </c>
      <c r="P186" s="110">
        <f>VLOOKUP($A186,'[7]102020'!$A$5:$W$48,P$9,FALSE)</f>
        <v>0</v>
      </c>
      <c r="Q186" s="110">
        <f>VLOOKUP($A186,'[7]102020'!$A$5:$W$48,Q$9,FALSE)</f>
        <v>0</v>
      </c>
      <c r="R186" s="110">
        <f>VLOOKUP($A186,'[7]102020'!$A$5:$W$48,R$9,FALSE)</f>
        <v>0</v>
      </c>
      <c r="S186" s="110">
        <f>VLOOKUP($A186,'[7]102020'!$A$5:$W$48,S$9,FALSE)</f>
        <v>0</v>
      </c>
      <c r="T186" s="110">
        <f>VLOOKUP($A186,'[7]102020'!$A$5:$W$48,T$9,FALSE)</f>
        <v>0</v>
      </c>
      <c r="U186" s="110">
        <f>VLOOKUP($A186,'[7]102020'!$A$5:$W$48,U$9,FALSE)</f>
        <v>0</v>
      </c>
      <c r="V186" s="110">
        <f>VLOOKUP($A186,'[7]102020'!$A$5:$W$48,V$9,FALSE)</f>
        <v>0</v>
      </c>
      <c r="W186" s="111" t="str">
        <f t="shared" si="15"/>
        <v/>
      </c>
    </row>
    <row r="187" spans="1:23" x14ac:dyDescent="0.2">
      <c r="A187" s="107" t="s">
        <v>127</v>
      </c>
      <c r="B187" s="110">
        <f>VLOOKUP($A187,'[7]102020'!$A$5:$W$48,B$9,FALSE)</f>
        <v>200</v>
      </c>
      <c r="C187" s="110">
        <f>VLOOKUP($A187,'[7]102020'!$A$5:$W$48,C$9,FALSE)</f>
        <v>214</v>
      </c>
      <c r="D187" s="110">
        <f>VLOOKUP($A187,'[7]102020'!$A$5:$W$48,D$9,FALSE)</f>
        <v>207</v>
      </c>
      <c r="E187" s="110">
        <f>VLOOKUP($A187,'[7]102020'!$A$5:$W$48,E$9,FALSE)</f>
        <v>211</v>
      </c>
      <c r="F187" s="110">
        <f>VLOOKUP($A187,'[7]102020'!$A$5:$W$48,F$9,FALSE)</f>
        <v>225</v>
      </c>
      <c r="G187" s="110">
        <f>VLOOKUP($A187,'[7]102020'!$A$5:$W$48,G$9,FALSE)</f>
        <v>230</v>
      </c>
      <c r="H187" s="110">
        <f>VLOOKUP($A187,'[7]102020'!$A$5:$W$48,H$9,FALSE)</f>
        <v>220</v>
      </c>
      <c r="I187" s="110">
        <f>VLOOKUP($A187,'[7]102020'!$A$5:$W$48,I$9,FALSE)</f>
        <v>230</v>
      </c>
      <c r="J187" s="110">
        <f>VLOOKUP($A187,'[7]102020'!$A$5:$W$48,J$9,FALSE)</f>
        <v>220</v>
      </c>
      <c r="K187" s="110">
        <f>VLOOKUP($A187,'[7]102020'!$A$5:$W$48,K$9,FALSE)</f>
        <v>234</v>
      </c>
      <c r="L187" s="110">
        <f>VLOOKUP($A187,'[7]102020'!$A$5:$W$48,L$9,FALSE)</f>
        <v>205</v>
      </c>
      <c r="M187" s="110">
        <f>VLOOKUP($A187,'[7]102020'!$A$5:$W$48,M$9,FALSE)</f>
        <v>257</v>
      </c>
      <c r="N187" s="110">
        <f>VLOOKUP($A187,'[7]102020'!$A$5:$W$48,N$9,FALSE)</f>
        <v>236</v>
      </c>
      <c r="O187" s="110">
        <f>VLOOKUP($A187,'[7]102020'!$A$5:$W$48,O$9,FALSE)</f>
        <v>229</v>
      </c>
      <c r="P187" s="110">
        <f>VLOOKUP($A187,'[7]102020'!$A$5:$W$48,P$9,FALSE)</f>
        <v>259</v>
      </c>
      <c r="Q187" s="110">
        <f>VLOOKUP($A187,'[7]102020'!$A$5:$W$48,Q$9,FALSE)</f>
        <v>258</v>
      </c>
      <c r="R187" s="110">
        <f>VLOOKUP($A187,'[7]102020'!$A$5:$W$48,R$9,FALSE)</f>
        <v>250</v>
      </c>
      <c r="S187" s="110">
        <f>VLOOKUP($A187,'[7]102020'!$A$5:$W$48,S$9,FALSE)</f>
        <v>239</v>
      </c>
      <c r="T187" s="110">
        <f>VLOOKUP($A187,'[7]102020'!$A$5:$W$48,T$9,FALSE)</f>
        <v>229</v>
      </c>
      <c r="U187" s="110">
        <f>VLOOKUP($A187,'[7]102020'!$A$5:$W$48,U$9,FALSE)</f>
        <v>231</v>
      </c>
      <c r="V187" s="110">
        <f>VLOOKUP($A187,'[7]102020'!$A$5:$W$48,V$9,FALSE)</f>
        <v>224</v>
      </c>
      <c r="W187" s="111">
        <f t="shared" si="15"/>
        <v>-3.0303030303030304E-2</v>
      </c>
    </row>
    <row r="188" spans="1:23" x14ac:dyDescent="0.2">
      <c r="A188" s="107" t="s">
        <v>129</v>
      </c>
      <c r="B188" s="110">
        <f>VLOOKUP($A188,'[7]102020'!$A$5:$W$48,B$9,FALSE)</f>
        <v>0</v>
      </c>
      <c r="C188" s="110">
        <f>VLOOKUP($A188,'[7]102020'!$A$5:$W$48,C$9,FALSE)</f>
        <v>0</v>
      </c>
      <c r="D188" s="110">
        <f>VLOOKUP($A188,'[7]102020'!$A$5:$W$48,D$9,FALSE)</f>
        <v>0</v>
      </c>
      <c r="E188" s="110">
        <f>VLOOKUP($A188,'[7]102020'!$A$5:$W$48,E$9,FALSE)</f>
        <v>0</v>
      </c>
      <c r="F188" s="110">
        <f>VLOOKUP($A188,'[7]102020'!$A$5:$W$48,F$9,FALSE)</f>
        <v>0</v>
      </c>
      <c r="G188" s="110">
        <f>VLOOKUP($A188,'[7]102020'!$A$5:$W$48,G$9,FALSE)</f>
        <v>0</v>
      </c>
      <c r="H188" s="110">
        <f>VLOOKUP($A188,'[7]102020'!$A$5:$W$48,H$9,FALSE)</f>
        <v>0</v>
      </c>
      <c r="I188" s="110">
        <f>VLOOKUP($A188,'[7]102020'!$A$5:$W$48,I$9,FALSE)</f>
        <v>0</v>
      </c>
      <c r="J188" s="110">
        <f>VLOOKUP($A188,'[7]102020'!$A$5:$W$48,J$9,FALSE)</f>
        <v>0</v>
      </c>
      <c r="K188" s="110">
        <f>VLOOKUP($A188,'[7]102020'!$A$5:$W$48,K$9,FALSE)</f>
        <v>0</v>
      </c>
      <c r="L188" s="110">
        <f>VLOOKUP($A188,'[7]102020'!$A$5:$W$48,L$9,FALSE)</f>
        <v>0</v>
      </c>
      <c r="M188" s="110">
        <f>VLOOKUP($A188,'[7]102020'!$A$5:$W$48,M$9,FALSE)</f>
        <v>0</v>
      </c>
      <c r="N188" s="110">
        <f>VLOOKUP($A188,'[7]102020'!$A$5:$W$48,N$9,FALSE)</f>
        <v>0</v>
      </c>
      <c r="O188" s="110">
        <f>VLOOKUP($A188,'[7]102020'!$A$5:$W$48,O$9,FALSE)</f>
        <v>0</v>
      </c>
      <c r="P188" s="110">
        <f>VLOOKUP($A188,'[7]102020'!$A$5:$W$48,P$9,FALSE)</f>
        <v>0</v>
      </c>
      <c r="Q188" s="110">
        <f>VLOOKUP($A188,'[7]102020'!$A$5:$W$48,Q$9,FALSE)</f>
        <v>1</v>
      </c>
      <c r="R188" s="110">
        <f>VLOOKUP($A188,'[7]102020'!$A$5:$W$48,R$9,FALSE)</f>
        <v>3</v>
      </c>
      <c r="S188" s="110">
        <f>VLOOKUP($A188,'[7]102020'!$A$5:$W$48,S$9,FALSE)</f>
        <v>2</v>
      </c>
      <c r="T188" s="110">
        <f>VLOOKUP($A188,'[7]102020'!$A$5:$W$48,T$9,FALSE)</f>
        <v>2</v>
      </c>
      <c r="U188" s="110">
        <f>VLOOKUP($A188,'[7]102020'!$A$5:$W$48,U$9,FALSE)</f>
        <v>2</v>
      </c>
      <c r="V188" s="110">
        <f>VLOOKUP($A188,'[7]102020'!$A$5:$W$48,V$9,FALSE)</f>
        <v>2</v>
      </c>
      <c r="W188" s="111">
        <f t="shared" si="15"/>
        <v>0</v>
      </c>
    </row>
    <row r="189" spans="1:23" x14ac:dyDescent="0.2">
      <c r="A189" s="107" t="s">
        <v>130</v>
      </c>
      <c r="B189" s="110">
        <f>VLOOKUP($A189,'[7]102020'!$A$5:$W$48,B$9,FALSE)</f>
        <v>0</v>
      </c>
      <c r="C189" s="110">
        <f>VLOOKUP($A189,'[7]102020'!$A$5:$W$48,C$9,FALSE)</f>
        <v>0</v>
      </c>
      <c r="D189" s="110">
        <f>VLOOKUP($A189,'[7]102020'!$A$5:$W$48,D$9,FALSE)</f>
        <v>0</v>
      </c>
      <c r="E189" s="110">
        <f>VLOOKUP($A189,'[7]102020'!$A$5:$W$48,E$9,FALSE)</f>
        <v>0</v>
      </c>
      <c r="F189" s="110">
        <f>VLOOKUP($A189,'[7]102020'!$A$5:$W$48,F$9,FALSE)</f>
        <v>0</v>
      </c>
      <c r="G189" s="110">
        <f>VLOOKUP($A189,'[7]102020'!$A$5:$W$48,G$9,FALSE)</f>
        <v>0</v>
      </c>
      <c r="H189" s="110">
        <f>VLOOKUP($A189,'[7]102020'!$A$5:$W$48,H$9,FALSE)</f>
        <v>0</v>
      </c>
      <c r="I189" s="110">
        <f>VLOOKUP($A189,'[7]102020'!$A$5:$W$48,I$9,FALSE)</f>
        <v>0</v>
      </c>
      <c r="J189" s="110">
        <f>VLOOKUP($A189,'[7]102020'!$A$5:$W$48,J$9,FALSE)</f>
        <v>0</v>
      </c>
      <c r="K189" s="110">
        <f>VLOOKUP($A189,'[7]102020'!$A$5:$W$48,K$9,FALSE)</f>
        <v>0</v>
      </c>
      <c r="L189" s="110">
        <f>VLOOKUP($A189,'[7]102020'!$A$5:$W$48,L$9,FALSE)</f>
        <v>0</v>
      </c>
      <c r="M189" s="110">
        <f>VLOOKUP($A189,'[7]102020'!$A$5:$W$48,M$9,FALSE)</f>
        <v>0</v>
      </c>
      <c r="N189" s="110">
        <f>VLOOKUP($A189,'[7]102020'!$A$5:$W$48,N$9,FALSE)</f>
        <v>0</v>
      </c>
      <c r="O189" s="110">
        <f>VLOOKUP($A189,'[7]102020'!$A$5:$W$48,O$9,FALSE)</f>
        <v>0</v>
      </c>
      <c r="P189" s="110">
        <f>VLOOKUP($A189,'[7]102020'!$A$5:$W$48,P$9,FALSE)</f>
        <v>0</v>
      </c>
      <c r="Q189" s="110">
        <f>VLOOKUP($A189,'[7]102020'!$A$5:$W$48,Q$9,FALSE)</f>
        <v>0</v>
      </c>
      <c r="R189" s="110">
        <f>VLOOKUP($A189,'[7]102020'!$A$5:$W$48,R$9,FALSE)</f>
        <v>0</v>
      </c>
      <c r="S189" s="110">
        <f>VLOOKUP($A189,'[7]102020'!$A$5:$W$48,S$9,FALSE)</f>
        <v>0</v>
      </c>
      <c r="T189" s="110">
        <f>VLOOKUP($A189,'[7]102020'!$A$5:$W$48,T$9,FALSE)</f>
        <v>0</v>
      </c>
      <c r="U189" s="110">
        <f>VLOOKUP($A189,'[7]102020'!$A$5:$W$48,U$9,FALSE)</f>
        <v>0</v>
      </c>
      <c r="V189" s="110">
        <f>VLOOKUP($A189,'[7]102020'!$A$5:$W$48,V$9,FALSE)</f>
        <v>0</v>
      </c>
      <c r="W189" s="111" t="str">
        <f t="shared" si="15"/>
        <v/>
      </c>
    </row>
    <row r="190" spans="1:23" x14ac:dyDescent="0.2">
      <c r="A190" s="107" t="s">
        <v>128</v>
      </c>
      <c r="B190" s="110">
        <f>VLOOKUP($A190,'[7]102020'!$A$5:$W$48,B$9,FALSE)</f>
        <v>46</v>
      </c>
      <c r="C190" s="110">
        <f>VLOOKUP($A190,'[7]102020'!$A$5:$W$48,C$9,FALSE)</f>
        <v>45</v>
      </c>
      <c r="D190" s="110">
        <f>VLOOKUP($A190,'[7]102020'!$A$5:$W$48,D$9,FALSE)</f>
        <v>43</v>
      </c>
      <c r="E190" s="110">
        <f>VLOOKUP($A190,'[7]102020'!$A$5:$W$48,E$9,FALSE)</f>
        <v>43</v>
      </c>
      <c r="F190" s="110">
        <f>VLOOKUP($A190,'[7]102020'!$A$5:$W$48,F$9,FALSE)</f>
        <v>49</v>
      </c>
      <c r="G190" s="110">
        <f>VLOOKUP($A190,'[7]102020'!$A$5:$W$48,G$9,FALSE)</f>
        <v>44</v>
      </c>
      <c r="H190" s="110">
        <f>VLOOKUP($A190,'[7]102020'!$A$5:$W$48,H$9,FALSE)</f>
        <v>43</v>
      </c>
      <c r="I190" s="110">
        <f>VLOOKUP($A190,'[7]102020'!$A$5:$W$48,I$9,FALSE)</f>
        <v>25</v>
      </c>
      <c r="J190" s="110">
        <f>VLOOKUP($A190,'[7]102020'!$A$5:$W$48,J$9,FALSE)</f>
        <v>17</v>
      </c>
      <c r="K190" s="110">
        <f>VLOOKUP($A190,'[7]102020'!$A$5:$W$48,K$9,FALSE)</f>
        <v>29</v>
      </c>
      <c r="L190" s="110">
        <f>VLOOKUP($A190,'[7]102020'!$A$5:$W$48,L$9,FALSE)</f>
        <v>29</v>
      </c>
      <c r="M190" s="110">
        <f>VLOOKUP($A190,'[7]102020'!$A$5:$W$48,M$9,FALSE)</f>
        <v>33</v>
      </c>
      <c r="N190" s="110">
        <f>VLOOKUP($A190,'[7]102020'!$A$5:$W$48,N$9,FALSE)</f>
        <v>25</v>
      </c>
      <c r="O190" s="110">
        <f>VLOOKUP($A190,'[7]102020'!$A$5:$W$48,O$9,FALSE)</f>
        <v>35</v>
      </c>
      <c r="P190" s="110">
        <f>VLOOKUP($A190,'[7]102020'!$A$5:$W$48,P$9,FALSE)</f>
        <v>31</v>
      </c>
      <c r="Q190" s="110">
        <f>VLOOKUP($A190,'[7]102020'!$A$5:$W$48,Q$9,FALSE)</f>
        <v>26</v>
      </c>
      <c r="R190" s="110">
        <f>VLOOKUP($A190,'[7]102020'!$A$5:$W$48,R$9,FALSE)</f>
        <v>19</v>
      </c>
      <c r="S190" s="110">
        <f>VLOOKUP($A190,'[7]102020'!$A$5:$W$48,S$9,FALSE)</f>
        <v>13</v>
      </c>
      <c r="T190" s="110">
        <f>VLOOKUP($A190,'[7]102020'!$A$5:$W$48,T$9,FALSE)</f>
        <v>11</v>
      </c>
      <c r="U190" s="110">
        <f>VLOOKUP($A190,'[7]102020'!$A$5:$W$48,U$9,FALSE)</f>
        <v>9</v>
      </c>
      <c r="V190" s="110">
        <f>VLOOKUP($A190,'[7]102020'!$A$5:$W$48,V$9,FALSE)</f>
        <v>11</v>
      </c>
      <c r="W190" s="111">
        <f t="shared" si="15"/>
        <v>0.22222222222222221</v>
      </c>
    </row>
    <row r="191" spans="1:23" x14ac:dyDescent="0.2">
      <c r="A191" s="107" t="s">
        <v>131</v>
      </c>
      <c r="B191" s="110">
        <f>VLOOKUP($A191,'[7]102020'!$A$5:$W$48,B$9,FALSE)</f>
        <v>0</v>
      </c>
      <c r="C191" s="110">
        <f>VLOOKUP($A191,'[7]102020'!$A$5:$W$48,C$9,FALSE)</f>
        <v>0</v>
      </c>
      <c r="D191" s="110">
        <f>VLOOKUP($A191,'[7]102020'!$A$5:$W$48,D$9,FALSE)</f>
        <v>0</v>
      </c>
      <c r="E191" s="110">
        <f>VLOOKUP($A191,'[7]102020'!$A$5:$W$48,E$9,FALSE)</f>
        <v>0</v>
      </c>
      <c r="F191" s="110">
        <f>VLOOKUP($A191,'[7]102020'!$A$5:$W$48,F$9,FALSE)</f>
        <v>0</v>
      </c>
      <c r="G191" s="110">
        <f>VLOOKUP($A191,'[7]102020'!$A$5:$W$48,G$9,FALSE)</f>
        <v>0</v>
      </c>
      <c r="H191" s="110">
        <f>VLOOKUP($A191,'[7]102020'!$A$5:$W$48,H$9,FALSE)</f>
        <v>0</v>
      </c>
      <c r="I191" s="110">
        <f>VLOOKUP($A191,'[7]102020'!$A$5:$W$48,I$9,FALSE)</f>
        <v>0</v>
      </c>
      <c r="J191" s="110">
        <f>VLOOKUP($A191,'[7]102020'!$A$5:$W$48,J$9,FALSE)</f>
        <v>0</v>
      </c>
      <c r="K191" s="110">
        <f>VLOOKUP($A191,'[7]102020'!$A$5:$W$48,K$9,FALSE)</f>
        <v>0</v>
      </c>
      <c r="L191" s="110">
        <f>VLOOKUP($A191,'[7]102020'!$A$5:$W$48,L$9,FALSE)</f>
        <v>0</v>
      </c>
      <c r="M191" s="110">
        <f>VLOOKUP($A191,'[7]102020'!$A$5:$W$48,M$9,FALSE)</f>
        <v>0</v>
      </c>
      <c r="N191" s="110">
        <f>VLOOKUP($A191,'[7]102020'!$A$5:$W$48,N$9,FALSE)</f>
        <v>0</v>
      </c>
      <c r="O191" s="110">
        <f>VLOOKUP($A191,'[7]102020'!$A$5:$W$48,O$9,FALSE)</f>
        <v>0</v>
      </c>
      <c r="P191" s="110">
        <f>VLOOKUP($A191,'[7]102020'!$A$5:$W$48,P$9,FALSE)</f>
        <v>0</v>
      </c>
      <c r="Q191" s="110">
        <f>VLOOKUP($A191,'[7]102020'!$A$5:$W$48,Q$9,FALSE)</f>
        <v>0</v>
      </c>
      <c r="R191" s="110">
        <f>VLOOKUP($A191,'[7]102020'!$A$5:$W$48,R$9,FALSE)</f>
        <v>0</v>
      </c>
      <c r="S191" s="110">
        <f>VLOOKUP($A191,'[7]102020'!$A$5:$W$48,S$9,FALSE)</f>
        <v>0</v>
      </c>
      <c r="T191" s="110">
        <f>VLOOKUP($A191,'[7]102020'!$A$5:$W$48,T$9,FALSE)</f>
        <v>0</v>
      </c>
      <c r="U191" s="110">
        <f>VLOOKUP($A191,'[7]102020'!$A$5:$W$48,U$9,FALSE)</f>
        <v>0</v>
      </c>
      <c r="V191" s="110">
        <f>VLOOKUP($A191,'[7]102020'!$A$5:$W$48,V$9,FALSE)</f>
        <v>0</v>
      </c>
      <c r="W191" s="111" t="str">
        <f t="shared" si="15"/>
        <v/>
      </c>
    </row>
    <row r="192" spans="1:23" x14ac:dyDescent="0.2">
      <c r="A192" s="107" t="s">
        <v>132</v>
      </c>
      <c r="B192" s="110">
        <f>VLOOKUP($A192,'[7]102020'!$A$5:$W$48,B$9,FALSE)</f>
        <v>0</v>
      </c>
      <c r="C192" s="110">
        <f>VLOOKUP($A192,'[7]102020'!$A$5:$W$48,C$9,FALSE)</f>
        <v>0</v>
      </c>
      <c r="D192" s="110">
        <f>VLOOKUP($A192,'[7]102020'!$A$5:$W$48,D$9,FALSE)</f>
        <v>0</v>
      </c>
      <c r="E192" s="110">
        <f>VLOOKUP($A192,'[7]102020'!$A$5:$W$48,E$9,FALSE)</f>
        <v>0</v>
      </c>
      <c r="F192" s="110">
        <f>VLOOKUP($A192,'[7]102020'!$A$5:$W$48,F$9,FALSE)</f>
        <v>0</v>
      </c>
      <c r="G192" s="110">
        <f>VLOOKUP($A192,'[7]102020'!$A$5:$W$48,G$9,FALSE)</f>
        <v>0</v>
      </c>
      <c r="H192" s="110">
        <f>VLOOKUP($A192,'[7]102020'!$A$5:$W$48,H$9,FALSE)</f>
        <v>0</v>
      </c>
      <c r="I192" s="110">
        <f>VLOOKUP($A192,'[7]102020'!$A$5:$W$48,I$9,FALSE)</f>
        <v>0</v>
      </c>
      <c r="J192" s="110">
        <f>VLOOKUP($A192,'[7]102020'!$A$5:$W$48,J$9,FALSE)</f>
        <v>0</v>
      </c>
      <c r="K192" s="110">
        <f>VLOOKUP($A192,'[7]102020'!$A$5:$W$48,K$9,FALSE)</f>
        <v>0</v>
      </c>
      <c r="L192" s="110">
        <f>VLOOKUP($A192,'[7]102020'!$A$5:$W$48,L$9,FALSE)</f>
        <v>0</v>
      </c>
      <c r="M192" s="110">
        <f>VLOOKUP($A192,'[7]102020'!$A$5:$W$48,M$9,FALSE)</f>
        <v>0</v>
      </c>
      <c r="N192" s="110">
        <f>VLOOKUP($A192,'[7]102020'!$A$5:$W$48,N$9,FALSE)</f>
        <v>0</v>
      </c>
      <c r="O192" s="110">
        <f>VLOOKUP($A192,'[7]102020'!$A$5:$W$48,O$9,FALSE)</f>
        <v>0</v>
      </c>
      <c r="P192" s="110">
        <f>VLOOKUP($A192,'[7]102020'!$A$5:$W$48,P$9,FALSE)</f>
        <v>0</v>
      </c>
      <c r="Q192" s="110">
        <f>VLOOKUP($A192,'[7]102020'!$A$5:$W$48,Q$9,FALSE)</f>
        <v>0</v>
      </c>
      <c r="R192" s="110">
        <f>VLOOKUP($A192,'[7]102020'!$A$5:$W$48,R$9,FALSE)</f>
        <v>0</v>
      </c>
      <c r="S192" s="110">
        <f>VLOOKUP($A192,'[7]102020'!$A$5:$W$48,S$9,FALSE)</f>
        <v>0</v>
      </c>
      <c r="T192" s="110">
        <f>VLOOKUP($A192,'[7]102020'!$A$5:$W$48,T$9,FALSE)</f>
        <v>340</v>
      </c>
      <c r="U192" s="110">
        <f>VLOOKUP($A192,'[7]102020'!$A$5:$W$48,U$9,FALSE)</f>
        <v>51</v>
      </c>
      <c r="V192" s="110">
        <f>VLOOKUP($A192,'[7]102020'!$A$5:$W$48,V$9,FALSE)</f>
        <v>0</v>
      </c>
      <c r="W192" s="111">
        <f t="shared" si="15"/>
        <v>-1</v>
      </c>
    </row>
    <row r="193" spans="1:28" x14ac:dyDescent="0.2">
      <c r="A193" s="107" t="s">
        <v>133</v>
      </c>
      <c r="B193" s="110">
        <f>VLOOKUP($A193,'[7]102020'!$A$5:$W$48,B$9,FALSE)</f>
        <v>15</v>
      </c>
      <c r="C193" s="110">
        <f>VLOOKUP($A193,'[7]102020'!$A$5:$W$48,C$9,FALSE)</f>
        <v>3</v>
      </c>
      <c r="D193" s="110">
        <f>VLOOKUP($A193,'[7]102020'!$A$5:$W$48,D$9,FALSE)</f>
        <v>4</v>
      </c>
      <c r="E193" s="110">
        <f>VLOOKUP($A193,'[7]102020'!$A$5:$W$48,E$9,FALSE)</f>
        <v>4</v>
      </c>
      <c r="F193" s="110">
        <f>VLOOKUP($A193,'[7]102020'!$A$5:$W$48,F$9,FALSE)</f>
        <v>4</v>
      </c>
      <c r="G193" s="110">
        <f>VLOOKUP($A193,'[7]102020'!$A$5:$W$48,G$9,FALSE)</f>
        <v>4</v>
      </c>
      <c r="H193" s="110">
        <f>VLOOKUP($A193,'[7]102020'!$A$5:$W$48,H$9,FALSE)</f>
        <v>4</v>
      </c>
      <c r="I193" s="110">
        <f>VLOOKUP($A193,'[7]102020'!$A$5:$W$48,I$9,FALSE)</f>
        <v>4</v>
      </c>
      <c r="J193" s="110">
        <f>VLOOKUP($A193,'[7]102020'!$A$5:$W$48,J$9,FALSE)</f>
        <v>4</v>
      </c>
      <c r="K193" s="110">
        <f>VLOOKUP($A193,'[7]102020'!$A$5:$W$48,K$9,FALSE)</f>
        <v>5</v>
      </c>
      <c r="L193" s="110">
        <f>VLOOKUP($A193,'[7]102020'!$A$5:$W$48,L$9,FALSE)</f>
        <v>447</v>
      </c>
      <c r="M193" s="110">
        <f>VLOOKUP($A193,'[7]102020'!$A$5:$W$48,M$9,FALSE)</f>
        <v>464</v>
      </c>
      <c r="N193" s="110">
        <f>VLOOKUP($A193,'[7]102020'!$A$5:$W$48,N$9,FALSE)</f>
        <v>483</v>
      </c>
      <c r="O193" s="110">
        <f>VLOOKUP($A193,'[7]102020'!$A$5:$W$48,O$9,FALSE)</f>
        <v>481</v>
      </c>
      <c r="P193" s="110">
        <f>VLOOKUP($A193,'[7]102020'!$A$5:$W$48,P$9,FALSE)</f>
        <v>470</v>
      </c>
      <c r="Q193" s="110">
        <f>VLOOKUP($A193,'[7]102020'!$A$5:$W$48,Q$9,FALSE)</f>
        <v>453</v>
      </c>
      <c r="R193" s="110">
        <f>VLOOKUP($A193,'[7]102020'!$A$5:$W$48,R$9,FALSE)</f>
        <v>428</v>
      </c>
      <c r="S193" s="110">
        <f>VLOOKUP($A193,'[7]102020'!$A$5:$W$48,S$9,FALSE)</f>
        <v>411</v>
      </c>
      <c r="T193" s="110">
        <f>VLOOKUP($A193,'[7]102020'!$A$5:$W$48,T$9,FALSE)</f>
        <v>405</v>
      </c>
      <c r="U193" s="110">
        <f>VLOOKUP($A193,'[7]102020'!$A$5:$W$48,U$9,FALSE)</f>
        <v>465</v>
      </c>
      <c r="V193" s="110">
        <f>VLOOKUP($A193,'[7]102020'!$A$5:$W$48,V$9,FALSE)</f>
        <v>481</v>
      </c>
      <c r="W193" s="111">
        <f t="shared" si="15"/>
        <v>3.4408602150537634E-2</v>
      </c>
    </row>
    <row r="194" spans="1:28" x14ac:dyDescent="0.2">
      <c r="A194" s="107" t="s">
        <v>134</v>
      </c>
      <c r="B194" s="110">
        <f>VLOOKUP($A194,'[7]102020'!$A$5:$W$48,B$9,FALSE)</f>
        <v>0</v>
      </c>
      <c r="C194" s="110">
        <f>VLOOKUP($A194,'[7]102020'!$A$5:$W$48,C$9,FALSE)</f>
        <v>0</v>
      </c>
      <c r="D194" s="110">
        <f>VLOOKUP($A194,'[7]102020'!$A$5:$W$48,D$9,FALSE)</f>
        <v>0</v>
      </c>
      <c r="E194" s="110">
        <f>VLOOKUP($A194,'[7]102020'!$A$5:$W$48,E$9,FALSE)</f>
        <v>0</v>
      </c>
      <c r="F194" s="110">
        <f>VLOOKUP($A194,'[7]102020'!$A$5:$W$48,F$9,FALSE)</f>
        <v>0</v>
      </c>
      <c r="G194" s="110">
        <f>VLOOKUP($A194,'[7]102020'!$A$5:$W$48,G$9,FALSE)</f>
        <v>0</v>
      </c>
      <c r="H194" s="110">
        <f>VLOOKUP($A194,'[7]102020'!$A$5:$W$48,H$9,FALSE)</f>
        <v>0</v>
      </c>
      <c r="I194" s="110">
        <f>VLOOKUP($A194,'[7]102020'!$A$5:$W$48,I$9,FALSE)</f>
        <v>0</v>
      </c>
      <c r="J194" s="110">
        <f>VLOOKUP($A194,'[7]102020'!$A$5:$W$48,J$9,FALSE)</f>
        <v>0</v>
      </c>
      <c r="K194" s="110">
        <f>VLOOKUP($A194,'[7]102020'!$A$5:$W$48,K$9,FALSE)</f>
        <v>0</v>
      </c>
      <c r="L194" s="110">
        <f>VLOOKUP($A194,'[7]102020'!$A$5:$W$48,L$9,FALSE)</f>
        <v>0</v>
      </c>
      <c r="M194" s="110">
        <f>VLOOKUP($A194,'[7]102020'!$A$5:$W$48,M$9,FALSE)</f>
        <v>0</v>
      </c>
      <c r="N194" s="110">
        <f>VLOOKUP($A194,'[7]102020'!$A$5:$W$48,N$9,FALSE)</f>
        <v>0</v>
      </c>
      <c r="O194" s="110">
        <f>VLOOKUP($A194,'[7]102020'!$A$5:$W$48,O$9,FALSE)</f>
        <v>8</v>
      </c>
      <c r="P194" s="110">
        <f>VLOOKUP($A194,'[7]102020'!$A$5:$W$48,P$9,FALSE)</f>
        <v>6</v>
      </c>
      <c r="Q194" s="110">
        <f>VLOOKUP($A194,'[7]102020'!$A$5:$W$48,Q$9,FALSE)</f>
        <v>4</v>
      </c>
      <c r="R194" s="110">
        <f>VLOOKUP($A194,'[7]102020'!$A$5:$W$48,R$9,FALSE)</f>
        <v>4</v>
      </c>
      <c r="S194" s="110">
        <f>VLOOKUP($A194,'[7]102020'!$A$5:$W$48,S$9,FALSE)</f>
        <v>1</v>
      </c>
      <c r="T194" s="110">
        <f>VLOOKUP($A194,'[7]102020'!$A$5:$W$48,T$9,FALSE)</f>
        <v>0</v>
      </c>
      <c r="U194" s="110">
        <f>VLOOKUP($A194,'[7]102020'!$A$5:$W$48,U$9,FALSE)</f>
        <v>1</v>
      </c>
      <c r="V194" s="110">
        <f>VLOOKUP($A194,'[7]102020'!$A$5:$W$48,V$9,FALSE)</f>
        <v>3</v>
      </c>
      <c r="W194" s="111">
        <f t="shared" si="15"/>
        <v>2</v>
      </c>
    </row>
    <row r="195" spans="1:28" x14ac:dyDescent="0.2">
      <c r="A195" s="107" t="s">
        <v>135</v>
      </c>
      <c r="B195" s="110">
        <f>VLOOKUP($A195,'[7]102020'!$A$5:$W$48,B$9,FALSE)</f>
        <v>0</v>
      </c>
      <c r="C195" s="110">
        <f>VLOOKUP($A195,'[7]102020'!$A$5:$W$48,C$9,FALSE)</f>
        <v>0</v>
      </c>
      <c r="D195" s="110">
        <f>VLOOKUP($A195,'[7]102020'!$A$5:$W$48,D$9,FALSE)</f>
        <v>0</v>
      </c>
      <c r="E195" s="110">
        <f>VLOOKUP($A195,'[7]102020'!$A$5:$W$48,E$9,FALSE)</f>
        <v>0</v>
      </c>
      <c r="F195" s="110">
        <f>VLOOKUP($A195,'[7]102020'!$A$5:$W$48,F$9,FALSE)</f>
        <v>0</v>
      </c>
      <c r="G195" s="110">
        <f>VLOOKUP($A195,'[7]102020'!$A$5:$W$48,G$9,FALSE)</f>
        <v>0</v>
      </c>
      <c r="H195" s="110">
        <f>VLOOKUP($A195,'[7]102020'!$A$5:$W$48,H$9,FALSE)</f>
        <v>0</v>
      </c>
      <c r="I195" s="110">
        <f>VLOOKUP($A195,'[7]102020'!$A$5:$W$48,I$9,FALSE)</f>
        <v>0</v>
      </c>
      <c r="J195" s="110">
        <f>VLOOKUP($A195,'[7]102020'!$A$5:$W$48,J$9,FALSE)</f>
        <v>0</v>
      </c>
      <c r="K195" s="110">
        <f>VLOOKUP($A195,'[7]102020'!$A$5:$W$48,K$9,FALSE)</f>
        <v>0</v>
      </c>
      <c r="L195" s="110">
        <f>VLOOKUP($A195,'[7]102020'!$A$5:$W$48,L$9,FALSE)</f>
        <v>0</v>
      </c>
      <c r="M195" s="110">
        <f>VLOOKUP($A195,'[7]102020'!$A$5:$W$48,M$9,FALSE)</f>
        <v>0</v>
      </c>
      <c r="N195" s="110">
        <f>VLOOKUP($A195,'[7]102020'!$A$5:$W$48,N$9,FALSE)</f>
        <v>0</v>
      </c>
      <c r="O195" s="110">
        <f>VLOOKUP($A195,'[7]102020'!$A$5:$W$48,O$9,FALSE)</f>
        <v>0</v>
      </c>
      <c r="P195" s="110">
        <f>VLOOKUP($A195,'[7]102020'!$A$5:$W$48,P$9,FALSE)</f>
        <v>61</v>
      </c>
      <c r="Q195" s="110">
        <f>VLOOKUP($A195,'[7]102020'!$A$5:$W$48,Q$9,FALSE)</f>
        <v>58</v>
      </c>
      <c r="R195" s="110">
        <f>VLOOKUP($A195,'[7]102020'!$A$5:$W$48,R$9,FALSE)</f>
        <v>49</v>
      </c>
      <c r="S195" s="110">
        <f>VLOOKUP($A195,'[7]102020'!$A$5:$W$48,S$9,FALSE)</f>
        <v>83</v>
      </c>
      <c r="T195" s="110">
        <f>VLOOKUP($A195,'[7]102020'!$A$5:$W$48,T$9,FALSE)</f>
        <v>72</v>
      </c>
      <c r="U195" s="110">
        <f>VLOOKUP($A195,'[7]102020'!$A$5:$W$48,U$9,FALSE)</f>
        <v>76</v>
      </c>
      <c r="V195" s="110">
        <f>VLOOKUP($A195,'[7]102020'!$A$5:$W$48,V$9,FALSE)</f>
        <v>118</v>
      </c>
      <c r="W195" s="111">
        <f t="shared" si="15"/>
        <v>0.55263157894736847</v>
      </c>
    </row>
    <row r="196" spans="1:28" x14ac:dyDescent="0.2">
      <c r="A196" s="107" t="s">
        <v>136</v>
      </c>
      <c r="B196" s="110">
        <f>VLOOKUP($A196,'[7]102020'!$A$5:$W$48,B$9,FALSE)</f>
        <v>0</v>
      </c>
      <c r="C196" s="110">
        <f>VLOOKUP($A196,'[7]102020'!$A$5:$W$48,C$9,FALSE)</f>
        <v>0</v>
      </c>
      <c r="D196" s="110">
        <f>VLOOKUP($A196,'[7]102020'!$A$5:$W$48,D$9,FALSE)</f>
        <v>0</v>
      </c>
      <c r="E196" s="110">
        <f>VLOOKUP($A196,'[7]102020'!$A$5:$W$48,E$9,FALSE)</f>
        <v>0</v>
      </c>
      <c r="F196" s="110">
        <f>VLOOKUP($A196,'[7]102020'!$A$5:$W$48,F$9,FALSE)</f>
        <v>0</v>
      </c>
      <c r="G196" s="110">
        <f>VLOOKUP($A196,'[7]102020'!$A$5:$W$48,G$9,FALSE)</f>
        <v>0</v>
      </c>
      <c r="H196" s="110">
        <f>VLOOKUP($A196,'[7]102020'!$A$5:$W$48,H$9,FALSE)</f>
        <v>0</v>
      </c>
      <c r="I196" s="110">
        <f>VLOOKUP($A196,'[7]102020'!$A$5:$W$48,I$9,FALSE)</f>
        <v>0</v>
      </c>
      <c r="J196" s="110">
        <f>VLOOKUP($A196,'[7]102020'!$A$5:$W$48,J$9,FALSE)</f>
        <v>0</v>
      </c>
      <c r="K196" s="110">
        <f>VLOOKUP($A196,'[7]102020'!$A$5:$W$48,K$9,FALSE)</f>
        <v>0</v>
      </c>
      <c r="L196" s="110">
        <f>VLOOKUP($A196,'[7]102020'!$A$5:$W$48,L$9,FALSE)</f>
        <v>0</v>
      </c>
      <c r="M196" s="110">
        <f>VLOOKUP($A196,'[7]102020'!$A$5:$W$48,M$9,FALSE)</f>
        <v>0</v>
      </c>
      <c r="N196" s="110">
        <f>VLOOKUP($A196,'[7]102020'!$A$5:$W$48,N$9,FALSE)</f>
        <v>0</v>
      </c>
      <c r="O196" s="110">
        <f>VLOOKUP($A196,'[7]102020'!$A$5:$W$48,O$9,FALSE)</f>
        <v>0</v>
      </c>
      <c r="P196" s="110">
        <f>VLOOKUP($A196,'[7]102020'!$A$5:$W$48,P$9,FALSE)</f>
        <v>0</v>
      </c>
      <c r="Q196" s="110">
        <f>VLOOKUP($A196,'[7]102020'!$A$5:$W$48,Q$9,FALSE)</f>
        <v>0</v>
      </c>
      <c r="R196" s="110">
        <f>VLOOKUP($A196,'[7]102020'!$A$5:$W$48,R$9,FALSE)</f>
        <v>0</v>
      </c>
      <c r="S196" s="110">
        <f>VLOOKUP($A196,'[7]102020'!$A$5:$W$48,S$9,FALSE)</f>
        <v>3</v>
      </c>
      <c r="T196" s="110">
        <f>VLOOKUP($A196,'[7]102020'!$A$5:$W$48,T$9,FALSE)</f>
        <v>0</v>
      </c>
      <c r="U196" s="110">
        <f>VLOOKUP($A196,'[7]102020'!$A$5:$W$48,U$9,FALSE)</f>
        <v>0</v>
      </c>
      <c r="V196" s="110">
        <f>VLOOKUP($A196,'[7]102020'!$A$5:$W$48,V$9,FALSE)</f>
        <v>0</v>
      </c>
      <c r="W196" s="111" t="str">
        <f t="shared" si="15"/>
        <v/>
      </c>
    </row>
    <row r="197" spans="1:28" x14ac:dyDescent="0.2">
      <c r="A197" s="107" t="s">
        <v>140</v>
      </c>
      <c r="B197" s="110">
        <f>VLOOKUP($A197,'[7]102020'!$A$5:$W$48,B$9,FALSE)</f>
        <v>60</v>
      </c>
      <c r="C197" s="110">
        <f>VLOOKUP($A197,'[7]102020'!$A$5:$W$48,C$9,FALSE)</f>
        <v>57</v>
      </c>
      <c r="D197" s="110">
        <f>VLOOKUP($A197,'[7]102020'!$A$5:$W$48,D$9,FALSE)</f>
        <v>51</v>
      </c>
      <c r="E197" s="110">
        <f>VLOOKUP($A197,'[7]102020'!$A$5:$W$48,E$9,FALSE)</f>
        <v>47</v>
      </c>
      <c r="F197" s="110">
        <f>VLOOKUP($A197,'[7]102020'!$A$5:$W$48,F$9,FALSE)</f>
        <v>56</v>
      </c>
      <c r="G197" s="110">
        <f>VLOOKUP($A197,'[7]102020'!$A$5:$W$48,G$9,FALSE)</f>
        <v>59</v>
      </c>
      <c r="H197" s="110">
        <f>VLOOKUP($A197,'[7]102020'!$A$5:$W$48,H$9,FALSE)</f>
        <v>54</v>
      </c>
      <c r="I197" s="110">
        <f>VLOOKUP($A197,'[7]102020'!$A$5:$W$48,I$9,FALSE)</f>
        <v>54</v>
      </c>
      <c r="J197" s="110">
        <f>VLOOKUP($A197,'[7]102020'!$A$5:$W$48,J$9,FALSE)</f>
        <v>50</v>
      </c>
      <c r="K197" s="110">
        <f>VLOOKUP($A197,'[7]102020'!$A$5:$W$48,K$9,FALSE)</f>
        <v>51</v>
      </c>
      <c r="L197" s="110">
        <f>VLOOKUP($A197,'[7]102020'!$A$5:$W$48,L$9,FALSE)</f>
        <v>50</v>
      </c>
      <c r="M197" s="110">
        <f>VLOOKUP($A197,'[7]102020'!$A$5:$W$48,M$9,FALSE)</f>
        <v>36</v>
      </c>
      <c r="N197" s="110">
        <f>VLOOKUP($A197,'[7]102020'!$A$5:$W$48,N$9,FALSE)</f>
        <v>32</v>
      </c>
      <c r="O197" s="110">
        <f>VLOOKUP($A197,'[7]102020'!$A$5:$W$48,O$9,FALSE)</f>
        <v>30</v>
      </c>
      <c r="P197" s="110">
        <f>VLOOKUP($A197,'[7]102020'!$A$5:$W$48,P$9,FALSE)</f>
        <v>32</v>
      </c>
      <c r="Q197" s="110">
        <f>VLOOKUP($A197,'[7]102020'!$A$5:$W$48,Q$9,FALSE)</f>
        <v>48</v>
      </c>
      <c r="R197" s="110">
        <f>VLOOKUP($A197,'[7]102020'!$A$5:$W$48,R$9,FALSE)</f>
        <v>44</v>
      </c>
      <c r="S197" s="110">
        <f>VLOOKUP($A197,'[7]102020'!$A$5:$W$48,S$9,FALSE)</f>
        <v>38</v>
      </c>
      <c r="T197" s="110">
        <f>VLOOKUP($A197,'[7]102020'!$A$5:$W$48,T$9,FALSE)</f>
        <v>38</v>
      </c>
      <c r="U197" s="110">
        <f>VLOOKUP($A197,'[7]102020'!$A$5:$W$48,U$9,FALSE)</f>
        <v>35</v>
      </c>
      <c r="V197" s="110">
        <f>VLOOKUP($A197,'[7]102020'!$A$5:$W$48,V$9,FALSE)</f>
        <v>37</v>
      </c>
      <c r="W197" s="111">
        <f t="shared" si="15"/>
        <v>5.7142857142857141E-2</v>
      </c>
    </row>
    <row r="198" spans="1:28" x14ac:dyDescent="0.2">
      <c r="A198" s="107" t="s">
        <v>138</v>
      </c>
      <c r="B198" s="110">
        <f>VLOOKUP($A198,'[7]102020'!$A$5:$W$48,B$9,FALSE)</f>
        <v>0</v>
      </c>
      <c r="C198" s="110">
        <f>VLOOKUP($A198,'[7]102020'!$A$5:$W$48,C$9,FALSE)</f>
        <v>0</v>
      </c>
      <c r="D198" s="110">
        <f>VLOOKUP($A198,'[7]102020'!$A$5:$W$48,D$9,FALSE)</f>
        <v>0</v>
      </c>
      <c r="E198" s="110">
        <f>VLOOKUP($A198,'[7]102020'!$A$5:$W$48,E$9,FALSE)</f>
        <v>0</v>
      </c>
      <c r="F198" s="110">
        <f>VLOOKUP($A198,'[7]102020'!$A$5:$W$48,F$9,FALSE)</f>
        <v>0</v>
      </c>
      <c r="G198" s="110">
        <f>VLOOKUP($A198,'[7]102020'!$A$5:$W$48,G$9,FALSE)</f>
        <v>0</v>
      </c>
      <c r="H198" s="110">
        <f>VLOOKUP($A198,'[7]102020'!$A$5:$W$48,H$9,FALSE)</f>
        <v>0</v>
      </c>
      <c r="I198" s="110">
        <f>VLOOKUP($A198,'[7]102020'!$A$5:$W$48,I$9,FALSE)</f>
        <v>0</v>
      </c>
      <c r="J198" s="110">
        <f>VLOOKUP($A198,'[7]102020'!$A$5:$W$48,J$9,FALSE)</f>
        <v>0</v>
      </c>
      <c r="K198" s="110">
        <f>VLOOKUP($A198,'[7]102020'!$A$5:$W$48,K$9,FALSE)</f>
        <v>0</v>
      </c>
      <c r="L198" s="110">
        <f>VLOOKUP($A198,'[7]102020'!$A$5:$W$48,L$9,FALSE)</f>
        <v>0</v>
      </c>
      <c r="M198" s="110">
        <f>VLOOKUP($A198,'[7]102020'!$A$5:$W$48,M$9,FALSE)</f>
        <v>0</v>
      </c>
      <c r="N198" s="110">
        <f>VLOOKUP($A198,'[7]102020'!$A$5:$W$48,N$9,FALSE)</f>
        <v>0</v>
      </c>
      <c r="O198" s="110">
        <f>VLOOKUP($A198,'[7]102020'!$A$5:$W$48,O$9,FALSE)</f>
        <v>0</v>
      </c>
      <c r="P198" s="110">
        <f>VLOOKUP($A198,'[7]102020'!$A$5:$W$48,P$9,FALSE)</f>
        <v>0</v>
      </c>
      <c r="Q198" s="110">
        <f>VLOOKUP($A198,'[7]102020'!$A$5:$W$48,Q$9,FALSE)</f>
        <v>0</v>
      </c>
      <c r="R198" s="110">
        <f>VLOOKUP($A198,'[7]102020'!$A$5:$W$48,R$9,FALSE)</f>
        <v>0</v>
      </c>
      <c r="S198" s="110">
        <f>VLOOKUP($A198,'[7]102020'!$A$5:$W$48,S$9,FALSE)</f>
        <v>0</v>
      </c>
      <c r="T198" s="110">
        <f>VLOOKUP($A198,'[7]102020'!$A$5:$W$48,T$9,FALSE)</f>
        <v>0</v>
      </c>
      <c r="U198" s="110">
        <f>VLOOKUP($A198,'[7]102020'!$A$5:$W$48,U$9,FALSE)</f>
        <v>0</v>
      </c>
      <c r="V198" s="110">
        <f>VLOOKUP($A198,'[7]102020'!$A$5:$W$48,V$9,FALSE)</f>
        <v>0</v>
      </c>
      <c r="W198" s="111" t="str">
        <f t="shared" si="15"/>
        <v/>
      </c>
    </row>
    <row r="199" spans="1:28" x14ac:dyDescent="0.2">
      <c r="A199" s="107" t="s">
        <v>137</v>
      </c>
      <c r="B199" s="110">
        <f>VLOOKUP($A199,'[7]102020'!$A$5:$W$48,B$9,FALSE)</f>
        <v>0</v>
      </c>
      <c r="C199" s="110">
        <f>VLOOKUP($A199,'[7]102020'!$A$5:$W$48,C$9,FALSE)</f>
        <v>0</v>
      </c>
      <c r="D199" s="110">
        <f>VLOOKUP($A199,'[7]102020'!$A$5:$W$48,D$9,FALSE)</f>
        <v>0</v>
      </c>
      <c r="E199" s="110">
        <f>VLOOKUP($A199,'[7]102020'!$A$5:$W$48,E$9,FALSE)</f>
        <v>0</v>
      </c>
      <c r="F199" s="110">
        <f>VLOOKUP($A199,'[7]102020'!$A$5:$W$48,F$9,FALSE)</f>
        <v>0</v>
      </c>
      <c r="G199" s="110">
        <f>VLOOKUP($A199,'[7]102020'!$A$5:$W$48,G$9,FALSE)</f>
        <v>0</v>
      </c>
      <c r="H199" s="110">
        <f>VLOOKUP($A199,'[7]102020'!$A$5:$W$48,H$9,FALSE)</f>
        <v>0</v>
      </c>
      <c r="I199" s="110">
        <f>VLOOKUP($A199,'[7]102020'!$A$5:$W$48,I$9,FALSE)</f>
        <v>0</v>
      </c>
      <c r="J199" s="110">
        <f>VLOOKUP($A199,'[7]102020'!$A$5:$W$48,J$9,FALSE)</f>
        <v>0</v>
      </c>
      <c r="K199" s="110">
        <f>VLOOKUP($A199,'[7]102020'!$A$5:$W$48,K$9,FALSE)</f>
        <v>0</v>
      </c>
      <c r="L199" s="110">
        <f>VLOOKUP($A199,'[7]102020'!$A$5:$W$48,L$9,FALSE)</f>
        <v>0</v>
      </c>
      <c r="M199" s="110">
        <f>VLOOKUP($A199,'[7]102020'!$A$5:$W$48,M$9,FALSE)</f>
        <v>0</v>
      </c>
      <c r="N199" s="110">
        <f>VLOOKUP($A199,'[7]102020'!$A$5:$W$48,N$9,FALSE)</f>
        <v>0</v>
      </c>
      <c r="O199" s="110">
        <f>VLOOKUP($A199,'[7]102020'!$A$5:$W$48,O$9,FALSE)</f>
        <v>0</v>
      </c>
      <c r="P199" s="110">
        <f>VLOOKUP($A199,'[7]102020'!$A$5:$W$48,P$9,FALSE)</f>
        <v>0</v>
      </c>
      <c r="Q199" s="110">
        <f>VLOOKUP($A199,'[7]102020'!$A$5:$W$48,Q$9,FALSE)</f>
        <v>0</v>
      </c>
      <c r="R199" s="110">
        <f>VLOOKUP($A199,'[7]102020'!$A$5:$W$48,R$9,FALSE)</f>
        <v>0</v>
      </c>
      <c r="S199" s="110">
        <f>VLOOKUP($A199,'[7]102020'!$A$5:$W$48,S$9,FALSE)</f>
        <v>0</v>
      </c>
      <c r="T199" s="110">
        <f>VLOOKUP($A199,'[7]102020'!$A$5:$W$48,T$9,FALSE)</f>
        <v>0</v>
      </c>
      <c r="U199" s="110">
        <f>VLOOKUP($A199,'[7]102020'!$A$5:$W$48,U$9,FALSE)</f>
        <v>0</v>
      </c>
      <c r="V199" s="110">
        <f>VLOOKUP($A199,'[7]102020'!$A$5:$W$48,V$9,FALSE)</f>
        <v>0</v>
      </c>
      <c r="W199" s="111" t="str">
        <f t="shared" si="15"/>
        <v/>
      </c>
    </row>
    <row r="200" spans="1:28" x14ac:dyDescent="0.2">
      <c r="A200" s="107" t="s">
        <v>141</v>
      </c>
      <c r="B200" s="110">
        <f>VLOOKUP($A200,'[7]102020'!$A$5:$W$48,B$9,FALSE)</f>
        <v>0</v>
      </c>
      <c r="C200" s="110">
        <f>VLOOKUP($A200,'[7]102020'!$A$5:$W$48,C$9,FALSE)</f>
        <v>0</v>
      </c>
      <c r="D200" s="110">
        <f>VLOOKUP($A200,'[7]102020'!$A$5:$W$48,D$9,FALSE)</f>
        <v>0</v>
      </c>
      <c r="E200" s="110">
        <f>VLOOKUP($A200,'[7]102020'!$A$5:$W$48,E$9,FALSE)</f>
        <v>0</v>
      </c>
      <c r="F200" s="110">
        <f>VLOOKUP($A200,'[7]102020'!$A$5:$W$48,F$9,FALSE)</f>
        <v>0</v>
      </c>
      <c r="G200" s="110">
        <f>VLOOKUP($A200,'[7]102020'!$A$5:$W$48,G$9,FALSE)</f>
        <v>0</v>
      </c>
      <c r="H200" s="110">
        <f>VLOOKUP($A200,'[7]102020'!$A$5:$W$48,H$9,FALSE)</f>
        <v>0</v>
      </c>
      <c r="I200" s="110">
        <f>VLOOKUP($A200,'[7]102020'!$A$5:$W$48,I$9,FALSE)</f>
        <v>0</v>
      </c>
      <c r="J200" s="110">
        <f>VLOOKUP($A200,'[7]102020'!$A$5:$W$48,J$9,FALSE)</f>
        <v>0</v>
      </c>
      <c r="K200" s="110">
        <f>VLOOKUP($A200,'[7]102020'!$A$5:$W$48,K$9,FALSE)</f>
        <v>0</v>
      </c>
      <c r="L200" s="110">
        <f>VLOOKUP($A200,'[7]102020'!$A$5:$W$48,L$9,FALSE)</f>
        <v>0</v>
      </c>
      <c r="M200" s="110">
        <f>VLOOKUP($A200,'[7]102020'!$A$5:$W$48,M$9,FALSE)</f>
        <v>0</v>
      </c>
      <c r="N200" s="110">
        <f>VLOOKUP($A200,'[7]102020'!$A$5:$W$48,N$9,FALSE)</f>
        <v>0</v>
      </c>
      <c r="O200" s="110">
        <f>VLOOKUP($A200,'[7]102020'!$A$5:$W$48,O$9,FALSE)</f>
        <v>0</v>
      </c>
      <c r="P200" s="110">
        <f>VLOOKUP($A200,'[7]102020'!$A$5:$W$48,P$9,FALSE)</f>
        <v>0</v>
      </c>
      <c r="Q200" s="110">
        <f>VLOOKUP($A200,'[7]102020'!$A$5:$W$48,Q$9,FALSE)</f>
        <v>0</v>
      </c>
      <c r="R200" s="110">
        <f>VLOOKUP($A200,'[7]102020'!$A$5:$W$48,R$9,FALSE)</f>
        <v>0</v>
      </c>
      <c r="S200" s="110">
        <f>VLOOKUP($A200,'[7]102020'!$A$5:$W$48,S$9,FALSE)</f>
        <v>0</v>
      </c>
      <c r="T200" s="110">
        <f>VLOOKUP($A200,'[7]102020'!$A$5:$W$48,T$9,FALSE)</f>
        <v>0</v>
      </c>
      <c r="U200" s="110">
        <f>VLOOKUP($A200,'[7]102020'!$A$5:$W$48,U$9,FALSE)</f>
        <v>0</v>
      </c>
      <c r="V200" s="110">
        <f>VLOOKUP($A200,'[7]102020'!$A$5:$W$48,V$9,FALSE)</f>
        <v>0</v>
      </c>
      <c r="W200" s="111" t="str">
        <f t="shared" si="15"/>
        <v/>
      </c>
    </row>
    <row r="201" spans="1:28" x14ac:dyDescent="0.2">
      <c r="A201" s="107" t="s">
        <v>142</v>
      </c>
      <c r="B201" s="110">
        <f>VLOOKUP($A201,'[7]102020'!$A$5:$W$48,B$9,FALSE)</f>
        <v>0</v>
      </c>
      <c r="C201" s="110">
        <f>VLOOKUP($A201,'[7]102020'!$A$5:$W$48,C$9,FALSE)</f>
        <v>0</v>
      </c>
      <c r="D201" s="110">
        <f>VLOOKUP($A201,'[7]102020'!$A$5:$W$48,D$9,FALSE)</f>
        <v>0</v>
      </c>
      <c r="E201" s="110">
        <f>VLOOKUP($A201,'[7]102020'!$A$5:$W$48,E$9,FALSE)</f>
        <v>0</v>
      </c>
      <c r="F201" s="110">
        <f>VLOOKUP($A201,'[7]102020'!$A$5:$W$48,F$9,FALSE)</f>
        <v>0</v>
      </c>
      <c r="G201" s="110">
        <f>VLOOKUP($A201,'[7]102020'!$A$5:$W$48,G$9,FALSE)</f>
        <v>0</v>
      </c>
      <c r="H201" s="110">
        <f>VLOOKUP($A201,'[7]102020'!$A$5:$W$48,H$9,FALSE)</f>
        <v>0</v>
      </c>
      <c r="I201" s="110">
        <f>VLOOKUP($A201,'[7]102020'!$A$5:$W$48,I$9,FALSE)</f>
        <v>0</v>
      </c>
      <c r="J201" s="110">
        <f>VLOOKUP($A201,'[7]102020'!$A$5:$W$48,J$9,FALSE)</f>
        <v>0</v>
      </c>
      <c r="K201" s="110">
        <f>VLOOKUP($A201,'[7]102020'!$A$5:$W$48,K$9,FALSE)</f>
        <v>0</v>
      </c>
      <c r="L201" s="110">
        <f>VLOOKUP($A201,'[7]102020'!$A$5:$W$48,L$9,FALSE)</f>
        <v>0</v>
      </c>
      <c r="M201" s="110">
        <f>VLOOKUP($A201,'[7]102020'!$A$5:$W$48,M$9,FALSE)</f>
        <v>0</v>
      </c>
      <c r="N201" s="110">
        <f>VLOOKUP($A201,'[7]102020'!$A$5:$W$48,N$9,FALSE)</f>
        <v>0</v>
      </c>
      <c r="O201" s="110">
        <f>VLOOKUP($A201,'[7]102020'!$A$5:$W$48,O$9,FALSE)</f>
        <v>0</v>
      </c>
      <c r="P201" s="110">
        <f>VLOOKUP($A201,'[7]102020'!$A$5:$W$48,P$9,FALSE)</f>
        <v>17</v>
      </c>
      <c r="Q201" s="110">
        <f>VLOOKUP($A201,'[7]102020'!$A$5:$W$48,Q$9,FALSE)</f>
        <v>9</v>
      </c>
      <c r="R201" s="110">
        <f>VLOOKUP($A201,'[7]102020'!$A$5:$W$48,R$9,FALSE)</f>
        <v>13</v>
      </c>
      <c r="S201" s="110">
        <f>VLOOKUP($A201,'[7]102020'!$A$5:$W$48,S$9,FALSE)</f>
        <v>14</v>
      </c>
      <c r="T201" s="110">
        <f>VLOOKUP($A201,'[7]102020'!$A$5:$W$48,T$9,FALSE)</f>
        <v>14</v>
      </c>
      <c r="U201" s="110">
        <f>VLOOKUP($A201,'[7]102020'!$A$5:$W$48,U$9,FALSE)</f>
        <v>15</v>
      </c>
      <c r="V201" s="110">
        <f>VLOOKUP($A201,'[7]102020'!$A$5:$W$48,V$9,FALSE)</f>
        <v>15</v>
      </c>
      <c r="W201" s="111">
        <f t="shared" si="15"/>
        <v>0</v>
      </c>
    </row>
    <row r="202" spans="1:28" x14ac:dyDescent="0.2">
      <c r="A202" s="107" t="s">
        <v>143</v>
      </c>
      <c r="B202" s="110">
        <f>VLOOKUP($A202,'[7]102020'!$A$5:$W$48,B$9,FALSE)</f>
        <v>0</v>
      </c>
      <c r="C202" s="110">
        <f>VLOOKUP($A202,'[7]102020'!$A$5:$W$48,C$9,FALSE)</f>
        <v>0</v>
      </c>
      <c r="D202" s="110">
        <f>VLOOKUP($A202,'[7]102020'!$A$5:$W$48,D$9,FALSE)</f>
        <v>0</v>
      </c>
      <c r="E202" s="110">
        <f>VLOOKUP($A202,'[7]102020'!$A$5:$W$48,E$9,FALSE)</f>
        <v>0</v>
      </c>
      <c r="F202" s="110">
        <f>VLOOKUP($A202,'[7]102020'!$A$5:$W$48,F$9,FALSE)</f>
        <v>0</v>
      </c>
      <c r="G202" s="110">
        <f>VLOOKUP($A202,'[7]102020'!$A$5:$W$48,G$9,FALSE)</f>
        <v>0</v>
      </c>
      <c r="H202" s="110">
        <f>VLOOKUP($A202,'[7]102020'!$A$5:$W$48,H$9,FALSE)</f>
        <v>0</v>
      </c>
      <c r="I202" s="110">
        <f>VLOOKUP($A202,'[7]102020'!$A$5:$W$48,I$9,FALSE)</f>
        <v>0</v>
      </c>
      <c r="J202" s="110">
        <f>VLOOKUP($A202,'[7]102020'!$A$5:$W$48,J$9,FALSE)</f>
        <v>0</v>
      </c>
      <c r="K202" s="110">
        <f>VLOOKUP($A202,'[7]102020'!$A$5:$W$48,K$9,FALSE)</f>
        <v>0</v>
      </c>
      <c r="L202" s="110">
        <f>VLOOKUP($A202,'[7]102020'!$A$5:$W$48,L$9,FALSE)</f>
        <v>0</v>
      </c>
      <c r="M202" s="110">
        <f>VLOOKUP($A202,'[7]102020'!$A$5:$W$48,M$9,FALSE)</f>
        <v>0</v>
      </c>
      <c r="N202" s="110">
        <f>VLOOKUP($A202,'[7]102020'!$A$5:$W$48,N$9,FALSE)</f>
        <v>0</v>
      </c>
      <c r="O202" s="110">
        <f>VLOOKUP($A202,'[7]102020'!$A$5:$W$48,O$9,FALSE)</f>
        <v>0</v>
      </c>
      <c r="P202" s="110">
        <f>VLOOKUP($A202,'[7]102020'!$A$5:$W$48,P$9,FALSE)</f>
        <v>0</v>
      </c>
      <c r="Q202" s="110">
        <f>VLOOKUP($A202,'[7]102020'!$A$5:$W$48,Q$9,FALSE)</f>
        <v>0</v>
      </c>
      <c r="R202" s="110">
        <f>VLOOKUP($A202,'[7]102020'!$A$5:$W$48,R$9,FALSE)</f>
        <v>0</v>
      </c>
      <c r="S202" s="110">
        <f>VLOOKUP($A202,'[7]102020'!$A$5:$W$48,S$9,FALSE)</f>
        <v>0</v>
      </c>
      <c r="T202" s="110">
        <f>VLOOKUP($A202,'[7]102020'!$A$5:$W$48,T$9,FALSE)</f>
        <v>0</v>
      </c>
      <c r="U202" s="110">
        <f>VLOOKUP($A202,'[7]102020'!$A$5:$W$48,U$9,FALSE)</f>
        <v>0</v>
      </c>
      <c r="V202" s="110">
        <f>VLOOKUP($A202,'[7]102020'!$A$5:$W$48,V$9,FALSE)</f>
        <v>0</v>
      </c>
      <c r="W202" s="111" t="str">
        <f t="shared" si="15"/>
        <v/>
      </c>
    </row>
    <row r="203" spans="1:28" x14ac:dyDescent="0.2">
      <c r="A203" s="107" t="s">
        <v>144</v>
      </c>
      <c r="B203" s="113">
        <f>VLOOKUP($A203,'[7]102020'!$A$5:$W$48,B$9,FALSE)</f>
        <v>996</v>
      </c>
      <c r="C203" s="113">
        <f>VLOOKUP($A203,'[7]102020'!$A$5:$W$48,C$9,FALSE)</f>
        <v>1032</v>
      </c>
      <c r="D203" s="113">
        <f>VLOOKUP($A203,'[7]102020'!$A$5:$W$48,D$9,FALSE)</f>
        <v>986</v>
      </c>
      <c r="E203" s="113">
        <f>VLOOKUP($A203,'[7]102020'!$A$5:$W$48,E$9,FALSE)</f>
        <v>985</v>
      </c>
      <c r="F203" s="113">
        <f>VLOOKUP($A203,'[7]102020'!$A$5:$W$48,F$9,FALSE)</f>
        <v>979</v>
      </c>
      <c r="G203" s="113">
        <f>VLOOKUP($A203,'[7]102020'!$A$5:$W$48,G$9,FALSE)</f>
        <v>962</v>
      </c>
      <c r="H203" s="113">
        <f>VLOOKUP($A203,'[7]102020'!$A$5:$W$48,H$9,FALSE)</f>
        <v>951</v>
      </c>
      <c r="I203" s="113">
        <f>VLOOKUP($A203,'[7]102020'!$A$5:$W$48,I$9,FALSE)</f>
        <v>943</v>
      </c>
      <c r="J203" s="113">
        <f>VLOOKUP($A203,'[7]102020'!$A$5:$W$48,J$9,FALSE)</f>
        <v>932</v>
      </c>
      <c r="K203" s="113">
        <f>VLOOKUP($A203,'[7]102020'!$A$5:$W$48,K$9,FALSE)</f>
        <v>1025</v>
      </c>
      <c r="L203" s="113">
        <f>VLOOKUP($A203,'[7]102020'!$A$5:$W$48,L$9,FALSE)</f>
        <v>975</v>
      </c>
      <c r="M203" s="113">
        <f>VLOOKUP($A203,'[7]102020'!$A$5:$W$48,M$9,FALSE)</f>
        <v>1035</v>
      </c>
      <c r="N203" s="113">
        <f>VLOOKUP($A203,'[7]102020'!$A$5:$W$48,N$9,FALSE)</f>
        <v>996</v>
      </c>
      <c r="O203" s="113">
        <f>VLOOKUP($A203,'[7]102020'!$A$5:$W$48,O$9,FALSE)</f>
        <v>1010</v>
      </c>
      <c r="P203" s="113">
        <f>VLOOKUP($A203,'[7]102020'!$A$5:$W$48,P$9,FALSE)</f>
        <v>1027</v>
      </c>
      <c r="Q203" s="113">
        <f>VLOOKUP($A203,'[7]102020'!$A$5:$W$48,Q$9,FALSE)</f>
        <v>1022</v>
      </c>
      <c r="R203" s="113">
        <f>VLOOKUP($A203,'[7]102020'!$A$5:$W$48,R$9,FALSE)</f>
        <v>960</v>
      </c>
      <c r="S203" s="113">
        <f>VLOOKUP($A203,'[7]102020'!$A$5:$W$48,S$9,FALSE)</f>
        <v>923</v>
      </c>
      <c r="T203" s="113">
        <f>VLOOKUP($A203,'[7]102020'!$A$5:$W$48,T$9,FALSE)</f>
        <v>1196</v>
      </c>
      <c r="U203" s="113">
        <f>VLOOKUP($A203,'[7]102020'!$A$5:$W$48,U$9,FALSE)</f>
        <v>902</v>
      </c>
      <c r="V203" s="113">
        <f>VLOOKUP($A203,'[7]102020'!$A$5:$W$48,V$9,FALSE)</f>
        <v>886</v>
      </c>
      <c r="W203" s="111">
        <f t="shared" si="15"/>
        <v>-1.7738359201773836E-2</v>
      </c>
    </row>
    <row r="204" spans="1:28" x14ac:dyDescent="0.2">
      <c r="A204" s="114" t="s">
        <v>145</v>
      </c>
      <c r="B204" s="115"/>
      <c r="C204" s="115"/>
      <c r="D204" s="115"/>
      <c r="E204" s="115"/>
      <c r="F204" s="115"/>
      <c r="G204" s="115"/>
      <c r="H204" s="115"/>
      <c r="I204" s="115"/>
      <c r="J204" s="115"/>
      <c r="K204" s="115"/>
      <c r="L204" s="115"/>
      <c r="M204" s="115"/>
      <c r="N204" s="115"/>
      <c r="O204" s="115"/>
      <c r="P204" s="115"/>
      <c r="Q204" s="115"/>
      <c r="R204" s="115"/>
      <c r="S204" s="115"/>
      <c r="T204" s="115"/>
      <c r="U204" s="115"/>
      <c r="V204" s="115"/>
      <c r="W204" s="111" t="str">
        <f t="shared" si="15"/>
        <v/>
      </c>
      <c r="AB204"/>
    </row>
    <row r="205" spans="1:28" x14ac:dyDescent="0.2">
      <c r="A205" s="134" t="s">
        <v>148</v>
      </c>
      <c r="B205" s="117">
        <f>SUM(B172:B202)</f>
        <v>1010</v>
      </c>
      <c r="C205" s="117">
        <f t="shared" ref="C205:V205" si="16">SUM(C172:C202)</f>
        <v>1035</v>
      </c>
      <c r="D205" s="117">
        <f t="shared" si="16"/>
        <v>990</v>
      </c>
      <c r="E205" s="117">
        <f t="shared" si="16"/>
        <v>989</v>
      </c>
      <c r="F205" s="117">
        <f t="shared" si="16"/>
        <v>984</v>
      </c>
      <c r="G205" s="117">
        <f t="shared" si="16"/>
        <v>966</v>
      </c>
      <c r="H205" s="117">
        <f t="shared" si="16"/>
        <v>954</v>
      </c>
      <c r="I205" s="117">
        <f t="shared" si="16"/>
        <v>947</v>
      </c>
      <c r="J205" s="117">
        <f t="shared" si="16"/>
        <v>937</v>
      </c>
      <c r="K205" s="117">
        <f t="shared" si="16"/>
        <v>1031</v>
      </c>
      <c r="L205" s="117">
        <f t="shared" si="16"/>
        <v>1422</v>
      </c>
      <c r="M205" s="117">
        <f t="shared" si="16"/>
        <v>1499</v>
      </c>
      <c r="N205" s="117">
        <f t="shared" si="16"/>
        <v>1480</v>
      </c>
      <c r="O205" s="117">
        <f t="shared" si="16"/>
        <v>1492</v>
      </c>
      <c r="P205" s="117">
        <f t="shared" si="16"/>
        <v>1515</v>
      </c>
      <c r="Q205" s="117">
        <f t="shared" si="16"/>
        <v>1484</v>
      </c>
      <c r="R205" s="117">
        <f t="shared" si="16"/>
        <v>1401</v>
      </c>
      <c r="S205" s="117">
        <f t="shared" si="16"/>
        <v>1348</v>
      </c>
      <c r="T205" s="117">
        <f t="shared" si="16"/>
        <v>1614</v>
      </c>
      <c r="U205" s="117">
        <f t="shared" si="16"/>
        <v>1383</v>
      </c>
      <c r="V205" s="117">
        <f t="shared" si="16"/>
        <v>1381</v>
      </c>
      <c r="W205" s="111">
        <f t="shared" si="15"/>
        <v>-1.4461315979754157E-3</v>
      </c>
      <c r="AB205"/>
    </row>
    <row r="206" spans="1:28" x14ac:dyDescent="0.2">
      <c r="AB206"/>
    </row>
    <row r="207" spans="1:28" ht="13.5" thickBot="1" x14ac:dyDescent="0.25">
      <c r="A207" s="101"/>
      <c r="B207" s="102"/>
      <c r="C207" s="102"/>
      <c r="D207" s="102"/>
      <c r="E207" s="102"/>
      <c r="F207" s="102"/>
      <c r="G207" s="102"/>
      <c r="H207" s="102"/>
      <c r="I207" s="102"/>
      <c r="J207" s="102"/>
      <c r="K207" s="102"/>
      <c r="L207" s="102"/>
      <c r="M207" s="102"/>
      <c r="N207" s="102"/>
      <c r="O207" s="102"/>
      <c r="P207" s="102"/>
      <c r="Q207" s="102"/>
      <c r="R207" s="102"/>
      <c r="S207" s="102"/>
      <c r="T207" s="102"/>
      <c r="U207" s="102"/>
      <c r="V207" s="102"/>
    </row>
    <row r="208" spans="1:28" ht="17.25" thickTop="1" thickBot="1" x14ac:dyDescent="0.3">
      <c r="A208" s="101"/>
      <c r="B208" s="131" t="s">
        <v>150</v>
      </c>
      <c r="C208" s="132" t="s">
        <v>163</v>
      </c>
      <c r="D208" s="129"/>
      <c r="E208" s="129"/>
      <c r="F208" s="129"/>
      <c r="G208" s="102"/>
      <c r="H208" s="102"/>
      <c r="I208" s="102"/>
      <c r="J208" s="102"/>
      <c r="K208" s="102"/>
      <c r="L208" s="102"/>
      <c r="M208" s="102"/>
      <c r="N208" s="102"/>
      <c r="O208" s="102"/>
      <c r="P208" s="102"/>
      <c r="Q208" s="102"/>
      <c r="R208" s="102"/>
      <c r="S208" s="102"/>
      <c r="T208" s="102"/>
      <c r="U208" s="102"/>
      <c r="V208" s="102"/>
    </row>
    <row r="209" spans="1:23" ht="16.5" thickTop="1" x14ac:dyDescent="0.25">
      <c r="A209" s="123"/>
      <c r="B209" s="94" t="s">
        <v>152</v>
      </c>
      <c r="C209" s="95" t="s">
        <v>153</v>
      </c>
      <c r="D209" s="125"/>
      <c r="E209" s="125"/>
      <c r="F209" s="125"/>
      <c r="G209" s="126"/>
      <c r="H209" s="126"/>
      <c r="I209" s="126"/>
      <c r="J209" s="126"/>
      <c r="K209" s="126"/>
      <c r="L209" s="126"/>
      <c r="M209" s="126"/>
      <c r="N209" s="126"/>
      <c r="O209" s="126"/>
      <c r="P209" s="126"/>
      <c r="Q209" s="126"/>
      <c r="R209" s="126"/>
      <c r="S209" s="126"/>
      <c r="T209" s="126"/>
      <c r="U209" s="126"/>
      <c r="V209" s="126"/>
    </row>
    <row r="210" spans="1:23" ht="15.75" x14ac:dyDescent="0.25">
      <c r="A210" s="123"/>
      <c r="B210" s="94" t="s">
        <v>154</v>
      </c>
      <c r="C210" s="95" t="s">
        <v>155</v>
      </c>
      <c r="D210" s="125"/>
      <c r="E210" s="125"/>
      <c r="F210" s="125"/>
      <c r="G210" s="126"/>
      <c r="H210" s="126"/>
      <c r="I210" s="126"/>
      <c r="J210" s="126"/>
      <c r="K210" s="126"/>
      <c r="L210" s="126"/>
      <c r="M210" s="126"/>
      <c r="N210" s="126"/>
      <c r="O210" s="126"/>
      <c r="P210" s="126"/>
      <c r="Q210" s="126"/>
      <c r="R210" s="126"/>
      <c r="S210" s="126"/>
      <c r="T210" s="126"/>
      <c r="U210" s="126"/>
      <c r="V210" s="126"/>
    </row>
    <row r="211" spans="1:23" x14ac:dyDescent="0.2">
      <c r="A211" s="98"/>
      <c r="B211" s="99"/>
      <c r="C211" s="99"/>
      <c r="D211" s="99"/>
      <c r="E211" s="99"/>
      <c r="F211" s="99"/>
      <c r="G211" s="99"/>
      <c r="H211" s="99"/>
      <c r="I211" s="99"/>
      <c r="J211" s="99"/>
      <c r="K211" s="99"/>
      <c r="L211" s="99"/>
      <c r="M211" s="99"/>
      <c r="N211" s="99"/>
      <c r="O211" s="99"/>
      <c r="P211" s="99"/>
      <c r="Q211" s="99"/>
      <c r="R211" s="99"/>
      <c r="S211" s="99"/>
      <c r="T211" s="102"/>
      <c r="U211" s="102"/>
      <c r="V211" s="102"/>
    </row>
    <row r="212" spans="1:23" x14ac:dyDescent="0.2">
      <c r="A212" s="107" t="s">
        <v>110</v>
      </c>
      <c r="B212" s="107" t="s">
        <v>55</v>
      </c>
      <c r="C212" s="107" t="s">
        <v>56</v>
      </c>
      <c r="D212" s="107" t="s">
        <v>57</v>
      </c>
      <c r="E212" s="107" t="s">
        <v>58</v>
      </c>
      <c r="F212" s="107" t="s">
        <v>59</v>
      </c>
      <c r="G212" s="107" t="s">
        <v>60</v>
      </c>
      <c r="H212" s="107" t="s">
        <v>61</v>
      </c>
      <c r="I212" s="107" t="s">
        <v>62</v>
      </c>
      <c r="J212" s="107" t="s">
        <v>63</v>
      </c>
      <c r="K212" s="107" t="s">
        <v>64</v>
      </c>
      <c r="L212" s="107" t="s">
        <v>65</v>
      </c>
      <c r="M212" s="107" t="s">
        <v>66</v>
      </c>
      <c r="N212" s="107" t="s">
        <v>67</v>
      </c>
      <c r="O212" s="107" t="s">
        <v>68</v>
      </c>
      <c r="P212" s="107" t="s">
        <v>69</v>
      </c>
      <c r="Q212" s="107" t="s">
        <v>70</v>
      </c>
      <c r="R212" s="107" t="s">
        <v>71</v>
      </c>
      <c r="S212" s="107" t="s">
        <v>72</v>
      </c>
      <c r="T212" s="107" t="s">
        <v>74</v>
      </c>
      <c r="U212" s="107" t="s">
        <v>75</v>
      </c>
      <c r="V212" s="107">
        <v>2010</v>
      </c>
    </row>
    <row r="213" spans="1:23" x14ac:dyDescent="0.2">
      <c r="A213" s="107" t="s">
        <v>111</v>
      </c>
      <c r="B213" s="110">
        <f>VLOOKUP($A213,'[7]102030'!$A$5:$W$48,B$130,FALSE)</f>
        <v>583</v>
      </c>
      <c r="C213" s="110">
        <f>VLOOKUP($A213,'[7]102030'!$A$5:$W$48,C$130,FALSE)</f>
        <v>588</v>
      </c>
      <c r="D213" s="110">
        <f>VLOOKUP($A213,'[7]102030'!$A$5:$W$48,D$130,FALSE)</f>
        <v>571</v>
      </c>
      <c r="E213" s="110">
        <f>VLOOKUP($A213,'[7]102030'!$A$5:$W$48,E$130,FALSE)</f>
        <v>545</v>
      </c>
      <c r="F213" s="110">
        <f>VLOOKUP($A213,'[7]102030'!$A$5:$W$48,F$130,FALSE)</f>
        <v>513</v>
      </c>
      <c r="G213" s="110">
        <f>VLOOKUP($A213,'[7]102030'!$A$5:$W$48,G$130,FALSE)</f>
        <v>538</v>
      </c>
      <c r="H213" s="110">
        <f>VLOOKUP($A213,'[7]102030'!$A$5:$W$48,H$130,FALSE)</f>
        <v>561</v>
      </c>
      <c r="I213" s="110">
        <f>VLOOKUP($A213,'[7]102030'!$A$5:$W$48,I$130,FALSE)</f>
        <v>562</v>
      </c>
      <c r="J213" s="110">
        <f>VLOOKUP($A213,'[7]102030'!$A$5:$W$48,J$130,FALSE)</f>
        <v>555</v>
      </c>
      <c r="K213" s="110">
        <f>VLOOKUP($A213,'[7]102030'!$A$5:$W$48,K$130,FALSE)</f>
        <v>543</v>
      </c>
      <c r="L213" s="110">
        <f>VLOOKUP($A213,'[7]102030'!$A$5:$W$48,L$130,FALSE)</f>
        <v>525</v>
      </c>
      <c r="M213" s="110">
        <f>VLOOKUP($A213,'[7]102030'!$A$5:$W$48,M$130,FALSE)</f>
        <v>540</v>
      </c>
      <c r="N213" s="110">
        <f>VLOOKUP($A213,'[7]102030'!$A$5:$W$48,N$130,FALSE)</f>
        <v>525</v>
      </c>
      <c r="O213" s="110">
        <f>VLOOKUP($A213,'[7]102030'!$A$5:$W$48,O$130,FALSE)</f>
        <v>538</v>
      </c>
      <c r="P213" s="110">
        <f>VLOOKUP($A213,'[7]102030'!$A$5:$W$48,P$130,FALSE)</f>
        <v>545</v>
      </c>
      <c r="Q213" s="110">
        <f>VLOOKUP($A213,'[7]102030'!$A$5:$W$48,Q$130,FALSE)</f>
        <v>543</v>
      </c>
      <c r="R213" s="110">
        <f>VLOOKUP($A213,'[7]102030'!$A$5:$W$48,R$130,FALSE)</f>
        <v>528</v>
      </c>
      <c r="S213" s="110">
        <f>VLOOKUP($A213,'[7]102030'!$A$5:$W$48,S$130,FALSE)</f>
        <v>530</v>
      </c>
      <c r="T213" s="110">
        <f>VLOOKUP($A213,'[7]102030'!$A$5:$W$48,T$130,FALSE)</f>
        <v>538</v>
      </c>
      <c r="U213" s="110">
        <f>VLOOKUP($A213,'[7]102030'!$A$5:$W$48,U$130,FALSE)</f>
        <v>538</v>
      </c>
      <c r="V213" s="110">
        <f>VLOOKUP($A213,'[7]102030'!$A$5:$W$48,V$130,FALSE)</f>
        <v>573</v>
      </c>
      <c r="W213" s="111">
        <f>(V213-U213)/U213</f>
        <v>6.5055762081784388E-2</v>
      </c>
    </row>
    <row r="214" spans="1:23" x14ac:dyDescent="0.2">
      <c r="A214" s="107" t="s">
        <v>113</v>
      </c>
      <c r="B214" s="110">
        <f>VLOOKUP($A214,'[7]102030'!$A$5:$W$48,B$130,FALSE)</f>
        <v>488</v>
      </c>
      <c r="C214" s="110">
        <f>VLOOKUP($A214,'[7]102030'!$A$5:$W$48,C$130,FALSE)</f>
        <v>545</v>
      </c>
      <c r="D214" s="110">
        <f>VLOOKUP($A214,'[7]102030'!$A$5:$W$48,D$130,FALSE)</f>
        <v>712</v>
      </c>
      <c r="E214" s="110">
        <f>VLOOKUP($A214,'[7]102030'!$A$5:$W$48,E$130,FALSE)</f>
        <v>781</v>
      </c>
      <c r="F214" s="110">
        <f>VLOOKUP($A214,'[7]102030'!$A$5:$W$48,F$130,FALSE)</f>
        <v>984</v>
      </c>
      <c r="G214" s="110">
        <f>VLOOKUP($A214,'[7]102030'!$A$5:$W$48,G$130,FALSE)</f>
        <v>1102</v>
      </c>
      <c r="H214" s="110">
        <f>VLOOKUP($A214,'[7]102030'!$A$5:$W$48,H$130,FALSE)</f>
        <v>1233</v>
      </c>
      <c r="I214" s="110">
        <f>VLOOKUP($A214,'[7]102030'!$A$5:$W$48,I$130,FALSE)</f>
        <v>1070</v>
      </c>
      <c r="J214" s="110">
        <f>VLOOKUP($A214,'[7]102030'!$A$5:$W$48,J$130,FALSE)</f>
        <v>956</v>
      </c>
      <c r="K214" s="110">
        <f>VLOOKUP($A214,'[7]102030'!$A$5:$W$48,K$130,FALSE)</f>
        <v>881</v>
      </c>
      <c r="L214" s="110">
        <f>VLOOKUP($A214,'[7]102030'!$A$5:$W$48,L$130,FALSE)</f>
        <v>687</v>
      </c>
      <c r="M214" s="110">
        <f>VLOOKUP($A214,'[7]102030'!$A$5:$W$48,M$130,FALSE)</f>
        <v>722</v>
      </c>
      <c r="N214" s="110">
        <f>VLOOKUP($A214,'[7]102030'!$A$5:$W$48,N$130,FALSE)</f>
        <v>608</v>
      </c>
      <c r="O214" s="110">
        <f>VLOOKUP($A214,'[7]102030'!$A$5:$W$48,O$130,FALSE)</f>
        <v>829</v>
      </c>
      <c r="P214" s="110">
        <f>VLOOKUP($A214,'[7]102030'!$A$5:$W$48,P$130,FALSE)</f>
        <v>645</v>
      </c>
      <c r="Q214" s="110">
        <f>VLOOKUP($A214,'[7]102030'!$A$5:$W$48,Q$130,FALSE)</f>
        <v>836</v>
      </c>
      <c r="R214" s="110">
        <f>VLOOKUP($A214,'[7]102030'!$A$5:$W$48,R$130,FALSE)</f>
        <v>862</v>
      </c>
      <c r="S214" s="110">
        <f>VLOOKUP($A214,'[7]102030'!$A$5:$W$48,S$130,FALSE)</f>
        <v>911</v>
      </c>
      <c r="T214" s="110">
        <f>VLOOKUP($A214,'[7]102030'!$A$5:$W$48,T$130,FALSE)</f>
        <v>832</v>
      </c>
      <c r="U214" s="110">
        <f>VLOOKUP($A214,'[7]102030'!$A$5:$W$48,U$130,FALSE)</f>
        <v>814</v>
      </c>
      <c r="V214" s="110">
        <f>VLOOKUP($A214,'[7]102030'!$A$5:$W$48,V$130,FALSE)</f>
        <v>839</v>
      </c>
      <c r="W214" s="111">
        <f t="shared" ref="W214:W244" si="17">(V214-U214)/U214</f>
        <v>3.0712530712530713E-2</v>
      </c>
    </row>
    <row r="215" spans="1:23" x14ac:dyDescent="0.2">
      <c r="A215" s="107" t="s">
        <v>115</v>
      </c>
      <c r="B215" s="110">
        <f>VLOOKUP($A215,'[7]102030'!$A$5:$W$48,B$130,FALSE)</f>
        <v>788</v>
      </c>
      <c r="C215" s="110">
        <f>VLOOKUP($A215,'[7]102030'!$A$5:$W$48,C$130,FALSE)</f>
        <v>617</v>
      </c>
      <c r="D215" s="110">
        <f>VLOOKUP($A215,'[7]102030'!$A$5:$W$48,D$130,FALSE)</f>
        <v>496</v>
      </c>
      <c r="E215" s="110">
        <f>VLOOKUP($A215,'[7]102030'!$A$5:$W$48,E$130,FALSE)</f>
        <v>407</v>
      </c>
      <c r="F215" s="110">
        <f>VLOOKUP($A215,'[7]102030'!$A$5:$W$48,F$130,FALSE)</f>
        <v>435</v>
      </c>
      <c r="G215" s="110">
        <f>VLOOKUP($A215,'[7]102030'!$A$5:$W$48,G$130,FALSE)</f>
        <v>382</v>
      </c>
      <c r="H215" s="110">
        <f>VLOOKUP($A215,'[7]102030'!$A$5:$W$48,H$130,FALSE)</f>
        <v>416</v>
      </c>
      <c r="I215" s="110">
        <f>VLOOKUP($A215,'[7]102030'!$A$5:$W$48,I$130,FALSE)</f>
        <v>313</v>
      </c>
      <c r="J215" s="110">
        <f>VLOOKUP($A215,'[7]102030'!$A$5:$W$48,J$130,FALSE)</f>
        <v>288</v>
      </c>
      <c r="K215" s="110">
        <f>VLOOKUP($A215,'[7]102030'!$A$5:$W$48,K$130,FALSE)</f>
        <v>306</v>
      </c>
      <c r="L215" s="110">
        <f>VLOOKUP($A215,'[7]102030'!$A$5:$W$48,L$130,FALSE)</f>
        <v>311</v>
      </c>
      <c r="M215" s="110">
        <f>VLOOKUP($A215,'[7]102030'!$A$5:$W$48,M$130,FALSE)</f>
        <v>273</v>
      </c>
      <c r="N215" s="110">
        <f>VLOOKUP($A215,'[7]102030'!$A$5:$W$48,N$130,FALSE)</f>
        <v>278</v>
      </c>
      <c r="O215" s="110">
        <f>VLOOKUP($A215,'[7]102030'!$A$5:$W$48,O$130,FALSE)</f>
        <v>281</v>
      </c>
      <c r="P215" s="110">
        <f>VLOOKUP($A215,'[7]102030'!$A$5:$W$48,P$130,FALSE)</f>
        <v>274</v>
      </c>
      <c r="Q215" s="110">
        <f>VLOOKUP($A215,'[7]102030'!$A$5:$W$48,Q$130,FALSE)</f>
        <v>302</v>
      </c>
      <c r="R215" s="110">
        <f>VLOOKUP($A215,'[7]102030'!$A$5:$W$48,R$130,FALSE)</f>
        <v>299</v>
      </c>
      <c r="S215" s="110">
        <f>VLOOKUP($A215,'[7]102030'!$A$5:$W$48,S$130,FALSE)</f>
        <v>268</v>
      </c>
      <c r="T215" s="110">
        <f>VLOOKUP($A215,'[7]102030'!$A$5:$W$48,T$130,FALSE)</f>
        <v>188</v>
      </c>
      <c r="U215" s="110">
        <f>VLOOKUP($A215,'[7]102030'!$A$5:$W$48,U$130,FALSE)</f>
        <v>184</v>
      </c>
      <c r="V215" s="110">
        <f>VLOOKUP($A215,'[7]102030'!$A$5:$W$48,V$130,FALSE)</f>
        <v>184</v>
      </c>
      <c r="W215" s="111">
        <f t="shared" si="17"/>
        <v>0</v>
      </c>
    </row>
    <row r="216" spans="1:23" x14ac:dyDescent="0.2">
      <c r="A216" s="107" t="s">
        <v>141</v>
      </c>
      <c r="B216" s="110">
        <f>VLOOKUP($A216,'[7]102030'!$A$5:$W$48,B$130,FALSE)</f>
        <v>189</v>
      </c>
      <c r="C216" s="110">
        <f>VLOOKUP($A216,'[7]102030'!$A$5:$W$48,C$130,FALSE)</f>
        <v>195</v>
      </c>
      <c r="D216" s="110">
        <f>VLOOKUP($A216,'[7]102030'!$A$5:$W$48,D$130,FALSE)</f>
        <v>195</v>
      </c>
      <c r="E216" s="110">
        <f>VLOOKUP($A216,'[7]102030'!$A$5:$W$48,E$130,FALSE)</f>
        <v>254</v>
      </c>
      <c r="F216" s="110">
        <f>VLOOKUP($A216,'[7]102030'!$A$5:$W$48,F$130,FALSE)</f>
        <v>273</v>
      </c>
      <c r="G216" s="110">
        <f>VLOOKUP($A216,'[7]102030'!$A$5:$W$48,G$130,FALSE)</f>
        <v>278</v>
      </c>
      <c r="H216" s="110">
        <f>VLOOKUP($A216,'[7]102030'!$A$5:$W$48,H$130,FALSE)</f>
        <v>307</v>
      </c>
      <c r="I216" s="110">
        <f>VLOOKUP($A216,'[7]102030'!$A$5:$W$48,I$130,FALSE)</f>
        <v>278</v>
      </c>
      <c r="J216" s="110">
        <f>VLOOKUP($A216,'[7]102030'!$A$5:$W$48,J$130,FALSE)</f>
        <v>297</v>
      </c>
      <c r="K216" s="110">
        <f>VLOOKUP($A216,'[7]102030'!$A$5:$W$48,K$130,FALSE)</f>
        <v>381</v>
      </c>
      <c r="L216" s="110">
        <f>VLOOKUP($A216,'[7]102030'!$A$5:$W$48,L$130,FALSE)</f>
        <v>258</v>
      </c>
      <c r="M216" s="110">
        <f>VLOOKUP($A216,'[7]102030'!$A$5:$W$48,M$130,FALSE)</f>
        <v>272</v>
      </c>
      <c r="N216" s="110">
        <f>VLOOKUP($A216,'[7]102030'!$A$5:$W$48,N$130,FALSE)</f>
        <v>270</v>
      </c>
      <c r="O216" s="110">
        <f>VLOOKUP($A216,'[7]102030'!$A$5:$W$48,O$130,FALSE)</f>
        <v>288</v>
      </c>
      <c r="P216" s="110">
        <f>VLOOKUP($A216,'[7]102030'!$A$5:$W$48,P$130,FALSE)</f>
        <v>289</v>
      </c>
      <c r="Q216" s="110">
        <f>VLOOKUP($A216,'[7]102030'!$A$5:$W$48,Q$130,FALSE)</f>
        <v>295</v>
      </c>
      <c r="R216" s="110">
        <f>VLOOKUP($A216,'[7]102030'!$A$5:$W$48,R$130,FALSE)</f>
        <v>297</v>
      </c>
      <c r="S216" s="110">
        <f>VLOOKUP($A216,'[7]102030'!$A$5:$W$48,S$130,FALSE)</f>
        <v>283</v>
      </c>
      <c r="T216" s="110">
        <f>VLOOKUP($A216,'[7]102030'!$A$5:$W$48,T$130,FALSE)</f>
        <v>268</v>
      </c>
      <c r="U216" s="110">
        <f>VLOOKUP($A216,'[7]102030'!$A$5:$W$48,U$130,FALSE)</f>
        <v>269</v>
      </c>
      <c r="V216" s="110">
        <f>VLOOKUP($A216,'[7]102030'!$A$5:$W$48,V$130,FALSE)</f>
        <v>274</v>
      </c>
      <c r="W216" s="111">
        <f t="shared" si="17"/>
        <v>1.858736059479554E-2</v>
      </c>
    </row>
    <row r="217" spans="1:23" x14ac:dyDescent="0.2">
      <c r="A217" s="107" t="s">
        <v>117</v>
      </c>
      <c r="B217" s="110">
        <f>VLOOKUP($A217,'[7]102030'!$A$5:$W$48,B$130,FALSE)</f>
        <v>5</v>
      </c>
      <c r="C217" s="110">
        <f>VLOOKUP($A217,'[7]102030'!$A$5:$W$48,C$130,FALSE)</f>
        <v>5</v>
      </c>
      <c r="D217" s="110">
        <f>VLOOKUP($A217,'[7]102030'!$A$5:$W$48,D$130,FALSE)</f>
        <v>5</v>
      </c>
      <c r="E217" s="110">
        <f>VLOOKUP($A217,'[7]102030'!$A$5:$W$48,E$130,FALSE)</f>
        <v>5</v>
      </c>
      <c r="F217" s="110">
        <f>VLOOKUP($A217,'[7]102030'!$A$5:$W$48,F$130,FALSE)</f>
        <v>5</v>
      </c>
      <c r="G217" s="110">
        <f>VLOOKUP($A217,'[7]102030'!$A$5:$W$48,G$130,FALSE)</f>
        <v>6</v>
      </c>
      <c r="H217" s="110">
        <f>VLOOKUP($A217,'[7]102030'!$A$5:$W$48,H$130,FALSE)</f>
        <v>7</v>
      </c>
      <c r="I217" s="110">
        <f>VLOOKUP($A217,'[7]102030'!$A$5:$W$48,I$130,FALSE)</f>
        <v>7</v>
      </c>
      <c r="J217" s="110">
        <f>VLOOKUP($A217,'[7]102030'!$A$5:$W$48,J$130,FALSE)</f>
        <v>7</v>
      </c>
      <c r="K217" s="110">
        <f>VLOOKUP($A217,'[7]102030'!$A$5:$W$48,K$130,FALSE)</f>
        <v>8</v>
      </c>
      <c r="L217" s="110">
        <f>VLOOKUP($A217,'[7]102030'!$A$5:$W$48,L$130,FALSE)</f>
        <v>8</v>
      </c>
      <c r="M217" s="110">
        <f>VLOOKUP($A217,'[7]102030'!$A$5:$W$48,M$130,FALSE)</f>
        <v>8</v>
      </c>
      <c r="N217" s="110">
        <f>VLOOKUP($A217,'[7]102030'!$A$5:$W$48,N$130,FALSE)</f>
        <v>9</v>
      </c>
      <c r="O217" s="110">
        <f>VLOOKUP($A217,'[7]102030'!$A$5:$W$48,O$130,FALSE)</f>
        <v>10</v>
      </c>
      <c r="P217" s="110">
        <f>VLOOKUP($A217,'[7]102030'!$A$5:$W$48,P$130,FALSE)</f>
        <v>10</v>
      </c>
      <c r="Q217" s="110">
        <f>VLOOKUP($A217,'[7]102030'!$A$5:$W$48,Q$130,FALSE)</f>
        <v>38</v>
      </c>
      <c r="R217" s="110">
        <f>VLOOKUP($A217,'[7]102030'!$A$5:$W$48,R$130,FALSE)</f>
        <v>39</v>
      </c>
      <c r="S217" s="110">
        <f>VLOOKUP($A217,'[7]102030'!$A$5:$W$48,S$130,FALSE)</f>
        <v>40</v>
      </c>
      <c r="T217" s="110">
        <f>VLOOKUP($A217,'[7]102030'!$A$5:$W$48,T$130,FALSE)</f>
        <v>40</v>
      </c>
      <c r="U217" s="110">
        <f>VLOOKUP($A217,'[7]102030'!$A$5:$W$48,U$130,FALSE)</f>
        <v>37</v>
      </c>
      <c r="V217" s="110">
        <f>VLOOKUP($A217,'[7]102030'!$A$5:$W$48,V$130,FALSE)</f>
        <v>37</v>
      </c>
      <c r="W217" s="111">
        <f t="shared" si="17"/>
        <v>0</v>
      </c>
    </row>
    <row r="218" spans="1:23" x14ac:dyDescent="0.2">
      <c r="A218" s="107" t="s">
        <v>118</v>
      </c>
      <c r="B218" s="110">
        <f>VLOOKUP($A218,'[7]102030'!$A$5:$W$48,B$130,FALSE)</f>
        <v>1535</v>
      </c>
      <c r="C218" s="110">
        <f>VLOOKUP($A218,'[7]102030'!$A$5:$W$48,C$130,FALSE)</f>
        <v>1480</v>
      </c>
      <c r="D218" s="110">
        <f>VLOOKUP($A218,'[7]102030'!$A$5:$W$48,D$130,FALSE)</f>
        <v>1164</v>
      </c>
      <c r="E218" s="110">
        <f>VLOOKUP($A218,'[7]102030'!$A$5:$W$48,E$130,FALSE)</f>
        <v>1111</v>
      </c>
      <c r="F218" s="110">
        <f>VLOOKUP($A218,'[7]102030'!$A$5:$W$48,F$130,FALSE)</f>
        <v>1105</v>
      </c>
      <c r="G218" s="110">
        <f>VLOOKUP($A218,'[7]102030'!$A$5:$W$48,G$130,FALSE)</f>
        <v>1234</v>
      </c>
      <c r="H218" s="110">
        <f>VLOOKUP($A218,'[7]102030'!$A$5:$W$48,H$130,FALSE)</f>
        <v>749</v>
      </c>
      <c r="I218" s="110">
        <f>VLOOKUP($A218,'[7]102030'!$A$5:$W$48,I$130,FALSE)</f>
        <v>582</v>
      </c>
      <c r="J218" s="110">
        <f>VLOOKUP($A218,'[7]102030'!$A$5:$W$48,J$130,FALSE)</f>
        <v>547</v>
      </c>
      <c r="K218" s="110">
        <f>VLOOKUP($A218,'[7]102030'!$A$5:$W$48,K$130,FALSE)</f>
        <v>651</v>
      </c>
      <c r="L218" s="110">
        <f>VLOOKUP($A218,'[7]102030'!$A$5:$W$48,L$130,FALSE)</f>
        <v>660</v>
      </c>
      <c r="M218" s="110">
        <f>VLOOKUP($A218,'[7]102030'!$A$5:$W$48,M$130,FALSE)</f>
        <v>613</v>
      </c>
      <c r="N218" s="110">
        <f>VLOOKUP($A218,'[7]102030'!$A$5:$W$48,N$130,FALSE)</f>
        <v>576</v>
      </c>
      <c r="O218" s="110">
        <f>VLOOKUP($A218,'[7]102030'!$A$5:$W$48,O$130,FALSE)</f>
        <v>568</v>
      </c>
      <c r="P218" s="110">
        <f>VLOOKUP($A218,'[7]102030'!$A$5:$W$48,P$130,FALSE)</f>
        <v>563</v>
      </c>
      <c r="Q218" s="110">
        <f>VLOOKUP($A218,'[7]102030'!$A$5:$W$48,Q$130,FALSE)</f>
        <v>553</v>
      </c>
      <c r="R218" s="110">
        <f>VLOOKUP($A218,'[7]102030'!$A$5:$W$48,R$130,FALSE)</f>
        <v>559</v>
      </c>
      <c r="S218" s="110">
        <f>VLOOKUP($A218,'[7]102030'!$A$5:$W$48,S$130,FALSE)</f>
        <v>520</v>
      </c>
      <c r="T218" s="110">
        <f>VLOOKUP($A218,'[7]102030'!$A$5:$W$48,T$130,FALSE)</f>
        <v>518</v>
      </c>
      <c r="U218" s="110">
        <f>VLOOKUP($A218,'[7]102030'!$A$5:$W$48,U$130,FALSE)</f>
        <v>511</v>
      </c>
      <c r="V218" s="110">
        <f>VLOOKUP($A218,'[7]102030'!$A$5:$W$48,V$130,FALSE)</f>
        <v>551</v>
      </c>
      <c r="W218" s="111">
        <f t="shared" si="17"/>
        <v>7.8277886497064575E-2</v>
      </c>
    </row>
    <row r="219" spans="1:23" x14ac:dyDescent="0.2">
      <c r="A219" s="107" t="s">
        <v>123</v>
      </c>
      <c r="B219" s="110">
        <f>VLOOKUP($A219,'[7]102030'!$A$5:$W$48,B$130,FALSE)</f>
        <v>3043</v>
      </c>
      <c r="C219" s="110">
        <f>VLOOKUP($A219,'[7]102030'!$A$5:$W$48,C$130,FALSE)</f>
        <v>3497</v>
      </c>
      <c r="D219" s="110">
        <f>VLOOKUP($A219,'[7]102030'!$A$5:$W$48,D$130,FALSE)</f>
        <v>3394</v>
      </c>
      <c r="E219" s="110">
        <f>VLOOKUP($A219,'[7]102030'!$A$5:$W$48,E$130,FALSE)</f>
        <v>2749</v>
      </c>
      <c r="F219" s="110">
        <f>VLOOKUP($A219,'[7]102030'!$A$5:$W$48,F$130,FALSE)</f>
        <v>2745</v>
      </c>
      <c r="G219" s="110">
        <f>VLOOKUP($A219,'[7]102030'!$A$5:$W$48,G$130,FALSE)</f>
        <v>2670</v>
      </c>
      <c r="H219" s="110">
        <f>VLOOKUP($A219,'[7]102030'!$A$5:$W$48,H$130,FALSE)</f>
        <v>2709</v>
      </c>
      <c r="I219" s="110">
        <f>VLOOKUP($A219,'[7]102030'!$A$5:$W$48,I$130,FALSE)</f>
        <v>2693</v>
      </c>
      <c r="J219" s="110">
        <f>VLOOKUP($A219,'[7]102030'!$A$5:$W$48,J$130,FALSE)</f>
        <v>2724</v>
      </c>
      <c r="K219" s="110">
        <f>VLOOKUP($A219,'[7]102030'!$A$5:$W$48,K$130,FALSE)</f>
        <v>912</v>
      </c>
      <c r="L219" s="110">
        <f>VLOOKUP($A219,'[7]102030'!$A$5:$W$48,L$130,FALSE)</f>
        <v>935</v>
      </c>
      <c r="M219" s="110">
        <f>VLOOKUP($A219,'[7]102030'!$A$5:$W$48,M$130,FALSE)</f>
        <v>937</v>
      </c>
      <c r="N219" s="110">
        <f>VLOOKUP($A219,'[7]102030'!$A$5:$W$48,N$130,FALSE)</f>
        <v>953</v>
      </c>
      <c r="O219" s="110">
        <f>VLOOKUP($A219,'[7]102030'!$A$5:$W$48,O$130,FALSE)</f>
        <v>1013</v>
      </c>
      <c r="P219" s="110">
        <f>VLOOKUP($A219,'[7]102030'!$A$5:$W$48,P$130,FALSE)</f>
        <v>1015</v>
      </c>
      <c r="Q219" s="110">
        <f>VLOOKUP($A219,'[7]102030'!$A$5:$W$48,Q$130,FALSE)</f>
        <v>953</v>
      </c>
      <c r="R219" s="110">
        <f>VLOOKUP($A219,'[7]102030'!$A$5:$W$48,R$130,FALSE)</f>
        <v>993</v>
      </c>
      <c r="S219" s="110">
        <f>VLOOKUP($A219,'[7]102030'!$A$5:$W$48,S$130,FALSE)</f>
        <v>980</v>
      </c>
      <c r="T219" s="110">
        <f>VLOOKUP($A219,'[7]102030'!$A$5:$W$48,T$130,FALSE)</f>
        <v>1006</v>
      </c>
      <c r="U219" s="110">
        <f>VLOOKUP($A219,'[7]102030'!$A$5:$W$48,U$130,FALSE)</f>
        <v>997</v>
      </c>
      <c r="V219" s="110">
        <f>VLOOKUP($A219,'[7]102030'!$A$5:$W$48,V$130,FALSE)</f>
        <v>774</v>
      </c>
      <c r="W219" s="111">
        <f t="shared" si="17"/>
        <v>-0.22367101303911735</v>
      </c>
    </row>
    <row r="220" spans="1:23" x14ac:dyDescent="0.2">
      <c r="A220" s="107" t="s">
        <v>119</v>
      </c>
      <c r="B220" s="110">
        <f>VLOOKUP($A220,'[7]102030'!$A$5:$W$48,B$130,FALSE)</f>
        <v>738</v>
      </c>
      <c r="C220" s="110">
        <f>VLOOKUP($A220,'[7]102030'!$A$5:$W$48,C$130,FALSE)</f>
        <v>772</v>
      </c>
      <c r="D220" s="110">
        <f>VLOOKUP($A220,'[7]102030'!$A$5:$W$48,D$130,FALSE)</f>
        <v>768</v>
      </c>
      <c r="E220" s="110">
        <f>VLOOKUP($A220,'[7]102030'!$A$5:$W$48,E$130,FALSE)</f>
        <v>760</v>
      </c>
      <c r="F220" s="110">
        <f>VLOOKUP($A220,'[7]102030'!$A$5:$W$48,F$130,FALSE)</f>
        <v>752</v>
      </c>
      <c r="G220" s="110">
        <f>VLOOKUP($A220,'[7]102030'!$A$5:$W$48,G$130,FALSE)</f>
        <v>747</v>
      </c>
      <c r="H220" s="110">
        <f>VLOOKUP($A220,'[7]102030'!$A$5:$W$48,H$130,FALSE)</f>
        <v>788</v>
      </c>
      <c r="I220" s="110">
        <f>VLOOKUP($A220,'[7]102030'!$A$5:$W$48,I$130,FALSE)</f>
        <v>783</v>
      </c>
      <c r="J220" s="110">
        <f>VLOOKUP($A220,'[7]102030'!$A$5:$W$48,J$130,FALSE)</f>
        <v>752</v>
      </c>
      <c r="K220" s="110">
        <f>VLOOKUP($A220,'[7]102030'!$A$5:$W$48,K$130,FALSE)</f>
        <v>747</v>
      </c>
      <c r="L220" s="110">
        <f>VLOOKUP($A220,'[7]102030'!$A$5:$W$48,L$130,FALSE)</f>
        <v>740</v>
      </c>
      <c r="M220" s="110">
        <f>VLOOKUP($A220,'[7]102030'!$A$5:$W$48,M$130,FALSE)</f>
        <v>731</v>
      </c>
      <c r="N220" s="110">
        <f>VLOOKUP($A220,'[7]102030'!$A$5:$W$48,N$130,FALSE)</f>
        <v>714</v>
      </c>
      <c r="O220" s="110">
        <f>VLOOKUP($A220,'[7]102030'!$A$5:$W$48,O$130,FALSE)</f>
        <v>703</v>
      </c>
      <c r="P220" s="110">
        <f>VLOOKUP($A220,'[7]102030'!$A$5:$W$48,P$130,FALSE)</f>
        <v>690</v>
      </c>
      <c r="Q220" s="110">
        <f>VLOOKUP($A220,'[7]102030'!$A$5:$W$48,Q$130,FALSE)</f>
        <v>683</v>
      </c>
      <c r="R220" s="110">
        <f>VLOOKUP($A220,'[7]102030'!$A$5:$W$48,R$130,FALSE)</f>
        <v>717</v>
      </c>
      <c r="S220" s="110">
        <f>VLOOKUP($A220,'[7]102030'!$A$5:$W$48,S$130,FALSE)</f>
        <v>681</v>
      </c>
      <c r="T220" s="110">
        <f>VLOOKUP($A220,'[7]102030'!$A$5:$W$48,T$130,FALSE)</f>
        <v>707</v>
      </c>
      <c r="U220" s="110">
        <f>VLOOKUP($A220,'[7]102030'!$A$5:$W$48,U$130,FALSE)</f>
        <v>712</v>
      </c>
      <c r="V220" s="110">
        <f>VLOOKUP($A220,'[7]102030'!$A$5:$W$48,V$130,FALSE)</f>
        <v>724</v>
      </c>
      <c r="W220" s="111">
        <f t="shared" si="17"/>
        <v>1.6853932584269662E-2</v>
      </c>
    </row>
    <row r="221" spans="1:23" x14ac:dyDescent="0.2">
      <c r="A221" s="107" t="s">
        <v>120</v>
      </c>
      <c r="B221" s="110">
        <f>VLOOKUP($A221,'[7]102030'!$A$5:$W$48,B$130,FALSE)</f>
        <v>538</v>
      </c>
      <c r="C221" s="110">
        <f>VLOOKUP($A221,'[7]102030'!$A$5:$W$48,C$130,FALSE)</f>
        <v>582</v>
      </c>
      <c r="D221" s="110">
        <f>VLOOKUP($A221,'[7]102030'!$A$5:$W$48,D$130,FALSE)</f>
        <v>306</v>
      </c>
      <c r="E221" s="110">
        <f>VLOOKUP($A221,'[7]102030'!$A$5:$W$48,E$130,FALSE)</f>
        <v>121</v>
      </c>
      <c r="F221" s="110">
        <f>VLOOKUP($A221,'[7]102030'!$A$5:$W$48,F$130,FALSE)</f>
        <v>97</v>
      </c>
      <c r="G221" s="110">
        <f>VLOOKUP($A221,'[7]102030'!$A$5:$W$48,G$130,FALSE)</f>
        <v>87</v>
      </c>
      <c r="H221" s="110">
        <f>VLOOKUP($A221,'[7]102030'!$A$5:$W$48,H$130,FALSE)</f>
        <v>99</v>
      </c>
      <c r="I221" s="110">
        <f>VLOOKUP($A221,'[7]102030'!$A$5:$W$48,I$130,FALSE)</f>
        <v>82</v>
      </c>
      <c r="J221" s="110">
        <f>VLOOKUP($A221,'[7]102030'!$A$5:$W$48,J$130,FALSE)</f>
        <v>86</v>
      </c>
      <c r="K221" s="110">
        <f>VLOOKUP($A221,'[7]102030'!$A$5:$W$48,K$130,FALSE)</f>
        <v>56</v>
      </c>
      <c r="L221" s="110">
        <f>VLOOKUP($A221,'[7]102030'!$A$5:$W$48,L$130,FALSE)</f>
        <v>58</v>
      </c>
      <c r="M221" s="110">
        <f>VLOOKUP($A221,'[7]102030'!$A$5:$W$48,M$130,FALSE)</f>
        <v>100</v>
      </c>
      <c r="N221" s="110">
        <f>VLOOKUP($A221,'[7]102030'!$A$5:$W$48,N$130,FALSE)</f>
        <v>109</v>
      </c>
      <c r="O221" s="110">
        <f>VLOOKUP($A221,'[7]102030'!$A$5:$W$48,O$130,FALSE)</f>
        <v>114</v>
      </c>
      <c r="P221" s="110">
        <f>VLOOKUP($A221,'[7]102030'!$A$5:$W$48,P$130,FALSE)</f>
        <v>104</v>
      </c>
      <c r="Q221" s="110">
        <f>VLOOKUP($A221,'[7]102030'!$A$5:$W$48,Q$130,FALSE)</f>
        <v>104</v>
      </c>
      <c r="R221" s="110">
        <f>VLOOKUP($A221,'[7]102030'!$A$5:$W$48,R$130,FALSE)</f>
        <v>98</v>
      </c>
      <c r="S221" s="110">
        <f>VLOOKUP($A221,'[7]102030'!$A$5:$W$48,S$130,FALSE)</f>
        <v>93</v>
      </c>
      <c r="T221" s="110">
        <f>VLOOKUP($A221,'[7]102030'!$A$5:$W$48,T$130,FALSE)</f>
        <v>95</v>
      </c>
      <c r="U221" s="110">
        <f>VLOOKUP($A221,'[7]102030'!$A$5:$W$48,U$130,FALSE)</f>
        <v>93</v>
      </c>
      <c r="V221" s="110">
        <f>VLOOKUP($A221,'[7]102030'!$A$5:$W$48,V$130,FALSE)</f>
        <v>95</v>
      </c>
      <c r="W221" s="111">
        <f t="shared" si="17"/>
        <v>2.1505376344086023E-2</v>
      </c>
    </row>
    <row r="222" spans="1:23" x14ac:dyDescent="0.2">
      <c r="A222" s="107" t="s">
        <v>139</v>
      </c>
      <c r="B222" s="110">
        <f>VLOOKUP($A222,'[7]102030'!$A$5:$W$48,B$130,FALSE)</f>
        <v>1668</v>
      </c>
      <c r="C222" s="110">
        <f>VLOOKUP($A222,'[7]102030'!$A$5:$W$48,C$130,FALSE)</f>
        <v>1799</v>
      </c>
      <c r="D222" s="110">
        <f>VLOOKUP($A222,'[7]102030'!$A$5:$W$48,D$130,FALSE)</f>
        <v>1920</v>
      </c>
      <c r="E222" s="110">
        <f>VLOOKUP($A222,'[7]102030'!$A$5:$W$48,E$130,FALSE)</f>
        <v>1959</v>
      </c>
      <c r="F222" s="110">
        <f>VLOOKUP($A222,'[7]102030'!$A$5:$W$48,F$130,FALSE)</f>
        <v>2079</v>
      </c>
      <c r="G222" s="110">
        <f>VLOOKUP($A222,'[7]102030'!$A$5:$W$48,G$130,FALSE)</f>
        <v>2193</v>
      </c>
      <c r="H222" s="110">
        <f>VLOOKUP($A222,'[7]102030'!$A$5:$W$48,H$130,FALSE)</f>
        <v>2173</v>
      </c>
      <c r="I222" s="110">
        <f>VLOOKUP($A222,'[7]102030'!$A$5:$W$48,I$130,FALSE)</f>
        <v>2099</v>
      </c>
      <c r="J222" s="110">
        <f>VLOOKUP($A222,'[7]102030'!$A$5:$W$48,J$130,FALSE)</f>
        <v>1944</v>
      </c>
      <c r="K222" s="110">
        <f>VLOOKUP($A222,'[7]102030'!$A$5:$W$48,K$130,FALSE)</f>
        <v>2203</v>
      </c>
      <c r="L222" s="110">
        <f>VLOOKUP($A222,'[7]102030'!$A$5:$W$48,L$130,FALSE)</f>
        <v>2561</v>
      </c>
      <c r="M222" s="110">
        <f>VLOOKUP($A222,'[7]102030'!$A$5:$W$48,M$130,FALSE)</f>
        <v>2387</v>
      </c>
      <c r="N222" s="110">
        <f>VLOOKUP($A222,'[7]102030'!$A$5:$W$48,N$130,FALSE)</f>
        <v>2351</v>
      </c>
      <c r="O222" s="110">
        <f>VLOOKUP($A222,'[7]102030'!$A$5:$W$48,O$130,FALSE)</f>
        <v>2929</v>
      </c>
      <c r="P222" s="110">
        <f>VLOOKUP($A222,'[7]102030'!$A$5:$W$48,P$130,FALSE)</f>
        <v>3325</v>
      </c>
      <c r="Q222" s="110">
        <f>VLOOKUP($A222,'[7]102030'!$A$5:$W$48,Q$130,FALSE)</f>
        <v>3095</v>
      </c>
      <c r="R222" s="110">
        <f>VLOOKUP($A222,'[7]102030'!$A$5:$W$48,R$130,FALSE)</f>
        <v>2820</v>
      </c>
      <c r="S222" s="110">
        <f>VLOOKUP($A222,'[7]102030'!$A$5:$W$48,S$130,FALSE)</f>
        <v>2951</v>
      </c>
      <c r="T222" s="110">
        <f>VLOOKUP($A222,'[7]102030'!$A$5:$W$48,T$130,FALSE)</f>
        <v>2709</v>
      </c>
      <c r="U222" s="110">
        <f>VLOOKUP($A222,'[7]102030'!$A$5:$W$48,U$130,FALSE)</f>
        <v>2355</v>
      </c>
      <c r="V222" s="110">
        <f>VLOOKUP($A222,'[7]102030'!$A$5:$W$48,V$130,FALSE)</f>
        <v>2329</v>
      </c>
      <c r="W222" s="111">
        <f>(V222-U222)/U222</f>
        <v>-1.1040339702760084E-2</v>
      </c>
    </row>
    <row r="223" spans="1:23" x14ac:dyDescent="0.2">
      <c r="A223" s="107" t="s">
        <v>121</v>
      </c>
      <c r="B223" s="110">
        <f>VLOOKUP($A223,'[7]102030'!$A$5:$W$48,B$130,FALSE)</f>
        <v>923</v>
      </c>
      <c r="C223" s="110">
        <f>VLOOKUP($A223,'[7]102030'!$A$5:$W$48,C$130,FALSE)</f>
        <v>805</v>
      </c>
      <c r="D223" s="110">
        <f>VLOOKUP($A223,'[7]102030'!$A$5:$W$48,D$130,FALSE)</f>
        <v>840</v>
      </c>
      <c r="E223" s="110">
        <f>VLOOKUP($A223,'[7]102030'!$A$5:$W$48,E$130,FALSE)</f>
        <v>840</v>
      </c>
      <c r="F223" s="110">
        <f>VLOOKUP($A223,'[7]102030'!$A$5:$W$48,F$130,FALSE)</f>
        <v>752</v>
      </c>
      <c r="G223" s="110">
        <f>VLOOKUP($A223,'[7]102030'!$A$5:$W$48,G$130,FALSE)</f>
        <v>754</v>
      </c>
      <c r="H223" s="110">
        <f>VLOOKUP($A223,'[7]102030'!$A$5:$W$48,H$130,FALSE)</f>
        <v>724</v>
      </c>
      <c r="I223" s="110">
        <f>VLOOKUP($A223,'[7]102030'!$A$5:$W$48,I$130,FALSE)</f>
        <v>711</v>
      </c>
      <c r="J223" s="110">
        <f>VLOOKUP($A223,'[7]102030'!$A$5:$W$48,J$130,FALSE)</f>
        <v>727</v>
      </c>
      <c r="K223" s="110">
        <f>VLOOKUP($A223,'[7]102030'!$A$5:$W$48,K$130,FALSE)</f>
        <v>668</v>
      </c>
      <c r="L223" s="110">
        <f>VLOOKUP($A223,'[7]102030'!$A$5:$W$48,L$130,FALSE)</f>
        <v>811</v>
      </c>
      <c r="M223" s="110">
        <f>VLOOKUP($A223,'[7]102030'!$A$5:$W$48,M$130,FALSE)</f>
        <v>840</v>
      </c>
      <c r="N223" s="110">
        <f>VLOOKUP($A223,'[7]102030'!$A$5:$W$48,N$130,FALSE)</f>
        <v>835</v>
      </c>
      <c r="O223" s="110">
        <f>VLOOKUP($A223,'[7]102030'!$A$5:$W$48,O$130,FALSE)</f>
        <v>838</v>
      </c>
      <c r="P223" s="110">
        <f>VLOOKUP($A223,'[7]102030'!$A$5:$W$48,P$130,FALSE)</f>
        <v>823</v>
      </c>
      <c r="Q223" s="110">
        <f>VLOOKUP($A223,'[7]102030'!$A$5:$W$48,Q$130,FALSE)</f>
        <v>812</v>
      </c>
      <c r="R223" s="110">
        <f>VLOOKUP($A223,'[7]102030'!$A$5:$W$48,R$130,FALSE)</f>
        <v>759</v>
      </c>
      <c r="S223" s="110">
        <f>VLOOKUP($A223,'[7]102030'!$A$5:$W$48,S$130,FALSE)</f>
        <v>769</v>
      </c>
      <c r="T223" s="110">
        <f>VLOOKUP($A223,'[7]102030'!$A$5:$W$48,T$130,FALSE)</f>
        <v>800</v>
      </c>
      <c r="U223" s="110">
        <f>VLOOKUP($A223,'[7]102030'!$A$5:$W$48,U$130,FALSE)</f>
        <v>794</v>
      </c>
      <c r="V223" s="110">
        <f>VLOOKUP($A223,'[7]102030'!$A$5:$W$48,V$130,FALSE)</f>
        <v>814</v>
      </c>
      <c r="W223" s="111">
        <f t="shared" si="17"/>
        <v>2.5188916876574308E-2</v>
      </c>
    </row>
    <row r="224" spans="1:23" x14ac:dyDescent="0.2">
      <c r="A224" s="107" t="s">
        <v>122</v>
      </c>
      <c r="B224" s="110">
        <f>VLOOKUP($A224,'[7]102030'!$A$5:$W$48,B$130,FALSE)</f>
        <v>3471</v>
      </c>
      <c r="C224" s="110">
        <f>VLOOKUP($A224,'[7]102030'!$A$5:$W$48,C$130,FALSE)</f>
        <v>3482</v>
      </c>
      <c r="D224" s="110">
        <f>VLOOKUP($A224,'[7]102030'!$A$5:$W$48,D$130,FALSE)</f>
        <v>3591</v>
      </c>
      <c r="E224" s="110">
        <f>VLOOKUP($A224,'[7]102030'!$A$5:$W$48,E$130,FALSE)</f>
        <v>3613</v>
      </c>
      <c r="F224" s="110">
        <f>VLOOKUP($A224,'[7]102030'!$A$5:$W$48,F$130,FALSE)</f>
        <v>3580</v>
      </c>
      <c r="G224" s="110">
        <f>VLOOKUP($A224,'[7]102030'!$A$5:$W$48,G$130,FALSE)</f>
        <v>3611</v>
      </c>
      <c r="H224" s="110">
        <f>VLOOKUP($A224,'[7]102030'!$A$5:$W$48,H$130,FALSE)</f>
        <v>3749</v>
      </c>
      <c r="I224" s="110">
        <f>VLOOKUP($A224,'[7]102030'!$A$5:$W$48,I$130,FALSE)</f>
        <v>3712</v>
      </c>
      <c r="J224" s="110">
        <f>VLOOKUP($A224,'[7]102030'!$A$5:$W$48,J$130,FALSE)</f>
        <v>3806</v>
      </c>
      <c r="K224" s="110">
        <f>VLOOKUP($A224,'[7]102030'!$A$5:$W$48,K$130,FALSE)</f>
        <v>3750</v>
      </c>
      <c r="L224" s="110">
        <f>VLOOKUP($A224,'[7]102030'!$A$5:$W$48,L$130,FALSE)</f>
        <v>3807</v>
      </c>
      <c r="M224" s="110">
        <f>VLOOKUP($A224,'[7]102030'!$A$5:$W$48,M$130,FALSE)</f>
        <v>3861</v>
      </c>
      <c r="N224" s="110">
        <f>VLOOKUP($A224,'[7]102030'!$A$5:$W$48,N$130,FALSE)</f>
        <v>3725</v>
      </c>
      <c r="O224" s="110">
        <f>VLOOKUP($A224,'[7]102030'!$A$5:$W$48,O$130,FALSE)</f>
        <v>3686</v>
      </c>
      <c r="P224" s="110">
        <f>VLOOKUP($A224,'[7]102030'!$A$5:$W$48,P$130,FALSE)</f>
        <v>3779</v>
      </c>
      <c r="Q224" s="110">
        <f>VLOOKUP($A224,'[7]102030'!$A$5:$W$48,Q$130,FALSE)</f>
        <v>3781</v>
      </c>
      <c r="R224" s="110">
        <f>VLOOKUP($A224,'[7]102030'!$A$5:$W$48,R$130,FALSE)</f>
        <v>3709</v>
      </c>
      <c r="S224" s="110">
        <f>VLOOKUP($A224,'[7]102030'!$A$5:$W$48,S$130,FALSE)</f>
        <v>3517</v>
      </c>
      <c r="T224" s="110">
        <f>VLOOKUP($A224,'[7]102030'!$A$5:$W$48,T$130,FALSE)</f>
        <v>3838</v>
      </c>
      <c r="U224" s="110">
        <f>VLOOKUP($A224,'[7]102030'!$A$5:$W$48,U$130,FALSE)</f>
        <v>3617</v>
      </c>
      <c r="V224" s="110">
        <f>VLOOKUP($A224,'[7]102030'!$A$5:$W$48,V$130,FALSE)</f>
        <v>3520</v>
      </c>
      <c r="W224" s="111">
        <f t="shared" si="17"/>
        <v>-2.6817804810616533E-2</v>
      </c>
    </row>
    <row r="225" spans="1:23" x14ac:dyDescent="0.2">
      <c r="A225" s="107" t="s">
        <v>124</v>
      </c>
      <c r="B225" s="110">
        <f>VLOOKUP($A225,'[7]102030'!$A$5:$W$48,B$130,FALSE)</f>
        <v>1026</v>
      </c>
      <c r="C225" s="110">
        <f>VLOOKUP($A225,'[7]102030'!$A$5:$W$48,C$130,FALSE)</f>
        <v>1097</v>
      </c>
      <c r="D225" s="110">
        <f>VLOOKUP($A225,'[7]102030'!$A$5:$W$48,D$130,FALSE)</f>
        <v>1056</v>
      </c>
      <c r="E225" s="110">
        <f>VLOOKUP($A225,'[7]102030'!$A$5:$W$48,E$130,FALSE)</f>
        <v>1067</v>
      </c>
      <c r="F225" s="110">
        <f>VLOOKUP($A225,'[7]102030'!$A$5:$W$48,F$130,FALSE)</f>
        <v>1076</v>
      </c>
      <c r="G225" s="110">
        <f>VLOOKUP($A225,'[7]102030'!$A$5:$W$48,G$130,FALSE)</f>
        <v>1004</v>
      </c>
      <c r="H225" s="110">
        <f>VLOOKUP($A225,'[7]102030'!$A$5:$W$48,H$130,FALSE)</f>
        <v>1050</v>
      </c>
      <c r="I225" s="110">
        <f>VLOOKUP($A225,'[7]102030'!$A$5:$W$48,I$130,FALSE)</f>
        <v>1061</v>
      </c>
      <c r="J225" s="110">
        <f>VLOOKUP($A225,'[7]102030'!$A$5:$W$48,J$130,FALSE)</f>
        <v>1082</v>
      </c>
      <c r="K225" s="110">
        <f>VLOOKUP($A225,'[7]102030'!$A$5:$W$48,K$130,FALSE)</f>
        <v>1080</v>
      </c>
      <c r="L225" s="110">
        <f>VLOOKUP($A225,'[7]102030'!$A$5:$W$48,L$130,FALSE)</f>
        <v>1109</v>
      </c>
      <c r="M225" s="110">
        <f>VLOOKUP($A225,'[7]102030'!$A$5:$W$48,M$130,FALSE)</f>
        <v>1110</v>
      </c>
      <c r="N225" s="110">
        <f>VLOOKUP($A225,'[7]102030'!$A$5:$W$48,N$130,FALSE)</f>
        <v>1157</v>
      </c>
      <c r="O225" s="110">
        <f>VLOOKUP($A225,'[7]102030'!$A$5:$W$48,O$130,FALSE)</f>
        <v>1247</v>
      </c>
      <c r="P225" s="110">
        <f>VLOOKUP($A225,'[7]102030'!$A$5:$W$48,P$130,FALSE)</f>
        <v>1103</v>
      </c>
      <c r="Q225" s="110">
        <f>VLOOKUP($A225,'[7]102030'!$A$5:$W$48,Q$130,FALSE)</f>
        <v>1141</v>
      </c>
      <c r="R225" s="110">
        <f>VLOOKUP($A225,'[7]102030'!$A$5:$W$48,R$130,FALSE)</f>
        <v>1170</v>
      </c>
      <c r="S225" s="110">
        <f>VLOOKUP($A225,'[7]102030'!$A$5:$W$48,S$130,FALSE)</f>
        <v>1096</v>
      </c>
      <c r="T225" s="110">
        <f>VLOOKUP($A225,'[7]102030'!$A$5:$W$48,T$130,FALSE)</f>
        <v>1091</v>
      </c>
      <c r="U225" s="110">
        <f>VLOOKUP($A225,'[7]102030'!$A$5:$W$48,U$130,FALSE)</f>
        <v>873</v>
      </c>
      <c r="V225" s="110">
        <f>VLOOKUP($A225,'[7]102030'!$A$5:$W$48,V$130,FALSE)</f>
        <v>798</v>
      </c>
      <c r="W225" s="111">
        <f>(V225-U225)/U225</f>
        <v>-8.5910652920962199E-2</v>
      </c>
    </row>
    <row r="226" spans="1:23" x14ac:dyDescent="0.2">
      <c r="A226" s="107" t="s">
        <v>125</v>
      </c>
      <c r="B226" s="110">
        <f>VLOOKUP($A226,'[7]102030'!$A$5:$W$48,B$130,FALSE)</f>
        <v>1131</v>
      </c>
      <c r="C226" s="110">
        <f>VLOOKUP($A226,'[7]102030'!$A$5:$W$48,C$130,FALSE)</f>
        <v>955</v>
      </c>
      <c r="D226" s="110">
        <f>VLOOKUP($A226,'[7]102030'!$A$5:$W$48,D$130,FALSE)</f>
        <v>754</v>
      </c>
      <c r="E226" s="110">
        <f>VLOOKUP($A226,'[7]102030'!$A$5:$W$48,E$130,FALSE)</f>
        <v>668</v>
      </c>
      <c r="F226" s="110">
        <f>VLOOKUP($A226,'[7]102030'!$A$5:$W$48,F$130,FALSE)</f>
        <v>680</v>
      </c>
      <c r="G226" s="110">
        <f>VLOOKUP($A226,'[7]102030'!$A$5:$W$48,G$130,FALSE)</f>
        <v>661</v>
      </c>
      <c r="H226" s="110">
        <f>VLOOKUP($A226,'[7]102030'!$A$5:$W$48,H$130,FALSE)</f>
        <v>708</v>
      </c>
      <c r="I226" s="110">
        <f>VLOOKUP($A226,'[7]102030'!$A$5:$W$48,I$130,FALSE)</f>
        <v>690</v>
      </c>
      <c r="J226" s="110">
        <f>VLOOKUP($A226,'[7]102030'!$A$5:$W$48,J$130,FALSE)</f>
        <v>708</v>
      </c>
      <c r="K226" s="110">
        <f>VLOOKUP($A226,'[7]102030'!$A$5:$W$48,K$130,FALSE)</f>
        <v>719</v>
      </c>
      <c r="L226" s="110">
        <f>VLOOKUP($A226,'[7]102030'!$A$5:$W$48,L$130,FALSE)</f>
        <v>668</v>
      </c>
      <c r="M226" s="110">
        <f>VLOOKUP($A226,'[7]102030'!$A$5:$W$48,M$130,FALSE)</f>
        <v>631</v>
      </c>
      <c r="N226" s="110">
        <f>VLOOKUP($A226,'[7]102030'!$A$5:$W$48,N$130,FALSE)</f>
        <v>651</v>
      </c>
      <c r="O226" s="110">
        <f>VLOOKUP($A226,'[7]102030'!$A$5:$W$48,O$130,FALSE)</f>
        <v>613</v>
      </c>
      <c r="P226" s="110">
        <f>VLOOKUP($A226,'[7]102030'!$A$5:$W$48,P$130,FALSE)</f>
        <v>584</v>
      </c>
      <c r="Q226" s="110">
        <f>VLOOKUP($A226,'[7]102030'!$A$5:$W$48,Q$130,FALSE)</f>
        <v>558</v>
      </c>
      <c r="R226" s="110">
        <f>VLOOKUP($A226,'[7]102030'!$A$5:$W$48,R$130,FALSE)</f>
        <v>548</v>
      </c>
      <c r="S226" s="110">
        <f>VLOOKUP($A226,'[7]102030'!$A$5:$W$48,S$130,FALSE)</f>
        <v>501</v>
      </c>
      <c r="T226" s="110">
        <f>VLOOKUP($A226,'[7]102030'!$A$5:$W$48,T$130,FALSE)</f>
        <v>530</v>
      </c>
      <c r="U226" s="110">
        <f>VLOOKUP($A226,'[7]102030'!$A$5:$W$48,U$130,FALSE)</f>
        <v>444</v>
      </c>
      <c r="V226" s="110">
        <f>VLOOKUP($A226,'[7]102030'!$A$5:$W$48,V$130,FALSE)</f>
        <v>491</v>
      </c>
      <c r="W226" s="111">
        <f t="shared" si="17"/>
        <v>0.10585585585585586</v>
      </c>
    </row>
    <row r="227" spans="1:23" x14ac:dyDescent="0.2">
      <c r="A227" s="107" t="s">
        <v>126</v>
      </c>
      <c r="B227" s="110">
        <f>VLOOKUP($A227,'[7]102030'!$A$5:$W$48,B$130,FALSE)</f>
        <v>249</v>
      </c>
      <c r="C227" s="110">
        <f>VLOOKUP($A227,'[7]102030'!$A$5:$W$48,C$130,FALSE)</f>
        <v>258</v>
      </c>
      <c r="D227" s="110">
        <f>VLOOKUP($A227,'[7]102030'!$A$5:$W$48,D$130,FALSE)</f>
        <v>263</v>
      </c>
      <c r="E227" s="110">
        <f>VLOOKUP($A227,'[7]102030'!$A$5:$W$48,E$130,FALSE)</f>
        <v>265</v>
      </c>
      <c r="F227" s="110">
        <f>VLOOKUP($A227,'[7]102030'!$A$5:$W$48,F$130,FALSE)</f>
        <v>296</v>
      </c>
      <c r="G227" s="110">
        <f>VLOOKUP($A227,'[7]102030'!$A$5:$W$48,G$130,FALSE)</f>
        <v>335</v>
      </c>
      <c r="H227" s="110">
        <f>VLOOKUP($A227,'[7]102030'!$A$5:$W$48,H$130,FALSE)</f>
        <v>280</v>
      </c>
      <c r="I227" s="110">
        <f>VLOOKUP($A227,'[7]102030'!$A$5:$W$48,I$130,FALSE)</f>
        <v>290</v>
      </c>
      <c r="J227" s="110">
        <f>VLOOKUP($A227,'[7]102030'!$A$5:$W$48,J$130,FALSE)</f>
        <v>291</v>
      </c>
      <c r="K227" s="110">
        <f>VLOOKUP($A227,'[7]102030'!$A$5:$W$48,K$130,FALSE)</f>
        <v>300</v>
      </c>
      <c r="L227" s="110">
        <f>VLOOKUP($A227,'[7]102030'!$A$5:$W$48,L$130,FALSE)</f>
        <v>313</v>
      </c>
      <c r="M227" s="110">
        <f>VLOOKUP($A227,'[7]102030'!$A$5:$W$48,M$130,FALSE)</f>
        <v>319</v>
      </c>
      <c r="N227" s="110">
        <f>VLOOKUP($A227,'[7]102030'!$A$5:$W$48,N$130,FALSE)</f>
        <v>320</v>
      </c>
      <c r="O227" s="110">
        <f>VLOOKUP($A227,'[7]102030'!$A$5:$W$48,O$130,FALSE)</f>
        <v>321</v>
      </c>
      <c r="P227" s="110">
        <f>VLOOKUP($A227,'[7]102030'!$A$5:$W$48,P$130,FALSE)</f>
        <v>310</v>
      </c>
      <c r="Q227" s="110">
        <f>VLOOKUP($A227,'[7]102030'!$A$5:$W$48,Q$130,FALSE)</f>
        <v>331</v>
      </c>
      <c r="R227" s="110">
        <f>VLOOKUP($A227,'[7]102030'!$A$5:$W$48,R$130,FALSE)</f>
        <v>317</v>
      </c>
      <c r="S227" s="110">
        <f>VLOOKUP($A227,'[7]102030'!$A$5:$W$48,S$130,FALSE)</f>
        <v>297</v>
      </c>
      <c r="T227" s="110">
        <f>VLOOKUP($A227,'[7]102030'!$A$5:$W$48,T$130,FALSE)</f>
        <v>304</v>
      </c>
      <c r="U227" s="110">
        <f>VLOOKUP($A227,'[7]102030'!$A$5:$W$48,U$130,FALSE)</f>
        <v>268</v>
      </c>
      <c r="V227" s="110">
        <f>VLOOKUP($A227,'[7]102030'!$A$5:$W$48,V$130,FALSE)</f>
        <v>273</v>
      </c>
      <c r="W227" s="111">
        <f t="shared" si="17"/>
        <v>1.8656716417910446E-2</v>
      </c>
    </row>
    <row r="228" spans="1:23" x14ac:dyDescent="0.2">
      <c r="A228" s="107" t="s">
        <v>127</v>
      </c>
      <c r="B228" s="110">
        <f>VLOOKUP($A228,'[7]102030'!$A$5:$W$48,B$130,FALSE)</f>
        <v>2908</v>
      </c>
      <c r="C228" s="110">
        <f>VLOOKUP($A228,'[7]102030'!$A$5:$W$48,C$130,FALSE)</f>
        <v>2707</v>
      </c>
      <c r="D228" s="110">
        <f>VLOOKUP($A228,'[7]102030'!$A$5:$W$48,D$130,FALSE)</f>
        <v>2789</v>
      </c>
      <c r="E228" s="110">
        <f>VLOOKUP($A228,'[7]102030'!$A$5:$W$48,E$130,FALSE)</f>
        <v>3033</v>
      </c>
      <c r="F228" s="110">
        <f>VLOOKUP($A228,'[7]102030'!$A$5:$W$48,F$130,FALSE)</f>
        <v>3027</v>
      </c>
      <c r="G228" s="110">
        <f>VLOOKUP($A228,'[7]102030'!$A$5:$W$48,G$130,FALSE)</f>
        <v>3022</v>
      </c>
      <c r="H228" s="110">
        <f>VLOOKUP($A228,'[7]102030'!$A$5:$W$48,H$130,FALSE)</f>
        <v>3048</v>
      </c>
      <c r="I228" s="110">
        <f>VLOOKUP($A228,'[7]102030'!$A$5:$W$48,I$130,FALSE)</f>
        <v>2960</v>
      </c>
      <c r="J228" s="110">
        <f>VLOOKUP($A228,'[7]102030'!$A$5:$W$48,J$130,FALSE)</f>
        <v>2961</v>
      </c>
      <c r="K228" s="110">
        <f>VLOOKUP($A228,'[7]102030'!$A$5:$W$48,K$130,FALSE)</f>
        <v>2896</v>
      </c>
      <c r="L228" s="110">
        <f>VLOOKUP($A228,'[7]102030'!$A$5:$W$48,L$130,FALSE)</f>
        <v>3014</v>
      </c>
      <c r="M228" s="110">
        <f>VLOOKUP($A228,'[7]102030'!$A$5:$W$48,M$130,FALSE)</f>
        <v>3100</v>
      </c>
      <c r="N228" s="110">
        <f>VLOOKUP($A228,'[7]102030'!$A$5:$W$48,N$130,FALSE)</f>
        <v>3066</v>
      </c>
      <c r="O228" s="110">
        <f>VLOOKUP($A228,'[7]102030'!$A$5:$W$48,O$130,FALSE)</f>
        <v>3111</v>
      </c>
      <c r="P228" s="110">
        <f>VLOOKUP($A228,'[7]102030'!$A$5:$W$48,P$130,FALSE)</f>
        <v>3077</v>
      </c>
      <c r="Q228" s="110">
        <f>VLOOKUP($A228,'[7]102030'!$A$5:$W$48,Q$130,FALSE)</f>
        <v>3128</v>
      </c>
      <c r="R228" s="110">
        <f>VLOOKUP($A228,'[7]102030'!$A$5:$W$48,R$130,FALSE)</f>
        <v>3154</v>
      </c>
      <c r="S228" s="110">
        <f>VLOOKUP($A228,'[7]102030'!$A$5:$W$48,S$130,FALSE)</f>
        <v>3025</v>
      </c>
      <c r="T228" s="110">
        <f>VLOOKUP($A228,'[7]102030'!$A$5:$W$48,T$130,FALSE)</f>
        <v>2939</v>
      </c>
      <c r="U228" s="110">
        <f>VLOOKUP($A228,'[7]102030'!$A$5:$W$48,U$130,FALSE)</f>
        <v>3061</v>
      </c>
      <c r="V228" s="110">
        <f>VLOOKUP($A228,'[7]102030'!$A$5:$W$48,V$130,FALSE)</f>
        <v>3017</v>
      </c>
      <c r="W228" s="111">
        <f t="shared" si="17"/>
        <v>-1.4374387455080039E-2</v>
      </c>
    </row>
    <row r="229" spans="1:23" x14ac:dyDescent="0.2">
      <c r="A229" s="107" t="s">
        <v>129</v>
      </c>
      <c r="B229" s="110">
        <f>VLOOKUP($A229,'[7]102030'!$A$5:$W$48,B$130,FALSE)</f>
        <v>798</v>
      </c>
      <c r="C229" s="110">
        <f>VLOOKUP($A229,'[7]102030'!$A$5:$W$48,C$130,FALSE)</f>
        <v>687</v>
      </c>
      <c r="D229" s="110">
        <f>VLOOKUP($A229,'[7]102030'!$A$5:$W$48,D$130,FALSE)</f>
        <v>431</v>
      </c>
      <c r="E229" s="110">
        <f>VLOOKUP($A229,'[7]102030'!$A$5:$W$48,E$130,FALSE)</f>
        <v>294</v>
      </c>
      <c r="F229" s="110">
        <f>VLOOKUP($A229,'[7]102030'!$A$5:$W$48,F$130,FALSE)</f>
        <v>235</v>
      </c>
      <c r="G229" s="110">
        <f>VLOOKUP($A229,'[7]102030'!$A$5:$W$48,G$130,FALSE)</f>
        <v>204</v>
      </c>
      <c r="H229" s="110">
        <f>VLOOKUP($A229,'[7]102030'!$A$5:$W$48,H$130,FALSE)</f>
        <v>204</v>
      </c>
      <c r="I229" s="110">
        <f>VLOOKUP($A229,'[7]102030'!$A$5:$W$48,I$130,FALSE)</f>
        <v>177</v>
      </c>
      <c r="J229" s="110">
        <f>VLOOKUP($A229,'[7]102030'!$A$5:$W$48,J$130,FALSE)</f>
        <v>162</v>
      </c>
      <c r="K229" s="110">
        <f>VLOOKUP($A229,'[7]102030'!$A$5:$W$48,K$130,FALSE)</f>
        <v>113</v>
      </c>
      <c r="L229" s="110">
        <f>VLOOKUP($A229,'[7]102030'!$A$5:$W$48,L$130,FALSE)</f>
        <v>99</v>
      </c>
      <c r="M229" s="110">
        <f>VLOOKUP($A229,'[7]102030'!$A$5:$W$48,M$130,FALSE)</f>
        <v>99</v>
      </c>
      <c r="N229" s="110">
        <f>VLOOKUP($A229,'[7]102030'!$A$5:$W$48,N$130,FALSE)</f>
        <v>101</v>
      </c>
      <c r="O229" s="110">
        <f>VLOOKUP($A229,'[7]102030'!$A$5:$W$48,O$130,FALSE)</f>
        <v>102</v>
      </c>
      <c r="P229" s="110">
        <f>VLOOKUP($A229,'[7]102030'!$A$5:$W$48,P$130,FALSE)</f>
        <v>105</v>
      </c>
      <c r="Q229" s="110">
        <f>VLOOKUP($A229,'[7]102030'!$A$5:$W$48,Q$130,FALSE)</f>
        <v>104</v>
      </c>
      <c r="R229" s="110">
        <f>VLOOKUP($A229,'[7]102030'!$A$5:$W$48,R$130,FALSE)</f>
        <v>110</v>
      </c>
      <c r="S229" s="110">
        <f>VLOOKUP($A229,'[7]102030'!$A$5:$W$48,S$130,FALSE)</f>
        <v>117</v>
      </c>
      <c r="T229" s="110">
        <f>VLOOKUP($A229,'[7]102030'!$A$5:$W$48,T$130,FALSE)</f>
        <v>113</v>
      </c>
      <c r="U229" s="110">
        <f>VLOOKUP($A229,'[7]102030'!$A$5:$W$48,U$130,FALSE)</f>
        <v>102</v>
      </c>
      <c r="V229" s="110">
        <f>VLOOKUP($A229,'[7]102030'!$A$5:$W$48,V$130,FALSE)</f>
        <v>110</v>
      </c>
      <c r="W229" s="111">
        <f t="shared" si="17"/>
        <v>7.8431372549019607E-2</v>
      </c>
    </row>
    <row r="230" spans="1:23" x14ac:dyDescent="0.2">
      <c r="A230" s="107" t="s">
        <v>130</v>
      </c>
      <c r="B230" s="110">
        <f>VLOOKUP($A230,'[7]102030'!$A$5:$W$48,B$130,FALSE)</f>
        <v>11</v>
      </c>
      <c r="C230" s="110">
        <f>VLOOKUP($A230,'[7]102030'!$A$5:$W$48,C$130,FALSE)</f>
        <v>12</v>
      </c>
      <c r="D230" s="110">
        <f>VLOOKUP($A230,'[7]102030'!$A$5:$W$48,D$130,FALSE)</f>
        <v>13</v>
      </c>
      <c r="E230" s="110">
        <f>VLOOKUP($A230,'[7]102030'!$A$5:$W$48,E$130,FALSE)</f>
        <v>11</v>
      </c>
      <c r="F230" s="110">
        <f>VLOOKUP($A230,'[7]102030'!$A$5:$W$48,F$130,FALSE)</f>
        <v>12</v>
      </c>
      <c r="G230" s="110">
        <f>VLOOKUP($A230,'[7]102030'!$A$5:$W$48,G$130,FALSE)</f>
        <v>11</v>
      </c>
      <c r="H230" s="110">
        <f>VLOOKUP($A230,'[7]102030'!$A$5:$W$48,H$130,FALSE)</f>
        <v>12</v>
      </c>
      <c r="I230" s="110">
        <f>VLOOKUP($A230,'[7]102030'!$A$5:$W$48,I$130,FALSE)</f>
        <v>13</v>
      </c>
      <c r="J230" s="110">
        <f>VLOOKUP($A230,'[7]102030'!$A$5:$W$48,J$130,FALSE)</f>
        <v>13</v>
      </c>
      <c r="K230" s="110">
        <f>VLOOKUP($A230,'[7]102030'!$A$5:$W$48,K$130,FALSE)</f>
        <v>6</v>
      </c>
      <c r="L230" s="110">
        <f>VLOOKUP($A230,'[7]102030'!$A$5:$W$48,L$130,FALSE)</f>
        <v>17</v>
      </c>
      <c r="M230" s="110">
        <f>VLOOKUP($A230,'[7]102030'!$A$5:$W$48,M$130,FALSE)</f>
        <v>20</v>
      </c>
      <c r="N230" s="110">
        <f>VLOOKUP($A230,'[7]102030'!$A$5:$W$48,N$130,FALSE)</f>
        <v>20</v>
      </c>
      <c r="O230" s="110">
        <f>VLOOKUP($A230,'[7]102030'!$A$5:$W$48,O$130,FALSE)</f>
        <v>22</v>
      </c>
      <c r="P230" s="110">
        <f>VLOOKUP($A230,'[7]102030'!$A$5:$W$48,P$130,FALSE)</f>
        <v>22</v>
      </c>
      <c r="Q230" s="110">
        <f>VLOOKUP($A230,'[7]102030'!$A$5:$W$48,Q$130,FALSE)</f>
        <v>23</v>
      </c>
      <c r="R230" s="110">
        <f>VLOOKUP($A230,'[7]102030'!$A$5:$W$48,R$130,FALSE)</f>
        <v>24</v>
      </c>
      <c r="S230" s="110">
        <f>VLOOKUP($A230,'[7]102030'!$A$5:$W$48,S$130,FALSE)</f>
        <v>25</v>
      </c>
      <c r="T230" s="110">
        <f>VLOOKUP($A230,'[7]102030'!$A$5:$W$48,T$130,FALSE)</f>
        <v>25</v>
      </c>
      <c r="U230" s="110">
        <f>VLOOKUP($A230,'[7]102030'!$A$5:$W$48,U$130,FALSE)</f>
        <v>30</v>
      </c>
      <c r="V230" s="110">
        <f>VLOOKUP($A230,'[7]102030'!$A$5:$W$48,V$130,FALSE)</f>
        <v>30</v>
      </c>
      <c r="W230" s="111">
        <f t="shared" si="17"/>
        <v>0</v>
      </c>
    </row>
    <row r="231" spans="1:23" x14ac:dyDescent="0.2">
      <c r="A231" s="107" t="s">
        <v>128</v>
      </c>
      <c r="B231" s="110">
        <f>VLOOKUP($A231,'[7]102030'!$A$5:$W$48,B$130,FALSE)</f>
        <v>575</v>
      </c>
      <c r="C231" s="110">
        <f>VLOOKUP($A231,'[7]102030'!$A$5:$W$48,C$130,FALSE)</f>
        <v>485</v>
      </c>
      <c r="D231" s="110">
        <f>VLOOKUP($A231,'[7]102030'!$A$5:$W$48,D$130,FALSE)</f>
        <v>323</v>
      </c>
      <c r="E231" s="110">
        <f>VLOOKUP($A231,'[7]102030'!$A$5:$W$48,E$130,FALSE)</f>
        <v>249</v>
      </c>
      <c r="F231" s="110">
        <f>VLOOKUP($A231,'[7]102030'!$A$5:$W$48,F$130,FALSE)</f>
        <v>188</v>
      </c>
      <c r="G231" s="110">
        <f>VLOOKUP($A231,'[7]102030'!$A$5:$W$48,G$130,FALSE)</f>
        <v>124</v>
      </c>
      <c r="H231" s="110">
        <f>VLOOKUP($A231,'[7]102030'!$A$5:$W$48,H$130,FALSE)</f>
        <v>124</v>
      </c>
      <c r="I231" s="110">
        <f>VLOOKUP($A231,'[7]102030'!$A$5:$W$48,I$130,FALSE)</f>
        <v>123</v>
      </c>
      <c r="J231" s="110">
        <f>VLOOKUP($A231,'[7]102030'!$A$5:$W$48,J$130,FALSE)</f>
        <v>113</v>
      </c>
      <c r="K231" s="110">
        <f>VLOOKUP($A231,'[7]102030'!$A$5:$W$48,K$130,FALSE)</f>
        <v>105</v>
      </c>
      <c r="L231" s="110">
        <f>VLOOKUP($A231,'[7]102030'!$A$5:$W$48,L$130,FALSE)</f>
        <v>100</v>
      </c>
      <c r="M231" s="110">
        <f>VLOOKUP($A231,'[7]102030'!$A$5:$W$48,M$130,FALSE)</f>
        <v>103</v>
      </c>
      <c r="N231" s="110">
        <f>VLOOKUP($A231,'[7]102030'!$A$5:$W$48,N$130,FALSE)</f>
        <v>104</v>
      </c>
      <c r="O231" s="110">
        <f>VLOOKUP($A231,'[7]102030'!$A$5:$W$48,O$130,FALSE)</f>
        <v>112</v>
      </c>
      <c r="P231" s="110">
        <f>VLOOKUP($A231,'[7]102030'!$A$5:$W$48,P$130,FALSE)</f>
        <v>125</v>
      </c>
      <c r="Q231" s="110">
        <f>VLOOKUP($A231,'[7]102030'!$A$5:$W$48,Q$130,FALSE)</f>
        <v>127</v>
      </c>
      <c r="R231" s="110">
        <f>VLOOKUP($A231,'[7]102030'!$A$5:$W$48,R$130,FALSE)</f>
        <v>136</v>
      </c>
      <c r="S231" s="110">
        <f>VLOOKUP($A231,'[7]102030'!$A$5:$W$48,S$130,FALSE)</f>
        <v>143</v>
      </c>
      <c r="T231" s="110">
        <f>VLOOKUP($A231,'[7]102030'!$A$5:$W$48,T$130,FALSE)</f>
        <v>121</v>
      </c>
      <c r="U231" s="110">
        <f>VLOOKUP($A231,'[7]102030'!$A$5:$W$48,U$130,FALSE)</f>
        <v>130</v>
      </c>
      <c r="V231" s="110">
        <f>VLOOKUP($A231,'[7]102030'!$A$5:$W$48,V$130,FALSE)</f>
        <v>145</v>
      </c>
      <c r="W231" s="111">
        <f t="shared" si="17"/>
        <v>0.11538461538461539</v>
      </c>
    </row>
    <row r="232" spans="1:23" x14ac:dyDescent="0.2">
      <c r="A232" s="107" t="s">
        <v>131</v>
      </c>
      <c r="B232" s="110">
        <f>VLOOKUP($A232,'[7]102030'!$A$5:$W$48,B$130,FALSE)</f>
        <v>0</v>
      </c>
      <c r="C232" s="110">
        <f>VLOOKUP($A232,'[7]102030'!$A$5:$W$48,C$130,FALSE)</f>
        <v>0</v>
      </c>
      <c r="D232" s="110">
        <f>VLOOKUP($A232,'[7]102030'!$A$5:$W$48,D$130,FALSE)</f>
        <v>0</v>
      </c>
      <c r="E232" s="110">
        <f>VLOOKUP($A232,'[7]102030'!$A$5:$W$48,E$130,FALSE)</f>
        <v>0</v>
      </c>
      <c r="F232" s="110">
        <f>VLOOKUP($A232,'[7]102030'!$A$5:$W$48,F$130,FALSE)</f>
        <v>0</v>
      </c>
      <c r="G232" s="110">
        <f>VLOOKUP($A232,'[7]102030'!$A$5:$W$48,G$130,FALSE)</f>
        <v>0</v>
      </c>
      <c r="H232" s="110">
        <f>VLOOKUP($A232,'[7]102030'!$A$5:$W$48,H$130,FALSE)</f>
        <v>0</v>
      </c>
      <c r="I232" s="110">
        <f>VLOOKUP($A232,'[7]102030'!$A$5:$W$48,I$130,FALSE)</f>
        <v>0</v>
      </c>
      <c r="J232" s="110">
        <f>VLOOKUP($A232,'[7]102030'!$A$5:$W$48,J$130,FALSE)</f>
        <v>0</v>
      </c>
      <c r="K232" s="110">
        <f>VLOOKUP($A232,'[7]102030'!$A$5:$W$48,K$130,FALSE)</f>
        <v>0</v>
      </c>
      <c r="L232" s="110">
        <f>VLOOKUP($A232,'[7]102030'!$A$5:$W$48,L$130,FALSE)</f>
        <v>0</v>
      </c>
      <c r="M232" s="110">
        <f>VLOOKUP($A232,'[7]102030'!$A$5:$W$48,M$130,FALSE)</f>
        <v>0</v>
      </c>
      <c r="N232" s="110">
        <f>VLOOKUP($A232,'[7]102030'!$A$5:$W$48,N$130,FALSE)</f>
        <v>0</v>
      </c>
      <c r="O232" s="110">
        <f>VLOOKUP($A232,'[7]102030'!$A$5:$W$48,O$130,FALSE)</f>
        <v>0</v>
      </c>
      <c r="P232" s="110">
        <f>VLOOKUP($A232,'[7]102030'!$A$5:$W$48,P$130,FALSE)</f>
        <v>0</v>
      </c>
      <c r="Q232" s="110">
        <f>VLOOKUP($A232,'[7]102030'!$A$5:$W$48,Q$130,FALSE)</f>
        <v>0</v>
      </c>
      <c r="R232" s="110">
        <f>VLOOKUP($A232,'[7]102030'!$A$5:$W$48,R$130,FALSE)</f>
        <v>0</v>
      </c>
      <c r="S232" s="110">
        <f>VLOOKUP($A232,'[7]102030'!$A$5:$W$48,S$130,FALSE)</f>
        <v>0</v>
      </c>
      <c r="T232" s="110">
        <f>VLOOKUP($A232,'[7]102030'!$A$5:$W$48,T$130,FALSE)</f>
        <v>0</v>
      </c>
      <c r="U232" s="110">
        <f>VLOOKUP($A232,'[7]102030'!$A$5:$W$48,U$130,FALSE)</f>
        <v>1</v>
      </c>
      <c r="V232" s="110">
        <f>VLOOKUP($A232,'[7]102030'!$A$5:$W$48,V$130,FALSE)</f>
        <v>0</v>
      </c>
      <c r="W232" s="111">
        <f t="shared" si="17"/>
        <v>-1</v>
      </c>
    </row>
    <row r="233" spans="1:23" x14ac:dyDescent="0.2">
      <c r="A233" s="107" t="s">
        <v>132</v>
      </c>
      <c r="B233" s="110">
        <f>VLOOKUP($A233,'[7]102030'!$A$5:$W$48,B$130,FALSE)</f>
        <v>3331</v>
      </c>
      <c r="C233" s="110">
        <f>VLOOKUP($A233,'[7]102030'!$A$5:$W$48,C$130,FALSE)</f>
        <v>3728</v>
      </c>
      <c r="D233" s="110">
        <f>VLOOKUP($A233,'[7]102030'!$A$5:$W$48,D$130,FALSE)</f>
        <v>3664</v>
      </c>
      <c r="E233" s="110">
        <f>VLOOKUP($A233,'[7]102030'!$A$5:$W$48,E$130,FALSE)</f>
        <v>3857</v>
      </c>
      <c r="F233" s="110">
        <f>VLOOKUP($A233,'[7]102030'!$A$5:$W$48,F$130,FALSE)</f>
        <v>3680</v>
      </c>
      <c r="G233" s="110">
        <f>VLOOKUP($A233,'[7]102030'!$A$5:$W$48,G$130,FALSE)</f>
        <v>3703</v>
      </c>
      <c r="H233" s="110">
        <f>VLOOKUP($A233,'[7]102030'!$A$5:$W$48,H$130,FALSE)</f>
        <v>4165</v>
      </c>
      <c r="I233" s="110">
        <f>VLOOKUP($A233,'[7]102030'!$A$5:$W$48,I$130,FALSE)</f>
        <v>3667</v>
      </c>
      <c r="J233" s="110">
        <f>VLOOKUP($A233,'[7]102030'!$A$5:$W$48,J$130,FALSE)</f>
        <v>3745</v>
      </c>
      <c r="K233" s="110">
        <f>VLOOKUP($A233,'[7]102030'!$A$5:$W$48,K$130,FALSE)</f>
        <v>3867</v>
      </c>
      <c r="L233" s="110">
        <f>VLOOKUP($A233,'[7]102030'!$A$5:$W$48,L$130,FALSE)</f>
        <v>3878</v>
      </c>
      <c r="M233" s="110">
        <f>VLOOKUP($A233,'[7]102030'!$A$5:$W$48,M$130,FALSE)</f>
        <v>3776</v>
      </c>
      <c r="N233" s="110">
        <f>VLOOKUP($A233,'[7]102030'!$A$5:$W$48,N$130,FALSE)</f>
        <v>3614</v>
      </c>
      <c r="O233" s="110">
        <f>VLOOKUP($A233,'[7]102030'!$A$5:$W$48,O$130,FALSE)</f>
        <v>3591</v>
      </c>
      <c r="P233" s="110">
        <f>VLOOKUP($A233,'[7]102030'!$A$5:$W$48,P$130,FALSE)</f>
        <v>3606</v>
      </c>
      <c r="Q233" s="110">
        <f>VLOOKUP($A233,'[7]102030'!$A$5:$W$48,Q$130,FALSE)</f>
        <v>3475</v>
      </c>
      <c r="R233" s="110">
        <f>VLOOKUP($A233,'[7]102030'!$A$5:$W$48,R$130,FALSE)</f>
        <v>3174</v>
      </c>
      <c r="S233" s="110">
        <f>VLOOKUP($A233,'[7]102030'!$A$5:$W$48,S$130,FALSE)</f>
        <v>3193</v>
      </c>
      <c r="T233" s="110">
        <f>VLOOKUP($A233,'[7]102030'!$A$5:$W$48,T$130,FALSE)</f>
        <v>3144</v>
      </c>
      <c r="U233" s="110">
        <f>VLOOKUP($A233,'[7]102030'!$A$5:$W$48,U$130,FALSE)</f>
        <v>3253</v>
      </c>
      <c r="V233" s="110">
        <f>VLOOKUP($A233,'[7]102030'!$A$5:$W$48,V$130,FALSE)</f>
        <v>3426</v>
      </c>
      <c r="W233" s="111">
        <f t="shared" si="17"/>
        <v>5.3181678450660928E-2</v>
      </c>
    </row>
    <row r="234" spans="1:23" x14ac:dyDescent="0.2">
      <c r="A234" s="107" t="s">
        <v>133</v>
      </c>
      <c r="B234" s="110">
        <f>VLOOKUP($A234,'[7]102030'!$A$5:$W$48,B$130,FALSE)</f>
        <v>493</v>
      </c>
      <c r="C234" s="110">
        <f>VLOOKUP($A234,'[7]102030'!$A$5:$W$48,C$130,FALSE)</f>
        <v>651</v>
      </c>
      <c r="D234" s="110">
        <f>VLOOKUP($A234,'[7]102030'!$A$5:$W$48,D$130,FALSE)</f>
        <v>621</v>
      </c>
      <c r="E234" s="110">
        <f>VLOOKUP($A234,'[7]102030'!$A$5:$W$48,E$130,FALSE)</f>
        <v>667</v>
      </c>
      <c r="F234" s="110">
        <f>VLOOKUP($A234,'[7]102030'!$A$5:$W$48,F$130,FALSE)</f>
        <v>699</v>
      </c>
      <c r="G234" s="110">
        <f>VLOOKUP($A234,'[7]102030'!$A$5:$W$48,G$130,FALSE)</f>
        <v>673</v>
      </c>
      <c r="H234" s="110">
        <f>VLOOKUP($A234,'[7]102030'!$A$5:$W$48,H$130,FALSE)</f>
        <v>718</v>
      </c>
      <c r="I234" s="110">
        <f>VLOOKUP($A234,'[7]102030'!$A$5:$W$48,I$130,FALSE)</f>
        <v>727</v>
      </c>
      <c r="J234" s="110">
        <f>VLOOKUP($A234,'[7]102030'!$A$5:$W$48,J$130,FALSE)</f>
        <v>808</v>
      </c>
      <c r="K234" s="110">
        <f>VLOOKUP($A234,'[7]102030'!$A$5:$W$48,K$130,FALSE)</f>
        <v>790</v>
      </c>
      <c r="L234" s="110">
        <f>VLOOKUP($A234,'[7]102030'!$A$5:$W$48,L$130,FALSE)</f>
        <v>322</v>
      </c>
      <c r="M234" s="110">
        <f>VLOOKUP($A234,'[7]102030'!$A$5:$W$48,M$130,FALSE)</f>
        <v>347</v>
      </c>
      <c r="N234" s="110">
        <f>VLOOKUP($A234,'[7]102030'!$A$5:$W$48,N$130,FALSE)</f>
        <v>325</v>
      </c>
      <c r="O234" s="110">
        <f>VLOOKUP($A234,'[7]102030'!$A$5:$W$48,O$130,FALSE)</f>
        <v>316</v>
      </c>
      <c r="P234" s="110">
        <f>VLOOKUP($A234,'[7]102030'!$A$5:$W$48,P$130,FALSE)</f>
        <v>334</v>
      </c>
      <c r="Q234" s="110">
        <f>VLOOKUP($A234,'[7]102030'!$A$5:$W$48,Q$130,FALSE)</f>
        <v>345</v>
      </c>
      <c r="R234" s="110">
        <f>VLOOKUP($A234,'[7]102030'!$A$5:$W$48,R$130,FALSE)</f>
        <v>336</v>
      </c>
      <c r="S234" s="110">
        <f>VLOOKUP($A234,'[7]102030'!$A$5:$W$48,S$130,FALSE)</f>
        <v>336</v>
      </c>
      <c r="T234" s="110">
        <f>VLOOKUP($A234,'[7]102030'!$A$5:$W$48,T$130,FALSE)</f>
        <v>336</v>
      </c>
      <c r="U234" s="110">
        <f>VLOOKUP($A234,'[7]102030'!$A$5:$W$48,U$130,FALSE)</f>
        <v>330</v>
      </c>
      <c r="V234" s="110">
        <f>VLOOKUP($A234,'[7]102030'!$A$5:$W$48,V$130,FALSE)</f>
        <v>336</v>
      </c>
      <c r="W234" s="111">
        <f t="shared" si="17"/>
        <v>1.8181818181818181E-2</v>
      </c>
    </row>
    <row r="235" spans="1:23" x14ac:dyDescent="0.2">
      <c r="A235" s="107" t="s">
        <v>134</v>
      </c>
      <c r="B235" s="110">
        <f>VLOOKUP($A235,'[7]102030'!$A$5:$W$48,B$130,FALSE)</f>
        <v>3384</v>
      </c>
      <c r="C235" s="110">
        <f>VLOOKUP($A235,'[7]102030'!$A$5:$W$48,C$130,FALSE)</f>
        <v>3668</v>
      </c>
      <c r="D235" s="110">
        <f>VLOOKUP($A235,'[7]102030'!$A$5:$W$48,D$130,FALSE)</f>
        <v>3854</v>
      </c>
      <c r="E235" s="110">
        <f>VLOOKUP($A235,'[7]102030'!$A$5:$W$48,E$130,FALSE)</f>
        <v>4717</v>
      </c>
      <c r="F235" s="110">
        <f>VLOOKUP($A235,'[7]102030'!$A$5:$W$48,F$130,FALSE)</f>
        <v>4956</v>
      </c>
      <c r="G235" s="110">
        <f>VLOOKUP($A235,'[7]102030'!$A$5:$W$48,G$130,FALSE)</f>
        <v>4770</v>
      </c>
      <c r="H235" s="110">
        <f>VLOOKUP($A235,'[7]102030'!$A$5:$W$48,H$130,FALSE)</f>
        <v>4953</v>
      </c>
      <c r="I235" s="110">
        <f>VLOOKUP($A235,'[7]102030'!$A$5:$W$48,I$130,FALSE)</f>
        <v>5138</v>
      </c>
      <c r="J235" s="110">
        <f>VLOOKUP($A235,'[7]102030'!$A$5:$W$48,J$130,FALSE)</f>
        <v>4726</v>
      </c>
      <c r="K235" s="110">
        <f>VLOOKUP($A235,'[7]102030'!$A$5:$W$48,K$130,FALSE)</f>
        <v>4812</v>
      </c>
      <c r="L235" s="110">
        <f>VLOOKUP($A235,'[7]102030'!$A$5:$W$48,L$130,FALSE)</f>
        <v>4618</v>
      </c>
      <c r="M235" s="110">
        <f>VLOOKUP($A235,'[7]102030'!$A$5:$W$48,M$130,FALSE)</f>
        <v>4583</v>
      </c>
      <c r="N235" s="110">
        <f>VLOOKUP($A235,'[7]102030'!$A$5:$W$48,N$130,FALSE)</f>
        <v>4354</v>
      </c>
      <c r="O235" s="110">
        <f>VLOOKUP($A235,'[7]102030'!$A$5:$W$48,O$130,FALSE)</f>
        <v>4164</v>
      </c>
      <c r="P235" s="110">
        <f>VLOOKUP($A235,'[7]102030'!$A$5:$W$48,P$130,FALSE)</f>
        <v>4275</v>
      </c>
      <c r="Q235" s="110">
        <f>VLOOKUP($A235,'[7]102030'!$A$5:$W$48,Q$130,FALSE)</f>
        <v>4410</v>
      </c>
      <c r="R235" s="110">
        <f>VLOOKUP($A235,'[7]102030'!$A$5:$W$48,R$130,FALSE)</f>
        <v>3800</v>
      </c>
      <c r="S235" s="110">
        <f>VLOOKUP($A235,'[7]102030'!$A$5:$W$48,S$130,FALSE)</f>
        <v>3493</v>
      </c>
      <c r="T235" s="110">
        <f>VLOOKUP($A235,'[7]102030'!$A$5:$W$48,T$130,FALSE)</f>
        <v>3621</v>
      </c>
      <c r="U235" s="110">
        <f>VLOOKUP($A235,'[7]102030'!$A$5:$W$48,U$130,FALSE)</f>
        <v>3520</v>
      </c>
      <c r="V235" s="110">
        <f>VLOOKUP($A235,'[7]102030'!$A$5:$W$48,V$130,FALSE)</f>
        <v>3781</v>
      </c>
      <c r="W235" s="111">
        <f t="shared" si="17"/>
        <v>7.4147727272727268E-2</v>
      </c>
    </row>
    <row r="236" spans="1:23" x14ac:dyDescent="0.2">
      <c r="A236" s="107" t="s">
        <v>135</v>
      </c>
      <c r="B236" s="110">
        <f>VLOOKUP($A236,'[7]102030'!$A$5:$W$48,B$130,FALSE)</f>
        <v>459</v>
      </c>
      <c r="C236" s="110">
        <f>VLOOKUP($A236,'[7]102030'!$A$5:$W$48,C$130,FALSE)</f>
        <v>462</v>
      </c>
      <c r="D236" s="110">
        <f>VLOOKUP($A236,'[7]102030'!$A$5:$W$48,D$130,FALSE)</f>
        <v>462</v>
      </c>
      <c r="E236" s="110">
        <f>VLOOKUP($A236,'[7]102030'!$A$5:$W$48,E$130,FALSE)</f>
        <v>460</v>
      </c>
      <c r="F236" s="110">
        <f>VLOOKUP($A236,'[7]102030'!$A$5:$W$48,F$130,FALSE)</f>
        <v>470</v>
      </c>
      <c r="G236" s="110">
        <f>VLOOKUP($A236,'[7]102030'!$A$5:$W$48,G$130,FALSE)</f>
        <v>480</v>
      </c>
      <c r="H236" s="110">
        <f>VLOOKUP($A236,'[7]102030'!$A$5:$W$48,H$130,FALSE)</f>
        <v>479</v>
      </c>
      <c r="I236" s="110">
        <f>VLOOKUP($A236,'[7]102030'!$A$5:$W$48,I$130,FALSE)</f>
        <v>533</v>
      </c>
      <c r="J236" s="110">
        <f>VLOOKUP($A236,'[7]102030'!$A$5:$W$48,J$130,FALSE)</f>
        <v>601</v>
      </c>
      <c r="K236" s="110">
        <f>VLOOKUP($A236,'[7]102030'!$A$5:$W$48,K$130,FALSE)</f>
        <v>649</v>
      </c>
      <c r="L236" s="110">
        <f>VLOOKUP($A236,'[7]102030'!$A$5:$W$48,L$130,FALSE)</f>
        <v>714</v>
      </c>
      <c r="M236" s="110">
        <f>VLOOKUP($A236,'[7]102030'!$A$5:$W$48,M$130,FALSE)</f>
        <v>506</v>
      </c>
      <c r="N236" s="110">
        <f>VLOOKUP($A236,'[7]102030'!$A$5:$W$48,N$130,FALSE)</f>
        <v>473</v>
      </c>
      <c r="O236" s="110">
        <f>VLOOKUP($A236,'[7]102030'!$A$5:$W$48,O$130,FALSE)</f>
        <v>455</v>
      </c>
      <c r="P236" s="110">
        <f>VLOOKUP($A236,'[7]102030'!$A$5:$W$48,P$130,FALSE)</f>
        <v>527</v>
      </c>
      <c r="Q236" s="110">
        <f>VLOOKUP($A236,'[7]102030'!$A$5:$W$48,Q$130,FALSE)</f>
        <v>514</v>
      </c>
      <c r="R236" s="110">
        <f>VLOOKUP($A236,'[7]102030'!$A$5:$W$48,R$130,FALSE)</f>
        <v>396</v>
      </c>
      <c r="S236" s="110">
        <f>VLOOKUP($A236,'[7]102030'!$A$5:$W$48,S$130,FALSE)</f>
        <v>394</v>
      </c>
      <c r="T236" s="110">
        <f>VLOOKUP($A236,'[7]102030'!$A$5:$W$48,T$130,FALSE)</f>
        <v>357</v>
      </c>
      <c r="U236" s="110">
        <f>VLOOKUP($A236,'[7]102030'!$A$5:$W$48,U$130,FALSE)</f>
        <v>350</v>
      </c>
      <c r="V236" s="110">
        <f>VLOOKUP($A236,'[7]102030'!$A$5:$W$48,V$130,FALSE)</f>
        <v>343</v>
      </c>
      <c r="W236" s="111">
        <f t="shared" si="17"/>
        <v>-0.02</v>
      </c>
    </row>
    <row r="237" spans="1:23" x14ac:dyDescent="0.2">
      <c r="A237" s="107" t="s">
        <v>136</v>
      </c>
      <c r="B237" s="110">
        <f>VLOOKUP($A237,'[7]102030'!$A$5:$W$48,B$130,FALSE)</f>
        <v>2249</v>
      </c>
      <c r="C237" s="110">
        <f>VLOOKUP($A237,'[7]102030'!$A$5:$W$48,C$130,FALSE)</f>
        <v>2323</v>
      </c>
      <c r="D237" s="110">
        <f>VLOOKUP($A237,'[7]102030'!$A$5:$W$48,D$130,FALSE)</f>
        <v>1415</v>
      </c>
      <c r="E237" s="110">
        <f>VLOOKUP($A237,'[7]102030'!$A$5:$W$48,E$130,FALSE)</f>
        <v>1150</v>
      </c>
      <c r="F237" s="110">
        <f>VLOOKUP($A237,'[7]102030'!$A$5:$W$48,F$130,FALSE)</f>
        <v>808</v>
      </c>
      <c r="G237" s="110">
        <f>VLOOKUP($A237,'[7]102030'!$A$5:$W$48,G$130,FALSE)</f>
        <v>1000</v>
      </c>
      <c r="H237" s="110">
        <f>VLOOKUP($A237,'[7]102030'!$A$5:$W$48,H$130,FALSE)</f>
        <v>844</v>
      </c>
      <c r="I237" s="110">
        <f>VLOOKUP($A237,'[7]102030'!$A$5:$W$48,I$130,FALSE)</f>
        <v>912</v>
      </c>
      <c r="J237" s="110">
        <f>VLOOKUP($A237,'[7]102030'!$A$5:$W$48,J$130,FALSE)</f>
        <v>772</v>
      </c>
      <c r="K237" s="110">
        <f>VLOOKUP($A237,'[7]102030'!$A$5:$W$48,K$130,FALSE)</f>
        <v>466</v>
      </c>
      <c r="L237" s="110">
        <f>VLOOKUP($A237,'[7]102030'!$A$5:$W$48,L$130,FALSE)</f>
        <v>396</v>
      </c>
      <c r="M237" s="110">
        <f>VLOOKUP($A237,'[7]102030'!$A$5:$W$48,M$130,FALSE)</f>
        <v>287</v>
      </c>
      <c r="N237" s="110">
        <f>VLOOKUP($A237,'[7]102030'!$A$5:$W$48,N$130,FALSE)</f>
        <v>274</v>
      </c>
      <c r="O237" s="110">
        <f>VLOOKUP($A237,'[7]102030'!$A$5:$W$48,O$130,FALSE)</f>
        <v>237</v>
      </c>
      <c r="P237" s="110">
        <f>VLOOKUP($A237,'[7]102030'!$A$5:$W$48,P$130,FALSE)</f>
        <v>228</v>
      </c>
      <c r="Q237" s="110">
        <f>VLOOKUP($A237,'[7]102030'!$A$5:$W$48,Q$130,FALSE)</f>
        <v>209</v>
      </c>
      <c r="R237" s="110">
        <f>VLOOKUP($A237,'[7]102030'!$A$5:$W$48,R$130,FALSE)</f>
        <v>260</v>
      </c>
      <c r="S237" s="110">
        <f>VLOOKUP($A237,'[7]102030'!$A$5:$W$48,S$130,FALSE)</f>
        <v>260</v>
      </c>
      <c r="T237" s="110">
        <f>VLOOKUP($A237,'[7]102030'!$A$5:$W$48,T$130,FALSE)</f>
        <v>292</v>
      </c>
      <c r="U237" s="110">
        <f>VLOOKUP($A237,'[7]102030'!$A$5:$W$48,U$130,FALSE)</f>
        <v>379</v>
      </c>
      <c r="V237" s="110">
        <f>VLOOKUP($A237,'[7]102030'!$A$5:$W$48,V$130,FALSE)</f>
        <v>391</v>
      </c>
      <c r="W237" s="111">
        <f t="shared" si="17"/>
        <v>3.1662269129287601E-2</v>
      </c>
    </row>
    <row r="238" spans="1:23" x14ac:dyDescent="0.2">
      <c r="A238" s="107" t="s">
        <v>140</v>
      </c>
      <c r="B238" s="110">
        <f>VLOOKUP($A238,'[7]102030'!$A$5:$W$48,B$130,FALSE)</f>
        <v>813</v>
      </c>
      <c r="C238" s="110">
        <f>VLOOKUP($A238,'[7]102030'!$A$5:$W$48,C$130,FALSE)</f>
        <v>823</v>
      </c>
      <c r="D238" s="110">
        <f>VLOOKUP($A238,'[7]102030'!$A$5:$W$48,D$130,FALSE)</f>
        <v>799</v>
      </c>
      <c r="E238" s="110">
        <f>VLOOKUP($A238,'[7]102030'!$A$5:$W$48,E$130,FALSE)</f>
        <v>777</v>
      </c>
      <c r="F238" s="110">
        <f>VLOOKUP($A238,'[7]102030'!$A$5:$W$48,F$130,FALSE)</f>
        <v>759</v>
      </c>
      <c r="G238" s="110">
        <f>VLOOKUP($A238,'[7]102030'!$A$5:$W$48,G$130,FALSE)</f>
        <v>777</v>
      </c>
      <c r="H238" s="110">
        <f>VLOOKUP($A238,'[7]102030'!$A$5:$W$48,H$130,FALSE)</f>
        <v>820</v>
      </c>
      <c r="I238" s="110">
        <f>VLOOKUP($A238,'[7]102030'!$A$5:$W$48,I$130,FALSE)</f>
        <v>828</v>
      </c>
      <c r="J238" s="110">
        <f>VLOOKUP($A238,'[7]102030'!$A$5:$W$48,J$130,FALSE)</f>
        <v>920</v>
      </c>
      <c r="K238" s="110">
        <f>VLOOKUP($A238,'[7]102030'!$A$5:$W$48,K$130,FALSE)</f>
        <v>712</v>
      </c>
      <c r="L238" s="110">
        <f>VLOOKUP($A238,'[7]102030'!$A$5:$W$48,L$130,FALSE)</f>
        <v>712</v>
      </c>
      <c r="M238" s="110">
        <f>VLOOKUP($A238,'[7]102030'!$A$5:$W$48,M$130,FALSE)</f>
        <v>719</v>
      </c>
      <c r="N238" s="110">
        <f>VLOOKUP($A238,'[7]102030'!$A$5:$W$48,N$130,FALSE)</f>
        <v>763</v>
      </c>
      <c r="O238" s="110">
        <f>VLOOKUP($A238,'[7]102030'!$A$5:$W$48,O$130,FALSE)</f>
        <v>778</v>
      </c>
      <c r="P238" s="110">
        <f>VLOOKUP($A238,'[7]102030'!$A$5:$W$48,P$130,FALSE)</f>
        <v>760</v>
      </c>
      <c r="Q238" s="110">
        <f>VLOOKUP($A238,'[7]102030'!$A$5:$W$48,Q$130,FALSE)</f>
        <v>748</v>
      </c>
      <c r="R238" s="110">
        <f>VLOOKUP($A238,'[7]102030'!$A$5:$W$48,R$130,FALSE)</f>
        <v>737</v>
      </c>
      <c r="S238" s="110">
        <f>VLOOKUP($A238,'[7]102030'!$A$5:$W$48,S$130,FALSE)</f>
        <v>719</v>
      </c>
      <c r="T238" s="110">
        <f>VLOOKUP($A238,'[7]102030'!$A$5:$W$48,T$130,FALSE)</f>
        <v>679</v>
      </c>
      <c r="U238" s="110">
        <f>VLOOKUP($A238,'[7]102030'!$A$5:$W$48,U$130,FALSE)</f>
        <v>682</v>
      </c>
      <c r="V238" s="110">
        <f>VLOOKUP($A238,'[7]102030'!$A$5:$W$48,V$130,FALSE)</f>
        <v>643</v>
      </c>
      <c r="W238" s="111">
        <f t="shared" si="17"/>
        <v>-5.7184750733137828E-2</v>
      </c>
    </row>
    <row r="239" spans="1:23" x14ac:dyDescent="0.2">
      <c r="A239" s="107" t="s">
        <v>138</v>
      </c>
      <c r="B239" s="110">
        <f>VLOOKUP($A239,'[7]102030'!$A$5:$W$48,B$130,FALSE)</f>
        <v>0</v>
      </c>
      <c r="C239" s="110">
        <f>VLOOKUP($A239,'[7]102030'!$A$5:$W$48,C$130,FALSE)</f>
        <v>0</v>
      </c>
      <c r="D239" s="110">
        <f>VLOOKUP($A239,'[7]102030'!$A$5:$W$48,D$130,FALSE)</f>
        <v>0</v>
      </c>
      <c r="E239" s="110">
        <f>VLOOKUP($A239,'[7]102030'!$A$5:$W$48,E$130,FALSE)</f>
        <v>0</v>
      </c>
      <c r="F239" s="110">
        <f>VLOOKUP($A239,'[7]102030'!$A$5:$W$48,F$130,FALSE)</f>
        <v>0</v>
      </c>
      <c r="G239" s="110">
        <f>VLOOKUP($A239,'[7]102030'!$A$5:$W$48,G$130,FALSE)</f>
        <v>0</v>
      </c>
      <c r="H239" s="110">
        <f>VLOOKUP($A239,'[7]102030'!$A$5:$W$48,H$130,FALSE)</f>
        <v>0</v>
      </c>
      <c r="I239" s="110">
        <f>VLOOKUP($A239,'[7]102030'!$A$5:$W$48,I$130,FALSE)</f>
        <v>0</v>
      </c>
      <c r="J239" s="110">
        <f>VLOOKUP($A239,'[7]102030'!$A$5:$W$48,J$130,FALSE)</f>
        <v>0</v>
      </c>
      <c r="K239" s="110">
        <f>VLOOKUP($A239,'[7]102030'!$A$5:$W$48,K$130,FALSE)</f>
        <v>0</v>
      </c>
      <c r="L239" s="110">
        <f>VLOOKUP($A239,'[7]102030'!$A$5:$W$48,L$130,FALSE)</f>
        <v>77</v>
      </c>
      <c r="M239" s="110">
        <f>VLOOKUP($A239,'[7]102030'!$A$5:$W$48,M$130,FALSE)</f>
        <v>77</v>
      </c>
      <c r="N239" s="110">
        <f>VLOOKUP($A239,'[7]102030'!$A$5:$W$48,N$130,FALSE)</f>
        <v>77</v>
      </c>
      <c r="O239" s="110">
        <f>VLOOKUP($A239,'[7]102030'!$A$5:$W$48,O$130,FALSE)</f>
        <v>77</v>
      </c>
      <c r="P239" s="110">
        <f>VLOOKUP($A239,'[7]102030'!$A$5:$W$48,P$130,FALSE)</f>
        <v>73</v>
      </c>
      <c r="Q239" s="110">
        <f>VLOOKUP($A239,'[7]102030'!$A$5:$W$48,Q$130,FALSE)</f>
        <v>73</v>
      </c>
      <c r="R239" s="110">
        <f>VLOOKUP($A239,'[7]102030'!$A$5:$W$48,R$130,FALSE)</f>
        <v>73</v>
      </c>
      <c r="S239" s="110">
        <f>VLOOKUP($A239,'[7]102030'!$A$5:$W$48,S$130,FALSE)</f>
        <v>73</v>
      </c>
      <c r="T239" s="110">
        <f>VLOOKUP($A239,'[7]102030'!$A$5:$W$48,T$130,FALSE)</f>
        <v>76</v>
      </c>
      <c r="U239" s="110">
        <f>VLOOKUP($A239,'[7]102030'!$A$5:$W$48,U$130,FALSE)</f>
        <v>76</v>
      </c>
      <c r="V239" s="110">
        <f>VLOOKUP($A239,'[7]102030'!$A$5:$W$48,V$130,FALSE)</f>
        <v>84</v>
      </c>
      <c r="W239" s="111">
        <f t="shared" si="17"/>
        <v>0.10526315789473684</v>
      </c>
    </row>
    <row r="240" spans="1:23" x14ac:dyDescent="0.2">
      <c r="A240" s="107" t="s">
        <v>137</v>
      </c>
      <c r="B240" s="110">
        <f>VLOOKUP($A240,'[7]102030'!$A$5:$W$48,B$130,FALSE)</f>
        <v>706</v>
      </c>
      <c r="C240" s="110">
        <f>VLOOKUP($A240,'[7]102030'!$A$5:$W$48,C$130,FALSE)</f>
        <v>512</v>
      </c>
      <c r="D240" s="110">
        <f>VLOOKUP($A240,'[7]102030'!$A$5:$W$48,D$130,FALSE)</f>
        <v>415</v>
      </c>
      <c r="E240" s="110">
        <f>VLOOKUP($A240,'[7]102030'!$A$5:$W$48,E$130,FALSE)</f>
        <v>498</v>
      </c>
      <c r="F240" s="110">
        <f>VLOOKUP($A240,'[7]102030'!$A$5:$W$48,F$130,FALSE)</f>
        <v>314</v>
      </c>
      <c r="G240" s="110">
        <f>VLOOKUP($A240,'[7]102030'!$A$5:$W$48,G$130,FALSE)</f>
        <v>301</v>
      </c>
      <c r="H240" s="110">
        <f>VLOOKUP($A240,'[7]102030'!$A$5:$W$48,H$130,FALSE)</f>
        <v>286</v>
      </c>
      <c r="I240" s="110">
        <f>VLOOKUP($A240,'[7]102030'!$A$5:$W$48,I$130,FALSE)</f>
        <v>310</v>
      </c>
      <c r="J240" s="110">
        <f>VLOOKUP($A240,'[7]102030'!$A$5:$W$48,J$130,FALSE)</f>
        <v>259</v>
      </c>
      <c r="K240" s="110">
        <f>VLOOKUP($A240,'[7]102030'!$A$5:$W$48,K$130,FALSE)</f>
        <v>227</v>
      </c>
      <c r="L240" s="110">
        <f>VLOOKUP($A240,'[7]102030'!$A$5:$W$48,L$130,FALSE)</f>
        <v>206</v>
      </c>
      <c r="M240" s="110">
        <f>VLOOKUP($A240,'[7]102030'!$A$5:$W$48,M$130,FALSE)</f>
        <v>180</v>
      </c>
      <c r="N240" s="110">
        <f>VLOOKUP($A240,'[7]102030'!$A$5:$W$48,N$130,FALSE)</f>
        <v>149</v>
      </c>
      <c r="O240" s="110">
        <f>VLOOKUP($A240,'[7]102030'!$A$5:$W$48,O$130,FALSE)</f>
        <v>159</v>
      </c>
      <c r="P240" s="110">
        <f>VLOOKUP($A240,'[7]102030'!$A$5:$W$48,P$130,FALSE)</f>
        <v>161</v>
      </c>
      <c r="Q240" s="110">
        <f>VLOOKUP($A240,'[7]102030'!$A$5:$W$48,Q$130,FALSE)</f>
        <v>165</v>
      </c>
      <c r="R240" s="110">
        <f>VLOOKUP($A240,'[7]102030'!$A$5:$W$48,R$130,FALSE)</f>
        <v>141</v>
      </c>
      <c r="S240" s="110">
        <f>VLOOKUP($A240,'[7]102030'!$A$5:$W$48,S$130,FALSE)</f>
        <v>136</v>
      </c>
      <c r="T240" s="110">
        <f>VLOOKUP($A240,'[7]102030'!$A$5:$W$48,T$130,FALSE)</f>
        <v>140</v>
      </c>
      <c r="U240" s="110">
        <f>VLOOKUP($A240,'[7]102030'!$A$5:$W$48,U$130,FALSE)</f>
        <v>129</v>
      </c>
      <c r="V240" s="110">
        <f>VLOOKUP($A240,'[7]102030'!$A$5:$W$48,V$130,FALSE)</f>
        <v>135</v>
      </c>
      <c r="W240" s="111">
        <f t="shared" si="17"/>
        <v>4.6511627906976744E-2</v>
      </c>
    </row>
    <row r="241" spans="1:28" x14ac:dyDescent="0.2">
      <c r="A241" s="107" t="s">
        <v>141</v>
      </c>
      <c r="B241" s="110">
        <f>VLOOKUP($A241,'[7]102030'!$A$5:$W$48,B$130,FALSE)</f>
        <v>189</v>
      </c>
      <c r="C241" s="110">
        <f>VLOOKUP($A241,'[7]102030'!$A$5:$W$48,C$130,FALSE)</f>
        <v>195</v>
      </c>
      <c r="D241" s="110">
        <f>VLOOKUP($A241,'[7]102030'!$A$5:$W$48,D$130,FALSE)</f>
        <v>195</v>
      </c>
      <c r="E241" s="110">
        <f>VLOOKUP($A241,'[7]102030'!$A$5:$W$48,E$130,FALSE)</f>
        <v>254</v>
      </c>
      <c r="F241" s="110">
        <f>VLOOKUP($A241,'[7]102030'!$A$5:$W$48,F$130,FALSE)</f>
        <v>273</v>
      </c>
      <c r="G241" s="110">
        <f>VLOOKUP($A241,'[7]102030'!$A$5:$W$48,G$130,FALSE)</f>
        <v>278</v>
      </c>
      <c r="H241" s="110">
        <f>VLOOKUP($A241,'[7]102030'!$A$5:$W$48,H$130,FALSE)</f>
        <v>307</v>
      </c>
      <c r="I241" s="110">
        <f>VLOOKUP($A241,'[7]102030'!$A$5:$W$48,I$130,FALSE)</f>
        <v>278</v>
      </c>
      <c r="J241" s="110">
        <f>VLOOKUP($A241,'[7]102030'!$A$5:$W$48,J$130,FALSE)</f>
        <v>297</v>
      </c>
      <c r="K241" s="110">
        <f>VLOOKUP($A241,'[7]102030'!$A$5:$W$48,K$130,FALSE)</f>
        <v>381</v>
      </c>
      <c r="L241" s="110">
        <f>VLOOKUP($A241,'[7]102030'!$A$5:$W$48,L$130,FALSE)</f>
        <v>258</v>
      </c>
      <c r="M241" s="110">
        <f>VLOOKUP($A241,'[7]102030'!$A$5:$W$48,M$130,FALSE)</f>
        <v>272</v>
      </c>
      <c r="N241" s="110">
        <f>VLOOKUP($A241,'[7]102030'!$A$5:$W$48,N$130,FALSE)</f>
        <v>270</v>
      </c>
      <c r="O241" s="110">
        <f>VLOOKUP($A241,'[7]102030'!$A$5:$W$48,O$130,FALSE)</f>
        <v>288</v>
      </c>
      <c r="P241" s="110">
        <f>VLOOKUP($A241,'[7]102030'!$A$5:$W$48,P$130,FALSE)</f>
        <v>289</v>
      </c>
      <c r="Q241" s="110">
        <f>VLOOKUP($A241,'[7]102030'!$A$5:$W$48,Q$130,FALSE)</f>
        <v>295</v>
      </c>
      <c r="R241" s="110">
        <f>VLOOKUP($A241,'[7]102030'!$A$5:$W$48,R$130,FALSE)</f>
        <v>297</v>
      </c>
      <c r="S241" s="110">
        <f>VLOOKUP($A241,'[7]102030'!$A$5:$W$48,S$130,FALSE)</f>
        <v>283</v>
      </c>
      <c r="T241" s="110">
        <f>VLOOKUP($A241,'[7]102030'!$A$5:$W$48,T$130,FALSE)</f>
        <v>268</v>
      </c>
      <c r="U241" s="110">
        <f>VLOOKUP($A241,'[7]102030'!$A$5:$W$48,U$130,FALSE)</f>
        <v>269</v>
      </c>
      <c r="V241" s="110">
        <f>VLOOKUP($A241,'[7]102030'!$A$5:$W$48,V$130,FALSE)</f>
        <v>274</v>
      </c>
      <c r="W241" s="111"/>
    </row>
    <row r="242" spans="1:28" x14ac:dyDescent="0.2">
      <c r="A242" s="107" t="s">
        <v>142</v>
      </c>
      <c r="B242" s="110">
        <f>VLOOKUP($A242,'[7]102030'!$A$5:$W$48,B$130,FALSE)</f>
        <v>1952</v>
      </c>
      <c r="C242" s="110">
        <f>VLOOKUP($A242,'[7]102030'!$A$5:$W$48,C$130,FALSE)</f>
        <v>1944</v>
      </c>
      <c r="D242" s="110">
        <f>VLOOKUP($A242,'[7]102030'!$A$5:$W$48,D$130,FALSE)</f>
        <v>1997</v>
      </c>
      <c r="E242" s="110">
        <f>VLOOKUP($A242,'[7]102030'!$A$5:$W$48,E$130,FALSE)</f>
        <v>2410</v>
      </c>
      <c r="F242" s="110">
        <f>VLOOKUP($A242,'[7]102030'!$A$5:$W$48,F$130,FALSE)</f>
        <v>2439</v>
      </c>
      <c r="G242" s="110">
        <f>VLOOKUP($A242,'[7]102030'!$A$5:$W$48,G$130,FALSE)</f>
        <v>2648</v>
      </c>
      <c r="H242" s="110">
        <f>VLOOKUP($A242,'[7]102030'!$A$5:$W$48,H$130,FALSE)</f>
        <v>2782</v>
      </c>
      <c r="I242" s="110">
        <f>VLOOKUP($A242,'[7]102030'!$A$5:$W$48,I$130,FALSE)</f>
        <v>2778</v>
      </c>
      <c r="J242" s="110">
        <f>VLOOKUP($A242,'[7]102030'!$A$5:$W$48,J$130,FALSE)</f>
        <v>2782</v>
      </c>
      <c r="K242" s="110">
        <f>VLOOKUP($A242,'[7]102030'!$A$5:$W$48,K$130,FALSE)</f>
        <v>2878</v>
      </c>
      <c r="L242" s="110">
        <f>VLOOKUP($A242,'[7]102030'!$A$5:$W$48,L$130,FALSE)</f>
        <v>2917</v>
      </c>
      <c r="M242" s="110">
        <f>VLOOKUP($A242,'[7]102030'!$A$5:$W$48,M$130,FALSE)</f>
        <v>2919</v>
      </c>
      <c r="N242" s="110">
        <f>VLOOKUP($A242,'[7]102030'!$A$5:$W$48,N$130,FALSE)</f>
        <v>3187</v>
      </c>
      <c r="O242" s="110">
        <f>VLOOKUP($A242,'[7]102030'!$A$5:$W$48,O$130,FALSE)</f>
        <v>2918</v>
      </c>
      <c r="P242" s="110">
        <f>VLOOKUP($A242,'[7]102030'!$A$5:$W$48,P$130,FALSE)</f>
        <v>3246</v>
      </c>
      <c r="Q242" s="110">
        <f>VLOOKUP($A242,'[7]102030'!$A$5:$W$48,Q$130,FALSE)</f>
        <v>3299</v>
      </c>
      <c r="R242" s="110">
        <f>VLOOKUP($A242,'[7]102030'!$A$5:$W$48,R$130,FALSE)</f>
        <v>3526</v>
      </c>
      <c r="S242" s="110">
        <f>VLOOKUP($A242,'[7]102030'!$A$5:$W$48,S$130,FALSE)</f>
        <v>3872</v>
      </c>
      <c r="T242" s="110">
        <f>VLOOKUP($A242,'[7]102030'!$A$5:$W$48,T$130,FALSE)</f>
        <v>5017</v>
      </c>
      <c r="U242" s="110">
        <f>VLOOKUP($A242,'[7]102030'!$A$5:$W$48,U$130,FALSE)</f>
        <v>4727</v>
      </c>
      <c r="V242" s="110">
        <f>VLOOKUP($A242,'[7]102030'!$A$5:$W$48,V$130,FALSE)</f>
        <v>4943</v>
      </c>
      <c r="W242" s="111">
        <f t="shared" si="17"/>
        <v>4.5694943939073411E-2</v>
      </c>
    </row>
    <row r="243" spans="1:28" x14ac:dyDescent="0.2">
      <c r="A243" s="107" t="s">
        <v>143</v>
      </c>
      <c r="B243" s="110">
        <f>VLOOKUP($A243,'[7]102030'!$A$5:$W$48,B$130,FALSE)</f>
        <v>1277</v>
      </c>
      <c r="C243" s="110">
        <f>VLOOKUP($A243,'[7]102030'!$A$5:$W$48,C$130,FALSE)</f>
        <v>1304</v>
      </c>
      <c r="D243" s="110">
        <f>VLOOKUP($A243,'[7]102030'!$A$5:$W$48,D$130,FALSE)</f>
        <v>1309</v>
      </c>
      <c r="E243" s="110">
        <f>VLOOKUP($A243,'[7]102030'!$A$5:$W$48,E$130,FALSE)</f>
        <v>1311</v>
      </c>
      <c r="F243" s="110">
        <f>VLOOKUP($A243,'[7]102030'!$A$5:$W$48,F$130,FALSE)</f>
        <v>1304</v>
      </c>
      <c r="G243" s="110">
        <f>VLOOKUP($A243,'[7]102030'!$A$5:$W$48,G$130,FALSE)</f>
        <v>1268</v>
      </c>
      <c r="H243" s="110">
        <f>VLOOKUP($A243,'[7]102030'!$A$5:$W$48,H$130,FALSE)</f>
        <v>1356</v>
      </c>
      <c r="I243" s="110">
        <f>VLOOKUP($A243,'[7]102030'!$A$5:$W$48,I$130,FALSE)</f>
        <v>1280</v>
      </c>
      <c r="J243" s="110">
        <f>VLOOKUP($A243,'[7]102030'!$A$5:$W$48,J$130,FALSE)</f>
        <v>1283</v>
      </c>
      <c r="K243" s="110">
        <f>VLOOKUP($A243,'[7]102030'!$A$5:$W$48,K$130,FALSE)</f>
        <v>1215</v>
      </c>
      <c r="L243" s="110">
        <f>VLOOKUP($A243,'[7]102030'!$A$5:$W$48,L$130,FALSE)</f>
        <v>1148</v>
      </c>
      <c r="M243" s="110">
        <f>VLOOKUP($A243,'[7]102030'!$A$5:$W$48,M$130,FALSE)</f>
        <v>1218</v>
      </c>
      <c r="N243" s="110">
        <f>VLOOKUP($A243,'[7]102030'!$A$5:$W$48,N$130,FALSE)</f>
        <v>1127</v>
      </c>
      <c r="O243" s="110">
        <f>VLOOKUP($A243,'[7]102030'!$A$5:$W$48,O$130,FALSE)</f>
        <v>893</v>
      </c>
      <c r="P243" s="110">
        <f>VLOOKUP($A243,'[7]102030'!$A$5:$W$48,P$130,FALSE)</f>
        <v>857</v>
      </c>
      <c r="Q243" s="110">
        <f>VLOOKUP($A243,'[7]102030'!$A$5:$W$48,Q$130,FALSE)</f>
        <v>934</v>
      </c>
      <c r="R243" s="110">
        <f>VLOOKUP($A243,'[7]102030'!$A$5:$W$48,R$130,FALSE)</f>
        <v>866</v>
      </c>
      <c r="S243" s="110">
        <f>VLOOKUP($A243,'[7]102030'!$A$5:$W$48,S$130,FALSE)</f>
        <v>855</v>
      </c>
      <c r="T243" s="110">
        <f>VLOOKUP($A243,'[7]102030'!$A$5:$W$48,T$130,FALSE)</f>
        <v>916</v>
      </c>
      <c r="U243" s="110">
        <f>VLOOKUP($A243,'[7]102030'!$A$5:$W$48,U$130,FALSE)</f>
        <v>851</v>
      </c>
      <c r="V243" s="110">
        <f>VLOOKUP($A243,'[7]102030'!$A$5:$W$48,V$130,FALSE)</f>
        <v>939</v>
      </c>
      <c r="W243" s="111">
        <f t="shared" si="17"/>
        <v>0.10340775558166862</v>
      </c>
    </row>
    <row r="244" spans="1:28" x14ac:dyDescent="0.2">
      <c r="A244" s="107" t="s">
        <v>144</v>
      </c>
      <c r="B244" s="110">
        <f>VLOOKUP($A244,'[7]102030'!$A$5:$W$48,B$130,FALSE)</f>
        <v>32698</v>
      </c>
      <c r="C244" s="110">
        <f>VLOOKUP($A244,'[7]102030'!$A$5:$W$48,C$130,FALSE)</f>
        <v>33195</v>
      </c>
      <c r="D244" s="110">
        <f>VLOOKUP($A244,'[7]102030'!$A$5:$W$48,D$130,FALSE)</f>
        <v>31312</v>
      </c>
      <c r="E244" s="110">
        <f>VLOOKUP($A244,'[7]102030'!$A$5:$W$48,E$130,FALSE)</f>
        <v>31250</v>
      </c>
      <c r="F244" s="110">
        <f>VLOOKUP($A244,'[7]102030'!$A$5:$W$48,F$130,FALSE)</f>
        <v>30853</v>
      </c>
      <c r="G244" s="110">
        <f>VLOOKUP($A244,'[7]102030'!$A$5:$W$48,G$130,FALSE)</f>
        <v>30983</v>
      </c>
      <c r="H244" s="110">
        <f>VLOOKUP($A244,'[7]102030'!$A$5:$W$48,H$130,FALSE)</f>
        <v>31536</v>
      </c>
      <c r="I244" s="110">
        <f>VLOOKUP($A244,'[7]102030'!$A$5:$W$48,I$130,FALSE)</f>
        <v>30596</v>
      </c>
      <c r="J244" s="110">
        <f>VLOOKUP($A244,'[7]102030'!$A$5:$W$48,J$130,FALSE)</f>
        <v>30029</v>
      </c>
      <c r="K244" s="110">
        <f>VLOOKUP($A244,'[7]102030'!$A$5:$W$48,K$130,FALSE)</f>
        <v>27891</v>
      </c>
      <c r="L244" s="110">
        <f>VLOOKUP($A244,'[7]102030'!$A$5:$W$48,L$130,FALSE)</f>
        <v>28174</v>
      </c>
      <c r="M244" s="110">
        <f>VLOOKUP($A244,'[7]102030'!$A$5:$W$48,M$130,FALSE)</f>
        <v>27740</v>
      </c>
      <c r="N244" s="110">
        <f>VLOOKUP($A244,'[7]102030'!$A$5:$W$48,N$130,FALSE)</f>
        <v>26932</v>
      </c>
      <c r="O244" s="110">
        <f>VLOOKUP($A244,'[7]102030'!$A$5:$W$48,O$130,FALSE)</f>
        <v>27390</v>
      </c>
      <c r="P244" s="110">
        <f>VLOOKUP($A244,'[7]102030'!$A$5:$W$48,P$130,FALSE)</f>
        <v>27586</v>
      </c>
      <c r="Q244" s="110">
        <f>VLOOKUP($A244,'[7]102030'!$A$5:$W$48,Q$130,FALSE)</f>
        <v>27641</v>
      </c>
      <c r="R244" s="110">
        <f>VLOOKUP($A244,'[7]102030'!$A$5:$W$48,R$130,FALSE)</f>
        <v>26292</v>
      </c>
      <c r="S244" s="110">
        <f>VLOOKUP($A244,'[7]102030'!$A$5:$W$48,S$130,FALSE)</f>
        <v>25588</v>
      </c>
      <c r="T244" s="110">
        <f>VLOOKUP($A244,'[7]102030'!$A$5:$W$48,T$130,FALSE)</f>
        <v>25622</v>
      </c>
      <c r="U244" s="110">
        <f>VLOOKUP($A244,'[7]102030'!$A$5:$W$48,U$130,FALSE)</f>
        <v>24803</v>
      </c>
      <c r="V244" s="110">
        <f>VLOOKUP($A244,'[7]102030'!$A$5:$W$48,V$130,FALSE)</f>
        <v>25047</v>
      </c>
      <c r="W244" s="111">
        <f t="shared" si="17"/>
        <v>9.8375196548804583E-3</v>
      </c>
    </row>
    <row r="245" spans="1:28" x14ac:dyDescent="0.2">
      <c r="A245" s="114" t="s">
        <v>145</v>
      </c>
      <c r="B245" s="115"/>
      <c r="C245" s="115"/>
      <c r="D245" s="115"/>
      <c r="E245" s="115"/>
      <c r="F245" s="115"/>
      <c r="G245" s="115"/>
      <c r="H245" s="115"/>
      <c r="I245" s="115"/>
      <c r="J245" s="115"/>
      <c r="K245" s="115"/>
      <c r="L245" s="115"/>
      <c r="M245" s="115"/>
      <c r="N245" s="115"/>
      <c r="O245" s="115"/>
      <c r="P245" s="115"/>
      <c r="Q245" s="115"/>
      <c r="R245" s="115"/>
      <c r="S245" s="115"/>
      <c r="T245" s="115"/>
      <c r="U245" s="115"/>
      <c r="V245" s="115"/>
      <c r="W245" s="111"/>
      <c r="AB245"/>
    </row>
    <row r="246" spans="1:28" x14ac:dyDescent="0.2">
      <c r="A246" s="134" t="s">
        <v>148</v>
      </c>
      <c r="B246" s="117">
        <f>SUM(B213:B243)</f>
        <v>35520</v>
      </c>
      <c r="C246" s="117">
        <f t="shared" ref="C246:V246" si="18">SUM(C213:C243)</f>
        <v>36178</v>
      </c>
      <c r="D246" s="117">
        <f t="shared" si="18"/>
        <v>34322</v>
      </c>
      <c r="E246" s="117">
        <f t="shared" si="18"/>
        <v>34833</v>
      </c>
      <c r="F246" s="117">
        <f t="shared" si="18"/>
        <v>34536</v>
      </c>
      <c r="G246" s="117">
        <f t="shared" si="18"/>
        <v>34861</v>
      </c>
      <c r="H246" s="117">
        <f t="shared" si="18"/>
        <v>35651</v>
      </c>
      <c r="I246" s="117">
        <f t="shared" si="18"/>
        <v>34657</v>
      </c>
      <c r="J246" s="117">
        <f t="shared" si="18"/>
        <v>34212</v>
      </c>
      <c r="K246" s="117">
        <f t="shared" si="18"/>
        <v>32322</v>
      </c>
      <c r="L246" s="117">
        <f t="shared" si="18"/>
        <v>31927</v>
      </c>
      <c r="M246" s="117">
        <f t="shared" si="18"/>
        <v>31550</v>
      </c>
      <c r="N246" s="117">
        <f t="shared" si="18"/>
        <v>30985</v>
      </c>
      <c r="O246" s="117">
        <f t="shared" si="18"/>
        <v>31201</v>
      </c>
      <c r="P246" s="117">
        <f t="shared" si="18"/>
        <v>31744</v>
      </c>
      <c r="Q246" s="117">
        <f t="shared" si="18"/>
        <v>31874</v>
      </c>
      <c r="R246" s="117">
        <f t="shared" si="18"/>
        <v>30745</v>
      </c>
      <c r="S246" s="117">
        <f t="shared" si="18"/>
        <v>30361</v>
      </c>
      <c r="T246" s="117">
        <f t="shared" si="18"/>
        <v>31508</v>
      </c>
      <c r="U246" s="117">
        <f t="shared" si="18"/>
        <v>30396</v>
      </c>
      <c r="V246" s="117">
        <f t="shared" si="18"/>
        <v>30873</v>
      </c>
      <c r="W246" s="111">
        <f>(V246-U246)/U246</f>
        <v>1.5692854322937228E-2</v>
      </c>
      <c r="AB246"/>
    </row>
    <row r="247" spans="1:28" x14ac:dyDescent="0.2">
      <c r="AB247"/>
    </row>
    <row r="248" spans="1:28" ht="13.5" thickBot="1" x14ac:dyDescent="0.25">
      <c r="A248" s="101"/>
      <c r="B248" s="102"/>
      <c r="C248" s="102"/>
      <c r="D248" s="102"/>
      <c r="E248" s="102"/>
      <c r="F248" s="102"/>
      <c r="G248" s="102"/>
      <c r="H248" s="102"/>
      <c r="I248" s="102"/>
      <c r="J248" s="102"/>
      <c r="K248" s="102"/>
      <c r="L248" s="102"/>
      <c r="M248" s="102"/>
      <c r="N248" s="102"/>
      <c r="O248" s="102"/>
      <c r="P248" s="102"/>
      <c r="Q248" s="102"/>
      <c r="R248" s="102"/>
      <c r="S248" s="102"/>
      <c r="T248" s="102"/>
      <c r="U248" s="102"/>
      <c r="V248" s="135">
        <f>((V246+V205)-(U205+U246))/(U205+U246)</f>
        <v>1.4946977563799993E-2</v>
      </c>
    </row>
    <row r="249" spans="1:28" ht="17.25" thickTop="1" thickBot="1" x14ac:dyDescent="0.3">
      <c r="A249" s="101"/>
      <c r="B249" s="131" t="s">
        <v>150</v>
      </c>
      <c r="C249" s="132" t="s">
        <v>164</v>
      </c>
      <c r="D249" s="129"/>
      <c r="E249" s="129"/>
      <c r="F249" s="129"/>
      <c r="G249" s="129"/>
      <c r="H249" s="102"/>
      <c r="I249" s="102"/>
      <c r="J249" s="102"/>
      <c r="K249" s="102"/>
      <c r="L249" s="102"/>
      <c r="M249" s="102"/>
      <c r="N249" s="102"/>
      <c r="O249" s="102"/>
      <c r="P249" s="102"/>
      <c r="Q249" s="102"/>
      <c r="R249" s="102"/>
      <c r="S249" s="102"/>
      <c r="T249" s="102"/>
      <c r="U249" s="102"/>
      <c r="V249" s="102"/>
    </row>
    <row r="250" spans="1:28" ht="16.5" thickTop="1" x14ac:dyDescent="0.25">
      <c r="A250" s="123"/>
      <c r="B250" s="94" t="s">
        <v>152</v>
      </c>
      <c r="C250" s="95" t="s">
        <v>153</v>
      </c>
      <c r="D250" s="125"/>
      <c r="E250" s="125"/>
      <c r="F250" s="125"/>
      <c r="G250" s="125"/>
      <c r="H250" s="126"/>
      <c r="I250" s="126"/>
      <c r="J250" s="126"/>
      <c r="K250" s="126"/>
      <c r="L250" s="126"/>
      <c r="M250" s="126"/>
      <c r="N250" s="126"/>
      <c r="O250" s="126"/>
      <c r="P250" s="126"/>
      <c r="Q250" s="126"/>
      <c r="R250" s="126"/>
      <c r="S250" s="126"/>
      <c r="T250" s="126"/>
      <c r="U250" s="126"/>
      <c r="V250" s="126"/>
    </row>
    <row r="251" spans="1:28" ht="15.75" x14ac:dyDescent="0.25">
      <c r="A251" s="123"/>
      <c r="B251" s="94" t="s">
        <v>154</v>
      </c>
      <c r="C251" s="95" t="s">
        <v>155</v>
      </c>
      <c r="D251" s="125"/>
      <c r="E251" s="125"/>
      <c r="F251" s="125"/>
      <c r="G251" s="125"/>
      <c r="H251" s="126"/>
      <c r="I251" s="126"/>
      <c r="J251" s="126"/>
      <c r="K251" s="126"/>
      <c r="L251" s="126"/>
      <c r="M251" s="126"/>
      <c r="N251" s="126"/>
      <c r="O251" s="126"/>
      <c r="P251" s="126"/>
      <c r="Q251" s="126"/>
      <c r="R251" s="126"/>
      <c r="S251" s="126"/>
      <c r="T251" s="126"/>
      <c r="U251" s="126"/>
      <c r="V251" s="126"/>
    </row>
    <row r="252" spans="1:28" x14ac:dyDescent="0.2">
      <c r="A252" s="98"/>
      <c r="B252" s="99"/>
      <c r="C252" s="99"/>
      <c r="D252" s="99"/>
      <c r="E252" s="99"/>
      <c r="F252" s="99"/>
      <c r="G252" s="99"/>
      <c r="H252" s="99"/>
      <c r="I252" s="99"/>
      <c r="J252" s="99"/>
      <c r="K252" s="99"/>
      <c r="L252" s="99"/>
      <c r="M252" s="99"/>
      <c r="N252" s="99"/>
      <c r="O252" s="99"/>
      <c r="P252" s="99"/>
      <c r="Q252" s="99"/>
      <c r="R252" s="99"/>
      <c r="S252" s="99"/>
      <c r="T252" s="102"/>
      <c r="U252" s="102"/>
      <c r="V252" s="102"/>
    </row>
    <row r="253" spans="1:28" x14ac:dyDescent="0.2">
      <c r="A253" s="107" t="s">
        <v>110</v>
      </c>
      <c r="B253" s="107" t="s">
        <v>55</v>
      </c>
      <c r="C253" s="107" t="s">
        <v>56</v>
      </c>
      <c r="D253" s="107" t="s">
        <v>57</v>
      </c>
      <c r="E253" s="107" t="s">
        <v>58</v>
      </c>
      <c r="F253" s="107" t="s">
        <v>59</v>
      </c>
      <c r="G253" s="107" t="s">
        <v>60</v>
      </c>
      <c r="H253" s="107" t="s">
        <v>61</v>
      </c>
      <c r="I253" s="107" t="s">
        <v>62</v>
      </c>
      <c r="J253" s="107" t="s">
        <v>63</v>
      </c>
      <c r="K253" s="107" t="s">
        <v>64</v>
      </c>
      <c r="L253" s="107" t="s">
        <v>65</v>
      </c>
      <c r="M253" s="107" t="s">
        <v>66</v>
      </c>
      <c r="N253" s="107" t="s">
        <v>67</v>
      </c>
      <c r="O253" s="107" t="s">
        <v>68</v>
      </c>
      <c r="P253" s="107" t="s">
        <v>69</v>
      </c>
      <c r="Q253" s="107" t="s">
        <v>70</v>
      </c>
      <c r="R253" s="107" t="s">
        <v>71</v>
      </c>
      <c r="S253" s="107" t="s">
        <v>72</v>
      </c>
      <c r="T253" s="107" t="s">
        <v>74</v>
      </c>
      <c r="U253" s="107" t="s">
        <v>75</v>
      </c>
      <c r="V253" s="107">
        <v>2010</v>
      </c>
      <c r="W253" s="127" t="s">
        <v>156</v>
      </c>
      <c r="X253" s="133" t="s">
        <v>157</v>
      </c>
      <c r="Y253" s="130" t="s">
        <v>160</v>
      </c>
    </row>
    <row r="254" spans="1:28" x14ac:dyDescent="0.2">
      <c r="A254" s="107" t="s">
        <v>111</v>
      </c>
      <c r="B254" s="110">
        <f>VLOOKUP($A254,'[7]102035'!$A$5:$W$48,B$130,FALSE)</f>
        <v>1712</v>
      </c>
      <c r="C254" s="110">
        <f>VLOOKUP($A254,'[7]102035'!$A$5:$W$48,C$130,FALSE)</f>
        <v>1929</v>
      </c>
      <c r="D254" s="110">
        <f>VLOOKUP($A254,'[7]102035'!$A$5:$W$48,D$130,FALSE)</f>
        <v>2033</v>
      </c>
      <c r="E254" s="110">
        <f>VLOOKUP($A254,'[7]102035'!$A$5:$W$48,E$130,FALSE)</f>
        <v>2097</v>
      </c>
      <c r="F254" s="110">
        <f>VLOOKUP($A254,'[7]102035'!$A$5:$W$48,F$130,FALSE)</f>
        <v>2003</v>
      </c>
      <c r="G254" s="110">
        <f>VLOOKUP($A254,'[7]102035'!$A$5:$W$48,G$130,FALSE)</f>
        <v>2263</v>
      </c>
      <c r="H254" s="110">
        <f>VLOOKUP($A254,'[7]102035'!$A$5:$W$48,H$130,FALSE)</f>
        <v>2648</v>
      </c>
      <c r="I254" s="110">
        <f>VLOOKUP($A254,'[7]102035'!$A$5:$W$48,I$130,FALSE)</f>
        <v>2668</v>
      </c>
      <c r="J254" s="110">
        <f>VLOOKUP($A254,'[7]102035'!$A$5:$W$48,J$130,FALSE)</f>
        <v>2609</v>
      </c>
      <c r="K254" s="110">
        <f>VLOOKUP($A254,'[7]102035'!$A$5:$W$48,K$130,FALSE)</f>
        <v>2893</v>
      </c>
      <c r="L254" s="110">
        <f>VLOOKUP($A254,'[7]102035'!$A$5:$W$48,L$130,FALSE)</f>
        <v>2541</v>
      </c>
      <c r="M254" s="110">
        <f>VLOOKUP($A254,'[7]102035'!$A$5:$W$48,M$130,FALSE)</f>
        <v>2932</v>
      </c>
      <c r="N254" s="110">
        <f>VLOOKUP($A254,'[7]102035'!$A$5:$W$48,N$130,FALSE)</f>
        <v>2872</v>
      </c>
      <c r="O254" s="110">
        <f>VLOOKUP($A254,'[7]102035'!$A$5:$W$48,O$130,FALSE)</f>
        <v>3181</v>
      </c>
      <c r="P254" s="110">
        <f>VLOOKUP($A254,'[7]102035'!$A$5:$W$48,P$130,FALSE)</f>
        <v>3135</v>
      </c>
      <c r="Q254" s="110">
        <f>VLOOKUP($A254,'[7]102035'!$A$5:$W$48,Q$130,FALSE)</f>
        <v>2902</v>
      </c>
      <c r="R254" s="110">
        <f>VLOOKUP($A254,'[7]102035'!$A$5:$W$48,R$130,FALSE)</f>
        <v>3140</v>
      </c>
      <c r="S254" s="110">
        <f>VLOOKUP($A254,'[7]102035'!$A$5:$W$48,S$130,FALSE)</f>
        <v>2903</v>
      </c>
      <c r="T254" s="110">
        <f>VLOOKUP($A254,'[7]102035'!$A$5:$W$48,T$130,FALSE)</f>
        <v>3070</v>
      </c>
      <c r="U254" s="110">
        <f>VLOOKUP($A254,'[7]102035'!$A$5:$W$48,U$130,FALSE)</f>
        <v>2359</v>
      </c>
      <c r="V254" s="110">
        <f>VLOOKUP($A254,'[7]102035'!$A$5:$W$48,V$130,FALSE)</f>
        <v>2823</v>
      </c>
      <c r="W254" s="111">
        <f>(V254-U254)/U254</f>
        <v>0.19669351420093259</v>
      </c>
      <c r="X254" s="84">
        <f>(V254-Q254)/Q254</f>
        <v>-2.7222605099931081E-2</v>
      </c>
      <c r="Y254">
        <f>(V254-B254)/B254</f>
        <v>0.64894859813084116</v>
      </c>
    </row>
    <row r="255" spans="1:28" x14ac:dyDescent="0.2">
      <c r="A255" s="107" t="s">
        <v>113</v>
      </c>
      <c r="B255" s="110">
        <f>VLOOKUP($A255,'[7]102035'!$A$5:$W$48,B$130,FALSE)</f>
        <v>2876</v>
      </c>
      <c r="C255" s="110">
        <f>VLOOKUP($A255,'[7]102035'!$A$5:$W$48,C$130,FALSE)</f>
        <v>3248</v>
      </c>
      <c r="D255" s="110">
        <f>VLOOKUP($A255,'[7]102035'!$A$5:$W$48,D$130,FALSE)</f>
        <v>3297</v>
      </c>
      <c r="E255" s="110">
        <f>VLOOKUP($A255,'[7]102035'!$A$5:$W$48,E$130,FALSE)</f>
        <v>3317</v>
      </c>
      <c r="F255" s="110">
        <f>VLOOKUP($A255,'[7]102035'!$A$5:$W$48,F$130,FALSE)</f>
        <v>3305</v>
      </c>
      <c r="G255" s="110">
        <f>VLOOKUP($A255,'[7]102035'!$A$5:$W$48,G$130,FALSE)</f>
        <v>3463</v>
      </c>
      <c r="H255" s="110">
        <f>VLOOKUP($A255,'[7]102035'!$A$5:$W$48,H$130,FALSE)</f>
        <v>3958</v>
      </c>
      <c r="I255" s="110">
        <f>VLOOKUP($A255,'[7]102035'!$A$5:$W$48,I$130,FALSE)</f>
        <v>3750</v>
      </c>
      <c r="J255" s="110">
        <f>VLOOKUP($A255,'[7]102035'!$A$5:$W$48,J$130,FALSE)</f>
        <v>3793</v>
      </c>
      <c r="K255" s="110">
        <f>VLOOKUP($A255,'[7]102035'!$A$5:$W$48,K$130,FALSE)</f>
        <v>3698</v>
      </c>
      <c r="L255" s="110">
        <f>VLOOKUP($A255,'[7]102035'!$A$5:$W$48,L$130,FALSE)</f>
        <v>3443</v>
      </c>
      <c r="M255" s="110">
        <f>VLOOKUP($A255,'[7]102035'!$A$5:$W$48,M$130,FALSE)</f>
        <v>3635</v>
      </c>
      <c r="N255" s="110">
        <f>VLOOKUP($A255,'[7]102035'!$A$5:$W$48,N$130,FALSE)</f>
        <v>3789</v>
      </c>
      <c r="O255" s="110">
        <f>VLOOKUP($A255,'[7]102035'!$A$5:$W$48,O$130,FALSE)</f>
        <v>4069</v>
      </c>
      <c r="P255" s="110">
        <f>VLOOKUP($A255,'[7]102035'!$A$5:$W$48,P$130,FALSE)</f>
        <v>4058</v>
      </c>
      <c r="Q255" s="110">
        <f>VLOOKUP($A255,'[7]102035'!$A$5:$W$48,Q$130,FALSE)</f>
        <v>4152</v>
      </c>
      <c r="R255" s="110">
        <f>VLOOKUP($A255,'[7]102035'!$A$5:$W$48,R$130,FALSE)</f>
        <v>4314</v>
      </c>
      <c r="S255" s="110">
        <f>VLOOKUP($A255,'[7]102035'!$A$5:$W$48,S$130,FALSE)</f>
        <v>3915</v>
      </c>
      <c r="T255" s="110">
        <f>VLOOKUP($A255,'[7]102035'!$A$5:$W$48,T$130,FALSE)</f>
        <v>4721</v>
      </c>
      <c r="U255" s="110">
        <f>VLOOKUP($A255,'[7]102035'!$A$5:$W$48,U$130,FALSE)</f>
        <v>4597</v>
      </c>
      <c r="V255" s="110">
        <f>VLOOKUP($A255,'[7]102035'!$A$5:$W$48,V$130,FALSE)</f>
        <v>5033</v>
      </c>
      <c r="W255" s="111">
        <f t="shared" ref="W255:W287" si="19">(V255-U255)/U255</f>
        <v>9.4844463780726557E-2</v>
      </c>
      <c r="X255" s="84">
        <f t="shared" ref="X255:X287" si="20">(V255-Q255)/Q255</f>
        <v>0.21218689788053949</v>
      </c>
      <c r="Y255">
        <f t="shared" ref="Y255:Y287" si="21">(V255-B255)/B255</f>
        <v>0.75</v>
      </c>
    </row>
    <row r="256" spans="1:28" x14ac:dyDescent="0.2">
      <c r="A256" s="107" t="s">
        <v>115</v>
      </c>
      <c r="B256" s="110">
        <f>VLOOKUP($A256,'[7]102035'!$A$5:$W$48,B$130,FALSE)</f>
        <v>115</v>
      </c>
      <c r="C256" s="110">
        <f>VLOOKUP($A256,'[7]102035'!$A$5:$W$48,C$130,FALSE)</f>
        <v>81</v>
      </c>
      <c r="D256" s="110">
        <f>VLOOKUP($A256,'[7]102035'!$A$5:$W$48,D$130,FALSE)</f>
        <v>195</v>
      </c>
      <c r="E256" s="110">
        <f>VLOOKUP($A256,'[7]102035'!$A$5:$W$48,E$130,FALSE)</f>
        <v>198</v>
      </c>
      <c r="F256" s="110">
        <f>VLOOKUP($A256,'[7]102035'!$A$5:$W$48,F$130,FALSE)</f>
        <v>200</v>
      </c>
      <c r="G256" s="110">
        <f>VLOOKUP($A256,'[7]102035'!$A$5:$W$48,G$130,FALSE)</f>
        <v>194</v>
      </c>
      <c r="H256" s="110">
        <f>VLOOKUP($A256,'[7]102035'!$A$5:$W$48,H$130,FALSE)</f>
        <v>244</v>
      </c>
      <c r="I256" s="110">
        <f>VLOOKUP($A256,'[7]102035'!$A$5:$W$48,I$130,FALSE)</f>
        <v>141</v>
      </c>
      <c r="J256" s="110">
        <f>VLOOKUP($A256,'[7]102035'!$A$5:$W$48,J$130,FALSE)</f>
        <v>183</v>
      </c>
      <c r="K256" s="110">
        <f>VLOOKUP($A256,'[7]102035'!$A$5:$W$48,K$130,FALSE)</f>
        <v>648</v>
      </c>
      <c r="L256" s="110">
        <f>VLOOKUP($A256,'[7]102035'!$A$5:$W$48,L$130,FALSE)</f>
        <v>647</v>
      </c>
      <c r="M256" s="110">
        <f>VLOOKUP($A256,'[7]102035'!$A$5:$W$48,M$130,FALSE)</f>
        <v>760</v>
      </c>
      <c r="N256" s="110">
        <f>VLOOKUP($A256,'[7]102035'!$A$5:$W$48,N$130,FALSE)</f>
        <v>736</v>
      </c>
      <c r="O256" s="110">
        <f>VLOOKUP($A256,'[7]102035'!$A$5:$W$48,O$130,FALSE)</f>
        <v>763</v>
      </c>
      <c r="P256" s="110">
        <f>VLOOKUP($A256,'[7]102035'!$A$5:$W$48,P$130,FALSE)</f>
        <v>693</v>
      </c>
      <c r="Q256" s="110">
        <f>VLOOKUP($A256,'[7]102035'!$A$5:$W$48,Q$130,FALSE)</f>
        <v>824</v>
      </c>
      <c r="R256" s="110">
        <f>VLOOKUP($A256,'[7]102035'!$A$5:$W$48,R$130,FALSE)</f>
        <v>941</v>
      </c>
      <c r="S256" s="110">
        <f>VLOOKUP($A256,'[7]102035'!$A$5:$W$48,S$130,FALSE)</f>
        <v>894</v>
      </c>
      <c r="T256" s="110">
        <f>VLOOKUP($A256,'[7]102035'!$A$5:$W$48,T$130,FALSE)</f>
        <v>955</v>
      </c>
      <c r="U256" s="110">
        <f>VLOOKUP($A256,'[7]102035'!$A$5:$W$48,U$130,FALSE)</f>
        <v>939</v>
      </c>
      <c r="V256" s="110">
        <f>VLOOKUP($A256,'[7]102035'!$A$5:$W$48,V$130,FALSE)</f>
        <v>989</v>
      </c>
      <c r="W256" s="111">
        <f t="shared" si="19"/>
        <v>5.3248136315228969E-2</v>
      </c>
      <c r="X256" s="84">
        <f t="shared" si="20"/>
        <v>0.20024271844660194</v>
      </c>
      <c r="Y256">
        <f t="shared" si="21"/>
        <v>7.6</v>
      </c>
    </row>
    <row r="257" spans="1:25" x14ac:dyDescent="0.2">
      <c r="A257" s="107" t="s">
        <v>141</v>
      </c>
      <c r="B257" s="110">
        <f>VLOOKUP($A257,'[7]102035'!$A$5:$W$48,B$130,FALSE)</f>
        <v>3369</v>
      </c>
      <c r="C257" s="110">
        <f>VLOOKUP($A257,'[7]102035'!$A$5:$W$48,C$130,FALSE)</f>
        <v>3627</v>
      </c>
      <c r="D257" s="110">
        <f>VLOOKUP($A257,'[7]102035'!$A$5:$W$48,D$130,FALSE)</f>
        <v>3558</v>
      </c>
      <c r="E257" s="110">
        <f>VLOOKUP($A257,'[7]102035'!$A$5:$W$48,E$130,FALSE)</f>
        <v>3649</v>
      </c>
      <c r="F257" s="110">
        <f>VLOOKUP($A257,'[7]102035'!$A$5:$W$48,F$130,FALSE)</f>
        <v>3203</v>
      </c>
      <c r="G257" s="110">
        <f>VLOOKUP($A257,'[7]102035'!$A$5:$W$48,G$130,FALSE)</f>
        <v>3267</v>
      </c>
      <c r="H257" s="110">
        <f>VLOOKUP($A257,'[7]102035'!$A$5:$W$48,H$130,FALSE)</f>
        <v>3600</v>
      </c>
      <c r="I257" s="110">
        <f>VLOOKUP($A257,'[7]102035'!$A$5:$W$48,I$130,FALSE)</f>
        <v>3382</v>
      </c>
      <c r="J257" s="110">
        <f>VLOOKUP($A257,'[7]102035'!$A$5:$W$48,J$130,FALSE)</f>
        <v>3600</v>
      </c>
      <c r="K257" s="110">
        <f>VLOOKUP($A257,'[7]102035'!$A$5:$W$48,K$130,FALSE)</f>
        <v>3505</v>
      </c>
      <c r="L257" s="110">
        <f>VLOOKUP($A257,'[7]102035'!$A$5:$W$48,L$130,FALSE)</f>
        <v>3323</v>
      </c>
      <c r="M257" s="110">
        <f>VLOOKUP($A257,'[7]102035'!$A$5:$W$48,M$130,FALSE)</f>
        <v>3445</v>
      </c>
      <c r="N257" s="110">
        <f>VLOOKUP($A257,'[7]102035'!$A$5:$W$48,N$130,FALSE)</f>
        <v>3385</v>
      </c>
      <c r="O257" s="110">
        <f>VLOOKUP($A257,'[7]102035'!$A$5:$W$48,O$130,FALSE)</f>
        <v>3518</v>
      </c>
      <c r="P257" s="110">
        <f>VLOOKUP($A257,'[7]102035'!$A$5:$W$48,P$130,FALSE)</f>
        <v>3517</v>
      </c>
      <c r="Q257" s="110">
        <f>VLOOKUP($A257,'[7]102035'!$A$5:$W$48,Q$130,FALSE)</f>
        <v>3587</v>
      </c>
      <c r="R257" s="110">
        <f>VLOOKUP($A257,'[7]102035'!$A$5:$W$48,R$130,FALSE)</f>
        <v>3468</v>
      </c>
      <c r="S257" s="110">
        <f>VLOOKUP($A257,'[7]102035'!$A$5:$W$48,S$130,FALSE)</f>
        <v>3290</v>
      </c>
      <c r="T257" s="110">
        <f>VLOOKUP($A257,'[7]102035'!$A$5:$W$48,T$130,FALSE)</f>
        <v>3446</v>
      </c>
      <c r="U257" s="110">
        <f>VLOOKUP($A257,'[7]102035'!$A$5:$W$48,U$130,FALSE)</f>
        <v>3451</v>
      </c>
      <c r="V257" s="110">
        <f>VLOOKUP($A257,'[7]102035'!$A$5:$W$48,V$130,FALSE)</f>
        <v>3660</v>
      </c>
      <c r="W257" s="111">
        <f t="shared" si="19"/>
        <v>6.0562155896841496E-2</v>
      </c>
      <c r="X257" s="84">
        <f t="shared" si="20"/>
        <v>2.0351268469473098E-2</v>
      </c>
      <c r="Y257">
        <f t="shared" si="21"/>
        <v>8.637577916295637E-2</v>
      </c>
    </row>
    <row r="258" spans="1:25" x14ac:dyDescent="0.2">
      <c r="A258" s="107" t="s">
        <v>117</v>
      </c>
      <c r="B258" s="110">
        <f>VLOOKUP($A258,'[7]102035'!$A$5:$W$48,B$130,FALSE)</f>
        <v>48</v>
      </c>
      <c r="C258" s="110">
        <f>VLOOKUP($A258,'[7]102035'!$A$5:$W$48,C$130,FALSE)</f>
        <v>52</v>
      </c>
      <c r="D258" s="110">
        <f>VLOOKUP($A258,'[7]102035'!$A$5:$W$48,D$130,FALSE)</f>
        <v>59</v>
      </c>
      <c r="E258" s="110">
        <f>VLOOKUP($A258,'[7]102035'!$A$5:$W$48,E$130,FALSE)</f>
        <v>63</v>
      </c>
      <c r="F258" s="110">
        <f>VLOOKUP($A258,'[7]102035'!$A$5:$W$48,F$130,FALSE)</f>
        <v>69</v>
      </c>
      <c r="G258" s="110">
        <f>VLOOKUP($A258,'[7]102035'!$A$5:$W$48,G$130,FALSE)</f>
        <v>69</v>
      </c>
      <c r="H258" s="110">
        <f>VLOOKUP($A258,'[7]102035'!$A$5:$W$48,H$130,FALSE)</f>
        <v>70</v>
      </c>
      <c r="I258" s="110">
        <f>VLOOKUP($A258,'[7]102035'!$A$5:$W$48,I$130,FALSE)</f>
        <v>86</v>
      </c>
      <c r="J258" s="110">
        <f>VLOOKUP($A258,'[7]102035'!$A$5:$W$48,J$130,FALSE)</f>
        <v>91</v>
      </c>
      <c r="K258" s="110">
        <f>VLOOKUP($A258,'[7]102035'!$A$5:$W$48,K$130,FALSE)</f>
        <v>105</v>
      </c>
      <c r="L258" s="110">
        <f>VLOOKUP($A258,'[7]102035'!$A$5:$W$48,L$130,FALSE)</f>
        <v>106</v>
      </c>
      <c r="M258" s="110">
        <f>VLOOKUP($A258,'[7]102035'!$A$5:$W$48,M$130,FALSE)</f>
        <v>123</v>
      </c>
      <c r="N258" s="110">
        <f>VLOOKUP($A258,'[7]102035'!$A$5:$W$48,N$130,FALSE)</f>
        <v>134</v>
      </c>
      <c r="O258" s="110">
        <f>VLOOKUP($A258,'[7]102035'!$A$5:$W$48,O$130,FALSE)</f>
        <v>140</v>
      </c>
      <c r="P258" s="110">
        <f>VLOOKUP($A258,'[7]102035'!$A$5:$W$48,P$130,FALSE)</f>
        <v>145</v>
      </c>
      <c r="Q258" s="110">
        <f>VLOOKUP($A258,'[7]102035'!$A$5:$W$48,Q$130,FALSE)</f>
        <v>157</v>
      </c>
      <c r="R258" s="110">
        <f>VLOOKUP($A258,'[7]102035'!$A$5:$W$48,R$130,FALSE)</f>
        <v>188</v>
      </c>
      <c r="S258" s="110">
        <f>VLOOKUP($A258,'[7]102035'!$A$5:$W$48,S$130,FALSE)</f>
        <v>201</v>
      </c>
      <c r="T258" s="110">
        <f>VLOOKUP($A258,'[7]102035'!$A$5:$W$48,T$130,FALSE)</f>
        <v>214</v>
      </c>
      <c r="U258" s="110">
        <f>VLOOKUP($A258,'[7]102035'!$A$5:$W$48,U$130,FALSE)</f>
        <v>221</v>
      </c>
      <c r="V258" s="110">
        <f>VLOOKUP($A258,'[7]102035'!$A$5:$W$48,V$130,FALSE)</f>
        <v>235</v>
      </c>
      <c r="W258" s="111">
        <f t="shared" si="19"/>
        <v>6.3348416289592757E-2</v>
      </c>
      <c r="X258" s="84">
        <f t="shared" si="20"/>
        <v>0.49681528662420382</v>
      </c>
      <c r="Y258">
        <f t="shared" si="21"/>
        <v>3.8958333333333335</v>
      </c>
    </row>
    <row r="259" spans="1:25" x14ac:dyDescent="0.2">
      <c r="A259" s="107" t="s">
        <v>118</v>
      </c>
      <c r="B259" s="110">
        <f>VLOOKUP($A259,'[7]102035'!$A$5:$W$48,B$130,FALSE)</f>
        <v>3023</v>
      </c>
      <c r="C259" s="110">
        <f>VLOOKUP($A259,'[7]102035'!$A$5:$W$48,C$130,FALSE)</f>
        <v>3213</v>
      </c>
      <c r="D259" s="110">
        <f>VLOOKUP($A259,'[7]102035'!$A$5:$W$48,D$130,FALSE)</f>
        <v>1883</v>
      </c>
      <c r="E259" s="110">
        <f>VLOOKUP($A259,'[7]102035'!$A$5:$W$48,E$130,FALSE)</f>
        <v>1711</v>
      </c>
      <c r="F259" s="110">
        <f>VLOOKUP($A259,'[7]102035'!$A$5:$W$48,F$130,FALSE)</f>
        <v>1634</v>
      </c>
      <c r="G259" s="110">
        <f>VLOOKUP($A259,'[7]102035'!$A$5:$W$48,G$130,FALSE)</f>
        <v>2410</v>
      </c>
      <c r="H259" s="110">
        <f>VLOOKUP($A259,'[7]102035'!$A$5:$W$48,H$130,FALSE)</f>
        <v>2300</v>
      </c>
      <c r="I259" s="110">
        <f>VLOOKUP($A259,'[7]102035'!$A$5:$W$48,I$130,FALSE)</f>
        <v>2333</v>
      </c>
      <c r="J259" s="110">
        <f>VLOOKUP($A259,'[7]102035'!$A$5:$W$48,J$130,FALSE)</f>
        <v>2633</v>
      </c>
      <c r="K259" s="110">
        <f>VLOOKUP($A259,'[7]102035'!$A$5:$W$48,K$130,FALSE)</f>
        <v>2914</v>
      </c>
      <c r="L259" s="110">
        <f>VLOOKUP($A259,'[7]102035'!$A$5:$W$48,L$130,FALSE)</f>
        <v>2984</v>
      </c>
      <c r="M259" s="110">
        <f>VLOOKUP($A259,'[7]102035'!$A$5:$W$48,M$130,FALSE)</f>
        <v>3236</v>
      </c>
      <c r="N259" s="110">
        <f>VLOOKUP($A259,'[7]102035'!$A$5:$W$48,N$130,FALSE)</f>
        <v>3053</v>
      </c>
      <c r="O259" s="110">
        <f>VLOOKUP($A259,'[7]102035'!$A$5:$W$48,O$130,FALSE)</f>
        <v>3429</v>
      </c>
      <c r="P259" s="110">
        <f>VLOOKUP($A259,'[7]102035'!$A$5:$W$48,P$130,FALSE)</f>
        <v>3451</v>
      </c>
      <c r="Q259" s="110">
        <f>VLOOKUP($A259,'[7]102035'!$A$5:$W$48,Q$130,FALSE)</f>
        <v>3105</v>
      </c>
      <c r="R259" s="110">
        <f>VLOOKUP($A259,'[7]102035'!$A$5:$W$48,R$130,FALSE)</f>
        <v>3059</v>
      </c>
      <c r="S259" s="110">
        <f>VLOOKUP($A259,'[7]102035'!$A$5:$W$48,S$130,FALSE)</f>
        <v>2928</v>
      </c>
      <c r="T259" s="110">
        <f>VLOOKUP($A259,'[7]102035'!$A$5:$W$48,T$130,FALSE)</f>
        <v>3112</v>
      </c>
      <c r="U259" s="110">
        <f>VLOOKUP($A259,'[7]102035'!$A$5:$W$48,U$130,FALSE)</f>
        <v>2938</v>
      </c>
      <c r="V259" s="110">
        <f>VLOOKUP($A259,'[7]102035'!$A$5:$W$48,V$130,FALSE)</f>
        <v>3126</v>
      </c>
      <c r="W259" s="111">
        <f t="shared" si="19"/>
        <v>6.3989108236895853E-2</v>
      </c>
      <c r="X259" s="84">
        <f t="shared" si="20"/>
        <v>6.7632850241545897E-3</v>
      </c>
      <c r="Y259">
        <f t="shared" si="21"/>
        <v>3.407211379424413E-2</v>
      </c>
    </row>
    <row r="260" spans="1:25" x14ac:dyDescent="0.2">
      <c r="A260" s="107" t="s">
        <v>123</v>
      </c>
      <c r="B260" s="110">
        <f>VLOOKUP($A260,'[7]102035'!$A$5:$W$48,B$130,FALSE)</f>
        <v>28256</v>
      </c>
      <c r="C260" s="110">
        <f>VLOOKUP($A260,'[7]102035'!$A$5:$W$48,C$130,FALSE)</f>
        <v>28781</v>
      </c>
      <c r="D260" s="110">
        <f>VLOOKUP($A260,'[7]102035'!$A$5:$W$48,D$130,FALSE)</f>
        <v>27516</v>
      </c>
      <c r="E260" s="110">
        <f>VLOOKUP($A260,'[7]102035'!$A$5:$W$48,E$130,FALSE)</f>
        <v>27094</v>
      </c>
      <c r="F260" s="110">
        <f>VLOOKUP($A260,'[7]102035'!$A$5:$W$48,F$130,FALSE)</f>
        <v>25579</v>
      </c>
      <c r="G260" s="110">
        <f>VLOOKUP($A260,'[7]102035'!$A$5:$W$48,G$130,FALSE)</f>
        <v>25120</v>
      </c>
      <c r="H260" s="110">
        <f>VLOOKUP($A260,'[7]102035'!$A$5:$W$48,H$130,FALSE)</f>
        <v>28292</v>
      </c>
      <c r="I260" s="110">
        <f>VLOOKUP($A260,'[7]102035'!$A$5:$W$48,I$130,FALSE)</f>
        <v>25208</v>
      </c>
      <c r="J260" s="110">
        <f>VLOOKUP($A260,'[7]102035'!$A$5:$W$48,J$130,FALSE)</f>
        <v>24561</v>
      </c>
      <c r="K260" s="110">
        <f>VLOOKUP($A260,'[7]102035'!$A$5:$W$48,K$130,FALSE)</f>
        <v>25174</v>
      </c>
      <c r="L260" s="110">
        <f>VLOOKUP($A260,'[7]102035'!$A$5:$W$48,L$130,FALSE)</f>
        <v>25071</v>
      </c>
      <c r="M260" s="110">
        <f>VLOOKUP($A260,'[7]102035'!$A$5:$W$48,M$130,FALSE)</f>
        <v>26615</v>
      </c>
      <c r="N260" s="110">
        <f>VLOOKUP($A260,'[7]102035'!$A$5:$W$48,N$130,FALSE)</f>
        <v>26316</v>
      </c>
      <c r="O260" s="110">
        <f>VLOOKUP($A260,'[7]102035'!$A$5:$W$48,O$130,FALSE)</f>
        <v>27577</v>
      </c>
      <c r="P260" s="110">
        <f>VLOOKUP($A260,'[7]102035'!$A$5:$W$48,P$130,FALSE)</f>
        <v>27220</v>
      </c>
      <c r="Q260" s="110">
        <f>VLOOKUP($A260,'[7]102035'!$A$5:$W$48,Q$130,FALSE)</f>
        <v>26454</v>
      </c>
      <c r="R260" s="110">
        <f>VLOOKUP($A260,'[7]102035'!$A$5:$W$48,R$130,FALSE)</f>
        <v>27257</v>
      </c>
      <c r="S260" s="110">
        <f>VLOOKUP($A260,'[7]102035'!$A$5:$W$48,S$130,FALSE)</f>
        <v>26356</v>
      </c>
      <c r="T260" s="110">
        <f>VLOOKUP($A260,'[7]102035'!$A$5:$W$48,T$130,FALSE)</f>
        <v>29320</v>
      </c>
      <c r="U260" s="110">
        <f>VLOOKUP($A260,'[7]102035'!$A$5:$W$48,U$130,FALSE)</f>
        <v>29308</v>
      </c>
      <c r="V260" s="110">
        <f>VLOOKUP($A260,'[7]102035'!$A$5:$W$48,V$130,FALSE)</f>
        <v>32112</v>
      </c>
      <c r="W260" s="111">
        <f t="shared" si="19"/>
        <v>9.5673536235840045E-2</v>
      </c>
      <c r="X260" s="84">
        <f t="shared" si="20"/>
        <v>0.21388069857110456</v>
      </c>
      <c r="Y260">
        <f t="shared" si="21"/>
        <v>0.13646659116647791</v>
      </c>
    </row>
    <row r="261" spans="1:25" x14ac:dyDescent="0.2">
      <c r="A261" s="107" t="s">
        <v>119</v>
      </c>
      <c r="B261" s="110">
        <f>VLOOKUP($A261,'[7]102035'!$A$5:$W$48,B$130,FALSE)</f>
        <v>1721</v>
      </c>
      <c r="C261" s="110">
        <f>VLOOKUP($A261,'[7]102035'!$A$5:$W$48,C$130,FALSE)</f>
        <v>1776</v>
      </c>
      <c r="D261" s="110">
        <f>VLOOKUP($A261,'[7]102035'!$A$5:$W$48,D$130,FALSE)</f>
        <v>1751</v>
      </c>
      <c r="E261" s="110">
        <f>VLOOKUP($A261,'[7]102035'!$A$5:$W$48,E$130,FALSE)</f>
        <v>1826</v>
      </c>
      <c r="F261" s="110">
        <f>VLOOKUP($A261,'[7]102035'!$A$5:$W$48,F$130,FALSE)</f>
        <v>1773</v>
      </c>
      <c r="G261" s="110">
        <f>VLOOKUP($A261,'[7]102035'!$A$5:$W$48,G$130,FALSE)</f>
        <v>1824</v>
      </c>
      <c r="H261" s="110">
        <f>VLOOKUP($A261,'[7]102035'!$A$5:$W$48,H$130,FALSE)</f>
        <v>1974</v>
      </c>
      <c r="I261" s="110">
        <f>VLOOKUP($A261,'[7]102035'!$A$5:$W$48,I$130,FALSE)</f>
        <v>1881</v>
      </c>
      <c r="J261" s="110">
        <f>VLOOKUP($A261,'[7]102035'!$A$5:$W$48,J$130,FALSE)</f>
        <v>1873</v>
      </c>
      <c r="K261" s="110">
        <f>VLOOKUP($A261,'[7]102035'!$A$5:$W$48,K$130,FALSE)</f>
        <v>1858</v>
      </c>
      <c r="L261" s="110">
        <f>VLOOKUP($A261,'[7]102035'!$A$5:$W$48,L$130,FALSE)</f>
        <v>1828</v>
      </c>
      <c r="M261" s="110">
        <f>VLOOKUP($A261,'[7]102035'!$A$5:$W$48,M$130,FALSE)</f>
        <v>1888</v>
      </c>
      <c r="N261" s="110">
        <f>VLOOKUP($A261,'[7]102035'!$A$5:$W$48,N$130,FALSE)</f>
        <v>1913</v>
      </c>
      <c r="O261" s="110">
        <f>VLOOKUP($A261,'[7]102035'!$A$5:$W$48,O$130,FALSE)</f>
        <v>1969</v>
      </c>
      <c r="P261" s="110">
        <f>VLOOKUP($A261,'[7]102035'!$A$5:$W$48,P$130,FALSE)</f>
        <v>1982</v>
      </c>
      <c r="Q261" s="110">
        <f>VLOOKUP($A261,'[7]102035'!$A$5:$W$48,Q$130,FALSE)</f>
        <v>1982</v>
      </c>
      <c r="R261" s="110">
        <f>VLOOKUP($A261,'[7]102035'!$A$5:$W$48,R$130,FALSE)</f>
        <v>2016</v>
      </c>
      <c r="S261" s="110">
        <f>VLOOKUP($A261,'[7]102035'!$A$5:$W$48,S$130,FALSE)</f>
        <v>1985</v>
      </c>
      <c r="T261" s="110">
        <f>VLOOKUP($A261,'[7]102035'!$A$5:$W$48,T$130,FALSE)</f>
        <v>1998</v>
      </c>
      <c r="U261" s="110">
        <f>VLOOKUP($A261,'[7]102035'!$A$5:$W$48,U$130,FALSE)</f>
        <v>1967</v>
      </c>
      <c r="V261" s="110">
        <f>VLOOKUP($A261,'[7]102035'!$A$5:$W$48,V$130,FALSE)</f>
        <v>2150</v>
      </c>
      <c r="W261" s="111">
        <f t="shared" si="19"/>
        <v>9.3035078800203355E-2</v>
      </c>
      <c r="X261" s="84">
        <f t="shared" si="20"/>
        <v>8.4762865792129161E-2</v>
      </c>
      <c r="Y261">
        <f t="shared" si="21"/>
        <v>0.24927367809413131</v>
      </c>
    </row>
    <row r="262" spans="1:25" x14ac:dyDescent="0.2">
      <c r="A262" s="107" t="s">
        <v>120</v>
      </c>
      <c r="B262" s="110">
        <f>VLOOKUP($A262,'[7]102035'!$A$5:$W$48,B$130,FALSE)</f>
        <v>339</v>
      </c>
      <c r="C262" s="110">
        <f>VLOOKUP($A262,'[7]102035'!$A$5:$W$48,C$130,FALSE)</f>
        <v>311</v>
      </c>
      <c r="D262" s="110">
        <f>VLOOKUP($A262,'[7]102035'!$A$5:$W$48,D$130,FALSE)</f>
        <v>334</v>
      </c>
      <c r="E262" s="110">
        <f>VLOOKUP($A262,'[7]102035'!$A$5:$W$48,E$130,FALSE)</f>
        <v>194</v>
      </c>
      <c r="F262" s="110">
        <f>VLOOKUP($A262,'[7]102035'!$A$5:$W$48,F$130,FALSE)</f>
        <v>269</v>
      </c>
      <c r="G262" s="110">
        <f>VLOOKUP($A262,'[7]102035'!$A$5:$W$48,G$130,FALSE)</f>
        <v>178</v>
      </c>
      <c r="H262" s="110">
        <f>VLOOKUP($A262,'[7]102035'!$A$5:$W$48,H$130,FALSE)</f>
        <v>240</v>
      </c>
      <c r="I262" s="110">
        <f>VLOOKUP($A262,'[7]102035'!$A$5:$W$48,I$130,FALSE)</f>
        <v>263</v>
      </c>
      <c r="J262" s="110">
        <f>VLOOKUP($A262,'[7]102035'!$A$5:$W$48,J$130,FALSE)</f>
        <v>254</v>
      </c>
      <c r="K262" s="110">
        <f>VLOOKUP($A262,'[7]102035'!$A$5:$W$48,K$130,FALSE)</f>
        <v>276</v>
      </c>
      <c r="L262" s="110">
        <f>VLOOKUP($A262,'[7]102035'!$A$5:$W$48,L$130,FALSE)</f>
        <v>287</v>
      </c>
      <c r="M262" s="110">
        <f>VLOOKUP($A262,'[7]102035'!$A$5:$W$48,M$130,FALSE)</f>
        <v>298</v>
      </c>
      <c r="N262" s="110">
        <f>VLOOKUP($A262,'[7]102035'!$A$5:$W$48,N$130,FALSE)</f>
        <v>301</v>
      </c>
      <c r="O262" s="110">
        <f>VLOOKUP($A262,'[7]102035'!$A$5:$W$48,O$130,FALSE)</f>
        <v>344</v>
      </c>
      <c r="P262" s="110">
        <f>VLOOKUP($A262,'[7]102035'!$A$5:$W$48,P$130,FALSE)</f>
        <v>381</v>
      </c>
      <c r="Q262" s="110">
        <f>VLOOKUP($A262,'[7]102035'!$A$5:$W$48,Q$130,FALSE)</f>
        <v>389</v>
      </c>
      <c r="R262" s="110">
        <f>VLOOKUP($A262,'[7]102035'!$A$5:$W$48,R$130,FALSE)</f>
        <v>393</v>
      </c>
      <c r="S262" s="110">
        <f>VLOOKUP($A262,'[7]102035'!$A$5:$W$48,S$130,FALSE)</f>
        <v>401</v>
      </c>
      <c r="T262" s="110">
        <f>VLOOKUP($A262,'[7]102035'!$A$5:$W$48,T$130,FALSE)</f>
        <v>434</v>
      </c>
      <c r="U262" s="110">
        <f>VLOOKUP($A262,'[7]102035'!$A$5:$W$48,U$130,FALSE)</f>
        <v>424</v>
      </c>
      <c r="V262" s="110">
        <f>VLOOKUP($A262,'[7]102035'!$A$5:$W$48,V$130,FALSE)</f>
        <v>427</v>
      </c>
      <c r="W262" s="111">
        <f t="shared" si="19"/>
        <v>7.0754716981132077E-3</v>
      </c>
      <c r="X262" s="84">
        <f t="shared" si="20"/>
        <v>9.7686375321336755E-2</v>
      </c>
      <c r="Y262">
        <f t="shared" si="21"/>
        <v>0.25958702064896755</v>
      </c>
    </row>
    <row r="263" spans="1:25" x14ac:dyDescent="0.2">
      <c r="A263" s="107" t="s">
        <v>139</v>
      </c>
      <c r="B263" s="110">
        <f>VLOOKUP($A263,'[7]102035'!$A$5:$W$48,B$130,FALSE)</f>
        <v>3412</v>
      </c>
      <c r="C263" s="110">
        <f>VLOOKUP($A263,'[7]102035'!$A$5:$W$48,C$130,FALSE)</f>
        <v>3718</v>
      </c>
      <c r="D263" s="110">
        <f>VLOOKUP($A263,'[7]102035'!$A$5:$W$48,D$130,FALSE)</f>
        <v>3936</v>
      </c>
      <c r="E263" s="110">
        <f>VLOOKUP($A263,'[7]102035'!$A$5:$W$48,E$130,FALSE)</f>
        <v>3828</v>
      </c>
      <c r="F263" s="110">
        <f>VLOOKUP($A263,'[7]102035'!$A$5:$W$48,F$130,FALSE)</f>
        <v>4174</v>
      </c>
      <c r="G263" s="110">
        <f>VLOOKUP($A263,'[7]102035'!$A$5:$W$48,G$130,FALSE)</f>
        <v>4320</v>
      </c>
      <c r="H263" s="110">
        <f>VLOOKUP($A263,'[7]102035'!$A$5:$W$48,H$130,FALSE)</f>
        <v>4702</v>
      </c>
      <c r="I263" s="110">
        <f>VLOOKUP($A263,'[7]102035'!$A$5:$W$48,I$130,FALSE)</f>
        <v>5259</v>
      </c>
      <c r="J263" s="110">
        <f>VLOOKUP($A263,'[7]102035'!$A$5:$W$48,J$130,FALSE)</f>
        <v>5422</v>
      </c>
      <c r="K263" s="110">
        <f>VLOOKUP($A263,'[7]102035'!$A$5:$W$48,K$130,FALSE)</f>
        <v>5885</v>
      </c>
      <c r="L263" s="110">
        <f>VLOOKUP($A263,'[7]102035'!$A$5:$W$48,L$130,FALSE)</f>
        <v>6701</v>
      </c>
      <c r="M263" s="110">
        <f>VLOOKUP($A263,'[7]102035'!$A$5:$W$48,M$130,FALSE)</f>
        <v>7049</v>
      </c>
      <c r="N263" s="110">
        <f>VLOOKUP($A263,'[7]102035'!$A$5:$W$48,N$130,FALSE)</f>
        <v>7246</v>
      </c>
      <c r="O263" s="110">
        <f>VLOOKUP($A263,'[7]102035'!$A$5:$W$48,O$130,FALSE)</f>
        <v>7131</v>
      </c>
      <c r="P263" s="110">
        <f>VLOOKUP($A263,'[7]102035'!$A$5:$W$48,P$130,FALSE)</f>
        <v>7734</v>
      </c>
      <c r="Q263" s="110">
        <f>VLOOKUP($A263,'[7]102035'!$A$5:$W$48,Q$130,FALSE)</f>
        <v>8403</v>
      </c>
      <c r="R263" s="110">
        <f>VLOOKUP($A263,'[7]102035'!$A$5:$W$48,R$130,FALSE)</f>
        <v>9181</v>
      </c>
      <c r="S263" s="110">
        <f>VLOOKUP($A263,'[7]102035'!$A$5:$W$48,S$130,FALSE)</f>
        <v>9100</v>
      </c>
      <c r="T263" s="110">
        <f>VLOOKUP($A263,'[7]102035'!$A$5:$W$48,T$130,FALSE)</f>
        <v>9652</v>
      </c>
      <c r="U263" s="110">
        <f>VLOOKUP($A263,'[7]102035'!$A$5:$W$48,U$130,FALSE)</f>
        <v>9809</v>
      </c>
      <c r="V263" s="110">
        <f>VLOOKUP($A263,'[7]102035'!$A$5:$W$48,V$130,FALSE)</f>
        <v>10124</v>
      </c>
      <c r="W263" s="111">
        <f t="shared" si="19"/>
        <v>3.2113365276786626E-2</v>
      </c>
      <c r="X263" s="84">
        <f t="shared" si="20"/>
        <v>0.20480780673568963</v>
      </c>
      <c r="Y263">
        <f t="shared" si="21"/>
        <v>1.9671746776084409</v>
      </c>
    </row>
    <row r="264" spans="1:25" x14ac:dyDescent="0.2">
      <c r="A264" s="107" t="s">
        <v>121</v>
      </c>
      <c r="B264" s="110">
        <f>VLOOKUP($A264,'[7]102035'!$A$5:$W$48,B$130,FALSE)</f>
        <v>894</v>
      </c>
      <c r="C264" s="110">
        <f>VLOOKUP($A264,'[7]102035'!$A$5:$W$48,C$130,FALSE)</f>
        <v>924</v>
      </c>
      <c r="D264" s="110">
        <f>VLOOKUP($A264,'[7]102035'!$A$5:$W$48,D$130,FALSE)</f>
        <v>942</v>
      </c>
      <c r="E264" s="110">
        <f>VLOOKUP($A264,'[7]102035'!$A$5:$W$48,E$130,FALSE)</f>
        <v>949</v>
      </c>
      <c r="F264" s="110">
        <f>VLOOKUP($A264,'[7]102035'!$A$5:$W$48,F$130,FALSE)</f>
        <v>967</v>
      </c>
      <c r="G264" s="110">
        <f>VLOOKUP($A264,'[7]102035'!$A$5:$W$48,G$130,FALSE)</f>
        <v>1010</v>
      </c>
      <c r="H264" s="110">
        <f>VLOOKUP($A264,'[7]102035'!$A$5:$W$48,H$130,FALSE)</f>
        <v>1416</v>
      </c>
      <c r="I264" s="110">
        <f>VLOOKUP($A264,'[7]102035'!$A$5:$W$48,I$130,FALSE)</f>
        <v>1446</v>
      </c>
      <c r="J264" s="110">
        <f>VLOOKUP($A264,'[7]102035'!$A$5:$W$48,J$130,FALSE)</f>
        <v>1480</v>
      </c>
      <c r="K264" s="110">
        <f>VLOOKUP($A264,'[7]102035'!$A$5:$W$48,K$130,FALSE)</f>
        <v>1500</v>
      </c>
      <c r="L264" s="110">
        <f>VLOOKUP($A264,'[7]102035'!$A$5:$W$48,L$130,FALSE)</f>
        <v>1553</v>
      </c>
      <c r="M264" s="110">
        <f>VLOOKUP($A264,'[7]102035'!$A$5:$W$48,M$130,FALSE)</f>
        <v>1650</v>
      </c>
      <c r="N264" s="110">
        <f>VLOOKUP($A264,'[7]102035'!$A$5:$W$48,N$130,FALSE)</f>
        <v>1695</v>
      </c>
      <c r="O264" s="110">
        <f>VLOOKUP($A264,'[7]102035'!$A$5:$W$48,O$130,FALSE)</f>
        <v>1691</v>
      </c>
      <c r="P264" s="110">
        <f>VLOOKUP($A264,'[7]102035'!$A$5:$W$48,P$130,FALSE)</f>
        <v>1728</v>
      </c>
      <c r="Q264" s="110">
        <f>VLOOKUP($A264,'[7]102035'!$A$5:$W$48,Q$130,FALSE)</f>
        <v>1743</v>
      </c>
      <c r="R264" s="110">
        <f>VLOOKUP($A264,'[7]102035'!$A$5:$W$48,R$130,FALSE)</f>
        <v>1777</v>
      </c>
      <c r="S264" s="110">
        <f>VLOOKUP($A264,'[7]102035'!$A$5:$W$48,S$130,FALSE)</f>
        <v>1788</v>
      </c>
      <c r="T264" s="110">
        <f>VLOOKUP($A264,'[7]102035'!$A$5:$W$48,T$130,FALSE)</f>
        <v>1763</v>
      </c>
      <c r="U264" s="110">
        <f>VLOOKUP($A264,'[7]102035'!$A$5:$W$48,U$130,FALSE)</f>
        <v>1859</v>
      </c>
      <c r="V264" s="110">
        <f>VLOOKUP($A264,'[7]102035'!$A$5:$W$48,V$130,FALSE)</f>
        <v>1951</v>
      </c>
      <c r="W264" s="111">
        <f t="shared" si="19"/>
        <v>4.9488972565895642E-2</v>
      </c>
      <c r="X264" s="84">
        <f t="shared" si="20"/>
        <v>0.11933448078026392</v>
      </c>
      <c r="Y264">
        <f t="shared" si="21"/>
        <v>1.1823266219239374</v>
      </c>
    </row>
    <row r="265" spans="1:25" x14ac:dyDescent="0.2">
      <c r="A265" s="107" t="s">
        <v>122</v>
      </c>
      <c r="B265" s="110">
        <f>VLOOKUP($A265,'[7]102035'!$A$5:$W$48,B$130,FALSE)</f>
        <v>18072</v>
      </c>
      <c r="C265" s="110">
        <f>VLOOKUP($A265,'[7]102035'!$A$5:$W$48,C$130,FALSE)</f>
        <v>20103</v>
      </c>
      <c r="D265" s="110">
        <f>VLOOKUP($A265,'[7]102035'!$A$5:$W$48,D$130,FALSE)</f>
        <v>20247</v>
      </c>
      <c r="E265" s="110">
        <f>VLOOKUP($A265,'[7]102035'!$A$5:$W$48,E$130,FALSE)</f>
        <v>20361</v>
      </c>
      <c r="F265" s="110">
        <f>VLOOKUP($A265,'[7]102035'!$A$5:$W$48,F$130,FALSE)</f>
        <v>20014</v>
      </c>
      <c r="G265" s="110">
        <f>VLOOKUP($A265,'[7]102035'!$A$5:$W$48,G$130,FALSE)</f>
        <v>20521</v>
      </c>
      <c r="H265" s="110">
        <f>VLOOKUP($A265,'[7]102035'!$A$5:$W$48,H$130,FALSE)</f>
        <v>22088</v>
      </c>
      <c r="I265" s="110">
        <f>VLOOKUP($A265,'[7]102035'!$A$5:$W$48,I$130,FALSE)</f>
        <v>21051</v>
      </c>
      <c r="J265" s="110">
        <f>VLOOKUP($A265,'[7]102035'!$A$5:$W$48,J$130,FALSE)</f>
        <v>21725</v>
      </c>
      <c r="K265" s="110">
        <f>VLOOKUP($A265,'[7]102035'!$A$5:$W$48,K$130,FALSE)</f>
        <v>22161</v>
      </c>
      <c r="L265" s="110">
        <f>VLOOKUP($A265,'[7]102035'!$A$5:$W$48,L$130,FALSE)</f>
        <v>13617</v>
      </c>
      <c r="M265" s="110">
        <f>VLOOKUP($A265,'[7]102035'!$A$5:$W$48,M$130,FALSE)</f>
        <v>18759</v>
      </c>
      <c r="N265" s="110">
        <f>VLOOKUP($A265,'[7]102035'!$A$5:$W$48,N$130,FALSE)</f>
        <v>17913</v>
      </c>
      <c r="O265" s="110">
        <f>VLOOKUP($A265,'[7]102035'!$A$5:$W$48,O$130,FALSE)</f>
        <v>19979</v>
      </c>
      <c r="P265" s="110">
        <f>VLOOKUP($A265,'[7]102035'!$A$5:$W$48,P$130,FALSE)</f>
        <v>20581</v>
      </c>
      <c r="Q265" s="110">
        <f>VLOOKUP($A265,'[7]102035'!$A$5:$W$48,Q$130,FALSE)</f>
        <v>20635</v>
      </c>
      <c r="R265" s="110">
        <f>VLOOKUP($A265,'[7]102035'!$A$5:$W$48,R$130,FALSE)</f>
        <v>20162</v>
      </c>
      <c r="S265" s="110">
        <f>VLOOKUP($A265,'[7]102035'!$A$5:$W$48,S$130,FALSE)</f>
        <v>20311</v>
      </c>
      <c r="T265" s="110">
        <f>VLOOKUP($A265,'[7]102035'!$A$5:$W$48,T$130,FALSE)</f>
        <v>21023</v>
      </c>
      <c r="U265" s="110">
        <f>VLOOKUP($A265,'[7]102035'!$A$5:$W$48,U$130,FALSE)</f>
        <v>22173</v>
      </c>
      <c r="V265" s="110">
        <f>VLOOKUP($A265,'[7]102035'!$A$5:$W$48,V$130,FALSE)</f>
        <v>23403</v>
      </c>
      <c r="W265" s="111">
        <f t="shared" si="19"/>
        <v>5.5472872412393452E-2</v>
      </c>
      <c r="X265" s="84">
        <f t="shared" si="20"/>
        <v>0.13414102253452873</v>
      </c>
      <c r="Y265">
        <f t="shared" si="21"/>
        <v>0.29498671978751662</v>
      </c>
    </row>
    <row r="266" spans="1:25" x14ac:dyDescent="0.2">
      <c r="A266" s="107" t="s">
        <v>124</v>
      </c>
      <c r="B266" s="110">
        <f>VLOOKUP($A266,'[7]102035'!$A$5:$W$48,B$130,FALSE)</f>
        <v>651</v>
      </c>
      <c r="C266" s="110">
        <f>VLOOKUP($A266,'[7]102035'!$A$5:$W$48,C$130,FALSE)</f>
        <v>732</v>
      </c>
      <c r="D266" s="110">
        <f>VLOOKUP($A266,'[7]102035'!$A$5:$W$48,D$130,FALSE)</f>
        <v>770</v>
      </c>
      <c r="E266" s="110">
        <f>VLOOKUP($A266,'[7]102035'!$A$5:$W$48,E$130,FALSE)</f>
        <v>812</v>
      </c>
      <c r="F266" s="110">
        <f>VLOOKUP($A266,'[7]102035'!$A$5:$W$48,F$130,FALSE)</f>
        <v>880</v>
      </c>
      <c r="G266" s="110">
        <f>VLOOKUP($A266,'[7]102035'!$A$5:$W$48,G$130,FALSE)</f>
        <v>937</v>
      </c>
      <c r="H266" s="110">
        <f>VLOOKUP($A266,'[7]102035'!$A$5:$W$48,H$130,FALSE)</f>
        <v>1020</v>
      </c>
      <c r="I266" s="110">
        <f>VLOOKUP($A266,'[7]102035'!$A$5:$W$48,I$130,FALSE)</f>
        <v>1095</v>
      </c>
      <c r="J266" s="110">
        <f>VLOOKUP($A266,'[7]102035'!$A$5:$W$48,J$130,FALSE)</f>
        <v>1195</v>
      </c>
      <c r="K266" s="110">
        <f>VLOOKUP($A266,'[7]102035'!$A$5:$W$48,K$130,FALSE)</f>
        <v>1236</v>
      </c>
      <c r="L266" s="110">
        <f>VLOOKUP($A266,'[7]102035'!$A$5:$W$48,L$130,FALSE)</f>
        <v>1310</v>
      </c>
      <c r="M266" s="110">
        <f>VLOOKUP($A266,'[7]102035'!$A$5:$W$48,M$130,FALSE)</f>
        <v>1470</v>
      </c>
      <c r="N266" s="110">
        <f>VLOOKUP($A266,'[7]102035'!$A$5:$W$48,N$130,FALSE)</f>
        <v>1541</v>
      </c>
      <c r="O266" s="110">
        <f>VLOOKUP($A266,'[7]102035'!$A$5:$W$48,O$130,FALSE)</f>
        <v>1666</v>
      </c>
      <c r="P266" s="110">
        <f>VLOOKUP($A266,'[7]102035'!$A$5:$W$48,P$130,FALSE)</f>
        <v>1778</v>
      </c>
      <c r="Q266" s="110">
        <f>VLOOKUP($A266,'[7]102035'!$A$5:$W$48,Q$130,FALSE)</f>
        <v>1939</v>
      </c>
      <c r="R266" s="110">
        <f>VLOOKUP($A266,'[7]102035'!$A$5:$W$48,R$130,FALSE)</f>
        <v>2075</v>
      </c>
      <c r="S266" s="110">
        <f>VLOOKUP($A266,'[7]102035'!$A$5:$W$48,S$130,FALSE)</f>
        <v>2134</v>
      </c>
      <c r="T266" s="110">
        <f>VLOOKUP($A266,'[7]102035'!$A$5:$W$48,T$130,FALSE)</f>
        <v>2216</v>
      </c>
      <c r="U266" s="110">
        <f>VLOOKUP($A266,'[7]102035'!$A$5:$W$48,U$130,FALSE)</f>
        <v>2143</v>
      </c>
      <c r="V266" s="110">
        <f>VLOOKUP($A266,'[7]102035'!$A$5:$W$48,V$130,FALSE)</f>
        <v>1946</v>
      </c>
      <c r="W266" s="111">
        <f t="shared" si="19"/>
        <v>-9.19272048530098E-2</v>
      </c>
      <c r="X266" s="84">
        <f t="shared" si="20"/>
        <v>3.6101083032490976E-3</v>
      </c>
      <c r="Y266">
        <f t="shared" si="21"/>
        <v>1.989247311827957</v>
      </c>
    </row>
    <row r="267" spans="1:25" x14ac:dyDescent="0.2">
      <c r="A267" s="107" t="s">
        <v>125</v>
      </c>
      <c r="B267" s="110">
        <f>VLOOKUP($A267,'[7]102035'!$A$5:$W$48,B$130,FALSE)</f>
        <v>2035</v>
      </c>
      <c r="C267" s="110">
        <f>VLOOKUP($A267,'[7]102035'!$A$5:$W$48,C$130,FALSE)</f>
        <v>2412</v>
      </c>
      <c r="D267" s="110">
        <f>VLOOKUP($A267,'[7]102035'!$A$5:$W$48,D$130,FALSE)</f>
        <v>1992</v>
      </c>
      <c r="E267" s="110">
        <f>VLOOKUP($A267,'[7]102035'!$A$5:$W$48,E$130,FALSE)</f>
        <v>2406</v>
      </c>
      <c r="F267" s="110">
        <f>VLOOKUP($A267,'[7]102035'!$A$5:$W$48,F$130,FALSE)</f>
        <v>2633</v>
      </c>
      <c r="G267" s="110">
        <f>VLOOKUP($A267,'[7]102035'!$A$5:$W$48,G$130,FALSE)</f>
        <v>2640</v>
      </c>
      <c r="H267" s="110">
        <f>VLOOKUP($A267,'[7]102035'!$A$5:$W$48,H$130,FALSE)</f>
        <v>2986</v>
      </c>
      <c r="I267" s="110">
        <f>VLOOKUP($A267,'[7]102035'!$A$5:$W$48,I$130,FALSE)</f>
        <v>2889</v>
      </c>
      <c r="J267" s="110">
        <f>VLOOKUP($A267,'[7]102035'!$A$5:$W$48,J$130,FALSE)</f>
        <v>2924</v>
      </c>
      <c r="K267" s="110">
        <f>VLOOKUP($A267,'[7]102035'!$A$5:$W$48,K$130,FALSE)</f>
        <v>2965</v>
      </c>
      <c r="L267" s="110">
        <f>VLOOKUP($A267,'[7]102035'!$A$5:$W$48,L$130,FALSE)</f>
        <v>3027</v>
      </c>
      <c r="M267" s="110">
        <f>VLOOKUP($A267,'[7]102035'!$A$5:$W$48,M$130,FALSE)</f>
        <v>3200</v>
      </c>
      <c r="N267" s="110">
        <f>VLOOKUP($A267,'[7]102035'!$A$5:$W$48,N$130,FALSE)</f>
        <v>2967</v>
      </c>
      <c r="O267" s="110">
        <f>VLOOKUP($A267,'[7]102035'!$A$5:$W$48,O$130,FALSE)</f>
        <v>3085</v>
      </c>
      <c r="P267" s="110">
        <f>VLOOKUP($A267,'[7]102035'!$A$5:$W$48,P$130,FALSE)</f>
        <v>3546</v>
      </c>
      <c r="Q267" s="110">
        <f>VLOOKUP($A267,'[7]102035'!$A$5:$W$48,Q$130,FALSE)</f>
        <v>3511</v>
      </c>
      <c r="R267" s="110">
        <f>VLOOKUP($A267,'[7]102035'!$A$5:$W$48,R$130,FALSE)</f>
        <v>3214</v>
      </c>
      <c r="S267" s="110">
        <f>VLOOKUP($A267,'[7]102035'!$A$5:$W$48,S$130,FALSE)</f>
        <v>2844</v>
      </c>
      <c r="T267" s="110">
        <f>VLOOKUP($A267,'[7]102035'!$A$5:$W$48,T$130,FALSE)</f>
        <v>2787</v>
      </c>
      <c r="U267" s="110">
        <f>VLOOKUP($A267,'[7]102035'!$A$5:$W$48,U$130,FALSE)</f>
        <v>2988</v>
      </c>
      <c r="V267" s="110">
        <f>VLOOKUP($A267,'[7]102035'!$A$5:$W$48,V$130,FALSE)</f>
        <v>3135</v>
      </c>
      <c r="W267" s="111">
        <f t="shared" si="19"/>
        <v>4.9196787148594379E-2</v>
      </c>
      <c r="X267" s="84">
        <f t="shared" si="20"/>
        <v>-0.10709199658217032</v>
      </c>
      <c r="Y267">
        <f t="shared" si="21"/>
        <v>0.54054054054054057</v>
      </c>
    </row>
    <row r="268" spans="1:25" x14ac:dyDescent="0.2">
      <c r="A268" s="107" t="s">
        <v>126</v>
      </c>
      <c r="B268" s="110">
        <f>VLOOKUP($A268,'[7]102035'!$A$5:$W$48,B$130,FALSE)</f>
        <v>979</v>
      </c>
      <c r="C268" s="110">
        <f>VLOOKUP($A268,'[7]102035'!$A$5:$W$48,C$130,FALSE)</f>
        <v>1023</v>
      </c>
      <c r="D268" s="110">
        <f>VLOOKUP($A268,'[7]102035'!$A$5:$W$48,D$130,FALSE)</f>
        <v>1048</v>
      </c>
      <c r="E268" s="110">
        <f>VLOOKUP($A268,'[7]102035'!$A$5:$W$48,E$130,FALSE)</f>
        <v>1062</v>
      </c>
      <c r="F268" s="110">
        <f>VLOOKUP($A268,'[7]102035'!$A$5:$W$48,F$130,FALSE)</f>
        <v>1142</v>
      </c>
      <c r="G268" s="110">
        <f>VLOOKUP($A268,'[7]102035'!$A$5:$W$48,G$130,FALSE)</f>
        <v>1080</v>
      </c>
      <c r="H268" s="110">
        <f>VLOOKUP($A268,'[7]102035'!$A$5:$W$48,H$130,FALSE)</f>
        <v>1127</v>
      </c>
      <c r="I268" s="110">
        <f>VLOOKUP($A268,'[7]102035'!$A$5:$W$48,I$130,FALSE)</f>
        <v>1166</v>
      </c>
      <c r="J268" s="110">
        <f>VLOOKUP($A268,'[7]102035'!$A$5:$W$48,J$130,FALSE)</f>
        <v>1187</v>
      </c>
      <c r="K268" s="110">
        <f>VLOOKUP($A268,'[7]102035'!$A$5:$W$48,K$130,FALSE)</f>
        <v>1282</v>
      </c>
      <c r="L268" s="110">
        <f>VLOOKUP($A268,'[7]102035'!$A$5:$W$48,L$130,FALSE)</f>
        <v>1357</v>
      </c>
      <c r="M268" s="110">
        <f>VLOOKUP($A268,'[7]102035'!$A$5:$W$48,M$130,FALSE)</f>
        <v>1412</v>
      </c>
      <c r="N268" s="110">
        <f>VLOOKUP($A268,'[7]102035'!$A$5:$W$48,N$130,FALSE)</f>
        <v>1463</v>
      </c>
      <c r="O268" s="110">
        <f>VLOOKUP($A268,'[7]102035'!$A$5:$W$48,O$130,FALSE)</f>
        <v>1620</v>
      </c>
      <c r="P268" s="110">
        <f>VLOOKUP($A268,'[7]102035'!$A$5:$W$48,P$130,FALSE)</f>
        <v>1587</v>
      </c>
      <c r="Q268" s="110">
        <f>VLOOKUP($A268,'[7]102035'!$A$5:$W$48,Q$130,FALSE)</f>
        <v>1649</v>
      </c>
      <c r="R268" s="110">
        <f>VLOOKUP($A268,'[7]102035'!$A$5:$W$48,R$130,FALSE)</f>
        <v>1598</v>
      </c>
      <c r="S268" s="110">
        <f>VLOOKUP($A268,'[7]102035'!$A$5:$W$48,S$130,FALSE)</f>
        <v>1707</v>
      </c>
      <c r="T268" s="110">
        <f>VLOOKUP($A268,'[7]102035'!$A$5:$W$48,T$130,FALSE)</f>
        <v>1801</v>
      </c>
      <c r="U268" s="110">
        <f>VLOOKUP($A268,'[7]102035'!$A$5:$W$48,U$130,FALSE)</f>
        <v>1606</v>
      </c>
      <c r="V268" s="110">
        <f>VLOOKUP($A268,'[7]102035'!$A$5:$W$48,V$130,FALSE)</f>
        <v>1687</v>
      </c>
      <c r="W268" s="111">
        <f t="shared" si="19"/>
        <v>5.0435865504358655E-2</v>
      </c>
      <c r="X268" s="84">
        <f t="shared" si="20"/>
        <v>2.3044269254093391E-2</v>
      </c>
      <c r="Y268">
        <f t="shared" si="21"/>
        <v>0.72318692543411645</v>
      </c>
    </row>
    <row r="269" spans="1:25" x14ac:dyDescent="0.2">
      <c r="A269" s="107" t="s">
        <v>127</v>
      </c>
      <c r="B269" s="110">
        <f>VLOOKUP($A269,'[7]102035'!$A$5:$W$48,B$130,FALSE)</f>
        <v>8174</v>
      </c>
      <c r="C269" s="110">
        <f>VLOOKUP($A269,'[7]102035'!$A$5:$W$48,C$130,FALSE)</f>
        <v>9049</v>
      </c>
      <c r="D269" s="110">
        <f>VLOOKUP($A269,'[7]102035'!$A$5:$W$48,D$130,FALSE)</f>
        <v>9032</v>
      </c>
      <c r="E269" s="110">
        <f>VLOOKUP($A269,'[7]102035'!$A$5:$W$48,E$130,FALSE)</f>
        <v>9405</v>
      </c>
      <c r="F269" s="110">
        <f>VLOOKUP($A269,'[7]102035'!$A$5:$W$48,F$130,FALSE)</f>
        <v>9179</v>
      </c>
      <c r="G269" s="110">
        <f>VLOOKUP($A269,'[7]102035'!$A$5:$W$48,G$130,FALSE)</f>
        <v>9817</v>
      </c>
      <c r="H269" s="110">
        <f>VLOOKUP($A269,'[7]102035'!$A$5:$W$48,H$130,FALSE)</f>
        <v>10198</v>
      </c>
      <c r="I269" s="110">
        <f>VLOOKUP($A269,'[7]102035'!$A$5:$W$48,I$130,FALSE)</f>
        <v>10260</v>
      </c>
      <c r="J269" s="110">
        <f>VLOOKUP($A269,'[7]102035'!$A$5:$W$48,J$130,FALSE)</f>
        <v>10794</v>
      </c>
      <c r="K269" s="110">
        <f>VLOOKUP($A269,'[7]102035'!$A$5:$W$48,K$130,FALSE)</f>
        <v>11363</v>
      </c>
      <c r="L269" s="110">
        <f>VLOOKUP($A269,'[7]102035'!$A$5:$W$48,L$130,FALSE)</f>
        <v>11400</v>
      </c>
      <c r="M269" s="110">
        <f>VLOOKUP($A269,'[7]102035'!$A$5:$W$48,M$130,FALSE)</f>
        <v>11849</v>
      </c>
      <c r="N269" s="110">
        <f>VLOOKUP($A269,'[7]102035'!$A$5:$W$48,N$130,FALSE)</f>
        <v>11811</v>
      </c>
      <c r="O269" s="110">
        <f>VLOOKUP($A269,'[7]102035'!$A$5:$W$48,O$130,FALSE)</f>
        <v>13073</v>
      </c>
      <c r="P269" s="110">
        <f>VLOOKUP($A269,'[7]102035'!$A$5:$W$48,P$130,FALSE)</f>
        <v>13326</v>
      </c>
      <c r="Q269" s="110">
        <f>VLOOKUP($A269,'[7]102035'!$A$5:$W$48,Q$130,FALSE)</f>
        <v>14908</v>
      </c>
      <c r="R269" s="110">
        <f>VLOOKUP($A269,'[7]102035'!$A$5:$W$48,R$130,FALSE)</f>
        <v>15419</v>
      </c>
      <c r="S269" s="110">
        <f>VLOOKUP($A269,'[7]102035'!$A$5:$W$48,S$130,FALSE)</f>
        <v>15031</v>
      </c>
      <c r="T269" s="110">
        <f>VLOOKUP($A269,'[7]102035'!$A$5:$W$48,T$130,FALSE)</f>
        <v>16865</v>
      </c>
      <c r="U269" s="110">
        <f>VLOOKUP($A269,'[7]102035'!$A$5:$W$48,U$130,FALSE)</f>
        <v>16757</v>
      </c>
      <c r="V269" s="110">
        <f>VLOOKUP($A269,'[7]102035'!$A$5:$W$48,V$130,FALSE)</f>
        <v>16958</v>
      </c>
      <c r="W269" s="111">
        <f t="shared" si="19"/>
        <v>1.1994987169541088E-2</v>
      </c>
      <c r="X269" s="84">
        <f t="shared" si="20"/>
        <v>0.13751006171183258</v>
      </c>
      <c r="Y269">
        <f t="shared" si="21"/>
        <v>1.0746268656716418</v>
      </c>
    </row>
    <row r="270" spans="1:25" x14ac:dyDescent="0.2">
      <c r="A270" s="107" t="s">
        <v>129</v>
      </c>
      <c r="B270" s="110">
        <f>VLOOKUP($A270,'[7]102035'!$A$5:$W$48,B$130,FALSE)</f>
        <v>1714</v>
      </c>
      <c r="C270" s="110">
        <f>VLOOKUP($A270,'[7]102035'!$A$5:$W$48,C$130,FALSE)</f>
        <v>1923</v>
      </c>
      <c r="D270" s="110">
        <f>VLOOKUP($A270,'[7]102035'!$A$5:$W$48,D$130,FALSE)</f>
        <v>1016</v>
      </c>
      <c r="E270" s="110">
        <f>VLOOKUP($A270,'[7]102035'!$A$5:$W$48,E$130,FALSE)</f>
        <v>721</v>
      </c>
      <c r="F270" s="110">
        <f>VLOOKUP($A270,'[7]102035'!$A$5:$W$48,F$130,FALSE)</f>
        <v>790</v>
      </c>
      <c r="G270" s="110">
        <f>VLOOKUP($A270,'[7]102035'!$A$5:$W$48,G$130,FALSE)</f>
        <v>691</v>
      </c>
      <c r="H270" s="110">
        <f>VLOOKUP($A270,'[7]102035'!$A$5:$W$48,H$130,FALSE)</f>
        <v>617</v>
      </c>
      <c r="I270" s="110">
        <f>VLOOKUP($A270,'[7]102035'!$A$5:$W$48,I$130,FALSE)</f>
        <v>589</v>
      </c>
      <c r="J270" s="110">
        <f>VLOOKUP($A270,'[7]102035'!$A$5:$W$48,J$130,FALSE)</f>
        <v>541</v>
      </c>
      <c r="K270" s="110">
        <f>VLOOKUP($A270,'[7]102035'!$A$5:$W$48,K$130,FALSE)</f>
        <v>531</v>
      </c>
      <c r="L270" s="110">
        <f>VLOOKUP($A270,'[7]102035'!$A$5:$W$48,L$130,FALSE)</f>
        <v>468</v>
      </c>
      <c r="M270" s="110">
        <f>VLOOKUP($A270,'[7]102035'!$A$5:$W$48,M$130,FALSE)</f>
        <v>475</v>
      </c>
      <c r="N270" s="110">
        <f>VLOOKUP($A270,'[7]102035'!$A$5:$W$48,N$130,FALSE)</f>
        <v>493</v>
      </c>
      <c r="O270" s="110">
        <f>VLOOKUP($A270,'[7]102035'!$A$5:$W$48,O$130,FALSE)</f>
        <v>523</v>
      </c>
      <c r="P270" s="110">
        <f>VLOOKUP($A270,'[7]102035'!$A$5:$W$48,P$130,FALSE)</f>
        <v>547</v>
      </c>
      <c r="Q270" s="110">
        <f>VLOOKUP($A270,'[7]102035'!$A$5:$W$48,Q$130,FALSE)</f>
        <v>567</v>
      </c>
      <c r="R270" s="110">
        <f>VLOOKUP($A270,'[7]102035'!$A$5:$W$48,R$130,FALSE)</f>
        <v>615</v>
      </c>
      <c r="S270" s="110">
        <f>VLOOKUP($A270,'[7]102035'!$A$5:$W$48,S$130,FALSE)</f>
        <v>633</v>
      </c>
      <c r="T270" s="110">
        <f>VLOOKUP($A270,'[7]102035'!$A$5:$W$48,T$130,FALSE)</f>
        <v>605</v>
      </c>
      <c r="U270" s="110">
        <f>VLOOKUP($A270,'[7]102035'!$A$5:$W$48,U$130,FALSE)</f>
        <v>590</v>
      </c>
      <c r="V270" s="110">
        <f>VLOOKUP($A270,'[7]102035'!$A$5:$W$48,V$130,FALSE)</f>
        <v>603</v>
      </c>
      <c r="W270" s="111">
        <f t="shared" si="19"/>
        <v>2.2033898305084745E-2</v>
      </c>
      <c r="X270" s="84">
        <f t="shared" si="20"/>
        <v>6.3492063492063489E-2</v>
      </c>
      <c r="Y270">
        <f t="shared" si="21"/>
        <v>-0.64819136522753795</v>
      </c>
    </row>
    <row r="271" spans="1:25" x14ac:dyDescent="0.2">
      <c r="A271" s="107" t="s">
        <v>130</v>
      </c>
      <c r="B271" s="110">
        <f>VLOOKUP($A271,'[7]102035'!$A$5:$W$48,B$130,FALSE)</f>
        <v>55</v>
      </c>
      <c r="C271" s="110">
        <f>VLOOKUP($A271,'[7]102035'!$A$5:$W$48,C$130,FALSE)</f>
        <v>59</v>
      </c>
      <c r="D271" s="110">
        <f>VLOOKUP($A271,'[7]102035'!$A$5:$W$48,D$130,FALSE)</f>
        <v>61</v>
      </c>
      <c r="E271" s="110">
        <f>VLOOKUP($A271,'[7]102035'!$A$5:$W$48,E$130,FALSE)</f>
        <v>67</v>
      </c>
      <c r="F271" s="110">
        <f>VLOOKUP($A271,'[7]102035'!$A$5:$W$48,F$130,FALSE)</f>
        <v>67</v>
      </c>
      <c r="G271" s="110">
        <f>VLOOKUP($A271,'[7]102035'!$A$5:$W$48,G$130,FALSE)</f>
        <v>70</v>
      </c>
      <c r="H271" s="110">
        <f>VLOOKUP($A271,'[7]102035'!$A$5:$W$48,H$130,FALSE)</f>
        <v>74</v>
      </c>
      <c r="I271" s="110">
        <f>VLOOKUP($A271,'[7]102035'!$A$5:$W$48,I$130,FALSE)</f>
        <v>74</v>
      </c>
      <c r="J271" s="110">
        <f>VLOOKUP($A271,'[7]102035'!$A$5:$W$48,J$130,FALSE)</f>
        <v>82</v>
      </c>
      <c r="K271" s="110">
        <f>VLOOKUP($A271,'[7]102035'!$A$5:$W$48,K$130,FALSE)</f>
        <v>85</v>
      </c>
      <c r="L271" s="110">
        <f>VLOOKUP($A271,'[7]102035'!$A$5:$W$48,L$130,FALSE)</f>
        <v>381</v>
      </c>
      <c r="M271" s="110">
        <f>VLOOKUP($A271,'[7]102035'!$A$5:$W$48,M$130,FALSE)</f>
        <v>385</v>
      </c>
      <c r="N271" s="110">
        <f>VLOOKUP($A271,'[7]102035'!$A$5:$W$48,N$130,FALSE)</f>
        <v>354</v>
      </c>
      <c r="O271" s="110">
        <f>VLOOKUP($A271,'[7]102035'!$A$5:$W$48,O$130,FALSE)</f>
        <v>399</v>
      </c>
      <c r="P271" s="110">
        <f>VLOOKUP($A271,'[7]102035'!$A$5:$W$48,P$130,FALSE)</f>
        <v>356</v>
      </c>
      <c r="Q271" s="110">
        <f>VLOOKUP($A271,'[7]102035'!$A$5:$W$48,Q$130,FALSE)</f>
        <v>376</v>
      </c>
      <c r="R271" s="110">
        <f>VLOOKUP($A271,'[7]102035'!$A$5:$W$48,R$130,FALSE)</f>
        <v>360</v>
      </c>
      <c r="S271" s="110">
        <f>VLOOKUP($A271,'[7]102035'!$A$5:$W$48,S$130,FALSE)</f>
        <v>373</v>
      </c>
      <c r="T271" s="110">
        <f>VLOOKUP($A271,'[7]102035'!$A$5:$W$48,T$130,FALSE)</f>
        <v>383</v>
      </c>
      <c r="U271" s="110">
        <f>VLOOKUP($A271,'[7]102035'!$A$5:$W$48,U$130,FALSE)</f>
        <v>369</v>
      </c>
      <c r="V271" s="110">
        <f>VLOOKUP($A271,'[7]102035'!$A$5:$W$48,V$130,FALSE)</f>
        <v>416</v>
      </c>
      <c r="W271" s="111">
        <f t="shared" si="19"/>
        <v>0.12737127371273713</v>
      </c>
      <c r="X271" s="84">
        <f t="shared" si="20"/>
        <v>0.10638297872340426</v>
      </c>
      <c r="Y271">
        <f t="shared" si="21"/>
        <v>6.5636363636363635</v>
      </c>
    </row>
    <row r="272" spans="1:25" x14ac:dyDescent="0.2">
      <c r="A272" s="107" t="s">
        <v>128</v>
      </c>
      <c r="B272" s="110">
        <f>VLOOKUP($A272,'[7]102035'!$A$5:$W$48,B$130,FALSE)</f>
        <v>1106</v>
      </c>
      <c r="C272" s="110">
        <f>VLOOKUP($A272,'[7]102035'!$A$5:$W$48,C$130,FALSE)</f>
        <v>1145</v>
      </c>
      <c r="D272" s="110">
        <f>VLOOKUP($A272,'[7]102035'!$A$5:$W$48,D$130,FALSE)</f>
        <v>890</v>
      </c>
      <c r="E272" s="110">
        <f>VLOOKUP($A272,'[7]102035'!$A$5:$W$48,E$130,FALSE)</f>
        <v>729</v>
      </c>
      <c r="F272" s="110">
        <f>VLOOKUP($A272,'[7]102035'!$A$5:$W$48,F$130,FALSE)</f>
        <v>683</v>
      </c>
      <c r="G272" s="110">
        <f>VLOOKUP($A272,'[7]102035'!$A$5:$W$48,G$130,FALSE)</f>
        <v>637</v>
      </c>
      <c r="H272" s="110">
        <f>VLOOKUP($A272,'[7]102035'!$A$5:$W$48,H$130,FALSE)</f>
        <v>543</v>
      </c>
      <c r="I272" s="110">
        <f>VLOOKUP($A272,'[7]102035'!$A$5:$W$48,I$130,FALSE)</f>
        <v>582</v>
      </c>
      <c r="J272" s="110">
        <f>VLOOKUP($A272,'[7]102035'!$A$5:$W$48,J$130,FALSE)</f>
        <v>553</v>
      </c>
      <c r="K272" s="110">
        <f>VLOOKUP($A272,'[7]102035'!$A$5:$W$48,K$130,FALSE)</f>
        <v>516</v>
      </c>
      <c r="L272" s="110">
        <f>VLOOKUP($A272,'[7]102035'!$A$5:$W$48,L$130,FALSE)</f>
        <v>473</v>
      </c>
      <c r="M272" s="110">
        <f>VLOOKUP($A272,'[7]102035'!$A$5:$W$48,M$130,FALSE)</f>
        <v>502</v>
      </c>
      <c r="N272" s="110">
        <f>VLOOKUP($A272,'[7]102035'!$A$5:$W$48,N$130,FALSE)</f>
        <v>535</v>
      </c>
      <c r="O272" s="110">
        <f>VLOOKUP($A272,'[7]102035'!$A$5:$W$48,O$130,FALSE)</f>
        <v>565</v>
      </c>
      <c r="P272" s="110">
        <f>VLOOKUP($A272,'[7]102035'!$A$5:$W$48,P$130,FALSE)</f>
        <v>596</v>
      </c>
      <c r="Q272" s="110">
        <f>VLOOKUP($A272,'[7]102035'!$A$5:$W$48,Q$130,FALSE)</f>
        <v>595</v>
      </c>
      <c r="R272" s="110">
        <f>VLOOKUP($A272,'[7]102035'!$A$5:$W$48,R$130,FALSE)</f>
        <v>636</v>
      </c>
      <c r="S272" s="110">
        <f>VLOOKUP($A272,'[7]102035'!$A$5:$W$48,S$130,FALSE)</f>
        <v>683</v>
      </c>
      <c r="T272" s="110">
        <f>VLOOKUP($A272,'[7]102035'!$A$5:$W$48,T$130,FALSE)</f>
        <v>610</v>
      </c>
      <c r="U272" s="110">
        <f>VLOOKUP($A272,'[7]102035'!$A$5:$W$48,U$130,FALSE)</f>
        <v>574</v>
      </c>
      <c r="V272" s="110">
        <f>VLOOKUP($A272,'[7]102035'!$A$5:$W$48,V$130,FALSE)</f>
        <v>616</v>
      </c>
      <c r="W272" s="111">
        <f t="shared" si="19"/>
        <v>7.3170731707317069E-2</v>
      </c>
      <c r="X272" s="84">
        <f t="shared" si="20"/>
        <v>3.5294117647058823E-2</v>
      </c>
      <c r="Y272">
        <f t="shared" si="21"/>
        <v>-0.44303797468354428</v>
      </c>
    </row>
    <row r="273" spans="1:28" x14ac:dyDescent="0.2">
      <c r="A273" s="107" t="s">
        <v>131</v>
      </c>
      <c r="B273" s="110">
        <f>VLOOKUP($A273,'[7]102035'!$A$5:$W$48,B$130,FALSE)</f>
        <v>1</v>
      </c>
      <c r="C273" s="110">
        <f>VLOOKUP($A273,'[7]102035'!$A$5:$W$48,C$130,FALSE)</f>
        <v>2</v>
      </c>
      <c r="D273" s="110">
        <f>VLOOKUP($A273,'[7]102035'!$A$5:$W$48,D$130,FALSE)</f>
        <v>2</v>
      </c>
      <c r="E273" s="110">
        <f>VLOOKUP($A273,'[7]102035'!$A$5:$W$48,E$130,FALSE)</f>
        <v>2</v>
      </c>
      <c r="F273" s="110">
        <f>VLOOKUP($A273,'[7]102035'!$A$5:$W$48,F$130,FALSE)</f>
        <v>30</v>
      </c>
      <c r="G273" s="110">
        <f>VLOOKUP($A273,'[7]102035'!$A$5:$W$48,G$130,FALSE)</f>
        <v>32</v>
      </c>
      <c r="H273" s="110">
        <f>VLOOKUP($A273,'[7]102035'!$A$5:$W$48,H$130,FALSE)</f>
        <v>34</v>
      </c>
      <c r="I273" s="110">
        <f>VLOOKUP($A273,'[7]102035'!$A$5:$W$48,I$130,FALSE)</f>
        <v>38</v>
      </c>
      <c r="J273" s="110">
        <f>VLOOKUP($A273,'[7]102035'!$A$5:$W$48,J$130,FALSE)</f>
        <v>39</v>
      </c>
      <c r="K273" s="110">
        <f>VLOOKUP($A273,'[7]102035'!$A$5:$W$48,K$130,FALSE)</f>
        <v>42</v>
      </c>
      <c r="L273" s="110">
        <f>VLOOKUP($A273,'[7]102035'!$A$5:$W$48,L$130,FALSE)</f>
        <v>43</v>
      </c>
      <c r="M273" s="110">
        <f>VLOOKUP($A273,'[7]102035'!$A$5:$W$48,M$130,FALSE)</f>
        <v>47</v>
      </c>
      <c r="N273" s="110">
        <f>VLOOKUP($A273,'[7]102035'!$A$5:$W$48,N$130,FALSE)</f>
        <v>50</v>
      </c>
      <c r="O273" s="110">
        <f>VLOOKUP($A273,'[7]102035'!$A$5:$W$48,O$130,FALSE)</f>
        <v>53</v>
      </c>
      <c r="P273" s="110">
        <f>VLOOKUP($A273,'[7]102035'!$A$5:$W$48,P$130,FALSE)</f>
        <v>54</v>
      </c>
      <c r="Q273" s="110">
        <f>VLOOKUP($A273,'[7]102035'!$A$5:$W$48,Q$130,FALSE)</f>
        <v>48</v>
      </c>
      <c r="R273" s="110">
        <f>VLOOKUP($A273,'[7]102035'!$A$5:$W$48,R$130,FALSE)</f>
        <v>57</v>
      </c>
      <c r="S273" s="110">
        <f>VLOOKUP($A273,'[7]102035'!$A$5:$W$48,S$130,FALSE)</f>
        <v>57</v>
      </c>
      <c r="T273" s="110">
        <f>VLOOKUP($A273,'[7]102035'!$A$5:$W$48,T$130,FALSE)</f>
        <v>56</v>
      </c>
      <c r="U273" s="110">
        <f>VLOOKUP($A273,'[7]102035'!$A$5:$W$48,U$130,FALSE)</f>
        <v>54</v>
      </c>
      <c r="V273" s="110">
        <f>VLOOKUP($A273,'[7]102035'!$A$5:$W$48,V$130,FALSE)</f>
        <v>54</v>
      </c>
      <c r="W273" s="111">
        <f t="shared" si="19"/>
        <v>0</v>
      </c>
      <c r="X273" s="84">
        <f t="shared" si="20"/>
        <v>0.125</v>
      </c>
      <c r="Y273">
        <f t="shared" si="21"/>
        <v>53</v>
      </c>
    </row>
    <row r="274" spans="1:28" x14ac:dyDescent="0.2">
      <c r="A274" s="107" t="s">
        <v>132</v>
      </c>
      <c r="B274" s="110">
        <f>VLOOKUP($A274,'[7]102035'!$A$5:$W$48,B$130,FALSE)</f>
        <v>5774</v>
      </c>
      <c r="C274" s="110">
        <f>VLOOKUP($A274,'[7]102035'!$A$5:$W$48,C$130,FALSE)</f>
        <v>7373</v>
      </c>
      <c r="D274" s="110">
        <f>VLOOKUP($A274,'[7]102035'!$A$5:$W$48,D$130,FALSE)</f>
        <v>6871</v>
      </c>
      <c r="E274" s="110">
        <f>VLOOKUP($A274,'[7]102035'!$A$5:$W$48,E$130,FALSE)</f>
        <v>6956</v>
      </c>
      <c r="F274" s="110">
        <f>VLOOKUP($A274,'[7]102035'!$A$5:$W$48,F$130,FALSE)</f>
        <v>7324</v>
      </c>
      <c r="G274" s="110">
        <f>VLOOKUP($A274,'[7]102035'!$A$5:$W$48,G$130,FALSE)</f>
        <v>6999</v>
      </c>
      <c r="H274" s="110">
        <f>VLOOKUP($A274,'[7]102035'!$A$5:$W$48,H$130,FALSE)</f>
        <v>7852</v>
      </c>
      <c r="I274" s="110">
        <f>VLOOKUP($A274,'[7]102035'!$A$5:$W$48,I$130,FALSE)</f>
        <v>7362</v>
      </c>
      <c r="J274" s="110">
        <f>VLOOKUP($A274,'[7]102035'!$A$5:$W$48,J$130,FALSE)</f>
        <v>7728</v>
      </c>
      <c r="K274" s="110">
        <f>VLOOKUP($A274,'[7]102035'!$A$5:$W$48,K$130,FALSE)</f>
        <v>6794</v>
      </c>
      <c r="L274" s="110">
        <f>VLOOKUP($A274,'[7]102035'!$A$5:$W$48,L$130,FALSE)</f>
        <v>7221</v>
      </c>
      <c r="M274" s="110">
        <f>VLOOKUP($A274,'[7]102035'!$A$5:$W$48,M$130,FALSE)</f>
        <v>7935</v>
      </c>
      <c r="N274" s="110">
        <f>VLOOKUP($A274,'[7]102035'!$A$5:$W$48,N$130,FALSE)</f>
        <v>8170</v>
      </c>
      <c r="O274" s="110">
        <f>VLOOKUP($A274,'[7]102035'!$A$5:$W$48,O$130,FALSE)</f>
        <v>8399</v>
      </c>
      <c r="P274" s="110">
        <f>VLOOKUP($A274,'[7]102035'!$A$5:$W$48,P$130,FALSE)</f>
        <v>8561</v>
      </c>
      <c r="Q274" s="110">
        <f>VLOOKUP($A274,'[7]102035'!$A$5:$W$48,Q$130,FALSE)</f>
        <v>8019</v>
      </c>
      <c r="R274" s="110">
        <f>VLOOKUP($A274,'[7]102035'!$A$5:$W$48,R$130,FALSE)</f>
        <v>8598</v>
      </c>
      <c r="S274" s="110">
        <f>VLOOKUP($A274,'[7]102035'!$A$5:$W$48,S$130,FALSE)</f>
        <v>8510</v>
      </c>
      <c r="T274" s="110">
        <f>VLOOKUP($A274,'[7]102035'!$A$5:$W$48,T$130,FALSE)</f>
        <v>9126</v>
      </c>
      <c r="U274" s="110">
        <f>VLOOKUP($A274,'[7]102035'!$A$5:$W$48,U$130,FALSE)</f>
        <v>8936</v>
      </c>
      <c r="V274" s="110">
        <f>VLOOKUP($A274,'[7]102035'!$A$5:$W$48,V$130,FALSE)</f>
        <v>9694</v>
      </c>
      <c r="W274" s="111">
        <f t="shared" si="19"/>
        <v>8.4825425246195171E-2</v>
      </c>
      <c r="X274" s="84">
        <f t="shared" si="20"/>
        <v>0.20887891258261629</v>
      </c>
      <c r="Y274">
        <f t="shared" si="21"/>
        <v>0.67890543817111193</v>
      </c>
    </row>
    <row r="275" spans="1:28" x14ac:dyDescent="0.2">
      <c r="A275" s="107" t="s">
        <v>133</v>
      </c>
      <c r="B275" s="110">
        <f>VLOOKUP($A275,'[7]102035'!$A$5:$W$48,B$130,FALSE)</f>
        <v>2043</v>
      </c>
      <c r="C275" s="110">
        <f>VLOOKUP($A275,'[7]102035'!$A$5:$W$48,C$130,FALSE)</f>
        <v>2026</v>
      </c>
      <c r="D275" s="110">
        <f>VLOOKUP($A275,'[7]102035'!$A$5:$W$48,D$130,FALSE)</f>
        <v>2101</v>
      </c>
      <c r="E275" s="110">
        <f>VLOOKUP($A275,'[7]102035'!$A$5:$W$48,E$130,FALSE)</f>
        <v>2051</v>
      </c>
      <c r="F275" s="110">
        <f>VLOOKUP($A275,'[7]102035'!$A$5:$W$48,F$130,FALSE)</f>
        <v>2030</v>
      </c>
      <c r="G275" s="110">
        <f>VLOOKUP($A275,'[7]102035'!$A$5:$W$48,G$130,FALSE)</f>
        <v>2031</v>
      </c>
      <c r="H275" s="110">
        <f>VLOOKUP($A275,'[7]102035'!$A$5:$W$48,H$130,FALSE)</f>
        <v>2308</v>
      </c>
      <c r="I275" s="110">
        <f>VLOOKUP($A275,'[7]102035'!$A$5:$W$48,I$130,FALSE)</f>
        <v>2323</v>
      </c>
      <c r="J275" s="110">
        <f>VLOOKUP($A275,'[7]102035'!$A$5:$W$48,J$130,FALSE)</f>
        <v>2340</v>
      </c>
      <c r="K275" s="110">
        <f>VLOOKUP($A275,'[7]102035'!$A$5:$W$48,K$130,FALSE)</f>
        <v>2347</v>
      </c>
      <c r="L275" s="110">
        <f>VLOOKUP($A275,'[7]102035'!$A$5:$W$48,L$130,FALSE)</f>
        <v>2123</v>
      </c>
      <c r="M275" s="110">
        <f>VLOOKUP($A275,'[7]102035'!$A$5:$W$48,M$130,FALSE)</f>
        <v>2535</v>
      </c>
      <c r="N275" s="110">
        <f>VLOOKUP($A275,'[7]102035'!$A$5:$W$48,N$130,FALSE)</f>
        <v>2646</v>
      </c>
      <c r="O275" s="110">
        <f>VLOOKUP($A275,'[7]102035'!$A$5:$W$48,O$130,FALSE)</f>
        <v>2269</v>
      </c>
      <c r="P275" s="110">
        <f>VLOOKUP($A275,'[7]102035'!$A$5:$W$48,P$130,FALSE)</f>
        <v>2282</v>
      </c>
      <c r="Q275" s="110">
        <f>VLOOKUP($A275,'[7]102035'!$A$5:$W$48,Q$130,FALSE)</f>
        <v>2279</v>
      </c>
      <c r="R275" s="110">
        <f>VLOOKUP($A275,'[7]102035'!$A$5:$W$48,R$130,FALSE)</f>
        <v>2245</v>
      </c>
      <c r="S275" s="110">
        <f>VLOOKUP($A275,'[7]102035'!$A$5:$W$48,S$130,FALSE)</f>
        <v>2443</v>
      </c>
      <c r="T275" s="110">
        <f>VLOOKUP($A275,'[7]102035'!$A$5:$W$48,T$130,FALSE)</f>
        <v>2466</v>
      </c>
      <c r="U275" s="110">
        <f>VLOOKUP($A275,'[7]102035'!$A$5:$W$48,U$130,FALSE)</f>
        <v>2802</v>
      </c>
      <c r="V275" s="110">
        <f>VLOOKUP($A275,'[7]102035'!$A$5:$W$48,V$130,FALSE)</f>
        <v>3025</v>
      </c>
      <c r="W275" s="111">
        <f t="shared" si="19"/>
        <v>7.9586009992862236E-2</v>
      </c>
      <c r="X275" s="84">
        <f t="shared" si="20"/>
        <v>0.3273365511189118</v>
      </c>
      <c r="Y275">
        <f t="shared" si="21"/>
        <v>0.48066568771414586</v>
      </c>
    </row>
    <row r="276" spans="1:28" x14ac:dyDescent="0.2">
      <c r="A276" s="107" t="s">
        <v>134</v>
      </c>
      <c r="B276" s="110">
        <f>VLOOKUP($A276,'[7]102035'!$A$5:$W$48,B$130,FALSE)</f>
        <v>4979</v>
      </c>
      <c r="C276" s="110">
        <f>VLOOKUP($A276,'[7]102035'!$A$5:$W$48,C$130,FALSE)</f>
        <v>4890</v>
      </c>
      <c r="D276" s="110">
        <f>VLOOKUP($A276,'[7]102035'!$A$5:$W$48,D$130,FALSE)</f>
        <v>4819</v>
      </c>
      <c r="E276" s="110">
        <f>VLOOKUP($A276,'[7]102035'!$A$5:$W$48,E$130,FALSE)</f>
        <v>5017</v>
      </c>
      <c r="F276" s="110">
        <f>VLOOKUP($A276,'[7]102035'!$A$5:$W$48,F$130,FALSE)</f>
        <v>4231</v>
      </c>
      <c r="G276" s="110">
        <f>VLOOKUP($A276,'[7]102035'!$A$5:$W$48,G$130,FALSE)</f>
        <v>4156</v>
      </c>
      <c r="H276" s="110">
        <f>VLOOKUP($A276,'[7]102035'!$A$5:$W$48,H$130,FALSE)</f>
        <v>4644</v>
      </c>
      <c r="I276" s="110">
        <f>VLOOKUP($A276,'[7]102035'!$A$5:$W$48,I$130,FALSE)</f>
        <v>4456</v>
      </c>
      <c r="J276" s="110">
        <f>VLOOKUP($A276,'[7]102035'!$A$5:$W$48,J$130,FALSE)</f>
        <v>4584</v>
      </c>
      <c r="K276" s="110">
        <f>VLOOKUP($A276,'[7]102035'!$A$5:$W$48,K$130,FALSE)</f>
        <v>4903</v>
      </c>
      <c r="L276" s="110">
        <f>VLOOKUP($A276,'[7]102035'!$A$5:$W$48,L$130,FALSE)</f>
        <v>4963</v>
      </c>
      <c r="M276" s="110">
        <f>VLOOKUP($A276,'[7]102035'!$A$5:$W$48,M$130,FALSE)</f>
        <v>5380</v>
      </c>
      <c r="N276" s="110">
        <f>VLOOKUP($A276,'[7]102035'!$A$5:$W$48,N$130,FALSE)</f>
        <v>6087</v>
      </c>
      <c r="O276" s="110">
        <f>VLOOKUP($A276,'[7]102035'!$A$5:$W$48,O$130,FALSE)</f>
        <v>6307</v>
      </c>
      <c r="P276" s="110">
        <f>VLOOKUP($A276,'[7]102035'!$A$5:$W$48,P$130,FALSE)</f>
        <v>6335</v>
      </c>
      <c r="Q276" s="110">
        <f>VLOOKUP($A276,'[7]102035'!$A$5:$W$48,Q$130,FALSE)</f>
        <v>6411</v>
      </c>
      <c r="R276" s="110">
        <f>VLOOKUP($A276,'[7]102035'!$A$5:$W$48,R$130,FALSE)</f>
        <v>6868</v>
      </c>
      <c r="S276" s="110">
        <f>VLOOKUP($A276,'[7]102035'!$A$5:$W$48,S$130,FALSE)</f>
        <v>6853</v>
      </c>
      <c r="T276" s="110">
        <f>VLOOKUP($A276,'[7]102035'!$A$5:$W$48,T$130,FALSE)</f>
        <v>7382</v>
      </c>
      <c r="U276" s="110">
        <f>VLOOKUP($A276,'[7]102035'!$A$5:$W$48,U$130,FALSE)</f>
        <v>7630</v>
      </c>
      <c r="V276" s="110">
        <f>VLOOKUP($A276,'[7]102035'!$A$5:$W$48,V$130,FALSE)</f>
        <v>8551</v>
      </c>
      <c r="W276" s="111">
        <f t="shared" si="19"/>
        <v>0.12070773263433814</v>
      </c>
      <c r="X276" s="84">
        <f t="shared" si="20"/>
        <v>0.33380127905162998</v>
      </c>
      <c r="Y276">
        <f t="shared" si="21"/>
        <v>0.71741313516770433</v>
      </c>
    </row>
    <row r="277" spans="1:28" x14ac:dyDescent="0.2">
      <c r="A277" s="107" t="s">
        <v>135</v>
      </c>
      <c r="B277" s="110">
        <f>VLOOKUP($A277,'[7]102035'!$A$5:$W$48,B$130,FALSE)</f>
        <v>601</v>
      </c>
      <c r="C277" s="110">
        <f>VLOOKUP($A277,'[7]102035'!$A$5:$W$48,C$130,FALSE)</f>
        <v>646</v>
      </c>
      <c r="D277" s="110">
        <f>VLOOKUP($A277,'[7]102035'!$A$5:$W$48,D$130,FALSE)</f>
        <v>709</v>
      </c>
      <c r="E277" s="110">
        <f>VLOOKUP($A277,'[7]102035'!$A$5:$W$48,E$130,FALSE)</f>
        <v>737</v>
      </c>
      <c r="F277" s="110">
        <f>VLOOKUP($A277,'[7]102035'!$A$5:$W$48,F$130,FALSE)</f>
        <v>764</v>
      </c>
      <c r="G277" s="110">
        <f>VLOOKUP($A277,'[7]102035'!$A$5:$W$48,G$130,FALSE)</f>
        <v>902</v>
      </c>
      <c r="H277" s="110">
        <f>VLOOKUP($A277,'[7]102035'!$A$5:$W$48,H$130,FALSE)</f>
        <v>934</v>
      </c>
      <c r="I277" s="110">
        <f>VLOOKUP($A277,'[7]102035'!$A$5:$W$48,I$130,FALSE)</f>
        <v>1091</v>
      </c>
      <c r="J277" s="110">
        <f>VLOOKUP($A277,'[7]102035'!$A$5:$W$48,J$130,FALSE)</f>
        <v>1216</v>
      </c>
      <c r="K277" s="110">
        <f>VLOOKUP($A277,'[7]102035'!$A$5:$W$48,K$130,FALSE)</f>
        <v>1254</v>
      </c>
      <c r="L277" s="110">
        <f>VLOOKUP($A277,'[7]102035'!$A$5:$W$48,L$130,FALSE)</f>
        <v>1391</v>
      </c>
      <c r="M277" s="110">
        <f>VLOOKUP($A277,'[7]102035'!$A$5:$W$48,M$130,FALSE)</f>
        <v>1854</v>
      </c>
      <c r="N277" s="110">
        <f>VLOOKUP($A277,'[7]102035'!$A$5:$W$48,N$130,FALSE)</f>
        <v>1921</v>
      </c>
      <c r="O277" s="110">
        <f>VLOOKUP($A277,'[7]102035'!$A$5:$W$48,O$130,FALSE)</f>
        <v>1838</v>
      </c>
      <c r="P277" s="110">
        <f>VLOOKUP($A277,'[7]102035'!$A$5:$W$48,P$130,FALSE)</f>
        <v>1861</v>
      </c>
      <c r="Q277" s="110">
        <f>VLOOKUP($A277,'[7]102035'!$A$5:$W$48,Q$130,FALSE)</f>
        <v>2186</v>
      </c>
      <c r="R277" s="110">
        <f>VLOOKUP($A277,'[7]102035'!$A$5:$W$48,R$130,FALSE)</f>
        <v>2044</v>
      </c>
      <c r="S277" s="110">
        <f>VLOOKUP($A277,'[7]102035'!$A$5:$W$48,S$130,FALSE)</f>
        <v>2041</v>
      </c>
      <c r="T277" s="110">
        <f>VLOOKUP($A277,'[7]102035'!$A$5:$W$48,T$130,FALSE)</f>
        <v>1951</v>
      </c>
      <c r="U277" s="110">
        <f>VLOOKUP($A277,'[7]102035'!$A$5:$W$48,U$130,FALSE)</f>
        <v>2048</v>
      </c>
      <c r="V277" s="110">
        <f>VLOOKUP($A277,'[7]102035'!$A$5:$W$48,V$130,FALSE)</f>
        <v>1947</v>
      </c>
      <c r="W277" s="111">
        <f t="shared" si="19"/>
        <v>-4.931640625E-2</v>
      </c>
      <c r="X277" s="84">
        <f t="shared" si="20"/>
        <v>-0.10933211344922232</v>
      </c>
      <c r="Y277">
        <f t="shared" si="21"/>
        <v>2.2396006655574041</v>
      </c>
    </row>
    <row r="278" spans="1:28" x14ac:dyDescent="0.2">
      <c r="A278" s="107" t="s">
        <v>136</v>
      </c>
      <c r="B278" s="110">
        <f>VLOOKUP($A278,'[7]102035'!$A$5:$W$48,B$130,FALSE)</f>
        <v>390</v>
      </c>
      <c r="C278" s="110">
        <f>VLOOKUP($A278,'[7]102035'!$A$5:$W$48,C$130,FALSE)</f>
        <v>173</v>
      </c>
      <c r="D278" s="110">
        <f>VLOOKUP($A278,'[7]102035'!$A$5:$W$48,D$130,FALSE)</f>
        <v>628</v>
      </c>
      <c r="E278" s="110">
        <f>VLOOKUP($A278,'[7]102035'!$A$5:$W$48,E$130,FALSE)</f>
        <v>405</v>
      </c>
      <c r="F278" s="110">
        <f>VLOOKUP($A278,'[7]102035'!$A$5:$W$48,F$130,FALSE)</f>
        <v>466</v>
      </c>
      <c r="G278" s="110">
        <f>VLOOKUP($A278,'[7]102035'!$A$5:$W$48,G$130,FALSE)</f>
        <v>512</v>
      </c>
      <c r="H278" s="110">
        <f>VLOOKUP($A278,'[7]102035'!$A$5:$W$48,H$130,FALSE)</f>
        <v>683</v>
      </c>
      <c r="I278" s="110">
        <f>VLOOKUP($A278,'[7]102035'!$A$5:$W$48,I$130,FALSE)</f>
        <v>474</v>
      </c>
      <c r="J278" s="110">
        <f>VLOOKUP($A278,'[7]102035'!$A$5:$W$48,J$130,FALSE)</f>
        <v>778</v>
      </c>
      <c r="K278" s="110">
        <f>VLOOKUP($A278,'[7]102035'!$A$5:$W$48,K$130,FALSE)</f>
        <v>699</v>
      </c>
      <c r="L278" s="110">
        <f>VLOOKUP($A278,'[7]102035'!$A$5:$W$48,L$130,FALSE)</f>
        <v>672</v>
      </c>
      <c r="M278" s="110">
        <f>VLOOKUP($A278,'[7]102035'!$A$5:$W$48,M$130,FALSE)</f>
        <v>1122</v>
      </c>
      <c r="N278" s="110">
        <f>VLOOKUP($A278,'[7]102035'!$A$5:$W$48,N$130,FALSE)</f>
        <v>555</v>
      </c>
      <c r="O278" s="110">
        <f>VLOOKUP($A278,'[7]102035'!$A$5:$W$48,O$130,FALSE)</f>
        <v>1148</v>
      </c>
      <c r="P278" s="110">
        <f>VLOOKUP($A278,'[7]102035'!$A$5:$W$48,P$130,FALSE)</f>
        <v>1261</v>
      </c>
      <c r="Q278" s="110">
        <f>VLOOKUP($A278,'[7]102035'!$A$5:$W$48,Q$130,FALSE)</f>
        <v>1671</v>
      </c>
      <c r="R278" s="110">
        <f>VLOOKUP($A278,'[7]102035'!$A$5:$W$48,R$130,FALSE)</f>
        <v>2409</v>
      </c>
      <c r="S278" s="110">
        <f>VLOOKUP($A278,'[7]102035'!$A$5:$W$48,S$130,FALSE)</f>
        <v>2019</v>
      </c>
      <c r="T278" s="110">
        <f>VLOOKUP($A278,'[7]102035'!$A$5:$W$48,T$130,FALSE)</f>
        <v>1698</v>
      </c>
      <c r="U278" s="110">
        <f>VLOOKUP($A278,'[7]102035'!$A$5:$W$48,U$130,FALSE)</f>
        <v>1760</v>
      </c>
      <c r="V278" s="110">
        <f>VLOOKUP($A278,'[7]102035'!$A$5:$W$48,V$130,FALSE)</f>
        <v>1881</v>
      </c>
      <c r="W278" s="111">
        <f t="shared" si="19"/>
        <v>6.8750000000000006E-2</v>
      </c>
      <c r="X278" s="84">
        <f t="shared" si="20"/>
        <v>0.12567324955116696</v>
      </c>
      <c r="Y278">
        <f t="shared" si="21"/>
        <v>3.8230769230769233</v>
      </c>
    </row>
    <row r="279" spans="1:28" x14ac:dyDescent="0.2">
      <c r="A279" s="107" t="s">
        <v>140</v>
      </c>
      <c r="B279" s="110">
        <f>VLOOKUP($A279,'[7]102035'!$A$5:$W$48,B$130,FALSE)</f>
        <v>4003</v>
      </c>
      <c r="C279" s="110">
        <f>VLOOKUP($A279,'[7]102035'!$A$5:$W$48,C$130,FALSE)</f>
        <v>3878</v>
      </c>
      <c r="D279" s="110">
        <f>VLOOKUP($A279,'[7]102035'!$A$5:$W$48,D$130,FALSE)</f>
        <v>4351</v>
      </c>
      <c r="E279" s="110">
        <f>VLOOKUP($A279,'[7]102035'!$A$5:$W$48,E$130,FALSE)</f>
        <v>4412</v>
      </c>
      <c r="F279" s="110">
        <f>VLOOKUP($A279,'[7]102035'!$A$5:$W$48,F$130,FALSE)</f>
        <v>4506</v>
      </c>
      <c r="G279" s="110">
        <f>VLOOKUP($A279,'[7]102035'!$A$5:$W$48,G$130,FALSE)</f>
        <v>4848</v>
      </c>
      <c r="H279" s="110">
        <f>VLOOKUP($A279,'[7]102035'!$A$5:$W$48,H$130,FALSE)</f>
        <v>5102</v>
      </c>
      <c r="I279" s="110">
        <f>VLOOKUP($A279,'[7]102035'!$A$5:$W$48,I$130,FALSE)</f>
        <v>4560</v>
      </c>
      <c r="J279" s="110">
        <f>VLOOKUP($A279,'[7]102035'!$A$5:$W$48,J$130,FALSE)</f>
        <v>4580</v>
      </c>
      <c r="K279" s="110">
        <f>VLOOKUP($A279,'[7]102035'!$A$5:$W$48,K$130,FALSE)</f>
        <v>4845</v>
      </c>
      <c r="L279" s="110">
        <f>VLOOKUP($A279,'[7]102035'!$A$5:$W$48,L$130,FALSE)</f>
        <v>4398</v>
      </c>
      <c r="M279" s="110">
        <f>VLOOKUP($A279,'[7]102035'!$A$5:$W$48,M$130,FALSE)</f>
        <v>4781</v>
      </c>
      <c r="N279" s="110">
        <f>VLOOKUP($A279,'[7]102035'!$A$5:$W$48,N$130,FALSE)</f>
        <v>4773</v>
      </c>
      <c r="O279" s="110">
        <f>VLOOKUP($A279,'[7]102035'!$A$5:$W$48,O$130,FALSE)</f>
        <v>4781</v>
      </c>
      <c r="P279" s="110">
        <f>VLOOKUP($A279,'[7]102035'!$A$5:$W$48,P$130,FALSE)</f>
        <v>4547</v>
      </c>
      <c r="Q279" s="110">
        <f>VLOOKUP($A279,'[7]102035'!$A$5:$W$48,Q$130,FALSE)</f>
        <v>4293</v>
      </c>
      <c r="R279" s="110">
        <f>VLOOKUP($A279,'[7]102035'!$A$5:$W$48,R$130,FALSE)</f>
        <v>4082</v>
      </c>
      <c r="S279" s="110">
        <f>VLOOKUP($A279,'[7]102035'!$A$5:$W$48,S$130,FALSE)</f>
        <v>4176</v>
      </c>
      <c r="T279" s="110">
        <f>VLOOKUP($A279,'[7]102035'!$A$5:$W$48,T$130,FALSE)</f>
        <v>4125</v>
      </c>
      <c r="U279" s="110">
        <f>VLOOKUP($A279,'[7]102035'!$A$5:$W$48,U$130,FALSE)</f>
        <v>4233</v>
      </c>
      <c r="V279" s="110">
        <f>VLOOKUP($A279,'[7]102035'!$A$5:$W$48,V$130,FALSE)</f>
        <v>4943</v>
      </c>
      <c r="W279" s="111">
        <f t="shared" si="19"/>
        <v>0.16772974249940939</v>
      </c>
      <c r="X279" s="84">
        <f t="shared" si="20"/>
        <v>0.15140927090612624</v>
      </c>
      <c r="Y279">
        <f t="shared" si="21"/>
        <v>0.23482388208843369</v>
      </c>
    </row>
    <row r="280" spans="1:28" x14ac:dyDescent="0.2">
      <c r="A280" s="107" t="s">
        <v>138</v>
      </c>
      <c r="B280" s="110">
        <f>VLOOKUP($A280,'[7]102035'!$A$5:$W$48,B$130,FALSE)</f>
        <v>294</v>
      </c>
      <c r="C280" s="110">
        <f>VLOOKUP($A280,'[7]102035'!$A$5:$W$48,C$130,FALSE)</f>
        <v>332</v>
      </c>
      <c r="D280" s="110">
        <f>VLOOKUP($A280,'[7]102035'!$A$5:$W$48,D$130,FALSE)</f>
        <v>335</v>
      </c>
      <c r="E280" s="110">
        <f>VLOOKUP($A280,'[7]102035'!$A$5:$W$48,E$130,FALSE)</f>
        <v>377</v>
      </c>
      <c r="F280" s="110">
        <f>VLOOKUP($A280,'[7]102035'!$A$5:$W$48,F$130,FALSE)</f>
        <v>337</v>
      </c>
      <c r="G280" s="110">
        <f>VLOOKUP($A280,'[7]102035'!$A$5:$W$48,G$130,FALSE)</f>
        <v>398</v>
      </c>
      <c r="H280" s="110">
        <f>VLOOKUP($A280,'[7]102035'!$A$5:$W$48,H$130,FALSE)</f>
        <v>737</v>
      </c>
      <c r="I280" s="110">
        <f>VLOOKUP($A280,'[7]102035'!$A$5:$W$48,I$130,FALSE)</f>
        <v>670</v>
      </c>
      <c r="J280" s="110">
        <f>VLOOKUP($A280,'[7]102035'!$A$5:$W$48,J$130,FALSE)</f>
        <v>741</v>
      </c>
      <c r="K280" s="110">
        <f>VLOOKUP($A280,'[7]102035'!$A$5:$W$48,K$130,FALSE)</f>
        <v>822</v>
      </c>
      <c r="L280" s="110">
        <f>VLOOKUP($A280,'[7]102035'!$A$5:$W$48,L$130,FALSE)</f>
        <v>525</v>
      </c>
      <c r="M280" s="110">
        <f>VLOOKUP($A280,'[7]102035'!$A$5:$W$48,M$130,FALSE)</f>
        <v>717</v>
      </c>
      <c r="N280" s="110">
        <f>VLOOKUP($A280,'[7]102035'!$A$5:$W$48,N$130,FALSE)</f>
        <v>712</v>
      </c>
      <c r="O280" s="110">
        <f>VLOOKUP($A280,'[7]102035'!$A$5:$W$48,O$130,FALSE)</f>
        <v>502</v>
      </c>
      <c r="P280" s="110">
        <f>VLOOKUP($A280,'[7]102035'!$A$5:$W$48,P$130,FALSE)</f>
        <v>541</v>
      </c>
      <c r="Q280" s="110">
        <f>VLOOKUP($A280,'[7]102035'!$A$5:$W$48,Q$130,FALSE)</f>
        <v>474</v>
      </c>
      <c r="R280" s="110">
        <f>VLOOKUP($A280,'[7]102035'!$A$5:$W$48,R$130,FALSE)</f>
        <v>439</v>
      </c>
      <c r="S280" s="110">
        <f>VLOOKUP($A280,'[7]102035'!$A$5:$W$48,S$130,FALSE)</f>
        <v>370</v>
      </c>
      <c r="T280" s="110">
        <f>VLOOKUP($A280,'[7]102035'!$A$5:$W$48,T$130,FALSE)</f>
        <v>496</v>
      </c>
      <c r="U280" s="110">
        <f>VLOOKUP($A280,'[7]102035'!$A$5:$W$48,U$130,FALSE)</f>
        <v>495</v>
      </c>
      <c r="V280" s="110">
        <f>VLOOKUP($A280,'[7]102035'!$A$5:$W$48,V$130,FALSE)</f>
        <v>508</v>
      </c>
      <c r="W280" s="111">
        <f t="shared" si="19"/>
        <v>2.6262626262626262E-2</v>
      </c>
      <c r="X280" s="84">
        <f t="shared" si="20"/>
        <v>7.1729957805907171E-2</v>
      </c>
      <c r="Y280">
        <f t="shared" si="21"/>
        <v>0.72789115646258506</v>
      </c>
    </row>
    <row r="281" spans="1:28" x14ac:dyDescent="0.2">
      <c r="A281" s="107" t="s">
        <v>137</v>
      </c>
      <c r="B281" s="110">
        <f>VLOOKUP($A281,'[7]102035'!$A$5:$W$48,B$130,FALSE)</f>
        <v>3658</v>
      </c>
      <c r="C281" s="110">
        <f>VLOOKUP($A281,'[7]102035'!$A$5:$W$48,C$130,FALSE)</f>
        <v>3174</v>
      </c>
      <c r="D281" s="110">
        <f>VLOOKUP($A281,'[7]102035'!$A$5:$W$48,D$130,FALSE)</f>
        <v>2903</v>
      </c>
      <c r="E281" s="110">
        <f>VLOOKUP($A281,'[7]102035'!$A$5:$W$48,E$130,FALSE)</f>
        <v>3050</v>
      </c>
      <c r="F281" s="110">
        <f>VLOOKUP($A281,'[7]102035'!$A$5:$W$48,F$130,FALSE)</f>
        <v>2449</v>
      </c>
      <c r="G281" s="110">
        <f>VLOOKUP($A281,'[7]102035'!$A$5:$W$48,G$130,FALSE)</f>
        <v>2657</v>
      </c>
      <c r="H281" s="110">
        <f>VLOOKUP($A281,'[7]102035'!$A$5:$W$48,H$130,FALSE)</f>
        <v>2672</v>
      </c>
      <c r="I281" s="110">
        <f>VLOOKUP($A281,'[7]102035'!$A$5:$W$48,I$130,FALSE)</f>
        <v>2412</v>
      </c>
      <c r="J281" s="110">
        <f>VLOOKUP($A281,'[7]102035'!$A$5:$W$48,J$130,FALSE)</f>
        <v>2474</v>
      </c>
      <c r="K281" s="110">
        <f>VLOOKUP($A281,'[7]102035'!$A$5:$W$48,K$130,FALSE)</f>
        <v>2364</v>
      </c>
      <c r="L281" s="110">
        <f>VLOOKUP($A281,'[7]102035'!$A$5:$W$48,L$130,FALSE)</f>
        <v>2200</v>
      </c>
      <c r="M281" s="110">
        <f>VLOOKUP($A281,'[7]102035'!$A$5:$W$48,M$130,FALSE)</f>
        <v>1706</v>
      </c>
      <c r="N281" s="110">
        <f>VLOOKUP($A281,'[7]102035'!$A$5:$W$48,N$130,FALSE)</f>
        <v>1553</v>
      </c>
      <c r="O281" s="110">
        <f>VLOOKUP($A281,'[7]102035'!$A$5:$W$48,O$130,FALSE)</f>
        <v>1301</v>
      </c>
      <c r="P281" s="110">
        <f>VLOOKUP($A281,'[7]102035'!$A$5:$W$48,P$130,FALSE)</f>
        <v>1439</v>
      </c>
      <c r="Q281" s="110">
        <f>VLOOKUP($A281,'[7]102035'!$A$5:$W$48,Q$130,FALSE)</f>
        <v>1751</v>
      </c>
      <c r="R281" s="110">
        <f>VLOOKUP($A281,'[7]102035'!$A$5:$W$48,R$130,FALSE)</f>
        <v>1878</v>
      </c>
      <c r="S281" s="110">
        <f>VLOOKUP($A281,'[7]102035'!$A$5:$W$48,S$130,FALSE)</f>
        <v>1872</v>
      </c>
      <c r="T281" s="110">
        <f>VLOOKUP($A281,'[7]102035'!$A$5:$W$48,T$130,FALSE)</f>
        <v>1939</v>
      </c>
      <c r="U281" s="110">
        <f>VLOOKUP($A281,'[7]102035'!$A$5:$W$48,U$130,FALSE)</f>
        <v>1945</v>
      </c>
      <c r="V281" s="110">
        <f>VLOOKUP($A281,'[7]102035'!$A$5:$W$48,V$130,FALSE)</f>
        <v>2143</v>
      </c>
      <c r="W281" s="111">
        <f t="shared" si="19"/>
        <v>0.10179948586118252</v>
      </c>
      <c r="X281" s="84">
        <f t="shared" si="20"/>
        <v>0.22387207310108509</v>
      </c>
      <c r="Y281">
        <f t="shared" si="21"/>
        <v>-0.41416074357572447</v>
      </c>
    </row>
    <row r="282" spans="1:28" x14ac:dyDescent="0.2">
      <c r="A282" s="107" t="s">
        <v>141</v>
      </c>
      <c r="B282" s="110">
        <f>VLOOKUP($A282,'[7]102035'!$A$5:$W$48,B$130,FALSE)</f>
        <v>3369</v>
      </c>
      <c r="C282" s="110">
        <f>VLOOKUP($A282,'[7]102035'!$A$5:$W$48,C$130,FALSE)</f>
        <v>3627</v>
      </c>
      <c r="D282" s="110">
        <f>VLOOKUP($A282,'[7]102035'!$A$5:$W$48,D$130,FALSE)</f>
        <v>3558</v>
      </c>
      <c r="E282" s="110">
        <f>VLOOKUP($A282,'[7]102035'!$A$5:$W$48,E$130,FALSE)</f>
        <v>3649</v>
      </c>
      <c r="F282" s="110">
        <f>VLOOKUP($A282,'[7]102035'!$A$5:$W$48,F$130,FALSE)</f>
        <v>3203</v>
      </c>
      <c r="G282" s="110">
        <f>VLOOKUP($A282,'[7]102035'!$A$5:$W$48,G$130,FALSE)</f>
        <v>3267</v>
      </c>
      <c r="H282" s="110">
        <f>VLOOKUP($A282,'[7]102035'!$A$5:$W$48,H$130,FALSE)</f>
        <v>3600</v>
      </c>
      <c r="I282" s="110">
        <f>VLOOKUP($A282,'[7]102035'!$A$5:$W$48,I$130,FALSE)</f>
        <v>3382</v>
      </c>
      <c r="J282" s="110">
        <f>VLOOKUP($A282,'[7]102035'!$A$5:$W$48,J$130,FALSE)</f>
        <v>3600</v>
      </c>
      <c r="K282" s="110">
        <f>VLOOKUP($A282,'[7]102035'!$A$5:$W$48,K$130,FALSE)</f>
        <v>3505</v>
      </c>
      <c r="L282" s="110">
        <f>VLOOKUP($A282,'[7]102035'!$A$5:$W$48,L$130,FALSE)</f>
        <v>3323</v>
      </c>
      <c r="M282" s="110">
        <f>VLOOKUP($A282,'[7]102035'!$A$5:$W$48,M$130,FALSE)</f>
        <v>3445</v>
      </c>
      <c r="N282" s="110">
        <f>VLOOKUP($A282,'[7]102035'!$A$5:$W$48,N$130,FALSE)</f>
        <v>3385</v>
      </c>
      <c r="O282" s="110">
        <f>VLOOKUP($A282,'[7]102035'!$A$5:$W$48,O$130,FALSE)</f>
        <v>3518</v>
      </c>
      <c r="P282" s="110">
        <f>VLOOKUP($A282,'[7]102035'!$A$5:$W$48,P$130,FALSE)</f>
        <v>3517</v>
      </c>
      <c r="Q282" s="110">
        <f>VLOOKUP($A282,'[7]102035'!$A$5:$W$48,Q$130,FALSE)</f>
        <v>3587</v>
      </c>
      <c r="R282" s="110">
        <f>VLOOKUP($A282,'[7]102035'!$A$5:$W$48,R$130,FALSE)</f>
        <v>3468</v>
      </c>
      <c r="S282" s="110">
        <f>VLOOKUP($A282,'[7]102035'!$A$5:$W$48,S$130,FALSE)</f>
        <v>3290</v>
      </c>
      <c r="T282" s="110">
        <f>VLOOKUP($A282,'[7]102035'!$A$5:$W$48,T$130,FALSE)</f>
        <v>3446</v>
      </c>
      <c r="U282" s="110">
        <f>VLOOKUP($A282,'[7]102035'!$A$5:$W$48,U$130,FALSE)</f>
        <v>3451</v>
      </c>
      <c r="V282" s="110">
        <f>VLOOKUP($A282,'[7]102035'!$A$5:$W$48,V$130,FALSE)</f>
        <v>3660</v>
      </c>
      <c r="W282" s="111">
        <f t="shared" si="19"/>
        <v>6.0562155896841496E-2</v>
      </c>
      <c r="X282" s="84">
        <f t="shared" si="20"/>
        <v>2.0351268469473098E-2</v>
      </c>
      <c r="Y282">
        <f t="shared" si="21"/>
        <v>8.637577916295637E-2</v>
      </c>
    </row>
    <row r="283" spans="1:28" x14ac:dyDescent="0.2">
      <c r="A283" s="107" t="s">
        <v>142</v>
      </c>
      <c r="B283" s="110">
        <f>VLOOKUP($A283,'[7]102035'!$A$5:$W$48,B$130,FALSE)</f>
        <v>637</v>
      </c>
      <c r="C283" s="110">
        <f>VLOOKUP($A283,'[7]102035'!$A$5:$W$48,C$130,FALSE)</f>
        <v>737</v>
      </c>
      <c r="D283" s="110">
        <f>VLOOKUP($A283,'[7]102035'!$A$5:$W$48,D$130,FALSE)</f>
        <v>813</v>
      </c>
      <c r="E283" s="110">
        <f>VLOOKUP($A283,'[7]102035'!$A$5:$W$48,E$130,FALSE)</f>
        <v>923</v>
      </c>
      <c r="F283" s="110">
        <f>VLOOKUP($A283,'[7]102035'!$A$5:$W$48,F$130,FALSE)</f>
        <v>1029</v>
      </c>
      <c r="G283" s="110">
        <f>VLOOKUP($A283,'[7]102035'!$A$5:$W$48,G$130,FALSE)</f>
        <v>1107</v>
      </c>
      <c r="H283" s="110">
        <f>VLOOKUP($A283,'[7]102035'!$A$5:$W$48,H$130,FALSE)</f>
        <v>1213</v>
      </c>
      <c r="I283" s="110">
        <f>VLOOKUP($A283,'[7]102035'!$A$5:$W$48,I$130,FALSE)</f>
        <v>1519</v>
      </c>
      <c r="J283" s="110">
        <f>VLOOKUP($A283,'[7]102035'!$A$5:$W$48,J$130,FALSE)</f>
        <v>1621</v>
      </c>
      <c r="K283" s="110">
        <f>VLOOKUP($A283,'[7]102035'!$A$5:$W$48,K$130,FALSE)</f>
        <v>1642</v>
      </c>
      <c r="L283" s="110">
        <f>VLOOKUP($A283,'[7]102035'!$A$5:$W$48,L$130,FALSE)</f>
        <v>2314</v>
      </c>
      <c r="M283" s="110">
        <f>VLOOKUP($A283,'[7]102035'!$A$5:$W$48,M$130,FALSE)</f>
        <v>2671</v>
      </c>
      <c r="N283" s="110">
        <f>VLOOKUP($A283,'[7]102035'!$A$5:$W$48,N$130,FALSE)</f>
        <v>2879</v>
      </c>
      <c r="O283" s="110">
        <f>VLOOKUP($A283,'[7]102035'!$A$5:$W$48,O$130,FALSE)</f>
        <v>3566</v>
      </c>
      <c r="P283" s="110">
        <f>VLOOKUP($A283,'[7]102035'!$A$5:$W$48,P$130,FALSE)</f>
        <v>4096</v>
      </c>
      <c r="Q283" s="110">
        <f>VLOOKUP($A283,'[7]102035'!$A$5:$W$48,Q$130,FALSE)</f>
        <v>4730</v>
      </c>
      <c r="R283" s="110">
        <f>VLOOKUP($A283,'[7]102035'!$A$5:$W$48,R$130,FALSE)</f>
        <v>5825</v>
      </c>
      <c r="S283" s="110">
        <f>VLOOKUP($A283,'[7]102035'!$A$5:$W$48,S$130,FALSE)</f>
        <v>6416</v>
      </c>
      <c r="T283" s="110">
        <f>VLOOKUP($A283,'[7]102035'!$A$5:$W$48,T$130,FALSE)</f>
        <v>7634</v>
      </c>
      <c r="U283" s="110">
        <f>VLOOKUP($A283,'[7]102035'!$A$5:$W$48,U$130,FALSE)</f>
        <v>6493</v>
      </c>
      <c r="V283" s="110">
        <f>VLOOKUP($A283,'[7]102035'!$A$5:$W$48,V$130,FALSE)</f>
        <v>5693</v>
      </c>
      <c r="W283" s="111">
        <f t="shared" si="19"/>
        <v>-0.12320961034960727</v>
      </c>
      <c r="X283" s="84">
        <f t="shared" si="20"/>
        <v>0.2035940803382664</v>
      </c>
      <c r="Y283">
        <f t="shared" si="21"/>
        <v>7.9372056514913654</v>
      </c>
    </row>
    <row r="284" spans="1:28" x14ac:dyDescent="0.2">
      <c r="A284" s="107" t="s">
        <v>143</v>
      </c>
      <c r="B284" s="110">
        <f>VLOOKUP($A284,'[7]102035'!$A$5:$W$48,B$130,FALSE)</f>
        <v>12876</v>
      </c>
      <c r="C284" s="110">
        <f>VLOOKUP($A284,'[7]102035'!$A$5:$W$48,C$130,FALSE)</f>
        <v>13470</v>
      </c>
      <c r="D284" s="110">
        <f>VLOOKUP($A284,'[7]102035'!$A$5:$W$48,D$130,FALSE)</f>
        <v>13871</v>
      </c>
      <c r="E284" s="110">
        <f>VLOOKUP($A284,'[7]102035'!$A$5:$W$48,E$130,FALSE)</f>
        <v>13315</v>
      </c>
      <c r="F284" s="110">
        <f>VLOOKUP($A284,'[7]102035'!$A$5:$W$48,F$130,FALSE)</f>
        <v>16062</v>
      </c>
      <c r="G284" s="110">
        <f>VLOOKUP($A284,'[7]102035'!$A$5:$W$48,G$130,FALSE)</f>
        <v>16300</v>
      </c>
      <c r="H284" s="110">
        <f>VLOOKUP($A284,'[7]102035'!$A$5:$W$48,H$130,FALSE)</f>
        <v>16936</v>
      </c>
      <c r="I284" s="110">
        <f>VLOOKUP($A284,'[7]102035'!$A$5:$W$48,I$130,FALSE)</f>
        <v>16886</v>
      </c>
      <c r="J284" s="110">
        <f>VLOOKUP($A284,'[7]102035'!$A$5:$W$48,J$130,FALSE)</f>
        <v>16835</v>
      </c>
      <c r="K284" s="110">
        <f>VLOOKUP($A284,'[7]102035'!$A$5:$W$48,K$130,FALSE)</f>
        <v>17005</v>
      </c>
      <c r="L284" s="110">
        <f>VLOOKUP($A284,'[7]102035'!$A$5:$W$48,L$130,FALSE)</f>
        <v>16850</v>
      </c>
      <c r="M284" s="110">
        <f>VLOOKUP($A284,'[7]102035'!$A$5:$W$48,M$130,FALSE)</f>
        <v>17489</v>
      </c>
      <c r="N284" s="110">
        <f>VLOOKUP($A284,'[7]102035'!$A$5:$W$48,N$130,FALSE)</f>
        <v>16066</v>
      </c>
      <c r="O284" s="110">
        <f>VLOOKUP($A284,'[7]102035'!$A$5:$W$48,O$130,FALSE)</f>
        <v>15803</v>
      </c>
      <c r="P284" s="110">
        <f>VLOOKUP($A284,'[7]102035'!$A$5:$W$48,P$130,FALSE)</f>
        <v>16445</v>
      </c>
      <c r="Q284" s="110">
        <f>VLOOKUP($A284,'[7]102035'!$A$5:$W$48,Q$130,FALSE)</f>
        <v>16731</v>
      </c>
      <c r="R284" s="110">
        <f>VLOOKUP($A284,'[7]102035'!$A$5:$W$48,R$130,FALSE)</f>
        <v>15895</v>
      </c>
      <c r="S284" s="110">
        <f>VLOOKUP($A284,'[7]102035'!$A$5:$W$48,S$130,FALSE)</f>
        <v>15579</v>
      </c>
      <c r="T284" s="110">
        <f>VLOOKUP($A284,'[7]102035'!$A$5:$W$48,T$130,FALSE)</f>
        <v>15771</v>
      </c>
      <c r="U284" s="110">
        <f>VLOOKUP($A284,'[7]102035'!$A$5:$W$48,U$130,FALSE)</f>
        <v>14572</v>
      </c>
      <c r="V284" s="110">
        <f>VLOOKUP($A284,'[7]102035'!$A$5:$W$48,V$130,FALSE)</f>
        <v>14963</v>
      </c>
      <c r="W284" s="111">
        <f t="shared" si="19"/>
        <v>2.6832281087016196E-2</v>
      </c>
      <c r="X284" s="84">
        <f t="shared" si="20"/>
        <v>-0.10567210567210568</v>
      </c>
      <c r="Y284">
        <f t="shared" si="21"/>
        <v>0.16208449829139485</v>
      </c>
    </row>
    <row r="285" spans="1:28" x14ac:dyDescent="0.2">
      <c r="A285" s="107" t="s">
        <v>144</v>
      </c>
      <c r="B285" s="115">
        <f>VLOOKUP($A285,'[7]102035'!$A$5:$W$48,B$130,FALSE)</f>
        <v>107757</v>
      </c>
      <c r="C285" s="115">
        <f>VLOOKUP($A285,'[7]102035'!$A$5:$W$48,C$130,FALSE)</f>
        <v>114416</v>
      </c>
      <c r="D285" s="115">
        <f>VLOOKUP($A285,'[7]102035'!$A$5:$W$48,D$130,FALSE)</f>
        <v>111490</v>
      </c>
      <c r="E285" s="115">
        <f>VLOOKUP($A285,'[7]102035'!$A$5:$W$48,E$130,FALSE)</f>
        <v>111112</v>
      </c>
      <c r="F285" s="115">
        <f>VLOOKUP($A285,'[7]102035'!$A$5:$W$48,F$130,FALSE)</f>
        <v>111530</v>
      </c>
      <c r="G285" s="115">
        <f>VLOOKUP($A285,'[7]102035'!$A$5:$W$48,G$130,FALSE)</f>
        <v>114049</v>
      </c>
      <c r="H285" s="115">
        <f>VLOOKUP($A285,'[7]102035'!$A$5:$W$48,H$130,FALSE)</f>
        <v>124091</v>
      </c>
      <c r="I285" s="115">
        <f>VLOOKUP($A285,'[7]102035'!$A$5:$W$48,I$130,FALSE)</f>
        <v>118690</v>
      </c>
      <c r="J285" s="115">
        <f>VLOOKUP($A285,'[7]102035'!$A$5:$W$48,J$130,FALSE)</f>
        <v>120873</v>
      </c>
      <c r="K285" s="115">
        <f>VLOOKUP($A285,'[7]102035'!$A$5:$W$48,K$130,FALSE)</f>
        <v>123818</v>
      </c>
      <c r="L285" s="115">
        <f>VLOOKUP($A285,'[7]102035'!$A$5:$W$48,L$130,FALSE)</f>
        <v>115460</v>
      </c>
      <c r="M285" s="115">
        <f>VLOOKUP($A285,'[7]102035'!$A$5:$W$48,M$130,FALSE)</f>
        <v>127266</v>
      </c>
      <c r="N285" s="115">
        <f>VLOOKUP($A285,'[7]102035'!$A$5:$W$48,N$130,FALSE)</f>
        <v>125019</v>
      </c>
      <c r="O285" s="115">
        <f>VLOOKUP($A285,'[7]102035'!$A$5:$W$48,O$130,FALSE)</f>
        <v>131337</v>
      </c>
      <c r="P285" s="115">
        <f>VLOOKUP($A285,'[7]102035'!$A$5:$W$48,P$130,FALSE)</f>
        <v>133889</v>
      </c>
      <c r="Q285" s="115">
        <f>VLOOKUP($A285,'[7]102035'!$A$5:$W$48,Q$130,FALSE)</f>
        <v>135874</v>
      </c>
      <c r="R285" s="115">
        <f>VLOOKUP($A285,'[7]102035'!$A$5:$W$48,R$130,FALSE)</f>
        <v>138615</v>
      </c>
      <c r="S285" s="115">
        <f>VLOOKUP($A285,'[7]102035'!$A$5:$W$48,S$130,FALSE)</f>
        <v>135665</v>
      </c>
      <c r="T285" s="115">
        <f>VLOOKUP($A285,'[7]102035'!$A$5:$W$48,T$130,FALSE)</f>
        <v>144074</v>
      </c>
      <c r="U285" s="115">
        <f>VLOOKUP($A285,'[7]102035'!$A$5:$W$48,U$130,FALSE)</f>
        <v>143295</v>
      </c>
      <c r="V285" s="115">
        <f>VLOOKUP($A285,'[7]102035'!$A$5:$W$48,V$130,FALSE)</f>
        <v>152420</v>
      </c>
      <c r="W285" s="111">
        <f t="shared" si="19"/>
        <v>6.3679821347569693E-2</v>
      </c>
      <c r="X285" s="84">
        <f t="shared" si="20"/>
        <v>0.12177458527753654</v>
      </c>
      <c r="Y285">
        <f t="shared" si="21"/>
        <v>0.41447887376226139</v>
      </c>
    </row>
    <row r="286" spans="1:28" x14ac:dyDescent="0.2">
      <c r="A286" s="114" t="s">
        <v>145</v>
      </c>
      <c r="B286" s="115"/>
      <c r="C286" s="115"/>
      <c r="D286" s="115"/>
      <c r="E286" s="115"/>
      <c r="F286" s="115"/>
      <c r="G286" s="115"/>
      <c r="H286" s="115"/>
      <c r="I286" s="115"/>
      <c r="J286" s="115"/>
      <c r="K286" s="115"/>
      <c r="L286" s="115"/>
      <c r="M286" s="115"/>
      <c r="N286" s="115"/>
      <c r="O286" s="115"/>
      <c r="P286" s="115"/>
      <c r="Q286" s="115"/>
      <c r="R286" s="115"/>
      <c r="S286" s="115"/>
      <c r="T286" s="115"/>
      <c r="U286" s="115"/>
      <c r="V286" s="115"/>
      <c r="W286" s="111"/>
      <c r="X286" s="84" t="e">
        <f t="shared" si="20"/>
        <v>#DIV/0!</v>
      </c>
      <c r="Y286" t="e">
        <f t="shared" si="21"/>
        <v>#DIV/0!</v>
      </c>
      <c r="AB286"/>
    </row>
    <row r="287" spans="1:28" x14ac:dyDescent="0.2">
      <c r="A287" s="134" t="s">
        <v>148</v>
      </c>
      <c r="B287" s="117">
        <f>SUM(B254:B284)</f>
        <v>117176</v>
      </c>
      <c r="C287" s="117">
        <f t="shared" ref="C287:V287" si="22">SUM(C254:C284)</f>
        <v>124434</v>
      </c>
      <c r="D287" s="117">
        <f t="shared" si="22"/>
        <v>121521</v>
      </c>
      <c r="E287" s="117">
        <f t="shared" si="22"/>
        <v>121383</v>
      </c>
      <c r="F287" s="117">
        <f t="shared" si="22"/>
        <v>120995</v>
      </c>
      <c r="G287" s="117">
        <f t="shared" si="22"/>
        <v>123720</v>
      </c>
      <c r="H287" s="117">
        <f t="shared" si="22"/>
        <v>134812</v>
      </c>
      <c r="I287" s="117">
        <f t="shared" si="22"/>
        <v>129296</v>
      </c>
      <c r="J287" s="117">
        <f t="shared" si="22"/>
        <v>132036</v>
      </c>
      <c r="K287" s="117">
        <f>SUM(K254:K284)</f>
        <v>134817</v>
      </c>
      <c r="L287" s="117">
        <f t="shared" si="22"/>
        <v>126540</v>
      </c>
      <c r="M287" s="117">
        <f t="shared" si="22"/>
        <v>139365</v>
      </c>
      <c r="N287" s="117">
        <f t="shared" si="22"/>
        <v>137314</v>
      </c>
      <c r="O287" s="117">
        <f t="shared" si="22"/>
        <v>144207</v>
      </c>
      <c r="P287" s="117">
        <f t="shared" si="22"/>
        <v>147300</v>
      </c>
      <c r="Q287" s="117">
        <f t="shared" si="22"/>
        <v>150058</v>
      </c>
      <c r="R287" s="117">
        <f t="shared" si="22"/>
        <v>153621</v>
      </c>
      <c r="S287" s="117">
        <f t="shared" si="22"/>
        <v>151103</v>
      </c>
      <c r="T287" s="117">
        <f t="shared" si="22"/>
        <v>161065</v>
      </c>
      <c r="U287" s="117">
        <f>SUM(U254:U284)</f>
        <v>159491</v>
      </c>
      <c r="V287" s="117">
        <f t="shared" si="22"/>
        <v>168456</v>
      </c>
      <c r="W287" s="111">
        <f t="shared" si="19"/>
        <v>5.6210068279714843E-2</v>
      </c>
      <c r="X287" s="128">
        <f t="shared" si="20"/>
        <v>0.12260592570872596</v>
      </c>
      <c r="Y287">
        <f t="shared" si="21"/>
        <v>0.43763227964770945</v>
      </c>
      <c r="AB287"/>
    </row>
    <row r="288" spans="1:28" x14ac:dyDescent="0.2">
      <c r="AB288"/>
    </row>
    <row r="289" spans="1:28" ht="13.5" thickBot="1" x14ac:dyDescent="0.25">
      <c r="AB289"/>
    </row>
    <row r="290" spans="1:28" ht="17.25" thickTop="1" thickBot="1" x14ac:dyDescent="0.3">
      <c r="A290" s="101"/>
      <c r="B290" s="131" t="s">
        <v>150</v>
      </c>
      <c r="C290" s="136" t="s">
        <v>165</v>
      </c>
      <c r="D290" s="129"/>
      <c r="E290" s="129"/>
      <c r="F290" s="129"/>
      <c r="G290" s="102"/>
      <c r="H290" s="102"/>
      <c r="I290" s="102"/>
      <c r="J290" s="102"/>
      <c r="K290" s="102"/>
      <c r="L290" s="102"/>
      <c r="M290" s="102"/>
      <c r="N290" s="102"/>
      <c r="O290" s="102"/>
      <c r="P290" s="102"/>
      <c r="Q290" s="102"/>
      <c r="R290" s="102"/>
      <c r="S290" s="102"/>
      <c r="T290" s="102"/>
      <c r="U290" s="102"/>
      <c r="V290" s="102"/>
    </row>
    <row r="291" spans="1:28" ht="16.5" thickTop="1" x14ac:dyDescent="0.25">
      <c r="A291" s="123"/>
      <c r="B291" s="94" t="s">
        <v>152</v>
      </c>
      <c r="C291" s="137" t="s">
        <v>166</v>
      </c>
      <c r="D291" s="125"/>
      <c r="E291" s="125"/>
      <c r="F291" s="125"/>
      <c r="G291" s="126"/>
      <c r="H291" s="126"/>
      <c r="I291" s="126"/>
      <c r="J291" s="126"/>
      <c r="K291" s="126"/>
      <c r="L291" s="126"/>
      <c r="M291" s="126"/>
      <c r="N291" s="126"/>
      <c r="O291" s="126"/>
      <c r="P291" s="126"/>
      <c r="Q291" s="126"/>
      <c r="R291" s="126"/>
      <c r="S291" s="126"/>
      <c r="T291" s="126"/>
      <c r="U291" s="126"/>
      <c r="V291" s="126"/>
    </row>
    <row r="292" spans="1:28" ht="15.75" x14ac:dyDescent="0.25">
      <c r="A292" s="123"/>
      <c r="B292" s="94" t="s">
        <v>154</v>
      </c>
      <c r="C292" s="137" t="s">
        <v>167</v>
      </c>
      <c r="D292" s="125"/>
      <c r="E292" s="125"/>
      <c r="F292" s="125"/>
      <c r="G292" s="126"/>
      <c r="H292" s="126"/>
      <c r="I292" s="126"/>
      <c r="J292" s="126"/>
      <c r="K292" s="126"/>
      <c r="L292" s="126"/>
      <c r="M292" s="126"/>
      <c r="N292" s="126"/>
      <c r="O292" s="126"/>
      <c r="P292" s="126"/>
      <c r="Q292" s="126"/>
      <c r="R292" s="126"/>
      <c r="S292" s="126"/>
      <c r="T292" s="126"/>
      <c r="U292" s="126"/>
      <c r="V292" s="126"/>
    </row>
    <row r="293" spans="1:28" x14ac:dyDescent="0.2">
      <c r="A293" s="98"/>
      <c r="B293" s="99"/>
      <c r="C293" s="99"/>
      <c r="D293" s="99"/>
      <c r="E293" s="99"/>
      <c r="F293" s="99"/>
      <c r="G293" s="99"/>
      <c r="H293" s="99"/>
      <c r="I293" s="99"/>
      <c r="J293" s="99"/>
      <c r="K293" s="99"/>
      <c r="L293" s="99"/>
      <c r="M293" s="99"/>
      <c r="N293" s="99"/>
      <c r="O293" s="99"/>
      <c r="P293" s="99"/>
      <c r="Q293" s="99"/>
      <c r="R293" s="99"/>
      <c r="S293" s="99"/>
      <c r="T293" s="102"/>
      <c r="U293" s="102"/>
      <c r="V293" s="102"/>
    </row>
    <row r="294" spans="1:28" x14ac:dyDescent="0.2">
      <c r="AB294"/>
    </row>
    <row r="295" spans="1:28" x14ac:dyDescent="0.2">
      <c r="A295" s="107" t="s">
        <v>110</v>
      </c>
      <c r="B295" s="107" t="s">
        <v>55</v>
      </c>
      <c r="C295" s="107" t="s">
        <v>56</v>
      </c>
      <c r="D295" s="107" t="s">
        <v>57</v>
      </c>
      <c r="E295" s="107" t="s">
        <v>58</v>
      </c>
      <c r="F295" s="107" t="s">
        <v>59</v>
      </c>
      <c r="G295" s="107" t="s">
        <v>60</v>
      </c>
      <c r="H295" s="107" t="s">
        <v>61</v>
      </c>
      <c r="I295" s="107" t="s">
        <v>62</v>
      </c>
      <c r="J295" s="107" t="s">
        <v>63</v>
      </c>
      <c r="K295" s="107" t="s">
        <v>64</v>
      </c>
      <c r="L295" s="107" t="s">
        <v>65</v>
      </c>
      <c r="M295" s="107" t="s">
        <v>66</v>
      </c>
      <c r="N295" s="107" t="s">
        <v>67</v>
      </c>
      <c r="O295" s="107" t="s">
        <v>68</v>
      </c>
      <c r="P295" s="107" t="s">
        <v>69</v>
      </c>
      <c r="Q295" s="107" t="s">
        <v>70</v>
      </c>
      <c r="R295" s="107" t="s">
        <v>71</v>
      </c>
      <c r="S295" s="107" t="s">
        <v>72</v>
      </c>
      <c r="T295" s="107" t="s">
        <v>74</v>
      </c>
      <c r="U295" s="107" t="s">
        <v>75</v>
      </c>
      <c r="V295" s="107">
        <v>2010</v>
      </c>
    </row>
    <row r="296" spans="1:28" x14ac:dyDescent="0.2">
      <c r="A296" s="107" t="s">
        <v>111</v>
      </c>
      <c r="B296" s="110">
        <f>VLOOKUP($A296,'[7]102000'!$A$5:$W$48,B$130,FALSE)</f>
        <v>8137</v>
      </c>
      <c r="C296" s="110">
        <f>VLOOKUP($A296,'[7]102000'!$A$5:$W$48,C$130,FALSE)</f>
        <v>9008</v>
      </c>
      <c r="D296" s="110">
        <f>VLOOKUP($A296,'[7]102000'!$A$5:$W$48,D$130,FALSE)</f>
        <v>8737</v>
      </c>
      <c r="E296" s="110">
        <f>VLOOKUP($A296,'[7]102000'!$A$5:$W$48,E$130,FALSE)</f>
        <v>8892</v>
      </c>
      <c r="F296" s="110">
        <f>VLOOKUP($A296,'[7]102000'!$A$5:$W$48,F$130,FALSE)</f>
        <v>8416</v>
      </c>
      <c r="G296" s="110">
        <f>VLOOKUP($A296,'[7]102000'!$A$5:$W$48,G$130,FALSE)</f>
        <v>9110</v>
      </c>
      <c r="H296" s="110">
        <f>VLOOKUP($A296,'[7]102000'!$A$5:$W$48,H$130,FALSE)</f>
        <v>10158</v>
      </c>
      <c r="I296" s="110">
        <f>VLOOKUP($A296,'[7]102000'!$A$5:$W$48,I$130,FALSE)</f>
        <v>9523</v>
      </c>
      <c r="J296" s="110">
        <f>VLOOKUP($A296,'[7]102000'!$A$5:$W$48,J$130,FALSE)</f>
        <v>9590</v>
      </c>
      <c r="K296" s="110">
        <f>VLOOKUP($A296,'[7]102000'!$A$5:$W$48,K$130,FALSE)</f>
        <v>9957</v>
      </c>
      <c r="L296" s="110">
        <f>VLOOKUP($A296,'[7]102000'!$A$5:$W$48,L$130,FALSE)</f>
        <v>9388</v>
      </c>
      <c r="M296" s="110">
        <f>VLOOKUP($A296,'[7]102000'!$A$5:$W$48,M$130,FALSE)</f>
        <v>10135</v>
      </c>
      <c r="N296" s="110">
        <f>VLOOKUP($A296,'[7]102000'!$A$5:$W$48,N$130,FALSE)</f>
        <v>9807</v>
      </c>
      <c r="O296" s="110">
        <f>VLOOKUP($A296,'[7]102000'!$A$5:$W$48,O$130,FALSE)</f>
        <v>10255</v>
      </c>
      <c r="P296" s="110">
        <f>VLOOKUP($A296,'[7]102000'!$A$5:$W$48,P$130,FALSE)</f>
        <v>10085</v>
      </c>
      <c r="Q296" s="110">
        <f>VLOOKUP($A296,'[7]102000'!$A$5:$W$48,Q$130,FALSE)</f>
        <v>10262</v>
      </c>
      <c r="R296" s="110">
        <f>VLOOKUP($A296,'[7]102000'!$A$5:$W$48,R$130,FALSE)</f>
        <v>10111</v>
      </c>
      <c r="S296" s="110">
        <f>VLOOKUP($A296,'[7]102000'!$A$5:$W$48,S$130,FALSE)</f>
        <v>9563</v>
      </c>
      <c r="T296" s="110">
        <f>VLOOKUP($A296,'[7]102000'!$A$5:$W$48,T$130,FALSE)</f>
        <v>10008</v>
      </c>
      <c r="U296" s="110">
        <f>VLOOKUP($A296,'[7]102000'!$A$5:$W$48,U$130,FALSE)</f>
        <v>9162</v>
      </c>
      <c r="V296" s="110">
        <f>VLOOKUP($A296,'[7]102000'!$A$5:$W$48,V$130,FALSE)</f>
        <v>10292</v>
      </c>
      <c r="W296" s="111">
        <f>IFERROR((V296-U296)/U296,"")</f>
        <v>0.12333551626282471</v>
      </c>
    </row>
    <row r="297" spans="1:28" x14ac:dyDescent="0.2">
      <c r="A297" s="107" t="s">
        <v>113</v>
      </c>
      <c r="B297" s="110">
        <f>VLOOKUP($A297,'[7]102000'!$A$5:$W$48,B$130,FALSE)</f>
        <v>11643</v>
      </c>
      <c r="C297" s="110">
        <f>VLOOKUP($A297,'[7]102000'!$A$5:$W$48,C$130,FALSE)</f>
        <v>12935</v>
      </c>
      <c r="D297" s="110">
        <f>VLOOKUP($A297,'[7]102000'!$A$5:$W$48,D$130,FALSE)</f>
        <v>13147</v>
      </c>
      <c r="E297" s="110">
        <f>VLOOKUP($A297,'[7]102000'!$A$5:$W$48,E$130,FALSE)</f>
        <v>13174</v>
      </c>
      <c r="F297" s="110">
        <f>VLOOKUP($A297,'[7]102000'!$A$5:$W$48,F$130,FALSE)</f>
        <v>13217</v>
      </c>
      <c r="G297" s="110">
        <f>VLOOKUP($A297,'[7]102000'!$A$5:$W$48,G$130,FALSE)</f>
        <v>13868</v>
      </c>
      <c r="H297" s="110">
        <f>VLOOKUP($A297,'[7]102000'!$A$5:$W$48,H$130,FALSE)</f>
        <v>15793</v>
      </c>
      <c r="I297" s="110">
        <f>VLOOKUP($A297,'[7]102000'!$A$5:$W$48,I$130,FALSE)</f>
        <v>14684</v>
      </c>
      <c r="J297" s="110">
        <f>VLOOKUP($A297,'[7]102000'!$A$5:$W$48,J$130,FALSE)</f>
        <v>14673</v>
      </c>
      <c r="K297" s="110">
        <f>VLOOKUP($A297,'[7]102000'!$A$5:$W$48,K$130,FALSE)</f>
        <v>14101</v>
      </c>
      <c r="L297" s="110">
        <f>VLOOKUP($A297,'[7]102000'!$A$5:$W$48,L$130,FALSE)</f>
        <v>13638</v>
      </c>
      <c r="M297" s="110">
        <f>VLOOKUP($A297,'[7]102000'!$A$5:$W$48,M$130,FALSE)</f>
        <v>14264</v>
      </c>
      <c r="N297" s="110">
        <f>VLOOKUP($A297,'[7]102000'!$A$5:$W$48,N$130,FALSE)</f>
        <v>13774</v>
      </c>
      <c r="O297" s="110">
        <f>VLOOKUP($A297,'[7]102000'!$A$5:$W$48,O$130,FALSE)</f>
        <v>15175</v>
      </c>
      <c r="P297" s="110">
        <f>VLOOKUP($A297,'[7]102000'!$A$5:$W$48,P$130,FALSE)</f>
        <v>14910</v>
      </c>
      <c r="Q297" s="110">
        <f>VLOOKUP($A297,'[7]102000'!$A$5:$W$48,Q$130,FALSE)</f>
        <v>14947</v>
      </c>
      <c r="R297" s="110">
        <f>VLOOKUP($A297,'[7]102000'!$A$5:$W$48,R$130,FALSE)</f>
        <v>14097</v>
      </c>
      <c r="S297" s="110">
        <f>VLOOKUP($A297,'[7]102000'!$A$5:$W$48,S$130,FALSE)</f>
        <v>12938</v>
      </c>
      <c r="T297" s="110">
        <f>VLOOKUP($A297,'[7]102000'!$A$5:$W$48,T$130,FALSE)</f>
        <v>14341</v>
      </c>
      <c r="U297" s="110">
        <f>VLOOKUP($A297,'[7]102000'!$A$5:$W$48,U$130,FALSE)</f>
        <v>13773</v>
      </c>
      <c r="V297" s="110">
        <f>VLOOKUP($A297,'[7]102000'!$A$5:$W$48,V$130,FALSE)</f>
        <v>14946</v>
      </c>
      <c r="W297" s="111">
        <f>IFERROR((V297-U297)/U297,"")</f>
        <v>8.5166630363755172E-2</v>
      </c>
    </row>
    <row r="298" spans="1:28" x14ac:dyDescent="0.2">
      <c r="A298" s="107" t="s">
        <v>115</v>
      </c>
      <c r="B298" s="110">
        <f>VLOOKUP($A298,'[7]102000'!$A$5:$W$48,B$130,FALSE)</f>
        <v>4782</v>
      </c>
      <c r="C298" s="110">
        <f>VLOOKUP($A298,'[7]102000'!$A$5:$W$48,C$130,FALSE)</f>
        <v>3987</v>
      </c>
      <c r="D298" s="110">
        <f>VLOOKUP($A298,'[7]102000'!$A$5:$W$48,D$130,FALSE)</f>
        <v>3707</v>
      </c>
      <c r="E298" s="110">
        <f>VLOOKUP($A298,'[7]102000'!$A$5:$W$48,E$130,FALSE)</f>
        <v>3973</v>
      </c>
      <c r="F298" s="110">
        <f>VLOOKUP($A298,'[7]102000'!$A$5:$W$48,F$130,FALSE)</f>
        <v>3807</v>
      </c>
      <c r="G298" s="110">
        <f>VLOOKUP($A298,'[7]102000'!$A$5:$W$48,G$130,FALSE)</f>
        <v>3577</v>
      </c>
      <c r="H298" s="110">
        <f>VLOOKUP($A298,'[7]102000'!$A$5:$W$48,H$130,FALSE)</f>
        <v>3956</v>
      </c>
      <c r="I298" s="110">
        <f>VLOOKUP($A298,'[7]102000'!$A$5:$W$48,I$130,FALSE)</f>
        <v>3069</v>
      </c>
      <c r="J298" s="110">
        <f>VLOOKUP($A298,'[7]102000'!$A$5:$W$48,J$130,FALSE)</f>
        <v>3320</v>
      </c>
      <c r="K298" s="110">
        <f>VLOOKUP($A298,'[7]102000'!$A$5:$W$48,K$130,FALSE)</f>
        <v>3172</v>
      </c>
      <c r="L298" s="110">
        <f>VLOOKUP($A298,'[7]102000'!$A$5:$W$48,L$130,FALSE)</f>
        <v>3124</v>
      </c>
      <c r="M298" s="110">
        <f>VLOOKUP($A298,'[7]102000'!$A$5:$W$48,M$130,FALSE)</f>
        <v>3048</v>
      </c>
      <c r="N298" s="110">
        <f>VLOOKUP($A298,'[7]102000'!$A$5:$W$48,N$130,FALSE)</f>
        <v>3189</v>
      </c>
      <c r="O298" s="110">
        <f>VLOOKUP($A298,'[7]102000'!$A$5:$W$48,O$130,FALSE)</f>
        <v>3329</v>
      </c>
      <c r="P298" s="110">
        <f>VLOOKUP($A298,'[7]102000'!$A$5:$W$48,P$130,FALSE)</f>
        <v>3093</v>
      </c>
      <c r="Q298" s="110">
        <f>VLOOKUP($A298,'[7]102000'!$A$5:$W$48,Q$130,FALSE)</f>
        <v>3243</v>
      </c>
      <c r="R298" s="110">
        <f>VLOOKUP($A298,'[7]102000'!$A$5:$W$48,R$130,FALSE)</f>
        <v>3407</v>
      </c>
      <c r="S298" s="110">
        <f>VLOOKUP($A298,'[7]102000'!$A$5:$W$48,S$130,FALSE)</f>
        <v>3230</v>
      </c>
      <c r="T298" s="110">
        <f>VLOOKUP($A298,'[7]102000'!$A$5:$W$48,T$130,FALSE)</f>
        <v>3261</v>
      </c>
      <c r="U298" s="110">
        <f>VLOOKUP($A298,'[7]102000'!$A$5:$W$48,U$130,FALSE)</f>
        <v>3240</v>
      </c>
      <c r="V298" s="110">
        <f>VLOOKUP($A298,'[7]102000'!$A$5:$W$48,V$130,FALSE)</f>
        <v>3421</v>
      </c>
      <c r="W298" s="111">
        <f t="shared" ref="W298:W328" si="23">IFERROR((V298-U298)/U298,"")</f>
        <v>5.5864197530864197E-2</v>
      </c>
    </row>
    <row r="299" spans="1:28" x14ac:dyDescent="0.2">
      <c r="A299" s="107" t="s">
        <v>141</v>
      </c>
      <c r="B299" s="110">
        <f>VLOOKUP($A299,'[7]102000'!$A$5:$W$48,B$130,FALSE)</f>
        <v>9633</v>
      </c>
      <c r="C299" s="110">
        <f>VLOOKUP($A299,'[7]102000'!$A$5:$W$48,C$130,FALSE)</f>
        <v>10277</v>
      </c>
      <c r="D299" s="110">
        <f>VLOOKUP($A299,'[7]102000'!$A$5:$W$48,D$130,FALSE)</f>
        <v>10211</v>
      </c>
      <c r="E299" s="110">
        <f>VLOOKUP($A299,'[7]102000'!$A$5:$W$48,E$130,FALSE)</f>
        <v>9937</v>
      </c>
      <c r="F299" s="110">
        <f>VLOOKUP($A299,'[7]102000'!$A$5:$W$48,F$130,FALSE)</f>
        <v>9304</v>
      </c>
      <c r="G299" s="110">
        <f>VLOOKUP($A299,'[7]102000'!$A$5:$W$48,G$130,FALSE)</f>
        <v>9751</v>
      </c>
      <c r="H299" s="110">
        <f>VLOOKUP($A299,'[7]102000'!$A$5:$W$48,H$130,FALSE)</f>
        <v>10217</v>
      </c>
      <c r="I299" s="110">
        <f>VLOOKUP($A299,'[7]102000'!$A$5:$W$48,I$130,FALSE)</f>
        <v>9553</v>
      </c>
      <c r="J299" s="110">
        <f>VLOOKUP($A299,'[7]102000'!$A$5:$W$48,J$130,FALSE)</f>
        <v>10068</v>
      </c>
      <c r="K299" s="110">
        <f>VLOOKUP($A299,'[7]102000'!$A$5:$W$48,K$130,FALSE)</f>
        <v>9969</v>
      </c>
      <c r="L299" s="110">
        <f>VLOOKUP($A299,'[7]102000'!$A$5:$W$48,L$130,FALSE)</f>
        <v>9300</v>
      </c>
      <c r="M299" s="110">
        <f>VLOOKUP($A299,'[7]102000'!$A$5:$W$48,M$130,FALSE)</f>
        <v>9713</v>
      </c>
      <c r="N299" s="110">
        <f>VLOOKUP($A299,'[7]102000'!$A$5:$W$48,N$130,FALSE)</f>
        <v>9535</v>
      </c>
      <c r="O299" s="110">
        <f>VLOOKUP($A299,'[7]102000'!$A$5:$W$48,O$130,FALSE)</f>
        <v>10027</v>
      </c>
      <c r="P299" s="110">
        <f>VLOOKUP($A299,'[7]102000'!$A$5:$W$48,P$130,FALSE)</f>
        <v>10070</v>
      </c>
      <c r="Q299" s="110">
        <f>VLOOKUP($A299,'[7]102000'!$A$5:$W$48,Q$130,FALSE)</f>
        <v>10295</v>
      </c>
      <c r="R299" s="110">
        <f>VLOOKUP($A299,'[7]102000'!$A$5:$W$48,R$130,FALSE)</f>
        <v>9996</v>
      </c>
      <c r="S299" s="110">
        <f>VLOOKUP($A299,'[7]102000'!$A$5:$W$48,S$130,FALSE)</f>
        <v>9314</v>
      </c>
      <c r="T299" s="110">
        <f>VLOOKUP($A299,'[7]102000'!$A$5:$W$48,T$130,FALSE)</f>
        <v>9890</v>
      </c>
      <c r="U299" s="110">
        <f>VLOOKUP($A299,'[7]102000'!$A$5:$W$48,U$130,FALSE)</f>
        <v>9830</v>
      </c>
      <c r="V299" s="110">
        <f>VLOOKUP($A299,'[7]102000'!$A$5:$W$48,V$130,FALSE)</f>
        <v>10537</v>
      </c>
      <c r="W299" s="111">
        <f t="shared" si="23"/>
        <v>7.1922685656154631E-2</v>
      </c>
    </row>
    <row r="300" spans="1:28" x14ac:dyDescent="0.2">
      <c r="A300" s="107" t="s">
        <v>117</v>
      </c>
      <c r="B300" s="110">
        <f>VLOOKUP($A300,'[7]102000'!$A$5:$W$48,B$130,FALSE)</f>
        <v>191</v>
      </c>
      <c r="C300" s="110">
        <f>VLOOKUP($A300,'[7]102000'!$A$5:$W$48,C$130,FALSE)</f>
        <v>198</v>
      </c>
      <c r="D300" s="110">
        <f>VLOOKUP($A300,'[7]102000'!$A$5:$W$48,D$130,FALSE)</f>
        <v>230</v>
      </c>
      <c r="E300" s="110">
        <f>VLOOKUP($A300,'[7]102000'!$A$5:$W$48,E$130,FALSE)</f>
        <v>239</v>
      </c>
      <c r="F300" s="110">
        <f>VLOOKUP($A300,'[7]102000'!$A$5:$W$48,F$130,FALSE)</f>
        <v>251</v>
      </c>
      <c r="G300" s="110">
        <f>VLOOKUP($A300,'[7]102000'!$A$5:$W$48,G$130,FALSE)</f>
        <v>266</v>
      </c>
      <c r="H300" s="110">
        <f>VLOOKUP($A300,'[7]102000'!$A$5:$W$48,H$130,FALSE)</f>
        <v>275</v>
      </c>
      <c r="I300" s="110">
        <f>VLOOKUP($A300,'[7]102000'!$A$5:$W$48,I$130,FALSE)</f>
        <v>286</v>
      </c>
      <c r="J300" s="110">
        <f>VLOOKUP($A300,'[7]102000'!$A$5:$W$48,J$130,FALSE)</f>
        <v>304</v>
      </c>
      <c r="K300" s="110">
        <f>VLOOKUP($A300,'[7]102000'!$A$5:$W$48,K$130,FALSE)</f>
        <v>316</v>
      </c>
      <c r="L300" s="110">
        <f>VLOOKUP($A300,'[7]102000'!$A$5:$W$48,L$130,FALSE)</f>
        <v>341</v>
      </c>
      <c r="M300" s="110">
        <f>VLOOKUP($A300,'[7]102000'!$A$5:$W$48,M$130,FALSE)</f>
        <v>349</v>
      </c>
      <c r="N300" s="110">
        <f>VLOOKUP($A300,'[7]102000'!$A$5:$W$48,N$130,FALSE)</f>
        <v>381</v>
      </c>
      <c r="O300" s="110">
        <f>VLOOKUP($A300,'[7]102000'!$A$5:$W$48,O$130,FALSE)</f>
        <v>405</v>
      </c>
      <c r="P300" s="110">
        <f>VLOOKUP($A300,'[7]102000'!$A$5:$W$48,P$130,FALSE)</f>
        <v>407</v>
      </c>
      <c r="Q300" s="110">
        <f>VLOOKUP($A300,'[7]102000'!$A$5:$W$48,Q$130,FALSE)</f>
        <v>524</v>
      </c>
      <c r="R300" s="110">
        <f>VLOOKUP($A300,'[7]102000'!$A$5:$W$48,R$130,FALSE)</f>
        <v>589</v>
      </c>
      <c r="S300" s="110">
        <f>VLOOKUP($A300,'[7]102000'!$A$5:$W$48,S$130,FALSE)</f>
        <v>613</v>
      </c>
      <c r="T300" s="110">
        <f>VLOOKUP($A300,'[7]102000'!$A$5:$W$48,T$130,FALSE)</f>
        <v>627</v>
      </c>
      <c r="U300" s="110">
        <f>VLOOKUP($A300,'[7]102000'!$A$5:$W$48,U$130,FALSE)</f>
        <v>646</v>
      </c>
      <c r="V300" s="110">
        <f>VLOOKUP($A300,'[7]102000'!$A$5:$W$48,V$130,FALSE)</f>
        <v>646</v>
      </c>
      <c r="W300" s="111">
        <f t="shared" si="23"/>
        <v>0</v>
      </c>
    </row>
    <row r="301" spans="1:28" x14ac:dyDescent="0.2">
      <c r="A301" s="107" t="s">
        <v>118</v>
      </c>
      <c r="B301" s="110">
        <f>VLOOKUP($A301,'[7]102000'!$A$5:$W$48,B$130,FALSE)</f>
        <v>14017</v>
      </c>
      <c r="C301" s="110">
        <f>VLOOKUP($A301,'[7]102000'!$A$5:$W$48,C$130,FALSE)</f>
        <v>13307</v>
      </c>
      <c r="D301" s="110">
        <f>VLOOKUP($A301,'[7]102000'!$A$5:$W$48,D$130,FALSE)</f>
        <v>10012</v>
      </c>
      <c r="E301" s="110">
        <f>VLOOKUP($A301,'[7]102000'!$A$5:$W$48,E$130,FALSE)</f>
        <v>10026</v>
      </c>
      <c r="F301" s="110">
        <f>VLOOKUP($A301,'[7]102000'!$A$5:$W$48,F$130,FALSE)</f>
        <v>10085</v>
      </c>
      <c r="G301" s="110">
        <f>VLOOKUP($A301,'[7]102000'!$A$5:$W$48,G$130,FALSE)</f>
        <v>10471</v>
      </c>
      <c r="H301" s="110">
        <f>VLOOKUP($A301,'[7]102000'!$A$5:$W$48,H$130,FALSE)</f>
        <v>10195</v>
      </c>
      <c r="I301" s="110">
        <f>VLOOKUP($A301,'[7]102000'!$A$5:$W$48,I$130,FALSE)</f>
        <v>10008</v>
      </c>
      <c r="J301" s="110">
        <f>VLOOKUP($A301,'[7]102000'!$A$5:$W$48,J$130,FALSE)</f>
        <v>9929</v>
      </c>
      <c r="K301" s="110">
        <f>VLOOKUP($A301,'[7]102000'!$A$5:$W$48,K$130,FALSE)</f>
        <v>10142</v>
      </c>
      <c r="L301" s="110">
        <f>VLOOKUP($A301,'[7]102000'!$A$5:$W$48,L$130,FALSE)</f>
        <v>10185</v>
      </c>
      <c r="M301" s="110">
        <f>VLOOKUP($A301,'[7]102000'!$A$5:$W$48,M$130,FALSE)</f>
        <v>10745</v>
      </c>
      <c r="N301" s="110">
        <f>VLOOKUP($A301,'[7]102000'!$A$5:$W$48,N$130,FALSE)</f>
        <v>9988</v>
      </c>
      <c r="O301" s="110">
        <f>VLOOKUP($A301,'[7]102000'!$A$5:$W$48,O$130,FALSE)</f>
        <v>10609</v>
      </c>
      <c r="P301" s="110">
        <f>VLOOKUP($A301,'[7]102000'!$A$5:$W$48,P$130,FALSE)</f>
        <v>10439</v>
      </c>
      <c r="Q301" s="110">
        <f>VLOOKUP($A301,'[7]102000'!$A$5:$W$48,Q$130,FALSE)</f>
        <v>10126</v>
      </c>
      <c r="R301" s="110">
        <f>VLOOKUP($A301,'[7]102000'!$A$5:$W$48,R$130,FALSE)</f>
        <v>10372</v>
      </c>
      <c r="S301" s="110">
        <f>VLOOKUP($A301,'[7]102000'!$A$5:$W$48,S$130,FALSE)</f>
        <v>9714</v>
      </c>
      <c r="T301" s="110">
        <f>VLOOKUP($A301,'[7]102000'!$A$5:$W$48,T$130,FALSE)</f>
        <v>9919</v>
      </c>
      <c r="U301" s="110">
        <f>VLOOKUP($A301,'[7]102000'!$A$5:$W$48,U$130,FALSE)</f>
        <v>9672</v>
      </c>
      <c r="V301" s="110">
        <f>VLOOKUP($A301,'[7]102000'!$A$5:$W$48,V$130,FALSE)</f>
        <v>10568</v>
      </c>
      <c r="W301" s="111">
        <f t="shared" si="23"/>
        <v>9.2638544251447477E-2</v>
      </c>
    </row>
    <row r="302" spans="1:28" x14ac:dyDescent="0.2">
      <c r="A302" s="107" t="s">
        <v>123</v>
      </c>
      <c r="B302" s="110">
        <f>VLOOKUP($A302,'[7]102000'!$A$5:$W$48,B$130,FALSE)</f>
        <v>96845</v>
      </c>
      <c r="C302" s="110">
        <f>VLOOKUP($A302,'[7]102000'!$A$5:$W$48,C$130,FALSE)</f>
        <v>100355</v>
      </c>
      <c r="D302" s="110">
        <f>VLOOKUP($A302,'[7]102000'!$A$5:$W$48,D$130,FALSE)</f>
        <v>95767</v>
      </c>
      <c r="E302" s="110">
        <f>VLOOKUP($A302,'[7]102000'!$A$5:$W$48,E$130,FALSE)</f>
        <v>98608</v>
      </c>
      <c r="F302" s="110">
        <f>VLOOKUP($A302,'[7]102000'!$A$5:$W$48,F$130,FALSE)</f>
        <v>95125</v>
      </c>
      <c r="G302" s="110">
        <f>VLOOKUP($A302,'[7]102000'!$A$5:$W$48,G$130,FALSE)</f>
        <v>97700</v>
      </c>
      <c r="H302" s="110">
        <f>VLOOKUP($A302,'[7]102000'!$A$5:$W$48,H$130,FALSE)</f>
        <v>108359</v>
      </c>
      <c r="I302" s="110">
        <f>VLOOKUP($A302,'[7]102000'!$A$5:$W$48,I$130,FALSE)</f>
        <v>104239</v>
      </c>
      <c r="J302" s="110">
        <f>VLOOKUP($A302,'[7]102000'!$A$5:$W$48,J$130,FALSE)</f>
        <v>102354</v>
      </c>
      <c r="K302" s="110">
        <f>VLOOKUP($A302,'[7]102000'!$A$5:$W$48,K$130,FALSE)</f>
        <v>96866</v>
      </c>
      <c r="L302" s="110">
        <f>VLOOKUP($A302,'[7]102000'!$A$5:$W$48,L$130,FALSE)</f>
        <v>95595</v>
      </c>
      <c r="M302" s="110">
        <f>VLOOKUP($A302,'[7]102000'!$A$5:$W$48,M$130,FALSE)</f>
        <v>101696</v>
      </c>
      <c r="N302" s="110">
        <f>VLOOKUP($A302,'[7]102000'!$A$5:$W$48,N$130,FALSE)</f>
        <v>98907</v>
      </c>
      <c r="O302" s="110">
        <f>VLOOKUP($A302,'[7]102000'!$A$5:$W$48,O$130,FALSE)</f>
        <v>105576</v>
      </c>
      <c r="P302" s="110">
        <f>VLOOKUP($A302,'[7]102000'!$A$5:$W$48,P$130,FALSE)</f>
        <v>105000</v>
      </c>
      <c r="Q302" s="110">
        <f>VLOOKUP($A302,'[7]102000'!$A$5:$W$48,Q$130,FALSE)</f>
        <v>104679</v>
      </c>
      <c r="R302" s="110">
        <f>VLOOKUP($A302,'[7]102000'!$A$5:$W$48,R$130,FALSE)</f>
        <v>107345</v>
      </c>
      <c r="S302" s="110">
        <f>VLOOKUP($A302,'[7]102000'!$A$5:$W$48,S$130,FALSE)</f>
        <v>92173</v>
      </c>
      <c r="T302" s="110">
        <f>VLOOKUP($A302,'[7]102000'!$A$5:$W$48,T$130,FALSE)</f>
        <v>102137</v>
      </c>
      <c r="U302" s="110">
        <f>VLOOKUP($A302,'[7]102000'!$A$5:$W$48,U$130,FALSE)</f>
        <v>99737</v>
      </c>
      <c r="V302" s="110">
        <f>VLOOKUP($A302,'[7]102000'!$A$5:$W$48,V$130,FALSE)</f>
        <v>94927</v>
      </c>
      <c r="W302" s="111">
        <f t="shared" si="23"/>
        <v>-4.8226836580205941E-2</v>
      </c>
    </row>
    <row r="303" spans="1:28" x14ac:dyDescent="0.2">
      <c r="A303" s="107" t="s">
        <v>119</v>
      </c>
      <c r="B303" s="110">
        <f>VLOOKUP($A303,'[7]102000'!$A$5:$W$48,B$130,FALSE)</f>
        <v>6729</v>
      </c>
      <c r="C303" s="110">
        <f>VLOOKUP($A303,'[7]102000'!$A$5:$W$48,C$130,FALSE)</f>
        <v>7174</v>
      </c>
      <c r="D303" s="110">
        <f>VLOOKUP($A303,'[7]102000'!$A$5:$W$48,D$130,FALSE)</f>
        <v>6983</v>
      </c>
      <c r="E303" s="110">
        <f>VLOOKUP($A303,'[7]102000'!$A$5:$W$48,E$130,FALSE)</f>
        <v>7357</v>
      </c>
      <c r="F303" s="110">
        <f>VLOOKUP($A303,'[7]102000'!$A$5:$W$48,F$130,FALSE)</f>
        <v>7127</v>
      </c>
      <c r="G303" s="110">
        <f>VLOOKUP($A303,'[7]102000'!$A$5:$W$48,G$130,FALSE)</f>
        <v>7260</v>
      </c>
      <c r="H303" s="110">
        <f>VLOOKUP($A303,'[7]102000'!$A$5:$W$48,H$130,FALSE)</f>
        <v>7774</v>
      </c>
      <c r="I303" s="110">
        <f>VLOOKUP($A303,'[7]102000'!$A$5:$W$48,I$130,FALSE)</f>
        <v>7363</v>
      </c>
      <c r="J303" s="110">
        <f>VLOOKUP($A303,'[7]102000'!$A$5:$W$48,J$130,FALSE)</f>
        <v>7311</v>
      </c>
      <c r="K303" s="110">
        <f>VLOOKUP($A303,'[7]102000'!$A$5:$W$48,K$130,FALSE)</f>
        <v>7172</v>
      </c>
      <c r="L303" s="110">
        <f>VLOOKUP($A303,'[7]102000'!$A$5:$W$48,L$130,FALSE)</f>
        <v>6966</v>
      </c>
      <c r="M303" s="110">
        <f>VLOOKUP($A303,'[7]102000'!$A$5:$W$48,M$130,FALSE)</f>
        <v>7255</v>
      </c>
      <c r="N303" s="110">
        <f>VLOOKUP($A303,'[7]102000'!$A$5:$W$48,N$130,FALSE)</f>
        <v>7153</v>
      </c>
      <c r="O303" s="110">
        <f>VLOOKUP($A303,'[7]102000'!$A$5:$W$48,O$130,FALSE)</f>
        <v>7300</v>
      </c>
      <c r="P303" s="110">
        <f>VLOOKUP($A303,'[7]102000'!$A$5:$W$48,P$130,FALSE)</f>
        <v>7261</v>
      </c>
      <c r="Q303" s="110">
        <f>VLOOKUP($A303,'[7]102000'!$A$5:$W$48,Q$130,FALSE)</f>
        <v>7308</v>
      </c>
      <c r="R303" s="110">
        <f>VLOOKUP($A303,'[7]102000'!$A$5:$W$48,R$130,FALSE)</f>
        <v>7367</v>
      </c>
      <c r="S303" s="110">
        <f>VLOOKUP($A303,'[7]102000'!$A$5:$W$48,S$130,FALSE)</f>
        <v>7289</v>
      </c>
      <c r="T303" s="110">
        <f>VLOOKUP($A303,'[7]102000'!$A$5:$W$48,T$130,FALSE)</f>
        <v>7291</v>
      </c>
      <c r="U303" s="110">
        <f>VLOOKUP($A303,'[7]102000'!$A$5:$W$48,U$130,FALSE)</f>
        <v>7270</v>
      </c>
      <c r="V303" s="110">
        <f>VLOOKUP($A303,'[7]102000'!$A$5:$W$48,V$130,FALSE)</f>
        <v>7929</v>
      </c>
      <c r="W303" s="111">
        <f t="shared" si="23"/>
        <v>9.0646492434662995E-2</v>
      </c>
    </row>
    <row r="304" spans="1:28" x14ac:dyDescent="0.2">
      <c r="A304" s="107" t="s">
        <v>120</v>
      </c>
      <c r="B304" s="110">
        <f>VLOOKUP($A304,'[7]102000'!$A$5:$W$48,B$130,FALSE)</f>
        <v>2404</v>
      </c>
      <c r="C304" s="110">
        <f>VLOOKUP($A304,'[7]102000'!$A$5:$W$48,C$130,FALSE)</f>
        <v>2235</v>
      </c>
      <c r="D304" s="110">
        <f>VLOOKUP($A304,'[7]102000'!$A$5:$W$48,D$130,FALSE)</f>
        <v>1629</v>
      </c>
      <c r="E304" s="110">
        <f>VLOOKUP($A304,'[7]102000'!$A$5:$W$48,E$130,FALSE)</f>
        <v>1224</v>
      </c>
      <c r="F304" s="110">
        <f>VLOOKUP($A304,'[7]102000'!$A$5:$W$48,F$130,FALSE)</f>
        <v>1341</v>
      </c>
      <c r="G304" s="110">
        <f>VLOOKUP($A304,'[7]102000'!$A$5:$W$48,G$130,FALSE)</f>
        <v>1232</v>
      </c>
      <c r="H304" s="110">
        <f>VLOOKUP($A304,'[7]102000'!$A$5:$W$48,H$130,FALSE)</f>
        <v>1534</v>
      </c>
      <c r="I304" s="110">
        <f>VLOOKUP($A304,'[7]102000'!$A$5:$W$48,I$130,FALSE)</f>
        <v>1548</v>
      </c>
      <c r="J304" s="110">
        <f>VLOOKUP($A304,'[7]102000'!$A$5:$W$48,J$130,FALSE)</f>
        <v>1383</v>
      </c>
      <c r="K304" s="110">
        <f>VLOOKUP($A304,'[7]102000'!$A$5:$W$48,K$130,FALSE)</f>
        <v>1290</v>
      </c>
      <c r="L304" s="110">
        <f>VLOOKUP($A304,'[7]102000'!$A$5:$W$48,L$130,FALSE)</f>
        <v>1274</v>
      </c>
      <c r="M304" s="110">
        <f>VLOOKUP($A304,'[7]102000'!$A$5:$W$48,M$130,FALSE)</f>
        <v>1346</v>
      </c>
      <c r="N304" s="110">
        <f>VLOOKUP($A304,'[7]102000'!$A$5:$W$48,N$130,FALSE)</f>
        <v>1328</v>
      </c>
      <c r="O304" s="110">
        <f>VLOOKUP($A304,'[7]102000'!$A$5:$W$48,O$130,FALSE)</f>
        <v>1384</v>
      </c>
      <c r="P304" s="110">
        <f>VLOOKUP($A304,'[7]102000'!$A$5:$W$48,P$130,FALSE)</f>
        <v>1410</v>
      </c>
      <c r="Q304" s="110">
        <f>VLOOKUP($A304,'[7]102000'!$A$5:$W$48,Q$130,FALSE)</f>
        <v>1384</v>
      </c>
      <c r="R304" s="110">
        <f>VLOOKUP($A304,'[7]102000'!$A$5:$W$48,R$130,FALSE)</f>
        <v>1375</v>
      </c>
      <c r="S304" s="110">
        <f>VLOOKUP($A304,'[7]102000'!$A$5:$W$48,S$130,FALSE)</f>
        <v>1457</v>
      </c>
      <c r="T304" s="110">
        <f>VLOOKUP($A304,'[7]102000'!$A$5:$W$48,T$130,FALSE)</f>
        <v>1483</v>
      </c>
      <c r="U304" s="110">
        <f>VLOOKUP($A304,'[7]102000'!$A$5:$W$48,U$130,FALSE)</f>
        <v>1483</v>
      </c>
      <c r="V304" s="110">
        <f>VLOOKUP($A304,'[7]102000'!$A$5:$W$48,V$130,FALSE)</f>
        <v>1550</v>
      </c>
      <c r="W304" s="111">
        <f t="shared" si="23"/>
        <v>4.5178691840863115E-2</v>
      </c>
    </row>
    <row r="305" spans="1:23" x14ac:dyDescent="0.2">
      <c r="A305" s="107" t="s">
        <v>139</v>
      </c>
      <c r="B305" s="110">
        <f>VLOOKUP($A305,'[7]102000'!$A$5:$W$48,B$130,FALSE)</f>
        <v>14233</v>
      </c>
      <c r="C305" s="110">
        <f>VLOOKUP($A305,'[7]102000'!$A$5:$W$48,C$130,FALSE)</f>
        <v>15181</v>
      </c>
      <c r="D305" s="110">
        <f>VLOOKUP($A305,'[7]102000'!$A$5:$W$48,D$130,FALSE)</f>
        <v>15602</v>
      </c>
      <c r="E305" s="110">
        <f>VLOOKUP($A305,'[7]102000'!$A$5:$W$48,E$130,FALSE)</f>
        <v>15573</v>
      </c>
      <c r="F305" s="110">
        <f>VLOOKUP($A305,'[7]102000'!$A$5:$W$48,F$130,FALSE)</f>
        <v>16506</v>
      </c>
      <c r="G305" s="110">
        <f>VLOOKUP($A305,'[7]102000'!$A$5:$W$48,G$130,FALSE)</f>
        <v>17022</v>
      </c>
      <c r="H305" s="110">
        <f>VLOOKUP($A305,'[7]102000'!$A$5:$W$48,H$130,FALSE)</f>
        <v>17755</v>
      </c>
      <c r="I305" s="110">
        <f>VLOOKUP($A305,'[7]102000'!$A$5:$W$48,I$130,FALSE)</f>
        <v>18334</v>
      </c>
      <c r="J305" s="110">
        <f>VLOOKUP($A305,'[7]102000'!$A$5:$W$48,J$130,FALSE)</f>
        <v>18709</v>
      </c>
      <c r="K305" s="110">
        <f>VLOOKUP($A305,'[7]102000'!$A$5:$W$48,K$130,FALSE)</f>
        <v>20075</v>
      </c>
      <c r="L305" s="110">
        <f>VLOOKUP($A305,'[7]102000'!$A$5:$W$48,L$130,FALSE)</f>
        <v>21251</v>
      </c>
      <c r="M305" s="110">
        <f>VLOOKUP($A305,'[7]102000'!$A$5:$W$48,M$130,FALSE)</f>
        <v>22052</v>
      </c>
      <c r="N305" s="110">
        <f>VLOOKUP($A305,'[7]102000'!$A$5:$W$48,N$130,FALSE)</f>
        <v>22556</v>
      </c>
      <c r="O305" s="110">
        <f>VLOOKUP($A305,'[7]102000'!$A$5:$W$48,O$130,FALSE)</f>
        <v>24124</v>
      </c>
      <c r="P305" s="110">
        <f>VLOOKUP($A305,'[7]102000'!$A$5:$W$48,P$130,FALSE)</f>
        <v>25899</v>
      </c>
      <c r="Q305" s="110">
        <f>VLOOKUP($A305,'[7]102000'!$A$5:$W$48,Q$130,FALSE)</f>
        <v>26797</v>
      </c>
      <c r="R305" s="110">
        <f>VLOOKUP($A305,'[7]102000'!$A$5:$W$48,R$130,FALSE)</f>
        <v>29508</v>
      </c>
      <c r="S305" s="110">
        <f>VLOOKUP($A305,'[7]102000'!$A$5:$W$48,S$130,FALSE)</f>
        <v>28901</v>
      </c>
      <c r="T305" s="110">
        <f>VLOOKUP($A305,'[7]102000'!$A$5:$W$48,T$130,FALSE)</f>
        <v>28966</v>
      </c>
      <c r="U305" s="110">
        <f>VLOOKUP($A305,'[7]102000'!$A$5:$W$48,U$130,FALSE)</f>
        <v>29030</v>
      </c>
      <c r="V305" s="110">
        <f>VLOOKUP($A305,'[7]102000'!$A$5:$W$48,V$130,FALSE)</f>
        <v>29991</v>
      </c>
      <c r="W305" s="111">
        <f t="shared" si="23"/>
        <v>3.3103685842232174E-2</v>
      </c>
    </row>
    <row r="306" spans="1:23" x14ac:dyDescent="0.2">
      <c r="A306" s="107" t="s">
        <v>121</v>
      </c>
      <c r="B306" s="110">
        <f>VLOOKUP($A306,'[7]102000'!$A$5:$W$48,B$130,FALSE)</f>
        <v>7815</v>
      </c>
      <c r="C306" s="110">
        <f>VLOOKUP($A306,'[7]102000'!$A$5:$W$48,C$130,FALSE)</f>
        <v>8006</v>
      </c>
      <c r="D306" s="110">
        <f>VLOOKUP($A306,'[7]102000'!$A$5:$W$48,D$130,FALSE)</f>
        <v>8053</v>
      </c>
      <c r="E306" s="110">
        <f>VLOOKUP($A306,'[7]102000'!$A$5:$W$48,E$130,FALSE)</f>
        <v>7832</v>
      </c>
      <c r="F306" s="110">
        <f>VLOOKUP($A306,'[7]102000'!$A$5:$W$48,F$130,FALSE)</f>
        <v>8005</v>
      </c>
      <c r="G306" s="110">
        <f>VLOOKUP($A306,'[7]102000'!$A$5:$W$48,G$130,FALSE)</f>
        <v>7917</v>
      </c>
      <c r="H306" s="110">
        <f>VLOOKUP($A306,'[7]102000'!$A$5:$W$48,H$130,FALSE)</f>
        <v>8286</v>
      </c>
      <c r="I306" s="110">
        <f>VLOOKUP($A306,'[7]102000'!$A$5:$W$48,I$130,FALSE)</f>
        <v>8165</v>
      </c>
      <c r="J306" s="110">
        <f>VLOOKUP($A306,'[7]102000'!$A$5:$W$48,J$130,FALSE)</f>
        <v>8432</v>
      </c>
      <c r="K306" s="110">
        <f>VLOOKUP($A306,'[7]102000'!$A$5:$W$48,K$130,FALSE)</f>
        <v>8164</v>
      </c>
      <c r="L306" s="110">
        <f>VLOOKUP($A306,'[7]102000'!$A$5:$W$48,L$130,FALSE)</f>
        <v>7947</v>
      </c>
      <c r="M306" s="110">
        <f>VLOOKUP($A306,'[7]102000'!$A$5:$W$48,M$130,FALSE)</f>
        <v>8567</v>
      </c>
      <c r="N306" s="110">
        <f>VLOOKUP($A306,'[7]102000'!$A$5:$W$48,N$130,FALSE)</f>
        <v>8736</v>
      </c>
      <c r="O306" s="110">
        <f>VLOOKUP($A306,'[7]102000'!$A$5:$W$48,O$130,FALSE)</f>
        <v>8872</v>
      </c>
      <c r="P306" s="110">
        <f>VLOOKUP($A306,'[7]102000'!$A$5:$W$48,P$130,FALSE)</f>
        <v>8804</v>
      </c>
      <c r="Q306" s="110">
        <f>VLOOKUP($A306,'[7]102000'!$A$5:$W$48,Q$130,FALSE)</f>
        <v>8755</v>
      </c>
      <c r="R306" s="110">
        <f>VLOOKUP($A306,'[7]102000'!$A$5:$W$48,R$130,FALSE)</f>
        <v>8896</v>
      </c>
      <c r="S306" s="110">
        <f>VLOOKUP($A306,'[7]102000'!$A$5:$W$48,S$130,FALSE)</f>
        <v>8920</v>
      </c>
      <c r="T306" s="110">
        <f>VLOOKUP($A306,'[7]102000'!$A$5:$W$48,T$130,FALSE)</f>
        <v>8743</v>
      </c>
      <c r="U306" s="110">
        <f>VLOOKUP($A306,'[7]102000'!$A$5:$W$48,U$130,FALSE)</f>
        <v>9184</v>
      </c>
      <c r="V306" s="110">
        <f>VLOOKUP($A306,'[7]102000'!$A$5:$W$48,V$130,FALSE)</f>
        <v>9911</v>
      </c>
      <c r="W306" s="111">
        <f t="shared" si="23"/>
        <v>7.9159407665505221E-2</v>
      </c>
    </row>
    <row r="307" spans="1:23" x14ac:dyDescent="0.2">
      <c r="A307" s="107" t="s">
        <v>122</v>
      </c>
      <c r="B307" s="110">
        <f>VLOOKUP($A307,'[7]102000'!$A$5:$W$48,B$130,FALSE)</f>
        <v>58212</v>
      </c>
      <c r="C307" s="110">
        <f>VLOOKUP($A307,'[7]102000'!$A$5:$W$48,C$130,FALSE)</f>
        <v>64997</v>
      </c>
      <c r="D307" s="110">
        <f>VLOOKUP($A307,'[7]102000'!$A$5:$W$48,D$130,FALSE)</f>
        <v>64485</v>
      </c>
      <c r="E307" s="110">
        <f>VLOOKUP($A307,'[7]102000'!$A$5:$W$48,E$130,FALSE)</f>
        <v>63580</v>
      </c>
      <c r="F307" s="110">
        <f>VLOOKUP($A307,'[7]102000'!$A$5:$W$48,F$130,FALSE)</f>
        <v>60935</v>
      </c>
      <c r="G307" s="110">
        <f>VLOOKUP($A307,'[7]102000'!$A$5:$W$48,G$130,FALSE)</f>
        <v>61305</v>
      </c>
      <c r="H307" s="110">
        <f>VLOOKUP($A307,'[7]102000'!$A$5:$W$48,H$130,FALSE)</f>
        <v>66555</v>
      </c>
      <c r="I307" s="110">
        <f>VLOOKUP($A307,'[7]102000'!$A$5:$W$48,I$130,FALSE)</f>
        <v>63205</v>
      </c>
      <c r="J307" s="110">
        <f>VLOOKUP($A307,'[7]102000'!$A$5:$W$48,J$130,FALSE)</f>
        <v>65135</v>
      </c>
      <c r="K307" s="110">
        <f>VLOOKUP($A307,'[7]102000'!$A$5:$W$48,K$130,FALSE)</f>
        <v>66033</v>
      </c>
      <c r="L307" s="110">
        <f>VLOOKUP($A307,'[7]102000'!$A$5:$W$48,L$130,FALSE)</f>
        <v>66637</v>
      </c>
      <c r="M307" s="110">
        <f>VLOOKUP($A307,'[7]102000'!$A$5:$W$48,M$130,FALSE)</f>
        <v>70221</v>
      </c>
      <c r="N307" s="110">
        <f>VLOOKUP($A307,'[7]102000'!$A$5:$W$48,N$130,FALSE)</f>
        <v>67880</v>
      </c>
      <c r="O307" s="110">
        <f>VLOOKUP($A307,'[7]102000'!$A$5:$W$48,O$130,FALSE)</f>
        <v>71288</v>
      </c>
      <c r="P307" s="110">
        <f>VLOOKUP($A307,'[7]102000'!$A$5:$W$48,P$130,FALSE)</f>
        <v>74030</v>
      </c>
      <c r="Q307" s="110">
        <f>VLOOKUP($A307,'[7]102000'!$A$5:$W$48,Q$130,FALSE)</f>
        <v>76092</v>
      </c>
      <c r="R307" s="110">
        <f>VLOOKUP($A307,'[7]102000'!$A$5:$W$48,R$130,FALSE)</f>
        <v>74496</v>
      </c>
      <c r="S307" s="110">
        <f>VLOOKUP($A307,'[7]102000'!$A$5:$W$48,S$130,FALSE)</f>
        <v>71387</v>
      </c>
      <c r="T307" s="110">
        <f>VLOOKUP($A307,'[7]102000'!$A$5:$W$48,T$130,FALSE)</f>
        <v>75140</v>
      </c>
      <c r="U307" s="110">
        <f>VLOOKUP($A307,'[7]102000'!$A$5:$W$48,U$130,FALSE)</f>
        <v>74913</v>
      </c>
      <c r="V307" s="110">
        <f>VLOOKUP($A307,'[7]102000'!$A$5:$W$48,V$130,FALSE)</f>
        <v>77213</v>
      </c>
      <c r="W307" s="111">
        <f t="shared" si="23"/>
        <v>3.0702281312989736E-2</v>
      </c>
    </row>
    <row r="308" spans="1:23" x14ac:dyDescent="0.2">
      <c r="A308" s="107" t="s">
        <v>124</v>
      </c>
      <c r="B308" s="110">
        <f>VLOOKUP($A308,'[7]102000'!$A$5:$W$48,B$130,FALSE)</f>
        <v>4775</v>
      </c>
      <c r="C308" s="110">
        <f>VLOOKUP($A308,'[7]102000'!$A$5:$W$48,C$130,FALSE)</f>
        <v>4970</v>
      </c>
      <c r="D308" s="110">
        <f>VLOOKUP($A308,'[7]102000'!$A$5:$W$48,D$130,FALSE)</f>
        <v>4992</v>
      </c>
      <c r="E308" s="110">
        <f>VLOOKUP($A308,'[7]102000'!$A$5:$W$48,E$130,FALSE)</f>
        <v>5027</v>
      </c>
      <c r="F308" s="110">
        <f>VLOOKUP($A308,'[7]102000'!$A$5:$W$48,F$130,FALSE)</f>
        <v>5155</v>
      </c>
      <c r="G308" s="110">
        <f>VLOOKUP($A308,'[7]102000'!$A$5:$W$48,G$130,FALSE)</f>
        <v>5265</v>
      </c>
      <c r="H308" s="110">
        <f>VLOOKUP($A308,'[7]102000'!$A$5:$W$48,H$130,FALSE)</f>
        <v>6008</v>
      </c>
      <c r="I308" s="110">
        <f>VLOOKUP($A308,'[7]102000'!$A$5:$W$48,I$130,FALSE)</f>
        <v>6233</v>
      </c>
      <c r="J308" s="110">
        <f>VLOOKUP($A308,'[7]102000'!$A$5:$W$48,J$130,FALSE)</f>
        <v>6491</v>
      </c>
      <c r="K308" s="110">
        <f>VLOOKUP($A308,'[7]102000'!$A$5:$W$48,K$130,FALSE)</f>
        <v>6549</v>
      </c>
      <c r="L308" s="110">
        <f>VLOOKUP($A308,'[7]102000'!$A$5:$W$48,L$130,FALSE)</f>
        <v>6904</v>
      </c>
      <c r="M308" s="110">
        <f>VLOOKUP($A308,'[7]102000'!$A$5:$W$48,M$130,FALSE)</f>
        <v>7282</v>
      </c>
      <c r="N308" s="110">
        <f>VLOOKUP($A308,'[7]102000'!$A$5:$W$48,N$130,FALSE)</f>
        <v>7596</v>
      </c>
      <c r="O308" s="110">
        <f>VLOOKUP($A308,'[7]102000'!$A$5:$W$48,O$130,FALSE)</f>
        <v>8400</v>
      </c>
      <c r="P308" s="110">
        <f>VLOOKUP($A308,'[7]102000'!$A$5:$W$48,P$130,FALSE)</f>
        <v>8281</v>
      </c>
      <c r="Q308" s="110">
        <f>VLOOKUP($A308,'[7]102000'!$A$5:$W$48,Q$130,FALSE)</f>
        <v>8577</v>
      </c>
      <c r="R308" s="110">
        <f>VLOOKUP($A308,'[7]102000'!$A$5:$W$48,R$130,FALSE)</f>
        <v>8737</v>
      </c>
      <c r="S308" s="110">
        <f>VLOOKUP($A308,'[7]102000'!$A$5:$W$48,S$130,FALSE)</f>
        <v>8608</v>
      </c>
      <c r="T308" s="110">
        <f>VLOOKUP($A308,'[7]102000'!$A$5:$W$48,T$130,FALSE)</f>
        <v>8522</v>
      </c>
      <c r="U308" s="110">
        <f>VLOOKUP($A308,'[7]102000'!$A$5:$W$48,U$130,FALSE)</f>
        <v>7865</v>
      </c>
      <c r="V308" s="110">
        <f>VLOOKUP($A308,'[7]102000'!$A$5:$W$48,V$130,FALSE)</f>
        <v>7378</v>
      </c>
      <c r="W308" s="111">
        <f>IFERROR((V308-U308)/U308,"")</f>
        <v>-6.1919898283534648E-2</v>
      </c>
    </row>
    <row r="309" spans="1:23" x14ac:dyDescent="0.2">
      <c r="A309" s="107" t="s">
        <v>125</v>
      </c>
      <c r="B309" s="110">
        <f>VLOOKUP($A309,'[7]102000'!$A$5:$W$48,B$130,FALSE)</f>
        <v>10296</v>
      </c>
      <c r="C309" s="110">
        <f>VLOOKUP($A309,'[7]102000'!$A$5:$W$48,C$130,FALSE)</f>
        <v>10719</v>
      </c>
      <c r="D309" s="110">
        <f>VLOOKUP($A309,'[7]102000'!$A$5:$W$48,D$130,FALSE)</f>
        <v>9318</v>
      </c>
      <c r="E309" s="110">
        <f>VLOOKUP($A309,'[7]102000'!$A$5:$W$48,E$130,FALSE)</f>
        <v>9503</v>
      </c>
      <c r="F309" s="110">
        <f>VLOOKUP($A309,'[7]102000'!$A$5:$W$48,F$130,FALSE)</f>
        <v>9703</v>
      </c>
      <c r="G309" s="110">
        <f>VLOOKUP($A309,'[7]102000'!$A$5:$W$48,G$130,FALSE)</f>
        <v>9679</v>
      </c>
      <c r="H309" s="110">
        <f>VLOOKUP($A309,'[7]102000'!$A$5:$W$48,H$130,FALSE)</f>
        <v>10087</v>
      </c>
      <c r="I309" s="110">
        <f>VLOOKUP($A309,'[7]102000'!$A$5:$W$48,I$130,FALSE)</f>
        <v>9470</v>
      </c>
      <c r="J309" s="110">
        <f>VLOOKUP($A309,'[7]102000'!$A$5:$W$48,J$130,FALSE)</f>
        <v>9303</v>
      </c>
      <c r="K309" s="110">
        <f>VLOOKUP($A309,'[7]102000'!$A$5:$W$48,K$130,FALSE)</f>
        <v>9496</v>
      </c>
      <c r="L309" s="110">
        <f>VLOOKUP($A309,'[7]102000'!$A$5:$W$48,L$130,FALSE)</f>
        <v>9313</v>
      </c>
      <c r="M309" s="110">
        <f>VLOOKUP($A309,'[7]102000'!$A$5:$W$48,M$130,FALSE)</f>
        <v>9848</v>
      </c>
      <c r="N309" s="110">
        <f>VLOOKUP($A309,'[7]102000'!$A$5:$W$48,N$130,FALSE)</f>
        <v>9640</v>
      </c>
      <c r="O309" s="110">
        <f>VLOOKUP($A309,'[7]102000'!$A$5:$W$48,O$130,FALSE)</f>
        <v>10303</v>
      </c>
      <c r="P309" s="110">
        <f>VLOOKUP($A309,'[7]102000'!$A$5:$W$48,P$130,FALSE)</f>
        <v>10227</v>
      </c>
      <c r="Q309" s="110">
        <f>VLOOKUP($A309,'[7]102000'!$A$5:$W$48,Q$130,FALSE)</f>
        <v>10533</v>
      </c>
      <c r="R309" s="110">
        <f>VLOOKUP($A309,'[7]102000'!$A$5:$W$48,R$130,FALSE)</f>
        <v>9975</v>
      </c>
      <c r="S309" s="110">
        <f>VLOOKUP($A309,'[7]102000'!$A$5:$W$48,S$130,FALSE)</f>
        <v>8902</v>
      </c>
      <c r="T309" s="110">
        <f>VLOOKUP($A309,'[7]102000'!$A$5:$W$48,T$130,FALSE)</f>
        <v>8889</v>
      </c>
      <c r="U309" s="110">
        <f>VLOOKUP($A309,'[7]102000'!$A$5:$W$48,U$130,FALSE)</f>
        <v>8955</v>
      </c>
      <c r="V309" s="110">
        <f>VLOOKUP($A309,'[7]102000'!$A$5:$W$48,V$130,FALSE)</f>
        <v>9346</v>
      </c>
      <c r="W309" s="111">
        <f t="shared" si="23"/>
        <v>4.3662758235622559E-2</v>
      </c>
    </row>
    <row r="310" spans="1:23" x14ac:dyDescent="0.2">
      <c r="A310" s="107" t="s">
        <v>126</v>
      </c>
      <c r="B310" s="110">
        <f>VLOOKUP($A310,'[7]102000'!$A$5:$W$48,B$130,FALSE)</f>
        <v>3583</v>
      </c>
      <c r="C310" s="110">
        <f>VLOOKUP($A310,'[7]102000'!$A$5:$W$48,C$130,FALSE)</f>
        <v>3601</v>
      </c>
      <c r="D310" s="110">
        <f>VLOOKUP($A310,'[7]102000'!$A$5:$W$48,D$130,FALSE)</f>
        <v>3453</v>
      </c>
      <c r="E310" s="110">
        <f>VLOOKUP($A310,'[7]102000'!$A$5:$W$48,E$130,FALSE)</f>
        <v>3489</v>
      </c>
      <c r="F310" s="110">
        <f>VLOOKUP($A310,'[7]102000'!$A$5:$W$48,F$130,FALSE)</f>
        <v>3613</v>
      </c>
      <c r="G310" s="110">
        <f>VLOOKUP($A310,'[7]102000'!$A$5:$W$48,G$130,FALSE)</f>
        <v>3623</v>
      </c>
      <c r="H310" s="110">
        <f>VLOOKUP($A310,'[7]102000'!$A$5:$W$48,H$130,FALSE)</f>
        <v>3702</v>
      </c>
      <c r="I310" s="110">
        <f>VLOOKUP($A310,'[7]102000'!$A$5:$W$48,I$130,FALSE)</f>
        <v>3679</v>
      </c>
      <c r="J310" s="110">
        <f>VLOOKUP($A310,'[7]102000'!$A$5:$W$48,J$130,FALSE)</f>
        <v>3884</v>
      </c>
      <c r="K310" s="110">
        <f>VLOOKUP($A310,'[7]102000'!$A$5:$W$48,K$130,FALSE)</f>
        <v>4014</v>
      </c>
      <c r="L310" s="110">
        <f>VLOOKUP($A310,'[7]102000'!$A$5:$W$48,L$130,FALSE)</f>
        <v>4173</v>
      </c>
      <c r="M310" s="110">
        <f>VLOOKUP($A310,'[7]102000'!$A$5:$W$48,M$130,FALSE)</f>
        <v>4370</v>
      </c>
      <c r="N310" s="110">
        <f>VLOOKUP($A310,'[7]102000'!$A$5:$W$48,N$130,FALSE)</f>
        <v>4408</v>
      </c>
      <c r="O310" s="110">
        <f>VLOOKUP($A310,'[7]102000'!$A$5:$W$48,O$130,FALSE)</f>
        <v>4673</v>
      </c>
      <c r="P310" s="110">
        <f>VLOOKUP($A310,'[7]102000'!$A$5:$W$48,P$130,FALSE)</f>
        <v>4731</v>
      </c>
      <c r="Q310" s="110">
        <f>VLOOKUP($A310,'[7]102000'!$A$5:$W$48,Q$130,FALSE)</f>
        <v>4887</v>
      </c>
      <c r="R310" s="110">
        <f>VLOOKUP($A310,'[7]102000'!$A$5:$W$48,R$130,FALSE)</f>
        <v>4981</v>
      </c>
      <c r="S310" s="110">
        <f>VLOOKUP($A310,'[7]102000'!$A$5:$W$48,S$130,FALSE)</f>
        <v>4921</v>
      </c>
      <c r="T310" s="110">
        <f>VLOOKUP($A310,'[7]102000'!$A$5:$W$48,T$130,FALSE)</f>
        <v>5282</v>
      </c>
      <c r="U310" s="110">
        <f>VLOOKUP($A310,'[7]102000'!$A$5:$W$48,U$130,FALSE)</f>
        <v>4987</v>
      </c>
      <c r="V310" s="110">
        <f>VLOOKUP($A310,'[7]102000'!$A$5:$W$48,V$130,FALSE)</f>
        <v>5202</v>
      </c>
      <c r="W310" s="111">
        <f t="shared" si="23"/>
        <v>4.3112091437738122E-2</v>
      </c>
    </row>
    <row r="311" spans="1:23" x14ac:dyDescent="0.2">
      <c r="A311" s="107" t="s">
        <v>127</v>
      </c>
      <c r="B311" s="110">
        <f>VLOOKUP($A311,'[7]102000'!$A$5:$W$48,B$130,FALSE)</f>
        <v>37720</v>
      </c>
      <c r="C311" s="110">
        <f>VLOOKUP($A311,'[7]102000'!$A$5:$W$48,C$130,FALSE)</f>
        <v>40654</v>
      </c>
      <c r="D311" s="110">
        <f>VLOOKUP($A311,'[7]102000'!$A$5:$W$48,D$130,FALSE)</f>
        <v>39446</v>
      </c>
      <c r="E311" s="110">
        <f>VLOOKUP($A311,'[7]102000'!$A$5:$W$48,E$130,FALSE)</f>
        <v>39973</v>
      </c>
      <c r="F311" s="110">
        <f>VLOOKUP($A311,'[7]102000'!$A$5:$W$48,F$130,FALSE)</f>
        <v>37266</v>
      </c>
      <c r="G311" s="110">
        <f>VLOOKUP($A311,'[7]102000'!$A$5:$W$48,G$130,FALSE)</f>
        <v>39982</v>
      </c>
      <c r="H311" s="110">
        <f>VLOOKUP($A311,'[7]102000'!$A$5:$W$48,H$130,FALSE)</f>
        <v>40895</v>
      </c>
      <c r="I311" s="110">
        <f>VLOOKUP($A311,'[7]102000'!$A$5:$W$48,I$130,FALSE)</f>
        <v>40160</v>
      </c>
      <c r="J311" s="110">
        <f>VLOOKUP($A311,'[7]102000'!$A$5:$W$48,J$130,FALSE)</f>
        <v>42044</v>
      </c>
      <c r="K311" s="110">
        <f>VLOOKUP($A311,'[7]102000'!$A$5:$W$48,K$130,FALSE)</f>
        <v>43662</v>
      </c>
      <c r="L311" s="110">
        <f>VLOOKUP($A311,'[7]102000'!$A$5:$W$48,L$130,FALSE)</f>
        <v>42461</v>
      </c>
      <c r="M311" s="110">
        <f>VLOOKUP($A311,'[7]102000'!$A$5:$W$48,M$130,FALSE)</f>
        <v>44274</v>
      </c>
      <c r="N311" s="110">
        <f>VLOOKUP($A311,'[7]102000'!$A$5:$W$48,N$130,FALSE)</f>
        <v>43101</v>
      </c>
      <c r="O311" s="110">
        <f>VLOOKUP($A311,'[7]102000'!$A$5:$W$48,O$130,FALSE)</f>
        <v>45981</v>
      </c>
      <c r="P311" s="110">
        <f>VLOOKUP($A311,'[7]102000'!$A$5:$W$48,P$130,FALSE)</f>
        <v>47369</v>
      </c>
      <c r="Q311" s="110">
        <f>VLOOKUP($A311,'[7]102000'!$A$5:$W$48,Q$130,FALSE)</f>
        <v>49901</v>
      </c>
      <c r="R311" s="110">
        <f>VLOOKUP($A311,'[7]102000'!$A$5:$W$48,R$130,FALSE)</f>
        <v>48528</v>
      </c>
      <c r="S311" s="110">
        <f>VLOOKUP($A311,'[7]102000'!$A$5:$W$48,S$130,FALSE)</f>
        <v>45819</v>
      </c>
      <c r="T311" s="110">
        <f>VLOOKUP($A311,'[7]102000'!$A$5:$W$48,T$130,FALSE)</f>
        <v>47643</v>
      </c>
      <c r="U311" s="110">
        <f>VLOOKUP($A311,'[7]102000'!$A$5:$W$48,U$130,FALSE)</f>
        <v>49079</v>
      </c>
      <c r="V311" s="110">
        <f>VLOOKUP($A311,'[7]102000'!$A$5:$W$48,V$130,FALSE)</f>
        <v>51753</v>
      </c>
      <c r="W311" s="111">
        <f t="shared" si="23"/>
        <v>5.4483587685160657E-2</v>
      </c>
    </row>
    <row r="312" spans="1:23" x14ac:dyDescent="0.2">
      <c r="A312" s="107" t="s">
        <v>129</v>
      </c>
      <c r="B312" s="110">
        <f>VLOOKUP($A312,'[7]102000'!$A$5:$W$48,B$130,FALSE)</f>
        <v>4357</v>
      </c>
      <c r="C312" s="110">
        <f>VLOOKUP($A312,'[7]102000'!$A$5:$W$48,C$130,FALSE)</f>
        <v>4619</v>
      </c>
      <c r="D312" s="110">
        <f>VLOOKUP($A312,'[7]102000'!$A$5:$W$48,D$130,FALSE)</f>
        <v>3078</v>
      </c>
      <c r="E312" s="110">
        <f>VLOOKUP($A312,'[7]102000'!$A$5:$W$48,E$130,FALSE)</f>
        <v>2732</v>
      </c>
      <c r="F312" s="110">
        <f>VLOOKUP($A312,'[7]102000'!$A$5:$W$48,F$130,FALSE)</f>
        <v>2776</v>
      </c>
      <c r="G312" s="110">
        <f>VLOOKUP($A312,'[7]102000'!$A$5:$W$48,G$130,FALSE)</f>
        <v>2537</v>
      </c>
      <c r="H312" s="110">
        <f>VLOOKUP($A312,'[7]102000'!$A$5:$W$48,H$130,FALSE)</f>
        <v>2373</v>
      </c>
      <c r="I312" s="110">
        <f>VLOOKUP($A312,'[7]102000'!$A$5:$W$48,I$130,FALSE)</f>
        <v>2267</v>
      </c>
      <c r="J312" s="110">
        <f>VLOOKUP($A312,'[7]102000'!$A$5:$W$48,J$130,FALSE)</f>
        <v>2156</v>
      </c>
      <c r="K312" s="110">
        <f>VLOOKUP($A312,'[7]102000'!$A$5:$W$48,K$130,FALSE)</f>
        <v>2048</v>
      </c>
      <c r="L312" s="110">
        <f>VLOOKUP($A312,'[7]102000'!$A$5:$W$48,L$130,FALSE)</f>
        <v>1937</v>
      </c>
      <c r="M312" s="110">
        <f>VLOOKUP($A312,'[7]102000'!$A$5:$W$48,M$130,FALSE)</f>
        <v>1995</v>
      </c>
      <c r="N312" s="110">
        <f>VLOOKUP($A312,'[7]102000'!$A$5:$W$48,N$130,FALSE)</f>
        <v>2039</v>
      </c>
      <c r="O312" s="110">
        <f>VLOOKUP($A312,'[7]102000'!$A$5:$W$48,O$130,FALSE)</f>
        <v>2096</v>
      </c>
      <c r="P312" s="110">
        <f>VLOOKUP($A312,'[7]102000'!$A$5:$W$48,P$130,FALSE)</f>
        <v>2136</v>
      </c>
      <c r="Q312" s="110">
        <f>VLOOKUP($A312,'[7]102000'!$A$5:$W$48,Q$130,FALSE)</f>
        <v>2189</v>
      </c>
      <c r="R312" s="110">
        <f>VLOOKUP($A312,'[7]102000'!$A$5:$W$48,R$130,FALSE)</f>
        <v>2310</v>
      </c>
      <c r="S312" s="110">
        <f>VLOOKUP($A312,'[7]102000'!$A$5:$W$48,S$130,FALSE)</f>
        <v>2260</v>
      </c>
      <c r="T312" s="110">
        <f>VLOOKUP($A312,'[7]102000'!$A$5:$W$48,T$130,FALSE)</f>
        <v>2277</v>
      </c>
      <c r="U312" s="110">
        <f>VLOOKUP($A312,'[7]102000'!$A$5:$W$48,U$130,FALSE)</f>
        <v>2265</v>
      </c>
      <c r="V312" s="110">
        <f>VLOOKUP($A312,'[7]102000'!$A$5:$W$48,V$130,FALSE)</f>
        <v>2305</v>
      </c>
      <c r="W312" s="111">
        <f t="shared" si="23"/>
        <v>1.7660044150110375E-2</v>
      </c>
    </row>
    <row r="313" spans="1:23" x14ac:dyDescent="0.2">
      <c r="A313" s="107" t="s">
        <v>130</v>
      </c>
      <c r="B313" s="110">
        <f>VLOOKUP($A313,'[7]102000'!$A$5:$W$48,B$130,FALSE)</f>
        <v>565</v>
      </c>
      <c r="C313" s="110">
        <f>VLOOKUP($A313,'[7]102000'!$A$5:$W$48,C$130,FALSE)</f>
        <v>663</v>
      </c>
      <c r="D313" s="110">
        <f>VLOOKUP($A313,'[7]102000'!$A$5:$W$48,D$130,FALSE)</f>
        <v>658</v>
      </c>
      <c r="E313" s="110">
        <f>VLOOKUP($A313,'[7]102000'!$A$5:$W$48,E$130,FALSE)</f>
        <v>660</v>
      </c>
      <c r="F313" s="110">
        <f>VLOOKUP($A313,'[7]102000'!$A$5:$W$48,F$130,FALSE)</f>
        <v>642</v>
      </c>
      <c r="G313" s="110">
        <f>VLOOKUP($A313,'[7]102000'!$A$5:$W$48,G$130,FALSE)</f>
        <v>645</v>
      </c>
      <c r="H313" s="110">
        <f>VLOOKUP($A313,'[7]102000'!$A$5:$W$48,H$130,FALSE)</f>
        <v>717</v>
      </c>
      <c r="I313" s="110">
        <f>VLOOKUP($A313,'[7]102000'!$A$5:$W$48,I$130,FALSE)</f>
        <v>701</v>
      </c>
      <c r="J313" s="110">
        <f>VLOOKUP($A313,'[7]102000'!$A$5:$W$48,J$130,FALSE)</f>
        <v>744</v>
      </c>
      <c r="K313" s="110">
        <f>VLOOKUP($A313,'[7]102000'!$A$5:$W$48,K$130,FALSE)</f>
        <v>751</v>
      </c>
      <c r="L313" s="110">
        <f>VLOOKUP($A313,'[7]102000'!$A$5:$W$48,L$130,FALSE)</f>
        <v>873</v>
      </c>
      <c r="M313" s="110">
        <f>VLOOKUP($A313,'[7]102000'!$A$5:$W$48,M$130,FALSE)</f>
        <v>918</v>
      </c>
      <c r="N313" s="110">
        <f>VLOOKUP($A313,'[7]102000'!$A$5:$W$48,N$130,FALSE)</f>
        <v>861</v>
      </c>
      <c r="O313" s="110">
        <f>VLOOKUP($A313,'[7]102000'!$A$5:$W$48,O$130,FALSE)</f>
        <v>923</v>
      </c>
      <c r="P313" s="110">
        <f>VLOOKUP($A313,'[7]102000'!$A$5:$W$48,P$130,FALSE)</f>
        <v>910</v>
      </c>
      <c r="Q313" s="110">
        <f>VLOOKUP($A313,'[7]102000'!$A$5:$W$48,Q$130,FALSE)</f>
        <v>925</v>
      </c>
      <c r="R313" s="110">
        <f>VLOOKUP($A313,'[7]102000'!$A$5:$W$48,R$130,FALSE)</f>
        <v>900</v>
      </c>
      <c r="S313" s="110">
        <f>VLOOKUP($A313,'[7]102000'!$A$5:$W$48,S$130,FALSE)</f>
        <v>900</v>
      </c>
      <c r="T313" s="110">
        <f>VLOOKUP($A313,'[7]102000'!$A$5:$W$48,T$130,FALSE)</f>
        <v>918</v>
      </c>
      <c r="U313" s="110">
        <f>VLOOKUP($A313,'[7]102000'!$A$5:$W$48,U$130,FALSE)</f>
        <v>918</v>
      </c>
      <c r="V313" s="110">
        <f>VLOOKUP($A313,'[7]102000'!$A$5:$W$48,V$130,FALSE)</f>
        <v>931</v>
      </c>
      <c r="W313" s="111">
        <f t="shared" si="23"/>
        <v>1.4161220043572984E-2</v>
      </c>
    </row>
    <row r="314" spans="1:23" x14ac:dyDescent="0.2">
      <c r="A314" s="107" t="s">
        <v>128</v>
      </c>
      <c r="B314" s="110">
        <f>VLOOKUP($A314,'[7]102000'!$A$5:$W$48,B$130,FALSE)</f>
        <v>3313</v>
      </c>
      <c r="C314" s="110">
        <f>VLOOKUP($A314,'[7]102000'!$A$5:$W$48,C$130,FALSE)</f>
        <v>3439</v>
      </c>
      <c r="D314" s="110">
        <f>VLOOKUP($A314,'[7]102000'!$A$5:$W$48,D$130,FALSE)</f>
        <v>2945</v>
      </c>
      <c r="E314" s="110">
        <f>VLOOKUP($A314,'[7]102000'!$A$5:$W$48,E$130,FALSE)</f>
        <v>2762</v>
      </c>
      <c r="F314" s="110">
        <f>VLOOKUP($A314,'[7]102000'!$A$5:$W$48,F$130,FALSE)</f>
        <v>2589</v>
      </c>
      <c r="G314" s="110">
        <f>VLOOKUP($A314,'[7]102000'!$A$5:$W$48,G$130,FALSE)</f>
        <v>2408</v>
      </c>
      <c r="H314" s="110">
        <f>VLOOKUP($A314,'[7]102000'!$A$5:$W$48,H$130,FALSE)</f>
        <v>2404</v>
      </c>
      <c r="I314" s="110">
        <f>VLOOKUP($A314,'[7]102000'!$A$5:$W$48,I$130,FALSE)</f>
        <v>2272</v>
      </c>
      <c r="J314" s="110">
        <f>VLOOKUP($A314,'[7]102000'!$A$5:$W$48,J$130,FALSE)</f>
        <v>2182</v>
      </c>
      <c r="K314" s="110">
        <f>VLOOKUP($A314,'[7]102000'!$A$5:$W$48,K$130,FALSE)</f>
        <v>2060</v>
      </c>
      <c r="L314" s="110">
        <f>VLOOKUP($A314,'[7]102000'!$A$5:$W$48,L$130,FALSE)</f>
        <v>1929</v>
      </c>
      <c r="M314" s="110">
        <f>VLOOKUP($A314,'[7]102000'!$A$5:$W$48,M$130,FALSE)</f>
        <v>2082</v>
      </c>
      <c r="N314" s="110">
        <f>VLOOKUP($A314,'[7]102000'!$A$5:$W$48,N$130,FALSE)</f>
        <v>2097</v>
      </c>
      <c r="O314" s="110">
        <f>VLOOKUP($A314,'[7]102000'!$A$5:$W$48,O$130,FALSE)</f>
        <v>2212</v>
      </c>
      <c r="P314" s="110">
        <f>VLOOKUP($A314,'[7]102000'!$A$5:$W$48,P$130,FALSE)</f>
        <v>2227</v>
      </c>
      <c r="Q314" s="110">
        <f>VLOOKUP($A314,'[7]102000'!$A$5:$W$48,Q$130,FALSE)</f>
        <v>2253</v>
      </c>
      <c r="R314" s="110">
        <f>VLOOKUP($A314,'[7]102000'!$A$5:$W$48,R$130,FALSE)</f>
        <v>2274</v>
      </c>
      <c r="S314" s="110">
        <f>VLOOKUP($A314,'[7]102000'!$A$5:$W$48,S$130,FALSE)</f>
        <v>2299</v>
      </c>
      <c r="T314" s="110">
        <f>VLOOKUP($A314,'[7]102000'!$A$5:$W$48,T$130,FALSE)</f>
        <v>2194</v>
      </c>
      <c r="U314" s="110">
        <f>VLOOKUP($A314,'[7]102000'!$A$5:$W$48,U$130,FALSE)</f>
        <v>2248</v>
      </c>
      <c r="V314" s="110">
        <f>VLOOKUP($A314,'[7]102000'!$A$5:$W$48,V$130,FALSE)</f>
        <v>2284</v>
      </c>
      <c r="W314" s="111">
        <f t="shared" si="23"/>
        <v>1.601423487544484E-2</v>
      </c>
    </row>
    <row r="315" spans="1:23" x14ac:dyDescent="0.2">
      <c r="A315" s="107" t="s">
        <v>131</v>
      </c>
      <c r="B315" s="110">
        <f>VLOOKUP($A315,'[7]102000'!$A$5:$W$48,B$130,FALSE)</f>
        <v>111</v>
      </c>
      <c r="C315" s="110">
        <f>VLOOKUP($A315,'[7]102000'!$A$5:$W$48,C$130,FALSE)</f>
        <v>117</v>
      </c>
      <c r="D315" s="110">
        <f>VLOOKUP($A315,'[7]102000'!$A$5:$W$48,D$130,FALSE)</f>
        <v>122</v>
      </c>
      <c r="E315" s="110">
        <f>VLOOKUP($A315,'[7]102000'!$A$5:$W$48,E$130,FALSE)</f>
        <v>123</v>
      </c>
      <c r="F315" s="110">
        <f>VLOOKUP($A315,'[7]102000'!$A$5:$W$48,F$130,FALSE)</f>
        <v>99</v>
      </c>
      <c r="G315" s="110">
        <f>VLOOKUP($A315,'[7]102000'!$A$5:$W$48,G$130,FALSE)</f>
        <v>104</v>
      </c>
      <c r="H315" s="110">
        <f>VLOOKUP($A315,'[7]102000'!$A$5:$W$48,H$130,FALSE)</f>
        <v>123</v>
      </c>
      <c r="I315" s="110">
        <f>VLOOKUP($A315,'[7]102000'!$A$5:$W$48,I$130,FALSE)</f>
        <v>123</v>
      </c>
      <c r="J315" s="110">
        <f>VLOOKUP($A315,'[7]102000'!$A$5:$W$48,J$130,FALSE)</f>
        <v>115</v>
      </c>
      <c r="K315" s="110">
        <f>VLOOKUP($A315,'[7]102000'!$A$5:$W$48,K$130,FALSE)</f>
        <v>127</v>
      </c>
      <c r="L315" s="110">
        <f>VLOOKUP($A315,'[7]102000'!$A$5:$W$48,L$130,FALSE)</f>
        <v>122</v>
      </c>
      <c r="M315" s="110">
        <f>VLOOKUP($A315,'[7]102000'!$A$5:$W$48,M$130,FALSE)</f>
        <v>124</v>
      </c>
      <c r="N315" s="110">
        <f>VLOOKUP($A315,'[7]102000'!$A$5:$W$48,N$130,FALSE)</f>
        <v>132</v>
      </c>
      <c r="O315" s="110">
        <f>VLOOKUP($A315,'[7]102000'!$A$5:$W$48,O$130,FALSE)</f>
        <v>144</v>
      </c>
      <c r="P315" s="110">
        <f>VLOOKUP($A315,'[7]102000'!$A$5:$W$48,P$130,FALSE)</f>
        <v>145</v>
      </c>
      <c r="Q315" s="110">
        <f>VLOOKUP($A315,'[7]102000'!$A$5:$W$48,Q$130,FALSE)</f>
        <v>150</v>
      </c>
      <c r="R315" s="110">
        <f>VLOOKUP($A315,'[7]102000'!$A$5:$W$48,R$130,FALSE)</f>
        <v>138</v>
      </c>
      <c r="S315" s="110">
        <f>VLOOKUP($A315,'[7]102000'!$A$5:$W$48,S$130,FALSE)</f>
        <v>138</v>
      </c>
      <c r="T315" s="110">
        <f>VLOOKUP($A315,'[7]102000'!$A$5:$W$48,T$130,FALSE)</f>
        <v>135</v>
      </c>
      <c r="U315" s="110">
        <f>VLOOKUP($A315,'[7]102000'!$A$5:$W$48,U$130,FALSE)</f>
        <v>123</v>
      </c>
      <c r="V315" s="110">
        <f>VLOOKUP($A315,'[7]102000'!$A$5:$W$48,V$130,FALSE)</f>
        <v>121</v>
      </c>
      <c r="W315" s="111">
        <f t="shared" si="23"/>
        <v>-1.6260162601626018E-2</v>
      </c>
    </row>
    <row r="316" spans="1:23" x14ac:dyDescent="0.2">
      <c r="A316" s="107" t="s">
        <v>132</v>
      </c>
      <c r="B316" s="110">
        <f>VLOOKUP($A316,'[7]102000'!$A$5:$W$48,B$130,FALSE)</f>
        <v>19122</v>
      </c>
      <c r="C316" s="110">
        <f>VLOOKUP($A316,'[7]102000'!$A$5:$W$48,C$130,FALSE)</f>
        <v>22233</v>
      </c>
      <c r="D316" s="110">
        <f>VLOOKUP($A316,'[7]102000'!$A$5:$W$48,D$130,FALSE)</f>
        <v>20829</v>
      </c>
      <c r="E316" s="110">
        <f>VLOOKUP($A316,'[7]102000'!$A$5:$W$48,E$130,FALSE)</f>
        <v>21532</v>
      </c>
      <c r="F316" s="110">
        <f>VLOOKUP($A316,'[7]102000'!$A$5:$W$48,F$130,FALSE)</f>
        <v>21589</v>
      </c>
      <c r="G316" s="110">
        <f>VLOOKUP($A316,'[7]102000'!$A$5:$W$48,G$130,FALSE)</f>
        <v>21564</v>
      </c>
      <c r="H316" s="110">
        <f>VLOOKUP($A316,'[7]102000'!$A$5:$W$48,H$130,FALSE)</f>
        <v>24363</v>
      </c>
      <c r="I316" s="110">
        <f>VLOOKUP($A316,'[7]102000'!$A$5:$W$48,I$130,FALSE)</f>
        <v>21758</v>
      </c>
      <c r="J316" s="110">
        <f>VLOOKUP($A316,'[7]102000'!$A$5:$W$48,J$130,FALSE)</f>
        <v>21845</v>
      </c>
      <c r="K316" s="110">
        <f>VLOOKUP($A316,'[7]102000'!$A$5:$W$48,K$130,FALSE)</f>
        <v>20924</v>
      </c>
      <c r="L316" s="110">
        <f>VLOOKUP($A316,'[7]102000'!$A$5:$W$48,L$130,FALSE)</f>
        <v>21398</v>
      </c>
      <c r="M316" s="110">
        <f>VLOOKUP($A316,'[7]102000'!$A$5:$W$48,M$130,FALSE)</f>
        <v>22369</v>
      </c>
      <c r="N316" s="110">
        <f>VLOOKUP($A316,'[7]102000'!$A$5:$W$48,N$130,FALSE)</f>
        <v>22046</v>
      </c>
      <c r="O316" s="110">
        <f>VLOOKUP($A316,'[7]102000'!$A$5:$W$48,O$130,FALSE)</f>
        <v>22512</v>
      </c>
      <c r="P316" s="110">
        <f>VLOOKUP($A316,'[7]102000'!$A$5:$W$48,P$130,FALSE)</f>
        <v>22646</v>
      </c>
      <c r="Q316" s="110">
        <f>VLOOKUP($A316,'[7]102000'!$A$5:$W$48,Q$130,FALSE)</f>
        <v>21637</v>
      </c>
      <c r="R316" s="110">
        <f>VLOOKUP($A316,'[7]102000'!$A$5:$W$48,R$130,FALSE)</f>
        <v>21834</v>
      </c>
      <c r="S316" s="110">
        <f>VLOOKUP($A316,'[7]102000'!$A$5:$W$48,S$130,FALSE)</f>
        <v>21004</v>
      </c>
      <c r="T316" s="110">
        <f>VLOOKUP($A316,'[7]102000'!$A$5:$W$48,T$130,FALSE)</f>
        <v>22472</v>
      </c>
      <c r="U316" s="110">
        <f>VLOOKUP($A316,'[7]102000'!$A$5:$W$48,U$130,FALSE)</f>
        <v>22441</v>
      </c>
      <c r="V316" s="110">
        <f>VLOOKUP($A316,'[7]102000'!$A$5:$W$48,V$130,FALSE)</f>
        <v>24638</v>
      </c>
      <c r="W316" s="111">
        <f t="shared" si="23"/>
        <v>9.7901163049774961E-2</v>
      </c>
    </row>
    <row r="317" spans="1:23" x14ac:dyDescent="0.2">
      <c r="A317" s="107" t="s">
        <v>133</v>
      </c>
      <c r="B317" s="110">
        <f>VLOOKUP($A317,'[7]102000'!$A$5:$W$48,B$130,FALSE)</f>
        <v>6154</v>
      </c>
      <c r="C317" s="110">
        <f>VLOOKUP($A317,'[7]102000'!$A$5:$W$48,C$130,FALSE)</f>
        <v>6349</v>
      </c>
      <c r="D317" s="110">
        <f>VLOOKUP($A317,'[7]102000'!$A$5:$W$48,D$130,FALSE)</f>
        <v>6345</v>
      </c>
      <c r="E317" s="110">
        <f>VLOOKUP($A317,'[7]102000'!$A$5:$W$48,E$130,FALSE)</f>
        <v>6397</v>
      </c>
      <c r="F317" s="110">
        <f>VLOOKUP($A317,'[7]102000'!$A$5:$W$48,F$130,FALSE)</f>
        <v>6556</v>
      </c>
      <c r="G317" s="110">
        <f>VLOOKUP($A317,'[7]102000'!$A$5:$W$48,G$130,FALSE)</f>
        <v>6572</v>
      </c>
      <c r="H317" s="110">
        <f>VLOOKUP($A317,'[7]102000'!$A$5:$W$48,H$130,FALSE)</f>
        <v>6993</v>
      </c>
      <c r="I317" s="110">
        <f>VLOOKUP($A317,'[7]102000'!$A$5:$W$48,I$130,FALSE)</f>
        <v>6888</v>
      </c>
      <c r="J317" s="110">
        <f>VLOOKUP($A317,'[7]102000'!$A$5:$W$48,J$130,FALSE)</f>
        <v>7106</v>
      </c>
      <c r="K317" s="110">
        <f>VLOOKUP($A317,'[7]102000'!$A$5:$W$48,K$130,FALSE)</f>
        <v>7074</v>
      </c>
      <c r="L317" s="110">
        <f>VLOOKUP($A317,'[7]102000'!$A$5:$W$48,L$130,FALSE)</f>
        <v>6716</v>
      </c>
      <c r="M317" s="110">
        <f>VLOOKUP($A317,'[7]102000'!$A$5:$W$48,M$130,FALSE)</f>
        <v>7330</v>
      </c>
      <c r="N317" s="110">
        <f>VLOOKUP($A317,'[7]102000'!$A$5:$W$48,N$130,FALSE)</f>
        <v>7450</v>
      </c>
      <c r="O317" s="110">
        <f>VLOOKUP($A317,'[7]102000'!$A$5:$W$48,O$130,FALSE)</f>
        <v>6932</v>
      </c>
      <c r="P317" s="110">
        <f>VLOOKUP($A317,'[7]102000'!$A$5:$W$48,P$130,FALSE)</f>
        <v>6933</v>
      </c>
      <c r="Q317" s="110">
        <f>VLOOKUP($A317,'[7]102000'!$A$5:$W$48,Q$130,FALSE)</f>
        <v>7045</v>
      </c>
      <c r="R317" s="110">
        <f>VLOOKUP($A317,'[7]102000'!$A$5:$W$48,R$130,FALSE)</f>
        <v>6911</v>
      </c>
      <c r="S317" s="110">
        <f>VLOOKUP($A317,'[7]102000'!$A$5:$W$48,S$130,FALSE)</f>
        <v>7097</v>
      </c>
      <c r="T317" s="110">
        <f>VLOOKUP($A317,'[7]102000'!$A$5:$W$48,T$130,FALSE)</f>
        <v>7084</v>
      </c>
      <c r="U317" s="110">
        <f>VLOOKUP($A317,'[7]102000'!$A$5:$W$48,U$130,FALSE)</f>
        <v>7675</v>
      </c>
      <c r="V317" s="110">
        <f>VLOOKUP($A317,'[7]102000'!$A$5:$W$48,V$130,FALSE)</f>
        <v>8251</v>
      </c>
      <c r="W317" s="111">
        <f t="shared" si="23"/>
        <v>7.5048859934853426E-2</v>
      </c>
    </row>
    <row r="318" spans="1:23" ht="12" customHeight="1" x14ac:dyDescent="0.2">
      <c r="A318" s="107" t="s">
        <v>134</v>
      </c>
      <c r="B318" s="110">
        <f>VLOOKUP($A318,'[7]102000'!$A$5:$W$48,B$130,FALSE)</f>
        <v>27132</v>
      </c>
      <c r="C318" s="110">
        <f>VLOOKUP($A318,'[7]102000'!$A$5:$W$48,C$130,FALSE)</f>
        <v>29771</v>
      </c>
      <c r="D318" s="110">
        <f>VLOOKUP($A318,'[7]102000'!$A$5:$W$48,D$130,FALSE)</f>
        <v>30348</v>
      </c>
      <c r="E318" s="110">
        <f>VLOOKUP($A318,'[7]102000'!$A$5:$W$48,E$130,FALSE)</f>
        <v>34155</v>
      </c>
      <c r="F318" s="110">
        <f>VLOOKUP($A318,'[7]102000'!$A$5:$W$48,F$130,FALSE)</f>
        <v>32283</v>
      </c>
      <c r="G318" s="110">
        <f>VLOOKUP($A318,'[7]102000'!$A$5:$W$48,G$130,FALSE)</f>
        <v>31601</v>
      </c>
      <c r="H318" s="110">
        <f>VLOOKUP($A318,'[7]102000'!$A$5:$W$48,H$130,FALSE)</f>
        <v>32637</v>
      </c>
      <c r="I318" s="110">
        <f>VLOOKUP($A318,'[7]102000'!$A$5:$W$48,I$130,FALSE)</f>
        <v>31337</v>
      </c>
      <c r="J318" s="110">
        <f>VLOOKUP($A318,'[7]102000'!$A$5:$W$48,J$130,FALSE)</f>
        <v>28908</v>
      </c>
      <c r="K318" s="110">
        <f>VLOOKUP($A318,'[7]102000'!$A$5:$W$48,K$130,FALSE)</f>
        <v>29183</v>
      </c>
      <c r="L318" s="110">
        <f>VLOOKUP($A318,'[7]102000'!$A$5:$W$48,L$130,FALSE)</f>
        <v>26813</v>
      </c>
      <c r="M318" s="110">
        <f>VLOOKUP($A318,'[7]102000'!$A$5:$W$48,M$130,FALSE)</f>
        <v>28773</v>
      </c>
      <c r="N318" s="110">
        <f>VLOOKUP($A318,'[7]102000'!$A$5:$W$48,N$130,FALSE)</f>
        <v>28216</v>
      </c>
      <c r="O318" s="110">
        <f>VLOOKUP($A318,'[7]102000'!$A$5:$W$48,O$130,FALSE)</f>
        <v>28237</v>
      </c>
      <c r="P318" s="110">
        <f>VLOOKUP($A318,'[7]102000'!$A$5:$W$48,P$130,FALSE)</f>
        <v>28381</v>
      </c>
      <c r="Q318" s="110">
        <f>VLOOKUP($A318,'[7]102000'!$A$5:$W$48,Q$130,FALSE)</f>
        <v>29168</v>
      </c>
      <c r="R318" s="110">
        <f>VLOOKUP($A318,'[7]102000'!$A$5:$W$48,R$130,FALSE)</f>
        <v>29923</v>
      </c>
      <c r="S318" s="110">
        <f>VLOOKUP($A318,'[7]102000'!$A$5:$W$48,S$130,FALSE)</f>
        <v>28649</v>
      </c>
      <c r="T318" s="110">
        <f>VLOOKUP($A318,'[7]102000'!$A$5:$W$48,T$130,FALSE)</f>
        <v>29566</v>
      </c>
      <c r="U318" s="110">
        <f>VLOOKUP($A318,'[7]102000'!$A$5:$W$48,U$130,FALSE)</f>
        <v>29929</v>
      </c>
      <c r="V318" s="110">
        <f>VLOOKUP($A318,'[7]102000'!$A$5:$W$48,V$130,FALSE)</f>
        <v>33346</v>
      </c>
      <c r="W318" s="111">
        <f t="shared" si="23"/>
        <v>0.11417020281332486</v>
      </c>
    </row>
    <row r="319" spans="1:23" x14ac:dyDescent="0.2">
      <c r="A319" s="107" t="s">
        <v>135</v>
      </c>
      <c r="B319" s="110">
        <f>VLOOKUP($A319,'[7]102000'!$A$5:$W$48,B$130,FALSE)</f>
        <v>3345</v>
      </c>
      <c r="C319" s="110">
        <f>VLOOKUP($A319,'[7]102000'!$A$5:$W$48,C$130,FALSE)</f>
        <v>3467</v>
      </c>
      <c r="D319" s="110">
        <f>VLOOKUP($A319,'[7]102000'!$A$5:$W$48,D$130,FALSE)</f>
        <v>3593</v>
      </c>
      <c r="E319" s="110">
        <f>VLOOKUP($A319,'[7]102000'!$A$5:$W$48,E$130,FALSE)</f>
        <v>3684</v>
      </c>
      <c r="F319" s="110">
        <f>VLOOKUP($A319,'[7]102000'!$A$5:$W$48,F$130,FALSE)</f>
        <v>3771</v>
      </c>
      <c r="G319" s="110">
        <f>VLOOKUP($A319,'[7]102000'!$A$5:$W$48,G$130,FALSE)</f>
        <v>3947</v>
      </c>
      <c r="H319" s="110">
        <f>VLOOKUP($A319,'[7]102000'!$A$5:$W$48,H$130,FALSE)</f>
        <v>4357</v>
      </c>
      <c r="I319" s="110">
        <f>VLOOKUP($A319,'[7]102000'!$A$5:$W$48,I$130,FALSE)</f>
        <v>4400</v>
      </c>
      <c r="J319" s="110">
        <f>VLOOKUP($A319,'[7]102000'!$A$5:$W$48,J$130,FALSE)</f>
        <v>4481</v>
      </c>
      <c r="K319" s="110">
        <f>VLOOKUP($A319,'[7]102000'!$A$5:$W$48,K$130,FALSE)</f>
        <v>4682</v>
      </c>
      <c r="L319" s="110">
        <f>VLOOKUP($A319,'[7]102000'!$A$5:$W$48,L$130,FALSE)</f>
        <v>4910</v>
      </c>
      <c r="M319" s="110">
        <f>VLOOKUP($A319,'[7]102000'!$A$5:$W$48,M$130,FALSE)</f>
        <v>5219</v>
      </c>
      <c r="N319" s="110">
        <f>VLOOKUP($A319,'[7]102000'!$A$5:$W$48,N$130,FALSE)</f>
        <v>5382</v>
      </c>
      <c r="O319" s="110">
        <f>VLOOKUP($A319,'[7]102000'!$A$5:$W$48,O$130,FALSE)</f>
        <v>5408</v>
      </c>
      <c r="P319" s="110">
        <f>VLOOKUP($A319,'[7]102000'!$A$5:$W$48,P$130,FALSE)</f>
        <v>5666</v>
      </c>
      <c r="Q319" s="110">
        <f>VLOOKUP($A319,'[7]102000'!$A$5:$W$48,Q$130,FALSE)</f>
        <v>5983</v>
      </c>
      <c r="R319" s="110">
        <f>VLOOKUP($A319,'[7]102000'!$A$5:$W$48,R$130,FALSE)</f>
        <v>5709</v>
      </c>
      <c r="S319" s="110">
        <f>VLOOKUP($A319,'[7]102000'!$A$5:$W$48,S$130,FALSE)</f>
        <v>5747</v>
      </c>
      <c r="T319" s="110">
        <f>VLOOKUP($A319,'[7]102000'!$A$5:$W$48,T$130,FALSE)</f>
        <v>5507</v>
      </c>
      <c r="U319" s="110">
        <f>VLOOKUP($A319,'[7]102000'!$A$5:$W$48,U$130,FALSE)</f>
        <v>5682</v>
      </c>
      <c r="V319" s="110">
        <f>VLOOKUP($A319,'[7]102000'!$A$5:$W$48,V$130,FALSE)</f>
        <v>5394</v>
      </c>
      <c r="W319" s="111">
        <f t="shared" si="23"/>
        <v>-5.0686378035902854E-2</v>
      </c>
    </row>
    <row r="320" spans="1:23" x14ac:dyDescent="0.2">
      <c r="A320" s="107" t="s">
        <v>136</v>
      </c>
      <c r="B320" s="110">
        <f>VLOOKUP($A320,'[7]102000'!$A$5:$W$48,B$130,FALSE)</f>
        <v>13818</v>
      </c>
      <c r="C320" s="110">
        <f>VLOOKUP($A320,'[7]102000'!$A$5:$W$48,C$130,FALSE)</f>
        <v>10521</v>
      </c>
      <c r="D320" s="110">
        <f>VLOOKUP($A320,'[7]102000'!$A$5:$W$48,D$130,FALSE)</f>
        <v>9066</v>
      </c>
      <c r="E320" s="110">
        <f>VLOOKUP($A320,'[7]102000'!$A$5:$W$48,E$130,FALSE)</f>
        <v>8912</v>
      </c>
      <c r="F320" s="110">
        <f>VLOOKUP($A320,'[7]102000'!$A$5:$W$48,F$130,FALSE)</f>
        <v>8299</v>
      </c>
      <c r="G320" s="110">
        <f>VLOOKUP($A320,'[7]102000'!$A$5:$W$48,G$130,FALSE)</f>
        <v>8706</v>
      </c>
      <c r="H320" s="110">
        <f>VLOOKUP($A320,'[7]102000'!$A$5:$W$48,H$130,FALSE)</f>
        <v>10736</v>
      </c>
      <c r="I320" s="110">
        <f>VLOOKUP($A320,'[7]102000'!$A$5:$W$48,I$130,FALSE)</f>
        <v>11672</v>
      </c>
      <c r="J320" s="110">
        <f>VLOOKUP($A320,'[7]102000'!$A$5:$W$48,J$130,FALSE)</f>
        <v>11566</v>
      </c>
      <c r="K320" s="110">
        <f>VLOOKUP($A320,'[7]102000'!$A$5:$W$48,K$130,FALSE)</f>
        <v>10359</v>
      </c>
      <c r="L320" s="110">
        <f>VLOOKUP($A320,'[7]102000'!$A$5:$W$48,L$130,FALSE)</f>
        <v>10010</v>
      </c>
      <c r="M320" s="110">
        <f>VLOOKUP($A320,'[7]102000'!$A$5:$W$48,M$130,FALSE)</f>
        <v>9235</v>
      </c>
      <c r="N320" s="110">
        <f>VLOOKUP($A320,'[7]102000'!$A$5:$W$48,N$130,FALSE)</f>
        <v>8389</v>
      </c>
      <c r="O320" s="110">
        <f>VLOOKUP($A320,'[7]102000'!$A$5:$W$48,O$130,FALSE)</f>
        <v>9507</v>
      </c>
      <c r="P320" s="110">
        <f>VLOOKUP($A320,'[7]102000'!$A$5:$W$48,P$130,FALSE)</f>
        <v>9817</v>
      </c>
      <c r="Q320" s="110">
        <f>VLOOKUP($A320,'[7]102000'!$A$5:$W$48,Q$130,FALSE)</f>
        <v>10452</v>
      </c>
      <c r="R320" s="110">
        <f>VLOOKUP($A320,'[7]102000'!$A$5:$W$48,R$130,FALSE)</f>
        <v>10884</v>
      </c>
      <c r="S320" s="110">
        <f>VLOOKUP($A320,'[7]102000'!$A$5:$W$48,S$130,FALSE)</f>
        <v>10250</v>
      </c>
      <c r="T320" s="110">
        <f>VLOOKUP($A320,'[7]102000'!$A$5:$W$48,T$130,FALSE)</f>
        <v>10460</v>
      </c>
      <c r="U320" s="110">
        <f>VLOOKUP($A320,'[7]102000'!$A$5:$W$48,U$130,FALSE)</f>
        <v>10360</v>
      </c>
      <c r="V320" s="110">
        <f>VLOOKUP($A320,'[7]102000'!$A$5:$W$48,V$130,FALSE)</f>
        <v>10586</v>
      </c>
      <c r="W320" s="111">
        <f t="shared" si="23"/>
        <v>2.1814671814671813E-2</v>
      </c>
    </row>
    <row r="321" spans="1:28" x14ac:dyDescent="0.2">
      <c r="A321" s="107" t="s">
        <v>140</v>
      </c>
      <c r="B321" s="110">
        <f>VLOOKUP($A321,'[7]102000'!$A$5:$W$48,B$130,FALSE)</f>
        <v>11417</v>
      </c>
      <c r="C321" s="110">
        <f>VLOOKUP($A321,'[7]102000'!$A$5:$W$48,C$130,FALSE)</f>
        <v>11913</v>
      </c>
      <c r="D321" s="110">
        <f>VLOOKUP($A321,'[7]102000'!$A$5:$W$48,D$130,FALSE)</f>
        <v>13022</v>
      </c>
      <c r="E321" s="110">
        <f>VLOOKUP($A321,'[7]102000'!$A$5:$W$48,E$130,FALSE)</f>
        <v>13165</v>
      </c>
      <c r="F321" s="110">
        <f>VLOOKUP($A321,'[7]102000'!$A$5:$W$48,F$130,FALSE)</f>
        <v>13353</v>
      </c>
      <c r="G321" s="110">
        <f>VLOOKUP($A321,'[7]102000'!$A$5:$W$48,G$130,FALSE)</f>
        <v>13428</v>
      </c>
      <c r="H321" s="110">
        <f>VLOOKUP($A321,'[7]102000'!$A$5:$W$48,H$130,FALSE)</f>
        <v>14165</v>
      </c>
      <c r="I321" s="110">
        <f>VLOOKUP($A321,'[7]102000'!$A$5:$W$48,I$130,FALSE)</f>
        <v>13365</v>
      </c>
      <c r="J321" s="110">
        <f>VLOOKUP($A321,'[7]102000'!$A$5:$W$48,J$130,FALSE)</f>
        <v>13420</v>
      </c>
      <c r="K321" s="110">
        <f>VLOOKUP($A321,'[7]102000'!$A$5:$W$48,K$130,FALSE)</f>
        <v>13053</v>
      </c>
      <c r="L321" s="110">
        <f>VLOOKUP($A321,'[7]102000'!$A$5:$W$48,L$130,FALSE)</f>
        <v>12499</v>
      </c>
      <c r="M321" s="110">
        <f>VLOOKUP($A321,'[7]102000'!$A$5:$W$48,M$130,FALSE)</f>
        <v>13067</v>
      </c>
      <c r="N321" s="110">
        <f>VLOOKUP($A321,'[7]102000'!$A$5:$W$48,N$130,FALSE)</f>
        <v>12949</v>
      </c>
      <c r="O321" s="110">
        <f>VLOOKUP($A321,'[7]102000'!$A$5:$W$48,O$130,FALSE)</f>
        <v>13009</v>
      </c>
      <c r="P321" s="110">
        <f>VLOOKUP($A321,'[7]102000'!$A$5:$W$48,P$130,FALSE)</f>
        <v>12512</v>
      </c>
      <c r="Q321" s="110">
        <f>VLOOKUP($A321,'[7]102000'!$A$5:$W$48,Q$130,FALSE)</f>
        <v>12410</v>
      </c>
      <c r="R321" s="110">
        <f>VLOOKUP($A321,'[7]102000'!$A$5:$W$48,R$130,FALSE)</f>
        <v>11882</v>
      </c>
      <c r="S321" s="110">
        <f>VLOOKUP($A321,'[7]102000'!$A$5:$W$48,S$130,FALSE)</f>
        <v>11678</v>
      </c>
      <c r="T321" s="110">
        <f>VLOOKUP($A321,'[7]102000'!$A$5:$W$48,T$130,FALSE)</f>
        <v>11487</v>
      </c>
      <c r="U321" s="110">
        <f>VLOOKUP($A321,'[7]102000'!$A$5:$W$48,U$130,FALSE)</f>
        <v>11909</v>
      </c>
      <c r="V321" s="110">
        <f>VLOOKUP($A321,'[7]102000'!$A$5:$W$48,V$130,FALSE)</f>
        <v>13189</v>
      </c>
      <c r="W321" s="111">
        <f>IFERROR((V321-U321)/U321,"")</f>
        <v>0.10748173650180536</v>
      </c>
    </row>
    <row r="322" spans="1:28" x14ac:dyDescent="0.2">
      <c r="A322" s="107" t="s">
        <v>138</v>
      </c>
      <c r="B322" s="110">
        <f>VLOOKUP($A322,'[7]102000'!$A$5:$W$48,B$130,FALSE)</f>
        <v>1252</v>
      </c>
      <c r="C322" s="110">
        <f>VLOOKUP($A322,'[7]102000'!$A$5:$W$48,C$130,FALSE)</f>
        <v>1469</v>
      </c>
      <c r="D322" s="110">
        <f>VLOOKUP($A322,'[7]102000'!$A$5:$W$48,D$130,FALSE)</f>
        <v>1344</v>
      </c>
      <c r="E322" s="110">
        <f>VLOOKUP($A322,'[7]102000'!$A$5:$W$48,E$130,FALSE)</f>
        <v>1475</v>
      </c>
      <c r="F322" s="110">
        <f>VLOOKUP($A322,'[7]102000'!$A$5:$W$48,F$130,FALSE)</f>
        <v>1426</v>
      </c>
      <c r="G322" s="110">
        <f>VLOOKUP($A322,'[7]102000'!$A$5:$W$48,G$130,FALSE)</f>
        <v>1558</v>
      </c>
      <c r="H322" s="110">
        <f>VLOOKUP($A322,'[7]102000'!$A$5:$W$48,H$130,FALSE)</f>
        <v>1768</v>
      </c>
      <c r="I322" s="110">
        <f>VLOOKUP($A322,'[7]102000'!$A$5:$W$48,I$130,FALSE)</f>
        <v>1737</v>
      </c>
      <c r="J322" s="110">
        <f>VLOOKUP($A322,'[7]102000'!$A$5:$W$48,J$130,FALSE)</f>
        <v>1767</v>
      </c>
      <c r="K322" s="110">
        <f>VLOOKUP($A322,'[7]102000'!$A$5:$W$48,K$130,FALSE)</f>
        <v>1871</v>
      </c>
      <c r="L322" s="110">
        <f>VLOOKUP($A322,'[7]102000'!$A$5:$W$48,L$130,FALSE)</f>
        <v>1770</v>
      </c>
      <c r="M322" s="110">
        <f>VLOOKUP($A322,'[7]102000'!$A$5:$W$48,M$130,FALSE)</f>
        <v>1954</v>
      </c>
      <c r="N322" s="110">
        <f>VLOOKUP($A322,'[7]102000'!$A$5:$W$48,N$130,FALSE)</f>
        <v>1980</v>
      </c>
      <c r="O322" s="110">
        <f>VLOOKUP($A322,'[7]102000'!$A$5:$W$48,O$130,FALSE)</f>
        <v>1852</v>
      </c>
      <c r="P322" s="110">
        <f>VLOOKUP($A322,'[7]102000'!$A$5:$W$48,P$130,FALSE)</f>
        <v>1877</v>
      </c>
      <c r="Q322" s="110">
        <f>VLOOKUP($A322,'[7]102000'!$A$5:$W$48,Q$130,FALSE)</f>
        <v>1755</v>
      </c>
      <c r="R322" s="110">
        <f>VLOOKUP($A322,'[7]102000'!$A$5:$W$48,R$130,FALSE)</f>
        <v>1690</v>
      </c>
      <c r="S322" s="110">
        <f>VLOOKUP($A322,'[7]102000'!$A$5:$W$48,S$130,FALSE)</f>
        <v>1523</v>
      </c>
      <c r="T322" s="110">
        <f>VLOOKUP($A322,'[7]102000'!$A$5:$W$48,T$130,FALSE)</f>
        <v>1712</v>
      </c>
      <c r="U322" s="110">
        <f>VLOOKUP($A322,'[7]102000'!$A$5:$W$48,U$130,FALSE)</f>
        <v>1806</v>
      </c>
      <c r="V322" s="110">
        <f>VLOOKUP($A322,'[7]102000'!$A$5:$W$48,V$130,FALSE)</f>
        <v>1896</v>
      </c>
      <c r="W322" s="111">
        <f t="shared" si="23"/>
        <v>4.9833887043189369E-2</v>
      </c>
    </row>
    <row r="323" spans="1:28" x14ac:dyDescent="0.2">
      <c r="A323" s="107" t="s">
        <v>137</v>
      </c>
      <c r="B323" s="110">
        <f>VLOOKUP($A323,'[7]102000'!$A$5:$W$48,B$130,FALSE)</f>
        <v>6601</v>
      </c>
      <c r="C323" s="110">
        <f>VLOOKUP($A323,'[7]102000'!$A$5:$W$48,C$130,FALSE)</f>
        <v>5570</v>
      </c>
      <c r="D323" s="110">
        <f>VLOOKUP($A323,'[7]102000'!$A$5:$W$48,D$130,FALSE)</f>
        <v>5090</v>
      </c>
      <c r="E323" s="110">
        <f>VLOOKUP($A323,'[7]102000'!$A$5:$W$48,E$130,FALSE)</f>
        <v>5267</v>
      </c>
      <c r="F323" s="110">
        <f>VLOOKUP($A323,'[7]102000'!$A$5:$W$48,F$130,FALSE)</f>
        <v>4535</v>
      </c>
      <c r="G323" s="110">
        <f>VLOOKUP($A323,'[7]102000'!$A$5:$W$48,G$130,FALSE)</f>
        <v>4935</v>
      </c>
      <c r="H323" s="110">
        <f>VLOOKUP($A323,'[7]102000'!$A$5:$W$48,H$130,FALSE)</f>
        <v>5191</v>
      </c>
      <c r="I323" s="110">
        <f>VLOOKUP($A323,'[7]102000'!$A$5:$W$48,I$130,FALSE)</f>
        <v>5084</v>
      </c>
      <c r="J323" s="110">
        <f>VLOOKUP($A323,'[7]102000'!$A$5:$W$48,J$130,FALSE)</f>
        <v>5182</v>
      </c>
      <c r="K323" s="110">
        <f>VLOOKUP($A323,'[7]102000'!$A$5:$W$48,K$130,FALSE)</f>
        <v>5159</v>
      </c>
      <c r="L323" s="110">
        <f>VLOOKUP($A323,'[7]102000'!$A$5:$W$48,L$130,FALSE)</f>
        <v>4993</v>
      </c>
      <c r="M323" s="110">
        <f>VLOOKUP($A323,'[7]102000'!$A$5:$W$48,M$130,FALSE)</f>
        <v>4969</v>
      </c>
      <c r="N323" s="110">
        <f>VLOOKUP($A323,'[7]102000'!$A$5:$W$48,N$130,FALSE)</f>
        <v>4700</v>
      </c>
      <c r="O323" s="110">
        <f>VLOOKUP($A323,'[7]102000'!$A$5:$W$48,O$130,FALSE)</f>
        <v>4299</v>
      </c>
      <c r="P323" s="110">
        <f>VLOOKUP($A323,'[7]102000'!$A$5:$W$48,P$130,FALSE)</f>
        <v>4267</v>
      </c>
      <c r="Q323" s="110">
        <f>VLOOKUP($A323,'[7]102000'!$A$5:$W$48,Q$130,FALSE)</f>
        <v>4456</v>
      </c>
      <c r="R323" s="110">
        <f>VLOOKUP($A323,'[7]102000'!$A$5:$W$48,R$130,FALSE)</f>
        <v>4329</v>
      </c>
      <c r="S323" s="110">
        <f>VLOOKUP($A323,'[7]102000'!$A$5:$W$48,S$130,FALSE)</f>
        <v>4089</v>
      </c>
      <c r="T323" s="110">
        <f>VLOOKUP($A323,'[7]102000'!$A$5:$W$48,T$130,FALSE)</f>
        <v>4210</v>
      </c>
      <c r="U323" s="110">
        <f>VLOOKUP($A323,'[7]102000'!$A$5:$W$48,U$130,FALSE)</f>
        <v>4222</v>
      </c>
      <c r="V323" s="110">
        <f>VLOOKUP($A323,'[7]102000'!$A$5:$W$48,V$130,FALSE)</f>
        <v>4586</v>
      </c>
      <c r="W323" s="111">
        <f t="shared" si="23"/>
        <v>8.621506395073425E-2</v>
      </c>
    </row>
    <row r="324" spans="1:28" x14ac:dyDescent="0.2">
      <c r="A324" s="107" t="s">
        <v>141</v>
      </c>
      <c r="B324" s="110">
        <f>VLOOKUP($A324,'[7]102000'!$A$5:$W$48,B$130,FALSE)</f>
        <v>9633</v>
      </c>
      <c r="C324" s="110">
        <f>VLOOKUP($A324,'[7]102000'!$A$5:$W$48,C$130,FALSE)</f>
        <v>10277</v>
      </c>
      <c r="D324" s="110">
        <f>VLOOKUP($A324,'[7]102000'!$A$5:$W$48,D$130,FALSE)</f>
        <v>10211</v>
      </c>
      <c r="E324" s="110">
        <f>VLOOKUP($A324,'[7]102000'!$A$5:$W$48,E$130,FALSE)</f>
        <v>9937</v>
      </c>
      <c r="F324" s="110">
        <f>VLOOKUP($A324,'[7]102000'!$A$5:$W$48,F$130,FALSE)</f>
        <v>9304</v>
      </c>
      <c r="G324" s="110">
        <f>VLOOKUP($A324,'[7]102000'!$A$5:$W$48,G$130,FALSE)</f>
        <v>9751</v>
      </c>
      <c r="H324" s="110">
        <f>VLOOKUP($A324,'[7]102000'!$A$5:$W$48,H$130,FALSE)</f>
        <v>10217</v>
      </c>
      <c r="I324" s="110">
        <f>VLOOKUP($A324,'[7]102000'!$A$5:$W$48,I$130,FALSE)</f>
        <v>9553</v>
      </c>
      <c r="J324" s="110">
        <f>VLOOKUP($A324,'[7]102000'!$A$5:$W$48,J$130,FALSE)</f>
        <v>10068</v>
      </c>
      <c r="K324" s="110">
        <f>VLOOKUP($A324,'[7]102000'!$A$5:$W$48,K$130,FALSE)</f>
        <v>9969</v>
      </c>
      <c r="L324" s="110">
        <f>VLOOKUP($A324,'[7]102000'!$A$5:$W$48,L$130,FALSE)</f>
        <v>9300</v>
      </c>
      <c r="M324" s="110">
        <f>VLOOKUP($A324,'[7]102000'!$A$5:$W$48,M$130,FALSE)</f>
        <v>9713</v>
      </c>
      <c r="N324" s="110">
        <f>VLOOKUP($A324,'[7]102000'!$A$5:$W$48,N$130,FALSE)</f>
        <v>9535</v>
      </c>
      <c r="O324" s="110">
        <f>VLOOKUP($A324,'[7]102000'!$A$5:$W$48,O$130,FALSE)</f>
        <v>10027</v>
      </c>
      <c r="P324" s="110">
        <f>VLOOKUP($A324,'[7]102000'!$A$5:$W$48,P$130,FALSE)</f>
        <v>10070</v>
      </c>
      <c r="Q324" s="110">
        <f>VLOOKUP($A324,'[7]102000'!$A$5:$W$48,Q$130,FALSE)</f>
        <v>10295</v>
      </c>
      <c r="R324" s="110">
        <f>VLOOKUP($A324,'[7]102000'!$A$5:$W$48,R$130,FALSE)</f>
        <v>9996</v>
      </c>
      <c r="S324" s="110">
        <f>VLOOKUP($A324,'[7]102000'!$A$5:$W$48,S$130,FALSE)</f>
        <v>9314</v>
      </c>
      <c r="T324" s="110">
        <f>VLOOKUP($A324,'[7]102000'!$A$5:$W$48,T$130,FALSE)</f>
        <v>9890</v>
      </c>
      <c r="U324" s="110">
        <f>VLOOKUP($A324,'[7]102000'!$A$5:$W$48,U$130,FALSE)</f>
        <v>9830</v>
      </c>
      <c r="V324" s="110">
        <f>VLOOKUP($A324,'[7]102000'!$A$5:$W$48,V$130,FALSE)</f>
        <v>10537</v>
      </c>
      <c r="W324" s="111">
        <f t="shared" si="23"/>
        <v>7.1922685656154631E-2</v>
      </c>
    </row>
    <row r="325" spans="1:28" x14ac:dyDescent="0.2">
      <c r="A325" s="107" t="s">
        <v>142</v>
      </c>
      <c r="B325" s="110">
        <f>VLOOKUP($A325,'[7]102000'!$A$5:$W$48,B$130,FALSE)</f>
        <v>17139</v>
      </c>
      <c r="C325" s="110">
        <f>VLOOKUP($A325,'[7]102000'!$A$5:$W$48,C$130,FALSE)</f>
        <v>17481</v>
      </c>
      <c r="D325" s="110">
        <f>VLOOKUP($A325,'[7]102000'!$A$5:$W$48,D$130,FALSE)</f>
        <v>18310</v>
      </c>
      <c r="E325" s="110">
        <f>VLOOKUP($A325,'[7]102000'!$A$5:$W$48,E$130,FALSE)</f>
        <v>18786</v>
      </c>
      <c r="F325" s="110">
        <f>VLOOKUP($A325,'[7]102000'!$A$5:$W$48,F$130,FALSE)</f>
        <v>18225</v>
      </c>
      <c r="G325" s="110">
        <f>VLOOKUP($A325,'[7]102000'!$A$5:$W$48,G$130,FALSE)</f>
        <v>19812</v>
      </c>
      <c r="H325" s="110">
        <f>VLOOKUP($A325,'[7]102000'!$A$5:$W$48,H$130,FALSE)</f>
        <v>20451</v>
      </c>
      <c r="I325" s="110">
        <f>VLOOKUP($A325,'[7]102000'!$A$5:$W$48,I$130,FALSE)</f>
        <v>21532</v>
      </c>
      <c r="J325" s="110">
        <f>VLOOKUP($A325,'[7]102000'!$A$5:$W$48,J$130,FALSE)</f>
        <v>21290</v>
      </c>
      <c r="K325" s="110">
        <f>VLOOKUP($A325,'[7]102000'!$A$5:$W$48,K$130,FALSE)</f>
        <v>21475</v>
      </c>
      <c r="L325" s="110">
        <f>VLOOKUP($A325,'[7]102000'!$A$5:$W$48,L$130,FALSE)</f>
        <v>22826</v>
      </c>
      <c r="M325" s="110">
        <f>VLOOKUP($A325,'[7]102000'!$A$5:$W$48,M$130,FALSE)</f>
        <v>21894</v>
      </c>
      <c r="N325" s="110">
        <f>VLOOKUP($A325,'[7]102000'!$A$5:$W$48,N$130,FALSE)</f>
        <v>22720</v>
      </c>
      <c r="O325" s="110">
        <f>VLOOKUP($A325,'[7]102000'!$A$5:$W$48,O$130,FALSE)</f>
        <v>23986</v>
      </c>
      <c r="P325" s="110">
        <f>VLOOKUP($A325,'[7]102000'!$A$5:$W$48,P$130,FALSE)</f>
        <v>25433</v>
      </c>
      <c r="Q325" s="110">
        <f>VLOOKUP($A325,'[7]102000'!$A$5:$W$48,Q$130,FALSE)</f>
        <v>27347</v>
      </c>
      <c r="R325" s="110">
        <f>VLOOKUP($A325,'[7]102000'!$A$5:$W$48,R$130,FALSE)</f>
        <v>29257</v>
      </c>
      <c r="S325" s="110">
        <f>VLOOKUP($A325,'[7]102000'!$A$5:$W$48,S$130,FALSE)</f>
        <v>31030</v>
      </c>
      <c r="T325" s="110">
        <f>VLOOKUP($A325,'[7]102000'!$A$5:$W$48,T$130,FALSE)</f>
        <v>35938</v>
      </c>
      <c r="U325" s="110">
        <f>VLOOKUP($A325,'[7]102000'!$A$5:$W$48,U$130,FALSE)</f>
        <v>31896</v>
      </c>
      <c r="V325" s="110">
        <f>VLOOKUP($A325,'[7]102000'!$A$5:$W$48,V$130,FALSE)</f>
        <v>33197</v>
      </c>
      <c r="W325" s="111">
        <f>IFERROR((V325-U325)/U325,"")</f>
        <v>4.078881364434412E-2</v>
      </c>
    </row>
    <row r="326" spans="1:28" x14ac:dyDescent="0.2">
      <c r="A326" s="107" t="s">
        <v>143</v>
      </c>
      <c r="B326" s="110">
        <f>VLOOKUP($A326,'[7]102000'!$A$5:$W$49,B$130,FALSE)</f>
        <v>56073</v>
      </c>
      <c r="C326" s="110">
        <f>VLOOKUP($A326,'[7]102000'!$A$5:$W$49,C$130,FALSE)</f>
        <v>61179</v>
      </c>
      <c r="D326" s="110">
        <f>VLOOKUP($A326,'[7]102000'!$A$5:$W$49,D$130,FALSE)</f>
        <v>59925</v>
      </c>
      <c r="E326" s="110">
        <f>VLOOKUP($A326,'[7]102000'!$A$5:$W$49,E$130,FALSE)</f>
        <v>60914</v>
      </c>
      <c r="F326" s="110">
        <f>VLOOKUP($A326,'[7]102000'!$A$5:$W$49,F$130,FALSE)</f>
        <v>60184</v>
      </c>
      <c r="G326" s="110">
        <f>VLOOKUP($A326,'[7]102000'!$A$5:$W$49,G$130,FALSE)</f>
        <v>60082</v>
      </c>
      <c r="H326" s="110">
        <f>VLOOKUP($A326,'[7]102000'!$A$5:$W$49,H$130,FALSE)</f>
        <v>64924</v>
      </c>
      <c r="I326" s="110">
        <f>VLOOKUP($A326,'[7]102000'!$A$5:$W$49,I$130,FALSE)</f>
        <v>61363</v>
      </c>
      <c r="J326" s="110">
        <f>VLOOKUP($A326,'[7]102000'!$A$5:$W$49,J$130,FALSE)</f>
        <v>62566</v>
      </c>
      <c r="K326" s="110">
        <f>VLOOKUP($A326,'[7]102000'!$A$5:$W$49,K$130,FALSE)</f>
        <v>62712</v>
      </c>
      <c r="L326" s="110">
        <f>VLOOKUP($A326,'[7]102000'!$A$5:$W$49,L$130,FALSE)</f>
        <v>63396</v>
      </c>
      <c r="M326" s="110">
        <f>VLOOKUP($A326,'[7]102000'!$A$5:$W$49,M$130,FALSE)</f>
        <v>65251</v>
      </c>
      <c r="N326" s="110">
        <f>VLOOKUP($A326,'[7]102000'!$A$5:$W$49,N$130,FALSE)</f>
        <v>62029</v>
      </c>
      <c r="O326" s="110">
        <f>VLOOKUP($A326,'[7]102000'!$A$5:$W$49,O$130,FALSE)</f>
        <v>62871</v>
      </c>
      <c r="P326" s="110">
        <f>VLOOKUP($A326,'[7]102000'!$A$5:$W$49,P$130,FALSE)</f>
        <v>64722</v>
      </c>
      <c r="Q326" s="110">
        <f>VLOOKUP($A326,'[7]102000'!$A$5:$W$49,Q$130,FALSE)</f>
        <v>63826</v>
      </c>
      <c r="R326" s="110">
        <f>VLOOKUP($A326,'[7]102000'!$A$5:$W$49,R$130,FALSE)</f>
        <v>61597</v>
      </c>
      <c r="S326" s="110">
        <f>VLOOKUP($A326,'[7]102000'!$A$5:$W$49,S$130,FALSE)</f>
        <v>59637</v>
      </c>
      <c r="T326" s="110">
        <f>VLOOKUP($A326,'[7]102000'!$A$5:$W$49,T$130,FALSE)</f>
        <v>60308</v>
      </c>
      <c r="U326" s="110">
        <f>VLOOKUP($A326,'[7]102000'!$A$5:$W$49,U$130,FALSE)</f>
        <v>56660</v>
      </c>
      <c r="V326" s="110">
        <f>VLOOKUP($A326,'[7]102000'!$A$5:$W$49,V$130,FALSE)</f>
        <v>62141</v>
      </c>
      <c r="W326" s="111">
        <f>IFERROR((V326-U326)/U326,"")</f>
        <v>9.673490998941052E-2</v>
      </c>
    </row>
    <row r="327" spans="1:28" x14ac:dyDescent="0.2">
      <c r="A327" s="107" t="s">
        <v>144</v>
      </c>
      <c r="B327" s="115">
        <f>VLOOKUP($A327,'[7]102000'!$A$5:$W$48,B$130,FALSE)</f>
        <v>428490</v>
      </c>
      <c r="C327" s="115">
        <f>VLOOKUP($A327,'[7]102000'!$A$5:$W$48,C$130,FALSE)</f>
        <v>452290</v>
      </c>
      <c r="D327" s="115">
        <f>VLOOKUP($A327,'[7]102000'!$A$5:$W$48,D$130,FALSE)</f>
        <v>435582</v>
      </c>
      <c r="E327" s="115">
        <f>VLOOKUP($A327,'[7]102000'!$A$5:$W$48,E$130,FALSE)</f>
        <v>443851</v>
      </c>
      <c r="F327" s="115">
        <f>VLOOKUP($A327,'[7]102000'!$A$5:$W$48,F$130,FALSE)</f>
        <v>432096</v>
      </c>
      <c r="G327" s="115">
        <f>VLOOKUP($A327,'[7]102000'!$A$5:$W$48,G$130,FALSE)</f>
        <v>439793</v>
      </c>
      <c r="H327" s="115">
        <f>VLOOKUP($A327,'[7]102000'!$A$5:$W$48,H$130,FALSE)</f>
        <v>475090</v>
      </c>
      <c r="I327" s="115">
        <f>VLOOKUP($A327,'[7]102000'!$A$5:$W$48,I$130,FALSE)</f>
        <v>456044</v>
      </c>
      <c r="J327" s="115">
        <f>VLOOKUP($A327,'[7]102000'!$A$5:$W$48,J$130,FALSE)</f>
        <v>457794</v>
      </c>
      <c r="K327" s="115">
        <f>VLOOKUP($A327,'[7]102000'!$A$5:$W$48,K$130,FALSE)</f>
        <v>453938</v>
      </c>
      <c r="L327" s="115">
        <f>VLOOKUP($A327,'[7]102000'!$A$5:$W$48,L$130,FALSE)</f>
        <v>449849</v>
      </c>
      <c r="M327" s="115">
        <f>VLOOKUP($A327,'[7]102000'!$A$5:$W$48,M$130,FALSE)</f>
        <v>471407</v>
      </c>
      <c r="N327" s="115">
        <f>VLOOKUP($A327,'[7]102000'!$A$5:$W$48,N$130,FALSE)</f>
        <v>459265</v>
      </c>
      <c r="O327" s="115">
        <f>VLOOKUP($A327,'[7]102000'!$A$5:$W$48,O$130,FALSE)</f>
        <v>480744</v>
      </c>
      <c r="P327" s="115">
        <f>VLOOKUP($A327,'[7]102000'!$A$5:$W$48,P$130,FALSE)</f>
        <v>487255</v>
      </c>
      <c r="Q327" s="115">
        <f>VLOOKUP($A327,'[7]102000'!$A$5:$W$48,Q$130,FALSE)</f>
        <v>493217</v>
      </c>
      <c r="R327" s="115">
        <f>VLOOKUP($A327,'[7]102000'!$A$5:$W$48,R$130,FALSE)</f>
        <v>493255</v>
      </c>
      <c r="S327" s="115">
        <f>VLOOKUP($A327,'[7]102000'!$A$5:$W$48,S$130,FALSE)</f>
        <v>462611</v>
      </c>
      <c r="T327" s="115">
        <f>VLOOKUP($A327,'[7]102000'!$A$5:$W$48,T$130,FALSE)</f>
        <v>483500</v>
      </c>
      <c r="U327" s="115">
        <f>VLOOKUP($A327,'[7]102000'!$A$5:$W$48,U$130,FALSE)</f>
        <v>477559</v>
      </c>
      <c r="V327" s="115">
        <f>VLOOKUP($A327,'[7]102000'!$A$5:$W$48,V$130,FALSE)</f>
        <v>496490</v>
      </c>
      <c r="W327" s="111">
        <f>IFERROR((V327-U327)/U327,"")</f>
        <v>3.9641175226516515E-2</v>
      </c>
    </row>
    <row r="328" spans="1:28" x14ac:dyDescent="0.2">
      <c r="A328" s="114" t="s">
        <v>145</v>
      </c>
      <c r="B328" s="115"/>
      <c r="C328" s="115"/>
      <c r="D328" s="115"/>
      <c r="E328" s="115"/>
      <c r="F328" s="115"/>
      <c r="G328" s="115"/>
      <c r="H328" s="115"/>
      <c r="I328" s="115"/>
      <c r="J328" s="115"/>
      <c r="K328" s="115"/>
      <c r="L328" s="115"/>
      <c r="M328" s="115"/>
      <c r="N328" s="115"/>
      <c r="O328" s="115"/>
      <c r="P328" s="115"/>
      <c r="Q328" s="115"/>
      <c r="R328" s="115"/>
      <c r="S328" s="115"/>
      <c r="T328" s="115"/>
      <c r="U328" s="115"/>
      <c r="V328" s="115"/>
      <c r="W328" s="111" t="str">
        <f t="shared" si="23"/>
        <v/>
      </c>
      <c r="AB328"/>
    </row>
    <row r="329" spans="1:28" x14ac:dyDescent="0.2">
      <c r="A329" s="134" t="s">
        <v>148</v>
      </c>
      <c r="B329" s="117">
        <f>SUM(B296:B326)</f>
        <v>471047</v>
      </c>
      <c r="C329" s="117">
        <f t="shared" ref="C329:U329" si="24">SUM(C296:C326)</f>
        <v>496672</v>
      </c>
      <c r="D329" s="117">
        <f t="shared" si="24"/>
        <v>480658</v>
      </c>
      <c r="E329" s="117">
        <f t="shared" si="24"/>
        <v>488908</v>
      </c>
      <c r="F329" s="117">
        <f t="shared" si="24"/>
        <v>475487</v>
      </c>
      <c r="G329" s="117">
        <f t="shared" si="24"/>
        <v>485678</v>
      </c>
      <c r="H329" s="117">
        <f t="shared" si="24"/>
        <v>522968</v>
      </c>
      <c r="I329" s="117">
        <f t="shared" si="24"/>
        <v>503571</v>
      </c>
      <c r="J329" s="117">
        <f t="shared" si="24"/>
        <v>506326</v>
      </c>
      <c r="K329" s="117">
        <f t="shared" si="24"/>
        <v>502425</v>
      </c>
      <c r="L329" s="117">
        <f t="shared" si="24"/>
        <v>497989</v>
      </c>
      <c r="M329" s="117">
        <f t="shared" si="24"/>
        <v>520058</v>
      </c>
      <c r="N329" s="117">
        <f t="shared" si="24"/>
        <v>508504</v>
      </c>
      <c r="O329" s="117">
        <f t="shared" si="24"/>
        <v>531716</v>
      </c>
      <c r="P329" s="117">
        <f t="shared" si="24"/>
        <v>539758</v>
      </c>
      <c r="Q329" s="117">
        <f t="shared" si="24"/>
        <v>548201</v>
      </c>
      <c r="R329" s="117">
        <f t="shared" si="24"/>
        <v>549414</v>
      </c>
      <c r="S329" s="117">
        <f t="shared" si="24"/>
        <v>519364</v>
      </c>
      <c r="T329" s="117">
        <f t="shared" si="24"/>
        <v>546300</v>
      </c>
      <c r="U329" s="117">
        <f t="shared" si="24"/>
        <v>536790</v>
      </c>
      <c r="V329" s="117">
        <f>SUM(V296:V326)</f>
        <v>559012</v>
      </c>
      <c r="W329" s="111">
        <f>IFERROR((V329-U329)/U329,"")</f>
        <v>4.1397939603941954E-2</v>
      </c>
      <c r="AB329"/>
    </row>
    <row r="330" spans="1:28" x14ac:dyDescent="0.2">
      <c r="AB330"/>
    </row>
    <row r="331" spans="1:28" ht="13.5" thickBot="1" x14ac:dyDescent="0.25">
      <c r="A331" s="101"/>
      <c r="B331" s="102"/>
      <c r="C331" s="102"/>
      <c r="D331" s="102"/>
      <c r="E331" s="102"/>
      <c r="F331" s="102"/>
      <c r="G331" s="102"/>
      <c r="H331" s="102"/>
      <c r="I331" s="102"/>
      <c r="J331" s="102"/>
      <c r="K331" s="102"/>
      <c r="L331" s="102"/>
      <c r="M331" s="102"/>
      <c r="N331" s="102"/>
      <c r="O331" s="102"/>
      <c r="P331" s="102"/>
      <c r="Q331" s="102"/>
      <c r="R331" s="102"/>
      <c r="S331" s="102"/>
      <c r="T331" s="102"/>
      <c r="U331" s="102"/>
      <c r="V331" s="102"/>
    </row>
    <row r="332" spans="1:28" ht="14.25" thickTop="1" thickBot="1" x14ac:dyDescent="0.25">
      <c r="A332" s="101"/>
      <c r="B332" s="131" t="s">
        <v>150</v>
      </c>
      <c r="C332" s="138" t="s">
        <v>168</v>
      </c>
      <c r="D332" s="102"/>
      <c r="E332" s="102"/>
      <c r="F332" s="102"/>
      <c r="G332" s="102"/>
      <c r="H332" s="102"/>
      <c r="I332" s="102"/>
      <c r="J332" s="102"/>
      <c r="K332" s="102"/>
      <c r="L332" s="102"/>
      <c r="M332" s="102"/>
      <c r="N332" s="102"/>
      <c r="O332" s="102"/>
      <c r="P332" s="102"/>
      <c r="Q332" s="102"/>
      <c r="R332" s="102"/>
      <c r="S332" s="102"/>
      <c r="T332" s="102"/>
      <c r="U332" s="102"/>
      <c r="V332" s="102"/>
    </row>
    <row r="333" spans="1:28" ht="13.5" thickTop="1" x14ac:dyDescent="0.2">
      <c r="A333" s="123"/>
      <c r="B333" s="94" t="s">
        <v>152</v>
      </c>
      <c r="C333" s="139" t="s">
        <v>169</v>
      </c>
      <c r="D333" s="126"/>
      <c r="E333" s="126"/>
      <c r="F333" s="126"/>
      <c r="G333" s="126"/>
      <c r="H333" s="126"/>
      <c r="I333" s="126"/>
      <c r="J333" s="126"/>
      <c r="K333" s="126"/>
      <c r="L333" s="126"/>
      <c r="M333" s="126"/>
      <c r="N333" s="126"/>
      <c r="O333" s="126"/>
      <c r="P333" s="126"/>
      <c r="Q333" s="126"/>
      <c r="R333" s="126"/>
      <c r="S333" s="126"/>
      <c r="T333" s="126"/>
      <c r="U333" s="126"/>
      <c r="V333" s="126"/>
    </row>
    <row r="334" spans="1:28" x14ac:dyDescent="0.2">
      <c r="A334" s="123"/>
      <c r="B334" s="94" t="s">
        <v>154</v>
      </c>
      <c r="C334" s="139" t="s">
        <v>170</v>
      </c>
      <c r="D334" s="126"/>
      <c r="E334" s="126"/>
      <c r="F334" s="126"/>
      <c r="G334" s="126"/>
      <c r="H334" s="126"/>
      <c r="I334" s="126"/>
      <c r="J334" s="126"/>
      <c r="K334" s="126"/>
      <c r="L334" s="126"/>
      <c r="M334" s="126"/>
      <c r="N334" s="126"/>
      <c r="O334" s="126"/>
      <c r="P334" s="126"/>
      <c r="Q334" s="126"/>
      <c r="R334" s="126"/>
      <c r="S334" s="126"/>
      <c r="T334" s="126"/>
      <c r="U334" s="126"/>
      <c r="V334" s="126"/>
    </row>
    <row r="335" spans="1:28" x14ac:dyDescent="0.2">
      <c r="A335" s="98"/>
      <c r="B335" s="99"/>
      <c r="C335" s="99"/>
      <c r="D335" s="99"/>
      <c r="E335" s="99"/>
      <c r="F335" s="99"/>
      <c r="G335" s="99"/>
      <c r="H335" s="99"/>
      <c r="I335" s="99"/>
      <c r="J335" s="99"/>
      <c r="K335" s="99"/>
      <c r="L335" s="99"/>
      <c r="M335" s="99"/>
      <c r="N335" s="99"/>
      <c r="O335" s="99"/>
      <c r="P335" s="99"/>
      <c r="Q335" s="99"/>
      <c r="R335" s="99"/>
      <c r="S335" s="99"/>
      <c r="T335" s="102"/>
      <c r="U335" s="102"/>
      <c r="V335" s="102"/>
    </row>
    <row r="336" spans="1:28" x14ac:dyDescent="0.2">
      <c r="A336" s="107" t="s">
        <v>110</v>
      </c>
      <c r="B336" s="107" t="s">
        <v>55</v>
      </c>
      <c r="C336" s="107" t="s">
        <v>56</v>
      </c>
      <c r="D336" s="107" t="s">
        <v>57</v>
      </c>
      <c r="E336" s="107" t="s">
        <v>58</v>
      </c>
      <c r="F336" s="107" t="s">
        <v>59</v>
      </c>
      <c r="G336" s="107" t="s">
        <v>60</v>
      </c>
      <c r="H336" s="107" t="s">
        <v>61</v>
      </c>
      <c r="I336" s="107" t="s">
        <v>62</v>
      </c>
      <c r="J336" s="107" t="s">
        <v>63</v>
      </c>
      <c r="K336" s="107" t="s">
        <v>64</v>
      </c>
      <c r="L336" s="107" t="s">
        <v>65</v>
      </c>
      <c r="M336" s="107" t="s">
        <v>66</v>
      </c>
      <c r="N336" s="107" t="s">
        <v>67</v>
      </c>
      <c r="O336" s="107" t="s">
        <v>68</v>
      </c>
      <c r="P336" s="107" t="s">
        <v>69</v>
      </c>
      <c r="Q336" s="107" t="s">
        <v>70</v>
      </c>
      <c r="R336" s="107" t="s">
        <v>71</v>
      </c>
      <c r="S336" s="107" t="s">
        <v>72</v>
      </c>
      <c r="T336" s="107" t="s">
        <v>74</v>
      </c>
      <c r="U336" s="107" t="s">
        <v>75</v>
      </c>
      <c r="V336" s="107">
        <v>2010</v>
      </c>
    </row>
    <row r="337" spans="1:23" x14ac:dyDescent="0.2">
      <c r="A337" s="107" t="s">
        <v>111</v>
      </c>
      <c r="B337" s="110">
        <f>VLOOKUP($A337,'[7]102200'!$A$5:$W$48,B$130,FALSE)</f>
        <v>0</v>
      </c>
      <c r="C337" s="110">
        <f>VLOOKUP($A337,'[7]102200'!$A$5:$W$48,C$130,FALSE)</f>
        <v>0</v>
      </c>
      <c r="D337" s="110">
        <f>VLOOKUP($A337,'[7]102200'!$A$5:$W$48,D$130,FALSE)</f>
        <v>0</v>
      </c>
      <c r="E337" s="110">
        <f>VLOOKUP($A337,'[7]102200'!$A$5:$W$48,E$130,FALSE)</f>
        <v>0</v>
      </c>
      <c r="F337" s="110">
        <f>VLOOKUP($A337,'[7]102200'!$A$5:$W$48,F$130,FALSE)</f>
        <v>0</v>
      </c>
      <c r="G337" s="110">
        <f>VLOOKUP($A337,'[7]102200'!$A$5:$W$48,G$130,FALSE)</f>
        <v>0</v>
      </c>
      <c r="H337" s="110">
        <f>VLOOKUP($A337,'[7]102200'!$A$5:$W$48,H$130,FALSE)</f>
        <v>0</v>
      </c>
      <c r="I337" s="110">
        <f>VLOOKUP($A337,'[7]102200'!$A$5:$W$48,I$130,FALSE)</f>
        <v>0</v>
      </c>
      <c r="J337" s="110">
        <f>VLOOKUP($A337,'[7]102200'!$A$5:$W$48,J$130,FALSE)</f>
        <v>0</v>
      </c>
      <c r="K337" s="110">
        <f>VLOOKUP($A337,'[7]102200'!$A$5:$W$48,K$130,FALSE)</f>
        <v>-32</v>
      </c>
      <c r="L337" s="110">
        <f>VLOOKUP($A337,'[7]102200'!$A$5:$W$48,L$130,FALSE)</f>
        <v>45</v>
      </c>
      <c r="M337" s="110">
        <f>VLOOKUP($A337,'[7]102200'!$A$5:$W$48,M$130,FALSE)</f>
        <v>0</v>
      </c>
      <c r="N337" s="110">
        <f>VLOOKUP($A337,'[7]102200'!$A$5:$W$48,N$130,FALSE)</f>
        <v>-8</v>
      </c>
      <c r="O337" s="110">
        <f>VLOOKUP($A337,'[7]102200'!$A$5:$W$48,O$130,FALSE)</f>
        <v>35</v>
      </c>
      <c r="P337" s="110">
        <f>VLOOKUP($A337,'[7]102200'!$A$5:$W$48,P$130,FALSE)</f>
        <v>30</v>
      </c>
      <c r="Q337" s="110">
        <f>VLOOKUP($A337,'[7]102200'!$A$5:$W$48,Q$130,FALSE)</f>
        <v>23</v>
      </c>
      <c r="R337" s="110">
        <f>VLOOKUP($A337,'[7]102200'!$A$5:$W$48,R$130,FALSE)</f>
        <v>25</v>
      </c>
      <c r="S337" s="110">
        <f>VLOOKUP($A337,'[7]102200'!$A$5:$W$48,S$130,FALSE)</f>
        <v>15</v>
      </c>
      <c r="T337" s="110">
        <f>VLOOKUP($A337,'[7]102200'!$A$5:$W$48,T$130,FALSE)</f>
        <v>-24</v>
      </c>
      <c r="U337" s="110">
        <f>VLOOKUP($A337,'[7]102200'!$A$5:$W$48,U$130,FALSE)</f>
        <v>-20</v>
      </c>
      <c r="V337" s="110">
        <f>VLOOKUP($A337,'[7]102200'!$A$5:$W$48,V$130,FALSE)</f>
        <v>78</v>
      </c>
      <c r="W337" s="111">
        <f>IFERROR((V337-U337)/U337,"")</f>
        <v>-4.9000000000000004</v>
      </c>
    </row>
    <row r="338" spans="1:23" x14ac:dyDescent="0.2">
      <c r="A338" s="107" t="s">
        <v>113</v>
      </c>
      <c r="B338" s="110">
        <f>VLOOKUP($A338,'[7]102200'!$A$5:$W$48,B$130,FALSE)</f>
        <v>-350</v>
      </c>
      <c r="C338" s="110">
        <f>VLOOKUP($A338,'[7]102200'!$A$5:$W$48,C$130,FALSE)</f>
        <v>-215</v>
      </c>
      <c r="D338" s="110">
        <f>VLOOKUP($A338,'[7]102200'!$A$5:$W$48,D$130,FALSE)</f>
        <v>92</v>
      </c>
      <c r="E338" s="110">
        <f>VLOOKUP($A338,'[7]102200'!$A$5:$W$48,E$130,FALSE)</f>
        <v>-237</v>
      </c>
      <c r="F338" s="110">
        <f>VLOOKUP($A338,'[7]102200'!$A$5:$W$48,F$130,FALSE)</f>
        <v>-318</v>
      </c>
      <c r="G338" s="110">
        <f>VLOOKUP($A338,'[7]102200'!$A$5:$W$48,G$130,FALSE)</f>
        <v>-316</v>
      </c>
      <c r="H338" s="110">
        <f>VLOOKUP($A338,'[7]102200'!$A$5:$W$48,H$130,FALSE)</f>
        <v>-316</v>
      </c>
      <c r="I338" s="110">
        <f>VLOOKUP($A338,'[7]102200'!$A$5:$W$48,I$130,FALSE)</f>
        <v>-55</v>
      </c>
      <c r="J338" s="110">
        <f>VLOOKUP($A338,'[7]102200'!$A$5:$W$48,J$130,FALSE)</f>
        <v>270</v>
      </c>
      <c r="K338" s="110">
        <f>VLOOKUP($A338,'[7]102200'!$A$5:$W$48,K$130,FALSE)</f>
        <v>449</v>
      </c>
      <c r="L338" s="110">
        <f>VLOOKUP($A338,'[7]102200'!$A$5:$W$48,L$130,FALSE)</f>
        <v>393</v>
      </c>
      <c r="M338" s="110">
        <f>VLOOKUP($A338,'[7]102200'!$A$5:$W$48,M$130,FALSE)</f>
        <v>-32</v>
      </c>
      <c r="N338" s="110">
        <f>VLOOKUP($A338,'[7]102200'!$A$5:$W$48,N$130,FALSE)</f>
        <v>-345</v>
      </c>
      <c r="O338" s="110">
        <f>VLOOKUP($A338,'[7]102200'!$A$5:$W$48,O$130,FALSE)</f>
        <v>-137</v>
      </c>
      <c r="P338" s="110">
        <f>VLOOKUP($A338,'[7]102200'!$A$5:$W$48,P$130,FALSE)</f>
        <v>2</v>
      </c>
      <c r="Q338" s="110">
        <f>VLOOKUP($A338,'[7]102200'!$A$5:$W$48,Q$130,FALSE)</f>
        <v>70</v>
      </c>
      <c r="R338" s="110">
        <f>VLOOKUP($A338,'[7]102200'!$A$5:$W$48,R$130,FALSE)</f>
        <v>-337</v>
      </c>
      <c r="S338" s="110">
        <f>VLOOKUP($A338,'[7]102200'!$A$5:$W$48,S$130,FALSE)</f>
        <v>-770</v>
      </c>
      <c r="T338" s="110">
        <f>VLOOKUP($A338,'[7]102200'!$A$5:$W$48,T$130,FALSE)</f>
        <v>-529</v>
      </c>
      <c r="U338" s="110">
        <f>VLOOKUP($A338,'[7]102200'!$A$5:$W$48,U$130,FALSE)</f>
        <v>416</v>
      </c>
      <c r="V338" s="110">
        <f>VLOOKUP($A338,'[7]102200'!$A$5:$W$48,V$130,FALSE)</f>
        <v>285</v>
      </c>
      <c r="W338" s="111">
        <f>IFERROR((V338-U338)/U338,"")</f>
        <v>-0.31490384615384615</v>
      </c>
    </row>
    <row r="339" spans="1:23" x14ac:dyDescent="0.2">
      <c r="A339" s="107" t="s">
        <v>115</v>
      </c>
      <c r="B339" s="110">
        <f>VLOOKUP($A339,'[7]102200'!$A$5:$W$48,B$130,FALSE)</f>
        <v>100</v>
      </c>
      <c r="C339" s="110">
        <f>VLOOKUP($A339,'[7]102200'!$A$5:$W$48,C$130,FALSE)</f>
        <v>44</v>
      </c>
      <c r="D339" s="110">
        <f>VLOOKUP($A339,'[7]102200'!$A$5:$W$48,D$130,FALSE)</f>
        <v>-462</v>
      </c>
      <c r="E339" s="110">
        <f>VLOOKUP($A339,'[7]102200'!$A$5:$W$48,E$130,FALSE)</f>
        <v>-83</v>
      </c>
      <c r="F339" s="110">
        <f>VLOOKUP($A339,'[7]102200'!$A$5:$W$48,F$130,FALSE)</f>
        <v>-120</v>
      </c>
      <c r="G339" s="110">
        <f>VLOOKUP($A339,'[7]102200'!$A$5:$W$48,G$130,FALSE)</f>
        <v>249</v>
      </c>
      <c r="H339" s="110">
        <f>VLOOKUP($A339,'[7]102200'!$A$5:$W$48,H$130,FALSE)</f>
        <v>143</v>
      </c>
      <c r="I339" s="110">
        <f>VLOOKUP($A339,'[7]102200'!$A$5:$W$48,I$130,FALSE)</f>
        <v>-785</v>
      </c>
      <c r="J339" s="110">
        <f>VLOOKUP($A339,'[7]102200'!$A$5:$W$48,J$130,FALSE)</f>
        <v>86</v>
      </c>
      <c r="K339" s="110">
        <f>VLOOKUP($A339,'[7]102200'!$A$5:$W$48,K$130,FALSE)</f>
        <v>-371</v>
      </c>
      <c r="L339" s="110">
        <f>VLOOKUP($A339,'[7]102200'!$A$5:$W$48,L$130,FALSE)</f>
        <v>-97</v>
      </c>
      <c r="M339" s="110">
        <f>VLOOKUP($A339,'[7]102200'!$A$5:$W$48,M$130,FALSE)</f>
        <v>-379</v>
      </c>
      <c r="N339" s="110">
        <f>VLOOKUP($A339,'[7]102200'!$A$5:$W$48,N$130,FALSE)</f>
        <v>-232</v>
      </c>
      <c r="O339" s="110">
        <f>VLOOKUP($A339,'[7]102200'!$A$5:$W$48,O$130,FALSE)</f>
        <v>-588</v>
      </c>
      <c r="P339" s="110">
        <f>VLOOKUP($A339,'[7]102200'!$A$5:$W$48,P$130,FALSE)</f>
        <v>-341</v>
      </c>
      <c r="Q339" s="110">
        <f>VLOOKUP($A339,'[7]102200'!$A$5:$W$48,Q$130,FALSE)</f>
        <v>-440</v>
      </c>
      <c r="R339" s="110">
        <f>VLOOKUP($A339,'[7]102200'!$A$5:$W$48,R$130,FALSE)</f>
        <v>-394</v>
      </c>
      <c r="S339" s="110">
        <f>VLOOKUP($A339,'[7]102200'!$A$5:$W$48,S$130,FALSE)</f>
        <v>-347</v>
      </c>
      <c r="T339" s="110">
        <f>VLOOKUP($A339,'[7]102200'!$A$5:$W$48,T$130,FALSE)</f>
        <v>-380</v>
      </c>
      <c r="U339" s="110">
        <f>VLOOKUP($A339,'[7]102200'!$A$5:$W$48,U$130,FALSE)</f>
        <v>-331</v>
      </c>
      <c r="V339" s="110">
        <f>VLOOKUP($A339,'[7]102200'!$A$5:$W$48,V$130,FALSE)</f>
        <v>-570</v>
      </c>
      <c r="W339" s="111">
        <f t="shared" ref="W339:W368" si="25">IFERROR((V339-U339)/U339,"")</f>
        <v>0.72205438066465255</v>
      </c>
    </row>
    <row r="340" spans="1:23" x14ac:dyDescent="0.2">
      <c r="A340" s="107" t="s">
        <v>141</v>
      </c>
      <c r="B340" s="110">
        <f>VLOOKUP($A340,'[7]102200'!$A$5:$W$48,B$130,FALSE)</f>
        <v>320</v>
      </c>
      <c r="C340" s="110">
        <f>VLOOKUP($A340,'[7]102200'!$A$5:$W$48,C$130,FALSE)</f>
        <v>-186</v>
      </c>
      <c r="D340" s="110">
        <f>VLOOKUP($A340,'[7]102200'!$A$5:$W$48,D$130,FALSE)</f>
        <v>-200</v>
      </c>
      <c r="E340" s="110">
        <f>VLOOKUP($A340,'[7]102200'!$A$5:$W$48,E$130,FALSE)</f>
        <v>-94</v>
      </c>
      <c r="F340" s="110">
        <f>VLOOKUP($A340,'[7]102200'!$A$5:$W$48,F$130,FALSE)</f>
        <v>320</v>
      </c>
      <c r="G340" s="110">
        <f>VLOOKUP($A340,'[7]102200'!$A$5:$W$48,G$130,FALSE)</f>
        <v>-629</v>
      </c>
      <c r="H340" s="110">
        <f>VLOOKUP($A340,'[7]102200'!$A$5:$W$48,H$130,FALSE)</f>
        <v>-638</v>
      </c>
      <c r="I340" s="110">
        <f>VLOOKUP($A340,'[7]102200'!$A$5:$W$48,I$130,FALSE)</f>
        <v>318</v>
      </c>
      <c r="J340" s="110">
        <f>VLOOKUP($A340,'[7]102200'!$A$5:$W$48,J$130,FALSE)</f>
        <v>-179</v>
      </c>
      <c r="K340" s="110">
        <f>VLOOKUP($A340,'[7]102200'!$A$5:$W$48,K$130,FALSE)</f>
        <v>-476</v>
      </c>
      <c r="L340" s="110">
        <f>VLOOKUP($A340,'[7]102200'!$A$5:$W$48,L$130,FALSE)</f>
        <v>-629</v>
      </c>
      <c r="M340" s="110">
        <f>VLOOKUP($A340,'[7]102200'!$A$5:$W$48,M$130,FALSE)</f>
        <v>364</v>
      </c>
      <c r="N340" s="110">
        <f>VLOOKUP($A340,'[7]102200'!$A$5:$W$48,N$130,FALSE)</f>
        <v>-66</v>
      </c>
      <c r="O340" s="110">
        <f>VLOOKUP($A340,'[7]102200'!$A$5:$W$48,O$130,FALSE)</f>
        <v>-587</v>
      </c>
      <c r="P340" s="110">
        <f>VLOOKUP($A340,'[7]102200'!$A$5:$W$48,P$130,FALSE)</f>
        <v>-645</v>
      </c>
      <c r="Q340" s="110">
        <f>VLOOKUP($A340,'[7]102200'!$A$5:$W$48,Q$130,FALSE)</f>
        <v>-458</v>
      </c>
      <c r="R340" s="110">
        <f>VLOOKUP($A340,'[7]102200'!$A$5:$W$48,R$130,FALSE)</f>
        <v>-92</v>
      </c>
      <c r="S340" s="110">
        <f>VLOOKUP($A340,'[7]102200'!$A$5:$W$48,S$130,FALSE)</f>
        <v>-705</v>
      </c>
      <c r="T340" s="110">
        <f>VLOOKUP($A340,'[7]102200'!$A$5:$W$48,T$130,FALSE)</f>
        <v>-435</v>
      </c>
      <c r="U340" s="110">
        <f>VLOOKUP($A340,'[7]102200'!$A$5:$W$48,U$130,FALSE)</f>
        <v>317</v>
      </c>
      <c r="V340" s="110">
        <f>VLOOKUP($A340,'[7]102200'!$A$5:$W$48,V$130,FALSE)</f>
        <v>-1066</v>
      </c>
      <c r="W340" s="111">
        <f t="shared" si="25"/>
        <v>-4.3627760252365935</v>
      </c>
    </row>
    <row r="341" spans="1:23" x14ac:dyDescent="0.2">
      <c r="A341" s="107" t="s">
        <v>117</v>
      </c>
      <c r="B341" s="110">
        <f>VLOOKUP($A341,'[7]102200'!$A$5:$W$48,B$130,FALSE)</f>
        <v>80</v>
      </c>
      <c r="C341" s="110">
        <f>VLOOKUP($A341,'[7]102200'!$A$5:$W$48,C$130,FALSE)</f>
        <v>-42</v>
      </c>
      <c r="D341" s="110">
        <f>VLOOKUP($A341,'[7]102200'!$A$5:$W$48,D$130,FALSE)</f>
        <v>8</v>
      </c>
      <c r="E341" s="110">
        <f>VLOOKUP($A341,'[7]102200'!$A$5:$W$48,E$130,FALSE)</f>
        <v>49</v>
      </c>
      <c r="F341" s="110">
        <f>VLOOKUP($A341,'[7]102200'!$A$5:$W$48,F$130,FALSE)</f>
        <v>216</v>
      </c>
      <c r="G341" s="110">
        <f>VLOOKUP($A341,'[7]102200'!$A$5:$W$48,G$130,FALSE)</f>
        <v>-13</v>
      </c>
      <c r="H341" s="110">
        <f>VLOOKUP($A341,'[7]102200'!$A$5:$W$48,H$130,FALSE)</f>
        <v>83</v>
      </c>
      <c r="I341" s="110">
        <f>VLOOKUP($A341,'[7]102200'!$A$5:$W$48,I$130,FALSE)</f>
        <v>-5</v>
      </c>
      <c r="J341" s="110">
        <f>VLOOKUP($A341,'[7]102200'!$A$5:$W$48,J$130,FALSE)</f>
        <v>9</v>
      </c>
      <c r="K341" s="110">
        <f>VLOOKUP($A341,'[7]102200'!$A$5:$W$48,K$130,FALSE)</f>
        <v>-74</v>
      </c>
      <c r="L341" s="110">
        <f>VLOOKUP($A341,'[7]102200'!$A$5:$W$48,L$130,FALSE)</f>
        <v>11</v>
      </c>
      <c r="M341" s="110">
        <f>VLOOKUP($A341,'[7]102200'!$A$5:$W$48,M$130,FALSE)</f>
        <v>18</v>
      </c>
      <c r="N341" s="110">
        <f>VLOOKUP($A341,'[7]102200'!$A$5:$W$48,N$130,FALSE)</f>
        <v>-1</v>
      </c>
      <c r="O341" s="110">
        <f>VLOOKUP($A341,'[7]102200'!$A$5:$W$48,O$130,FALSE)</f>
        <v>-11</v>
      </c>
      <c r="P341" s="110">
        <f>VLOOKUP($A341,'[7]102200'!$A$5:$W$48,P$130,FALSE)</f>
        <v>-105</v>
      </c>
      <c r="Q341" s="110">
        <f>VLOOKUP($A341,'[7]102200'!$A$5:$W$48,Q$130,FALSE)</f>
        <v>-107</v>
      </c>
      <c r="R341" s="110">
        <f>VLOOKUP($A341,'[7]102200'!$A$5:$W$48,R$130,FALSE)</f>
        <v>-45</v>
      </c>
      <c r="S341" s="110">
        <f>VLOOKUP($A341,'[7]102200'!$A$5:$W$48,S$130,FALSE)</f>
        <v>-15</v>
      </c>
      <c r="T341" s="110">
        <f>VLOOKUP($A341,'[7]102200'!$A$5:$W$48,T$130,FALSE)</f>
        <v>31</v>
      </c>
      <c r="U341" s="110">
        <f>VLOOKUP($A341,'[7]102200'!$A$5:$W$48,U$130,FALSE)</f>
        <v>-6</v>
      </c>
      <c r="V341" s="110">
        <f>VLOOKUP($A341,'[7]102200'!$A$5:$W$48,V$130,FALSE)</f>
        <v>-45</v>
      </c>
      <c r="W341" s="111">
        <f t="shared" si="25"/>
        <v>6.5</v>
      </c>
    </row>
    <row r="342" spans="1:23" x14ac:dyDescent="0.2">
      <c r="A342" s="107" t="s">
        <v>118</v>
      </c>
      <c r="B342" s="110">
        <f>VLOOKUP($A342,'[7]102200'!$A$5:$W$48,B$130,FALSE)</f>
        <v>21</v>
      </c>
      <c r="C342" s="110">
        <f>VLOOKUP($A342,'[7]102200'!$A$5:$W$48,C$130,FALSE)</f>
        <v>226</v>
      </c>
      <c r="D342" s="110">
        <f>VLOOKUP($A342,'[7]102200'!$A$5:$W$48,D$130,FALSE)</f>
        <v>182</v>
      </c>
      <c r="E342" s="110">
        <f>VLOOKUP($A342,'[7]102200'!$A$5:$W$48,E$130,FALSE)</f>
        <v>97</v>
      </c>
      <c r="F342" s="110">
        <f>VLOOKUP($A342,'[7]102200'!$A$5:$W$48,F$130,FALSE)</f>
        <v>-314</v>
      </c>
      <c r="G342" s="110">
        <f>VLOOKUP($A342,'[7]102200'!$A$5:$W$48,G$130,FALSE)</f>
        <v>-784</v>
      </c>
      <c r="H342" s="110">
        <f>VLOOKUP($A342,'[7]102200'!$A$5:$W$48,H$130,FALSE)</f>
        <v>-820</v>
      </c>
      <c r="I342" s="110">
        <f>VLOOKUP($A342,'[7]102200'!$A$5:$W$48,I$130,FALSE)</f>
        <v>739</v>
      </c>
      <c r="J342" s="110">
        <f>VLOOKUP($A342,'[7]102200'!$A$5:$W$48,J$130,FALSE)</f>
        <v>511</v>
      </c>
      <c r="K342" s="110">
        <f>VLOOKUP($A342,'[7]102200'!$A$5:$W$48,K$130,FALSE)</f>
        <v>21</v>
      </c>
      <c r="L342" s="110">
        <f>VLOOKUP($A342,'[7]102200'!$A$5:$W$48,L$130,FALSE)</f>
        <v>388</v>
      </c>
      <c r="M342" s="110">
        <f>VLOOKUP($A342,'[7]102200'!$A$5:$W$48,M$130,FALSE)</f>
        <v>549</v>
      </c>
      <c r="N342" s="110">
        <f>VLOOKUP($A342,'[7]102200'!$A$5:$W$48,N$130,FALSE)</f>
        <v>933</v>
      </c>
      <c r="O342" s="110">
        <f>VLOOKUP($A342,'[7]102200'!$A$5:$W$48,O$130,FALSE)</f>
        <v>506</v>
      </c>
      <c r="P342" s="110">
        <f>VLOOKUP($A342,'[7]102200'!$A$5:$W$48,P$130,FALSE)</f>
        <v>239</v>
      </c>
      <c r="Q342" s="110">
        <f>VLOOKUP($A342,'[7]102200'!$A$5:$W$48,Q$130,FALSE)</f>
        <v>395</v>
      </c>
      <c r="R342" s="110">
        <f>VLOOKUP($A342,'[7]102200'!$A$5:$W$48,R$130,FALSE)</f>
        <v>638</v>
      </c>
      <c r="S342" s="110">
        <f>VLOOKUP($A342,'[7]102200'!$A$5:$W$48,S$130,FALSE)</f>
        <v>968</v>
      </c>
      <c r="T342" s="110">
        <f>VLOOKUP($A342,'[7]102200'!$A$5:$W$48,T$130,FALSE)</f>
        <v>438</v>
      </c>
      <c r="U342" s="110">
        <f>VLOOKUP($A342,'[7]102200'!$A$5:$W$48,U$130,FALSE)</f>
        <v>-189</v>
      </c>
      <c r="V342" s="110">
        <f>VLOOKUP($A342,'[7]102200'!$A$5:$W$48,V$130,FALSE)</f>
        <v>239</v>
      </c>
      <c r="W342" s="111">
        <f t="shared" si="25"/>
        <v>-2.2645502645502646</v>
      </c>
    </row>
    <row r="343" spans="1:23" x14ac:dyDescent="0.2">
      <c r="A343" s="107" t="s">
        <v>123</v>
      </c>
      <c r="B343" s="110">
        <f>VLOOKUP($A343,'[7]102200'!$A$5:$W$48,B$130,FALSE)</f>
        <v>-3174</v>
      </c>
      <c r="C343" s="110">
        <f>VLOOKUP($A343,'[7]102200'!$A$5:$W$48,C$130,FALSE)</f>
        <v>-7266</v>
      </c>
      <c r="D343" s="110">
        <f>VLOOKUP($A343,'[7]102200'!$A$5:$W$48,D$130,FALSE)</f>
        <v>-1806</v>
      </c>
      <c r="E343" s="110">
        <f>VLOOKUP($A343,'[7]102200'!$A$5:$W$48,E$130,FALSE)</f>
        <v>-2665</v>
      </c>
      <c r="F343" s="110">
        <f>VLOOKUP($A343,'[7]102200'!$A$5:$W$48,F$130,FALSE)</f>
        <v>-2696</v>
      </c>
      <c r="G343" s="110">
        <f>VLOOKUP($A343,'[7]102200'!$A$5:$W$48,G$130,FALSE)</f>
        <v>-1211</v>
      </c>
      <c r="H343" s="110">
        <f>VLOOKUP($A343,'[7]102200'!$A$5:$W$48,H$130,FALSE)</f>
        <v>-113</v>
      </c>
      <c r="I343" s="110">
        <f>VLOOKUP($A343,'[7]102200'!$A$5:$W$48,I$130,FALSE)</f>
        <v>916</v>
      </c>
      <c r="J343" s="110">
        <f>VLOOKUP($A343,'[7]102200'!$A$5:$W$48,J$130,FALSE)</f>
        <v>1541</v>
      </c>
      <c r="K343" s="110">
        <f>VLOOKUP($A343,'[7]102200'!$A$5:$W$48,K$130,FALSE)</f>
        <v>-35</v>
      </c>
      <c r="L343" s="110">
        <f>VLOOKUP($A343,'[7]102200'!$A$5:$W$48,L$130,FALSE)</f>
        <v>2278</v>
      </c>
      <c r="M343" s="110">
        <f>VLOOKUP($A343,'[7]102200'!$A$5:$W$48,M$130,FALSE)</f>
        <v>5435</v>
      </c>
      <c r="N343" s="110">
        <f>VLOOKUP($A343,'[7]102200'!$A$5:$W$48,N$130,FALSE)</f>
        <v>2412</v>
      </c>
      <c r="O343" s="110">
        <f>VLOOKUP($A343,'[7]102200'!$A$5:$W$48,O$130,FALSE)</f>
        <v>-1394</v>
      </c>
      <c r="P343" s="110">
        <f>VLOOKUP($A343,'[7]102200'!$A$5:$W$48,P$130,FALSE)</f>
        <v>-2043</v>
      </c>
      <c r="Q343" s="110">
        <f>VLOOKUP($A343,'[7]102200'!$A$5:$W$48,Q$130,FALSE)</f>
        <v>2120</v>
      </c>
      <c r="R343" s="110">
        <f>VLOOKUP($A343,'[7]102200'!$A$5:$W$48,R$130,FALSE)</f>
        <v>-724</v>
      </c>
      <c r="S343" s="110">
        <f>VLOOKUP($A343,'[7]102200'!$A$5:$W$48,S$130,FALSE)</f>
        <v>-341</v>
      </c>
      <c r="T343" s="110">
        <f>VLOOKUP($A343,'[7]102200'!$A$5:$W$48,T$130,FALSE)</f>
        <v>-2120</v>
      </c>
      <c r="U343" s="110">
        <f>VLOOKUP($A343,'[7]102200'!$A$5:$W$48,U$130,FALSE)</f>
        <v>1081</v>
      </c>
      <c r="V343" s="110">
        <f>VLOOKUP($A343,'[7]102200'!$A$5:$W$48,V$130,FALSE)</f>
        <v>-1261</v>
      </c>
      <c r="W343" s="111">
        <f t="shared" si="25"/>
        <v>-2.1665124884366329</v>
      </c>
    </row>
    <row r="344" spans="1:23" x14ac:dyDescent="0.2">
      <c r="A344" s="107" t="s">
        <v>119</v>
      </c>
      <c r="B344" s="110">
        <f>VLOOKUP($A344,'[7]102200'!$A$5:$W$48,B$130,FALSE)</f>
        <v>18</v>
      </c>
      <c r="C344" s="110">
        <f>VLOOKUP($A344,'[7]102200'!$A$5:$W$48,C$130,FALSE)</f>
        <v>-103</v>
      </c>
      <c r="D344" s="110">
        <f>VLOOKUP($A344,'[7]102200'!$A$5:$W$48,D$130,FALSE)</f>
        <v>-60</v>
      </c>
      <c r="E344" s="110">
        <f>VLOOKUP($A344,'[7]102200'!$A$5:$W$48,E$130,FALSE)</f>
        <v>-119</v>
      </c>
      <c r="F344" s="110">
        <f>VLOOKUP($A344,'[7]102200'!$A$5:$W$48,F$130,FALSE)</f>
        <v>-42</v>
      </c>
      <c r="G344" s="110">
        <f>VLOOKUP($A344,'[7]102200'!$A$5:$W$48,G$130,FALSE)</f>
        <v>-108</v>
      </c>
      <c r="H344" s="110">
        <f>VLOOKUP($A344,'[7]102200'!$A$5:$W$48,H$130,FALSE)</f>
        <v>-107</v>
      </c>
      <c r="I344" s="110">
        <f>VLOOKUP($A344,'[7]102200'!$A$5:$W$48,I$130,FALSE)</f>
        <v>-29</v>
      </c>
      <c r="J344" s="110">
        <f>VLOOKUP($A344,'[7]102200'!$A$5:$W$48,J$130,FALSE)</f>
        <v>258</v>
      </c>
      <c r="K344" s="110">
        <f>VLOOKUP($A344,'[7]102200'!$A$5:$W$48,K$130,FALSE)</f>
        <v>-100</v>
      </c>
      <c r="L344" s="110">
        <f>VLOOKUP($A344,'[7]102200'!$A$5:$W$48,L$130,FALSE)</f>
        <v>1</v>
      </c>
      <c r="M344" s="110">
        <f>VLOOKUP($A344,'[7]102200'!$A$5:$W$48,M$130,FALSE)</f>
        <v>50</v>
      </c>
      <c r="N344" s="110">
        <f>VLOOKUP($A344,'[7]102200'!$A$5:$W$48,N$130,FALSE)</f>
        <v>-2</v>
      </c>
      <c r="O344" s="110">
        <f>VLOOKUP($A344,'[7]102200'!$A$5:$W$48,O$130,FALSE)</f>
        <v>-103</v>
      </c>
      <c r="P344" s="110">
        <f>VLOOKUP($A344,'[7]102200'!$A$5:$W$48,P$130,FALSE)</f>
        <v>-74</v>
      </c>
      <c r="Q344" s="110">
        <f>VLOOKUP($A344,'[7]102200'!$A$5:$W$48,Q$130,FALSE)</f>
        <v>-321</v>
      </c>
      <c r="R344" s="110">
        <f>VLOOKUP($A344,'[7]102200'!$A$5:$W$48,R$130,FALSE)</f>
        <v>-223</v>
      </c>
      <c r="S344" s="110">
        <f>VLOOKUP($A344,'[7]102200'!$A$5:$W$48,S$130,FALSE)</f>
        <v>-215</v>
      </c>
      <c r="T344" s="110">
        <f>VLOOKUP($A344,'[7]102200'!$A$5:$W$48,T$130,FALSE)</f>
        <v>-929</v>
      </c>
      <c r="U344" s="110">
        <f>VLOOKUP($A344,'[7]102200'!$A$5:$W$48,U$130,FALSE)</f>
        <v>296</v>
      </c>
      <c r="V344" s="110">
        <f>VLOOKUP($A344,'[7]102200'!$A$5:$W$48,V$130,FALSE)</f>
        <v>-967</v>
      </c>
      <c r="W344" s="111">
        <f t="shared" si="25"/>
        <v>-4.2668918918918921</v>
      </c>
    </row>
    <row r="345" spans="1:23" x14ac:dyDescent="0.2">
      <c r="A345" s="107" t="s">
        <v>120</v>
      </c>
      <c r="B345" s="110">
        <f>VLOOKUP($A345,'[7]102200'!$A$5:$W$48,B$130,FALSE)</f>
        <v>577</v>
      </c>
      <c r="C345" s="110">
        <f>VLOOKUP($A345,'[7]102200'!$A$5:$W$48,C$130,FALSE)</f>
        <v>536</v>
      </c>
      <c r="D345" s="110">
        <f>VLOOKUP($A345,'[7]102200'!$A$5:$W$48,D$130,FALSE)</f>
        <v>299</v>
      </c>
      <c r="E345" s="110">
        <f>VLOOKUP($A345,'[7]102200'!$A$5:$W$48,E$130,FALSE)</f>
        <v>243</v>
      </c>
      <c r="F345" s="110">
        <f>VLOOKUP($A345,'[7]102200'!$A$5:$W$48,F$130,FALSE)</f>
        <v>175</v>
      </c>
      <c r="G345" s="110">
        <f>VLOOKUP($A345,'[7]102200'!$A$5:$W$48,G$130,FALSE)</f>
        <v>139</v>
      </c>
      <c r="H345" s="110">
        <f>VLOOKUP($A345,'[7]102200'!$A$5:$W$48,H$130,FALSE)</f>
        <v>135</v>
      </c>
      <c r="I345" s="110">
        <f>VLOOKUP($A345,'[7]102200'!$A$5:$W$48,I$130,FALSE)</f>
        <v>200</v>
      </c>
      <c r="J345" s="110">
        <f>VLOOKUP($A345,'[7]102200'!$A$5:$W$48,J$130,FALSE)</f>
        <v>124</v>
      </c>
      <c r="K345" s="110">
        <f>VLOOKUP($A345,'[7]102200'!$A$5:$W$48,K$130,FALSE)</f>
        <v>162</v>
      </c>
      <c r="L345" s="110">
        <f>VLOOKUP($A345,'[7]102200'!$A$5:$W$48,L$130,FALSE)</f>
        <v>79</v>
      </c>
      <c r="M345" s="110">
        <f>VLOOKUP($A345,'[7]102200'!$A$5:$W$48,M$130,FALSE)</f>
        <v>119</v>
      </c>
      <c r="N345" s="110">
        <f>VLOOKUP($A345,'[7]102200'!$A$5:$W$48,N$130,FALSE)</f>
        <v>81</v>
      </c>
      <c r="O345" s="110">
        <f>VLOOKUP($A345,'[7]102200'!$A$5:$W$48,O$130,FALSE)</f>
        <v>211</v>
      </c>
      <c r="P345" s="110">
        <f>VLOOKUP($A345,'[7]102200'!$A$5:$W$48,P$130,FALSE)</f>
        <v>-64</v>
      </c>
      <c r="Q345" s="110">
        <f>VLOOKUP($A345,'[7]102200'!$A$5:$W$48,Q$130,FALSE)</f>
        <v>-98</v>
      </c>
      <c r="R345" s="110">
        <f>VLOOKUP($A345,'[7]102200'!$A$5:$W$48,R$130,FALSE)</f>
        <v>-103</v>
      </c>
      <c r="S345" s="110">
        <f>VLOOKUP($A345,'[7]102200'!$A$5:$W$48,S$130,FALSE)</f>
        <v>-21</v>
      </c>
      <c r="T345" s="110">
        <f>VLOOKUP($A345,'[7]102200'!$A$5:$W$48,T$130,FALSE)</f>
        <v>-106</v>
      </c>
      <c r="U345" s="110">
        <f>VLOOKUP($A345,'[7]102200'!$A$5:$W$48,U$130,FALSE)</f>
        <v>-258</v>
      </c>
      <c r="V345" s="110">
        <f>VLOOKUP($A345,'[7]102200'!$A$5:$W$48,V$130,FALSE)</f>
        <v>30</v>
      </c>
      <c r="W345" s="111">
        <f t="shared" si="25"/>
        <v>-1.1162790697674418</v>
      </c>
    </row>
    <row r="346" spans="1:23" x14ac:dyDescent="0.2">
      <c r="A346" s="107" t="s">
        <v>139</v>
      </c>
      <c r="B346" s="110">
        <f>VLOOKUP($A346,'[7]102200'!$A$5:$W$48,B$130,FALSE)</f>
        <v>-19</v>
      </c>
      <c r="C346" s="110">
        <f>VLOOKUP($A346,'[7]102200'!$A$5:$W$48,C$130,FALSE)</f>
        <v>549</v>
      </c>
      <c r="D346" s="110">
        <f>VLOOKUP($A346,'[7]102200'!$A$5:$W$48,D$130,FALSE)</f>
        <v>-336</v>
      </c>
      <c r="E346" s="110">
        <f>VLOOKUP($A346,'[7]102200'!$A$5:$W$48,E$130,FALSE)</f>
        <v>846</v>
      </c>
      <c r="F346" s="110">
        <f>VLOOKUP($A346,'[7]102200'!$A$5:$W$48,F$130,FALSE)</f>
        <v>1024</v>
      </c>
      <c r="G346" s="110">
        <f>VLOOKUP($A346,'[7]102200'!$A$5:$W$48,G$130,FALSE)</f>
        <v>556</v>
      </c>
      <c r="H346" s="110">
        <f>VLOOKUP($A346,'[7]102200'!$A$5:$W$48,H$130,FALSE)</f>
        <v>-641</v>
      </c>
      <c r="I346" s="110">
        <f>VLOOKUP($A346,'[7]102200'!$A$5:$W$48,I$130,FALSE)</f>
        <v>626</v>
      </c>
      <c r="J346" s="110">
        <f>VLOOKUP($A346,'[7]102200'!$A$5:$W$48,J$130,FALSE)</f>
        <v>627</v>
      </c>
      <c r="K346" s="110">
        <f>VLOOKUP($A346,'[7]102200'!$A$5:$W$48,K$130,FALSE)</f>
        <v>600</v>
      </c>
      <c r="L346" s="110">
        <f>VLOOKUP($A346,'[7]102200'!$A$5:$W$48,L$130,FALSE)</f>
        <v>-511</v>
      </c>
      <c r="M346" s="110">
        <f>VLOOKUP($A346,'[7]102200'!$A$5:$W$48,M$130,FALSE)</f>
        <v>-77</v>
      </c>
      <c r="N346" s="110">
        <f>VLOOKUP($A346,'[7]102200'!$A$5:$W$48,N$130,FALSE)</f>
        <v>-527</v>
      </c>
      <c r="O346" s="110">
        <f>VLOOKUP($A346,'[7]102200'!$A$5:$W$48,O$130,FALSE)</f>
        <v>-678</v>
      </c>
      <c r="P346" s="110">
        <f>VLOOKUP($A346,'[7]102200'!$A$5:$W$48,P$130,FALSE)</f>
        <v>174</v>
      </c>
      <c r="Q346" s="110">
        <f>VLOOKUP($A346,'[7]102200'!$A$5:$W$48,Q$130,FALSE)</f>
        <v>-258</v>
      </c>
      <c r="R346" s="110">
        <f>VLOOKUP($A346,'[7]102200'!$A$5:$W$48,R$130,FALSE)</f>
        <v>9</v>
      </c>
      <c r="S346" s="110">
        <f>VLOOKUP($A346,'[7]102200'!$A$5:$W$48,S$130,FALSE)</f>
        <v>-467</v>
      </c>
      <c r="T346" s="110">
        <f>VLOOKUP($A346,'[7]102200'!$A$5:$W$48,T$130,FALSE)</f>
        <v>606</v>
      </c>
      <c r="U346" s="110">
        <f>VLOOKUP($A346,'[7]102200'!$A$5:$W$48,U$130,FALSE)</f>
        <v>575</v>
      </c>
      <c r="V346" s="110">
        <f>VLOOKUP($A346,'[7]102200'!$A$5:$W$48,V$130,FALSE)</f>
        <v>-915</v>
      </c>
      <c r="W346" s="111">
        <f t="shared" si="25"/>
        <v>-2.5913043478260871</v>
      </c>
    </row>
    <row r="347" spans="1:23" x14ac:dyDescent="0.2">
      <c r="A347" s="107" t="s">
        <v>121</v>
      </c>
      <c r="B347" s="110">
        <f>VLOOKUP($A347,'[7]102200'!$A$5:$W$48,B$130,FALSE)</f>
        <v>-824</v>
      </c>
      <c r="C347" s="110">
        <f>VLOOKUP($A347,'[7]102200'!$A$5:$W$48,C$130,FALSE)</f>
        <v>-270</v>
      </c>
      <c r="D347" s="110">
        <f>VLOOKUP($A347,'[7]102200'!$A$5:$W$48,D$130,FALSE)</f>
        <v>-1338</v>
      </c>
      <c r="E347" s="110">
        <f>VLOOKUP($A347,'[7]102200'!$A$5:$W$48,E$130,FALSE)</f>
        <v>-478</v>
      </c>
      <c r="F347" s="110">
        <f>VLOOKUP($A347,'[7]102200'!$A$5:$W$48,F$130,FALSE)</f>
        <v>-436</v>
      </c>
      <c r="G347" s="110">
        <f>VLOOKUP($A347,'[7]102200'!$A$5:$W$48,G$130,FALSE)</f>
        <v>-1185</v>
      </c>
      <c r="H347" s="110">
        <f>VLOOKUP($A347,'[7]102200'!$A$5:$W$48,H$130,FALSE)</f>
        <v>-77</v>
      </c>
      <c r="I347" s="110">
        <f>VLOOKUP($A347,'[7]102200'!$A$5:$W$48,I$130,FALSE)</f>
        <v>559</v>
      </c>
      <c r="J347" s="110">
        <f>VLOOKUP($A347,'[7]102200'!$A$5:$W$48,J$130,FALSE)</f>
        <v>587</v>
      </c>
      <c r="K347" s="110">
        <f>VLOOKUP($A347,'[7]102200'!$A$5:$W$48,K$130,FALSE)</f>
        <v>141</v>
      </c>
      <c r="L347" s="110">
        <f>VLOOKUP($A347,'[7]102200'!$A$5:$W$48,L$130,FALSE)</f>
        <v>-423</v>
      </c>
      <c r="M347" s="110">
        <f>VLOOKUP($A347,'[7]102200'!$A$5:$W$48,M$130,FALSE)</f>
        <v>-684</v>
      </c>
      <c r="N347" s="110">
        <f>VLOOKUP($A347,'[7]102200'!$A$5:$W$48,N$130,FALSE)</f>
        <v>-11</v>
      </c>
      <c r="O347" s="110">
        <f>VLOOKUP($A347,'[7]102200'!$A$5:$W$48,O$130,FALSE)</f>
        <v>270</v>
      </c>
      <c r="P347" s="110">
        <f>VLOOKUP($A347,'[7]102200'!$A$5:$W$48,P$130,FALSE)</f>
        <v>592</v>
      </c>
      <c r="Q347" s="110">
        <f>VLOOKUP($A347,'[7]102200'!$A$5:$W$48,Q$130,FALSE)</f>
        <v>368</v>
      </c>
      <c r="R347" s="110">
        <f>VLOOKUP($A347,'[7]102200'!$A$5:$W$48,R$130,FALSE)</f>
        <v>251</v>
      </c>
      <c r="S347" s="110">
        <f>VLOOKUP($A347,'[7]102200'!$A$5:$W$48,S$130,FALSE)</f>
        <v>111</v>
      </c>
      <c r="T347" s="110">
        <f>VLOOKUP($A347,'[7]102200'!$A$5:$W$48,T$130,FALSE)</f>
        <v>292</v>
      </c>
      <c r="U347" s="110">
        <f>VLOOKUP($A347,'[7]102200'!$A$5:$W$48,U$130,FALSE)</f>
        <v>135</v>
      </c>
      <c r="V347" s="110">
        <f>VLOOKUP($A347,'[7]102200'!$A$5:$W$48,V$130,FALSE)</f>
        <v>-334</v>
      </c>
      <c r="W347" s="111">
        <f t="shared" si="25"/>
        <v>-3.4740740740740739</v>
      </c>
    </row>
    <row r="348" spans="1:23" x14ac:dyDescent="0.2">
      <c r="A348" s="107" t="s">
        <v>122</v>
      </c>
      <c r="B348" s="110">
        <f>VLOOKUP($A348,'[7]102200'!$A$5:$W$48,B$130,FALSE)</f>
        <v>4373</v>
      </c>
      <c r="C348" s="110">
        <f>VLOOKUP($A348,'[7]102200'!$A$5:$W$48,C$130,FALSE)</f>
        <v>1229</v>
      </c>
      <c r="D348" s="110">
        <f>VLOOKUP($A348,'[7]102200'!$A$5:$W$48,D$130,FALSE)</f>
        <v>-2971</v>
      </c>
      <c r="E348" s="110">
        <f>VLOOKUP($A348,'[7]102200'!$A$5:$W$48,E$130,FALSE)</f>
        <v>1069</v>
      </c>
      <c r="F348" s="110">
        <f>VLOOKUP($A348,'[7]102200'!$A$5:$W$48,F$130,FALSE)</f>
        <v>-4469</v>
      </c>
      <c r="G348" s="110">
        <f>VLOOKUP($A348,'[7]102200'!$A$5:$W$48,G$130,FALSE)</f>
        <v>-2823</v>
      </c>
      <c r="H348" s="110">
        <f>VLOOKUP($A348,'[7]102200'!$A$5:$W$48,H$130,FALSE)</f>
        <v>473</v>
      </c>
      <c r="I348" s="110">
        <f>VLOOKUP($A348,'[7]102200'!$A$5:$W$48,I$130,FALSE)</f>
        <v>-4121</v>
      </c>
      <c r="J348" s="110">
        <f>VLOOKUP($A348,'[7]102200'!$A$5:$W$48,J$130,FALSE)</f>
        <v>-2712</v>
      </c>
      <c r="K348" s="110">
        <f>VLOOKUP($A348,'[7]102200'!$A$5:$W$48,K$130,FALSE)</f>
        <v>-3759</v>
      </c>
      <c r="L348" s="110">
        <f>VLOOKUP($A348,'[7]102200'!$A$5:$W$48,L$130,FALSE)</f>
        <v>-5278</v>
      </c>
      <c r="M348" s="110">
        <f>VLOOKUP($A348,'[7]102200'!$A$5:$W$48,M$130,FALSE)</f>
        <v>-1344</v>
      </c>
      <c r="N348" s="110">
        <f>VLOOKUP($A348,'[7]102200'!$A$5:$W$48,N$130,FALSE)</f>
        <v>222</v>
      </c>
      <c r="O348" s="110">
        <f>VLOOKUP($A348,'[7]102200'!$A$5:$W$48,O$130,FALSE)</f>
        <v>-253</v>
      </c>
      <c r="P348" s="110">
        <f>VLOOKUP($A348,'[7]102200'!$A$5:$W$48,P$130,FALSE)</f>
        <v>440</v>
      </c>
      <c r="Q348" s="110">
        <f>VLOOKUP($A348,'[7]102200'!$A$5:$W$48,Q$130,FALSE)</f>
        <v>-276</v>
      </c>
      <c r="R348" s="110">
        <f>VLOOKUP($A348,'[7]102200'!$A$5:$W$48,R$130,FALSE)</f>
        <v>-331</v>
      </c>
      <c r="S348" s="110">
        <f>VLOOKUP($A348,'[7]102200'!$A$5:$W$48,S$130,FALSE)</f>
        <v>-259</v>
      </c>
      <c r="T348" s="110">
        <f>VLOOKUP($A348,'[7]102200'!$A$5:$W$48,T$130,FALSE)</f>
        <v>-164</v>
      </c>
      <c r="U348" s="110">
        <f>VLOOKUP($A348,'[7]102200'!$A$5:$W$48,U$130,FALSE)</f>
        <v>947</v>
      </c>
      <c r="V348" s="110">
        <f>VLOOKUP($A348,'[7]102200'!$A$5:$W$48,V$130,FALSE)</f>
        <v>317</v>
      </c>
      <c r="W348" s="111">
        <f t="shared" si="25"/>
        <v>-0.66525871172122497</v>
      </c>
    </row>
    <row r="349" spans="1:23" x14ac:dyDescent="0.2">
      <c r="A349" s="107" t="s">
        <v>124</v>
      </c>
      <c r="B349" s="110">
        <f>VLOOKUP($A349,'[7]102200'!$A$5:$W$48,B$130,FALSE)</f>
        <v>-280</v>
      </c>
      <c r="C349" s="110">
        <f>VLOOKUP($A349,'[7]102200'!$A$5:$W$48,C$130,FALSE)</f>
        <v>-156</v>
      </c>
      <c r="D349" s="110">
        <f>VLOOKUP($A349,'[7]102200'!$A$5:$W$48,D$130,FALSE)</f>
        <v>163</v>
      </c>
      <c r="E349" s="110">
        <f>VLOOKUP($A349,'[7]102200'!$A$5:$W$48,E$130,FALSE)</f>
        <v>-35</v>
      </c>
      <c r="F349" s="110">
        <f>VLOOKUP($A349,'[7]102200'!$A$5:$W$48,F$130,FALSE)</f>
        <v>538</v>
      </c>
      <c r="G349" s="110">
        <f>VLOOKUP($A349,'[7]102200'!$A$5:$W$48,G$130,FALSE)</f>
        <v>100</v>
      </c>
      <c r="H349" s="110">
        <f>VLOOKUP($A349,'[7]102200'!$A$5:$W$48,H$130,FALSE)</f>
        <v>-201</v>
      </c>
      <c r="I349" s="110">
        <f>VLOOKUP($A349,'[7]102200'!$A$5:$W$48,I$130,FALSE)</f>
        <v>-273</v>
      </c>
      <c r="J349" s="110">
        <f>VLOOKUP($A349,'[7]102200'!$A$5:$W$48,J$130,FALSE)</f>
        <v>-344</v>
      </c>
      <c r="K349" s="110">
        <f>VLOOKUP($A349,'[7]102200'!$A$5:$W$48,K$130,FALSE)</f>
        <v>-275</v>
      </c>
      <c r="L349" s="110">
        <f>VLOOKUP($A349,'[7]102200'!$A$5:$W$48,L$130,FALSE)</f>
        <v>-309</v>
      </c>
      <c r="M349" s="110">
        <f>VLOOKUP($A349,'[7]102200'!$A$5:$W$48,M$130,FALSE)</f>
        <v>-252</v>
      </c>
      <c r="N349" s="110">
        <f>VLOOKUP($A349,'[7]102200'!$A$5:$W$48,N$130,FALSE)</f>
        <v>-137</v>
      </c>
      <c r="O349" s="110">
        <f>VLOOKUP($A349,'[7]102200'!$A$5:$W$48,O$130,FALSE)</f>
        <v>-640</v>
      </c>
      <c r="P349" s="110">
        <f>VLOOKUP($A349,'[7]102200'!$A$5:$W$48,P$130,FALSE)</f>
        <v>-259</v>
      </c>
      <c r="Q349" s="110">
        <f>VLOOKUP($A349,'[7]102200'!$A$5:$W$48,Q$130,FALSE)</f>
        <v>-327</v>
      </c>
      <c r="R349" s="110">
        <f>VLOOKUP($A349,'[7]102200'!$A$5:$W$48,R$130,FALSE)</f>
        <v>-748</v>
      </c>
      <c r="S349" s="110">
        <f>VLOOKUP($A349,'[7]102200'!$A$5:$W$48,S$130,FALSE)</f>
        <v>-1870</v>
      </c>
      <c r="T349" s="110">
        <f>VLOOKUP($A349,'[7]102200'!$A$5:$W$48,T$130,FALSE)</f>
        <v>-519</v>
      </c>
      <c r="U349" s="110">
        <f>VLOOKUP($A349,'[7]102200'!$A$5:$W$48,U$130,FALSE)</f>
        <v>-383</v>
      </c>
      <c r="V349" s="110">
        <f>VLOOKUP($A349,'[7]102200'!$A$5:$W$48,V$130,FALSE)</f>
        <v>-479</v>
      </c>
      <c r="W349" s="111">
        <f t="shared" si="25"/>
        <v>0.25065274151436029</v>
      </c>
    </row>
    <row r="350" spans="1:23" x14ac:dyDescent="0.2">
      <c r="A350" s="107" t="s">
        <v>125</v>
      </c>
      <c r="B350" s="110">
        <f>VLOOKUP($A350,'[7]102200'!$A$5:$W$48,B$130,FALSE)</f>
        <v>-409</v>
      </c>
      <c r="C350" s="110">
        <f>VLOOKUP($A350,'[7]102200'!$A$5:$W$48,C$130,FALSE)</f>
        <v>-257</v>
      </c>
      <c r="D350" s="110">
        <f>VLOOKUP($A350,'[7]102200'!$A$5:$W$48,D$130,FALSE)</f>
        <v>-331</v>
      </c>
      <c r="E350" s="110">
        <f>VLOOKUP($A350,'[7]102200'!$A$5:$W$48,E$130,FALSE)</f>
        <v>600</v>
      </c>
      <c r="F350" s="110">
        <f>VLOOKUP($A350,'[7]102200'!$A$5:$W$48,F$130,FALSE)</f>
        <v>107</v>
      </c>
      <c r="G350" s="110">
        <f>VLOOKUP($A350,'[7]102200'!$A$5:$W$48,G$130,FALSE)</f>
        <v>294</v>
      </c>
      <c r="H350" s="110">
        <f>VLOOKUP($A350,'[7]102200'!$A$5:$W$48,H$130,FALSE)</f>
        <v>510</v>
      </c>
      <c r="I350" s="110">
        <f>VLOOKUP($A350,'[7]102200'!$A$5:$W$48,I$130,FALSE)</f>
        <v>690</v>
      </c>
      <c r="J350" s="110">
        <f>VLOOKUP($A350,'[7]102200'!$A$5:$W$48,J$130,FALSE)</f>
        <v>240</v>
      </c>
      <c r="K350" s="110">
        <f>VLOOKUP($A350,'[7]102200'!$A$5:$W$48,K$130,FALSE)</f>
        <v>-15</v>
      </c>
      <c r="L350" s="110">
        <f>VLOOKUP($A350,'[7]102200'!$A$5:$W$48,L$130,FALSE)</f>
        <v>-11</v>
      </c>
      <c r="M350" s="110">
        <f>VLOOKUP($A350,'[7]102200'!$A$5:$W$48,M$130,FALSE)</f>
        <v>-58</v>
      </c>
      <c r="N350" s="110">
        <f>VLOOKUP($A350,'[7]102200'!$A$5:$W$48,N$130,FALSE)</f>
        <v>33</v>
      </c>
      <c r="O350" s="110">
        <f>VLOOKUP($A350,'[7]102200'!$A$5:$W$48,O$130,FALSE)</f>
        <v>173</v>
      </c>
      <c r="P350" s="110">
        <f>VLOOKUP($A350,'[7]102200'!$A$5:$W$48,P$130,FALSE)</f>
        <v>18</v>
      </c>
      <c r="Q350" s="110">
        <f>VLOOKUP($A350,'[7]102200'!$A$5:$W$48,Q$130,FALSE)</f>
        <v>-35</v>
      </c>
      <c r="R350" s="110">
        <f>VLOOKUP($A350,'[7]102200'!$A$5:$W$48,R$130,FALSE)</f>
        <v>-33</v>
      </c>
      <c r="S350" s="110">
        <f>VLOOKUP($A350,'[7]102200'!$A$5:$W$48,S$130,FALSE)</f>
        <v>-7</v>
      </c>
      <c r="T350" s="110">
        <f>VLOOKUP($A350,'[7]102200'!$A$5:$W$48,T$130,FALSE)</f>
        <v>-27</v>
      </c>
      <c r="U350" s="110">
        <f>VLOOKUP($A350,'[7]102200'!$A$5:$W$48,U$130,FALSE)</f>
        <v>-48</v>
      </c>
      <c r="V350" s="110">
        <f>VLOOKUP($A350,'[7]102200'!$A$5:$W$48,V$130,FALSE)</f>
        <v>33</v>
      </c>
      <c r="W350" s="111">
        <f t="shared" si="25"/>
        <v>-1.6875</v>
      </c>
    </row>
    <row r="351" spans="1:23" x14ac:dyDescent="0.2">
      <c r="A351" s="107" t="s">
        <v>126</v>
      </c>
      <c r="B351" s="110">
        <f>VLOOKUP($A351,'[7]102200'!$A$5:$W$48,B$130,FALSE)</f>
        <v>182</v>
      </c>
      <c r="C351" s="110">
        <f>VLOOKUP($A351,'[7]102200'!$A$5:$W$48,C$130,FALSE)</f>
        <v>-55</v>
      </c>
      <c r="D351" s="110">
        <f>VLOOKUP($A351,'[7]102200'!$A$5:$W$48,D$130,FALSE)</f>
        <v>-200</v>
      </c>
      <c r="E351" s="110">
        <f>VLOOKUP($A351,'[7]102200'!$A$5:$W$48,E$130,FALSE)</f>
        <v>-130</v>
      </c>
      <c r="F351" s="110">
        <f>VLOOKUP($A351,'[7]102200'!$A$5:$W$48,F$130,FALSE)</f>
        <v>-90</v>
      </c>
      <c r="G351" s="110">
        <f>VLOOKUP($A351,'[7]102200'!$A$5:$W$48,G$130,FALSE)</f>
        <v>-153</v>
      </c>
      <c r="H351" s="110">
        <f>VLOOKUP($A351,'[7]102200'!$A$5:$W$48,H$130,FALSE)</f>
        <v>-74</v>
      </c>
      <c r="I351" s="110">
        <f>VLOOKUP($A351,'[7]102200'!$A$5:$W$48,I$130,FALSE)</f>
        <v>12</v>
      </c>
      <c r="J351" s="110">
        <f>VLOOKUP($A351,'[7]102200'!$A$5:$W$48,J$130,FALSE)</f>
        <v>-111</v>
      </c>
      <c r="K351" s="110">
        <f>VLOOKUP($A351,'[7]102200'!$A$5:$W$48,K$130,FALSE)</f>
        <v>-72</v>
      </c>
      <c r="L351" s="110">
        <f>VLOOKUP($A351,'[7]102200'!$A$5:$W$48,L$130,FALSE)</f>
        <v>-292</v>
      </c>
      <c r="M351" s="110">
        <f>VLOOKUP($A351,'[7]102200'!$A$5:$W$48,M$130,FALSE)</f>
        <v>-320</v>
      </c>
      <c r="N351" s="110">
        <f>VLOOKUP($A351,'[7]102200'!$A$5:$W$48,N$130,FALSE)</f>
        <v>-101</v>
      </c>
      <c r="O351" s="110">
        <f>VLOOKUP($A351,'[7]102200'!$A$5:$W$48,O$130,FALSE)</f>
        <v>-141</v>
      </c>
      <c r="P351" s="110">
        <f>VLOOKUP($A351,'[7]102200'!$A$5:$W$48,P$130,FALSE)</f>
        <v>-246</v>
      </c>
      <c r="Q351" s="110">
        <f>VLOOKUP($A351,'[7]102200'!$A$5:$W$48,Q$130,FALSE)</f>
        <v>-1046</v>
      </c>
      <c r="R351" s="110">
        <f>VLOOKUP($A351,'[7]102200'!$A$5:$W$48,R$130,FALSE)</f>
        <v>-1205</v>
      </c>
      <c r="S351" s="110">
        <f>VLOOKUP($A351,'[7]102200'!$A$5:$W$48,S$130,FALSE)</f>
        <v>-718</v>
      </c>
      <c r="T351" s="110">
        <f>VLOOKUP($A351,'[7]102200'!$A$5:$W$48,T$130,FALSE)</f>
        <v>-692</v>
      </c>
      <c r="U351" s="110">
        <f>VLOOKUP($A351,'[7]102200'!$A$5:$W$48,U$130,FALSE)</f>
        <v>35</v>
      </c>
      <c r="V351" s="110">
        <f>VLOOKUP($A351,'[7]102200'!$A$5:$W$48,V$130,FALSE)</f>
        <v>34</v>
      </c>
      <c r="W351" s="111">
        <f t="shared" si="25"/>
        <v>-2.8571428571428571E-2</v>
      </c>
    </row>
    <row r="352" spans="1:23" x14ac:dyDescent="0.2">
      <c r="A352" s="107" t="s">
        <v>127</v>
      </c>
      <c r="B352" s="110">
        <f>VLOOKUP($A352,'[7]102200'!$A$5:$W$48,B$130,FALSE)</f>
        <v>143</v>
      </c>
      <c r="C352" s="110">
        <f>VLOOKUP($A352,'[7]102200'!$A$5:$W$48,C$130,FALSE)</f>
        <v>-107</v>
      </c>
      <c r="D352" s="110">
        <f>VLOOKUP($A352,'[7]102200'!$A$5:$W$48,D$130,FALSE)</f>
        <v>-924</v>
      </c>
      <c r="E352" s="110">
        <f>VLOOKUP($A352,'[7]102200'!$A$5:$W$48,E$130,FALSE)</f>
        <v>173</v>
      </c>
      <c r="F352" s="110">
        <f>VLOOKUP($A352,'[7]102200'!$A$5:$W$48,F$130,FALSE)</f>
        <v>249</v>
      </c>
      <c r="G352" s="110">
        <f>VLOOKUP($A352,'[7]102200'!$A$5:$W$48,G$130,FALSE)</f>
        <v>547</v>
      </c>
      <c r="H352" s="110">
        <f>VLOOKUP($A352,'[7]102200'!$A$5:$W$48,H$130,FALSE)</f>
        <v>532</v>
      </c>
      <c r="I352" s="110">
        <f>VLOOKUP($A352,'[7]102200'!$A$5:$W$48,I$130,FALSE)</f>
        <v>415</v>
      </c>
      <c r="J352" s="110">
        <f>VLOOKUP($A352,'[7]102200'!$A$5:$W$48,J$130,FALSE)</f>
        <v>458</v>
      </c>
      <c r="K352" s="110">
        <f>VLOOKUP($A352,'[7]102200'!$A$5:$W$48,K$130,FALSE)</f>
        <v>-384</v>
      </c>
      <c r="L352" s="110">
        <f>VLOOKUP($A352,'[7]102200'!$A$5:$W$48,L$130,FALSE)</f>
        <v>600</v>
      </c>
      <c r="M352" s="110">
        <f>VLOOKUP($A352,'[7]102200'!$A$5:$W$48,M$130,FALSE)</f>
        <v>1145</v>
      </c>
      <c r="N352" s="110">
        <f>VLOOKUP($A352,'[7]102200'!$A$5:$W$48,N$130,FALSE)</f>
        <v>8</v>
      </c>
      <c r="O352" s="110">
        <f>VLOOKUP($A352,'[7]102200'!$A$5:$W$48,O$130,FALSE)</f>
        <v>231</v>
      </c>
      <c r="P352" s="110">
        <f>VLOOKUP($A352,'[7]102200'!$A$5:$W$48,P$130,FALSE)</f>
        <v>-1291</v>
      </c>
      <c r="Q352" s="110">
        <f>VLOOKUP($A352,'[7]102200'!$A$5:$W$48,Q$130,FALSE)</f>
        <v>-585</v>
      </c>
      <c r="R352" s="110">
        <f>VLOOKUP($A352,'[7]102200'!$A$5:$W$48,R$130,FALSE)</f>
        <v>-2053</v>
      </c>
      <c r="S352" s="110">
        <f>VLOOKUP($A352,'[7]102200'!$A$5:$W$48,S$130,FALSE)</f>
        <v>-1439</v>
      </c>
      <c r="T352" s="110">
        <f>VLOOKUP($A352,'[7]102200'!$A$5:$W$48,T$130,FALSE)</f>
        <v>-1222</v>
      </c>
      <c r="U352" s="110">
        <f>VLOOKUP($A352,'[7]102200'!$A$5:$W$48,U$130,FALSE)</f>
        <v>285</v>
      </c>
      <c r="V352" s="110">
        <f>VLOOKUP($A352,'[7]102200'!$A$5:$W$48,V$130,FALSE)</f>
        <v>-1054</v>
      </c>
      <c r="W352" s="111">
        <f t="shared" si="25"/>
        <v>-4.6982456140350877</v>
      </c>
    </row>
    <row r="353" spans="1:23" x14ac:dyDescent="0.2">
      <c r="A353" s="107" t="s">
        <v>129</v>
      </c>
      <c r="B353" s="110">
        <f>VLOOKUP($A353,'[7]102200'!$A$5:$W$48,B$130,FALSE)</f>
        <v>0</v>
      </c>
      <c r="C353" s="110">
        <f>VLOOKUP($A353,'[7]102200'!$A$5:$W$48,C$130,FALSE)</f>
        <v>3</v>
      </c>
      <c r="D353" s="110">
        <f>VLOOKUP($A353,'[7]102200'!$A$5:$W$48,D$130,FALSE)</f>
        <v>-64</v>
      </c>
      <c r="E353" s="110">
        <f>VLOOKUP($A353,'[7]102200'!$A$5:$W$48,E$130,FALSE)</f>
        <v>1</v>
      </c>
      <c r="F353" s="110">
        <f>VLOOKUP($A353,'[7]102200'!$A$5:$W$48,F$130,FALSE)</f>
        <v>29</v>
      </c>
      <c r="G353" s="110">
        <f>VLOOKUP($A353,'[7]102200'!$A$5:$W$48,G$130,FALSE)</f>
        <v>-12</v>
      </c>
      <c r="H353" s="110">
        <f>VLOOKUP($A353,'[7]102200'!$A$5:$W$48,H$130,FALSE)</f>
        <v>30</v>
      </c>
      <c r="I353" s="110">
        <f>VLOOKUP($A353,'[7]102200'!$A$5:$W$48,I$130,FALSE)</f>
        <v>14</v>
      </c>
      <c r="J353" s="110">
        <f>VLOOKUP($A353,'[7]102200'!$A$5:$W$48,J$130,FALSE)</f>
        <v>-14</v>
      </c>
      <c r="K353" s="110">
        <f>VLOOKUP($A353,'[7]102200'!$A$5:$W$48,K$130,FALSE)</f>
        <v>-17</v>
      </c>
      <c r="L353" s="110">
        <f>VLOOKUP($A353,'[7]102200'!$A$5:$W$48,L$130,FALSE)</f>
        <v>-152</v>
      </c>
      <c r="M353" s="110">
        <f>VLOOKUP($A353,'[7]102200'!$A$5:$W$48,M$130,FALSE)</f>
        <v>0</v>
      </c>
      <c r="N353" s="110">
        <f>VLOOKUP($A353,'[7]102200'!$A$5:$W$48,N$130,FALSE)</f>
        <v>-31</v>
      </c>
      <c r="O353" s="110">
        <f>VLOOKUP($A353,'[7]102200'!$A$5:$W$48,O$130,FALSE)</f>
        <v>-38</v>
      </c>
      <c r="P353" s="110">
        <f>VLOOKUP($A353,'[7]102200'!$A$5:$W$48,P$130,FALSE)</f>
        <v>-35</v>
      </c>
      <c r="Q353" s="110">
        <f>VLOOKUP($A353,'[7]102200'!$A$5:$W$48,Q$130,FALSE)</f>
        <v>-11</v>
      </c>
      <c r="R353" s="110">
        <f>VLOOKUP($A353,'[7]102200'!$A$5:$W$48,R$130,FALSE)</f>
        <v>-11</v>
      </c>
      <c r="S353" s="110">
        <f>VLOOKUP($A353,'[7]102200'!$A$5:$W$48,S$130,FALSE)</f>
        <v>-47</v>
      </c>
      <c r="T353" s="110">
        <f>VLOOKUP($A353,'[7]102200'!$A$5:$W$48,T$130,FALSE)</f>
        <v>-18</v>
      </c>
      <c r="U353" s="110">
        <f>VLOOKUP($A353,'[7]102200'!$A$5:$W$48,U$130,FALSE)</f>
        <v>-16</v>
      </c>
      <c r="V353" s="110">
        <f>VLOOKUP($A353,'[7]102200'!$A$5:$W$48,V$130,FALSE)</f>
        <v>-13</v>
      </c>
      <c r="W353" s="111">
        <f t="shared" si="25"/>
        <v>-0.1875</v>
      </c>
    </row>
    <row r="354" spans="1:23" x14ac:dyDescent="0.2">
      <c r="A354" s="107" t="s">
        <v>130</v>
      </c>
      <c r="B354" s="110">
        <f>VLOOKUP($A354,'[7]102200'!$A$5:$W$48,B$130,FALSE)</f>
        <v>0</v>
      </c>
      <c r="C354" s="110">
        <f>VLOOKUP($A354,'[7]102200'!$A$5:$W$48,C$130,FALSE)</f>
        <v>1</v>
      </c>
      <c r="D354" s="110">
        <f>VLOOKUP($A354,'[7]102200'!$A$5:$W$48,D$130,FALSE)</f>
        <v>3</v>
      </c>
      <c r="E354" s="110">
        <f>VLOOKUP($A354,'[7]102200'!$A$5:$W$48,E$130,FALSE)</f>
        <v>3</v>
      </c>
      <c r="F354" s="110">
        <f>VLOOKUP($A354,'[7]102200'!$A$5:$W$48,F$130,FALSE)</f>
        <v>9</v>
      </c>
      <c r="G354" s="110">
        <f>VLOOKUP($A354,'[7]102200'!$A$5:$W$48,G$130,FALSE)</f>
        <v>10</v>
      </c>
      <c r="H354" s="110">
        <f>VLOOKUP($A354,'[7]102200'!$A$5:$W$48,H$130,FALSE)</f>
        <v>0</v>
      </c>
      <c r="I354" s="110">
        <f>VLOOKUP($A354,'[7]102200'!$A$5:$W$48,I$130,FALSE)</f>
        <v>6</v>
      </c>
      <c r="J354" s="110">
        <f>VLOOKUP($A354,'[7]102200'!$A$5:$W$48,J$130,FALSE)</f>
        <v>4</v>
      </c>
      <c r="K354" s="110">
        <f>VLOOKUP($A354,'[7]102200'!$A$5:$W$48,K$130,FALSE)</f>
        <v>5</v>
      </c>
      <c r="L354" s="110">
        <f>VLOOKUP($A354,'[7]102200'!$A$5:$W$48,L$130,FALSE)</f>
        <v>5</v>
      </c>
      <c r="M354" s="110">
        <f>VLOOKUP($A354,'[7]102200'!$A$5:$W$48,M$130,FALSE)</f>
        <v>2</v>
      </c>
      <c r="N354" s="110">
        <f>VLOOKUP($A354,'[7]102200'!$A$5:$W$48,N$130,FALSE)</f>
        <v>5</v>
      </c>
      <c r="O354" s="110">
        <f>VLOOKUP($A354,'[7]102200'!$A$5:$W$48,O$130,FALSE)</f>
        <v>11</v>
      </c>
      <c r="P354" s="110">
        <f>VLOOKUP($A354,'[7]102200'!$A$5:$W$48,P$130,FALSE)</f>
        <v>2</v>
      </c>
      <c r="Q354" s="110">
        <f>VLOOKUP($A354,'[7]102200'!$A$5:$W$48,Q$130,FALSE)</f>
        <v>24</v>
      </c>
      <c r="R354" s="110">
        <f>VLOOKUP($A354,'[7]102200'!$A$5:$W$48,R$130,FALSE)</f>
        <v>1</v>
      </c>
      <c r="S354" s="110">
        <f>VLOOKUP($A354,'[7]102200'!$A$5:$W$48,S$130,FALSE)</f>
        <v>-1</v>
      </c>
      <c r="T354" s="110">
        <f>VLOOKUP($A354,'[7]102200'!$A$5:$W$48,T$130,FALSE)</f>
        <v>0</v>
      </c>
      <c r="U354" s="110">
        <f>VLOOKUP($A354,'[7]102200'!$A$5:$W$48,U$130,FALSE)</f>
        <v>3</v>
      </c>
      <c r="V354" s="110">
        <f>VLOOKUP($A354,'[7]102200'!$A$5:$W$48,V$130,FALSE)</f>
        <v>1</v>
      </c>
      <c r="W354" s="111">
        <f t="shared" si="25"/>
        <v>-0.66666666666666663</v>
      </c>
    </row>
    <row r="355" spans="1:23" x14ac:dyDescent="0.2">
      <c r="A355" s="107" t="s">
        <v>128</v>
      </c>
      <c r="B355" s="110">
        <f>VLOOKUP($A355,'[7]102200'!$A$5:$W$48,B$130,FALSE)</f>
        <v>-4</v>
      </c>
      <c r="C355" s="110">
        <f>VLOOKUP($A355,'[7]102200'!$A$5:$W$48,C$130,FALSE)</f>
        <v>-31</v>
      </c>
      <c r="D355" s="110">
        <f>VLOOKUP($A355,'[7]102200'!$A$5:$W$48,D$130,FALSE)</f>
        <v>1</v>
      </c>
      <c r="E355" s="110">
        <f>VLOOKUP($A355,'[7]102200'!$A$5:$W$48,E$130,FALSE)</f>
        <v>-9</v>
      </c>
      <c r="F355" s="110">
        <f>VLOOKUP($A355,'[7]102200'!$A$5:$W$48,F$130,FALSE)</f>
        <v>48</v>
      </c>
      <c r="G355" s="110">
        <f>VLOOKUP($A355,'[7]102200'!$A$5:$W$48,G$130,FALSE)</f>
        <v>64</v>
      </c>
      <c r="H355" s="110">
        <f>VLOOKUP($A355,'[7]102200'!$A$5:$W$48,H$130,FALSE)</f>
        <v>-13</v>
      </c>
      <c r="I355" s="110">
        <f>VLOOKUP($A355,'[7]102200'!$A$5:$W$48,I$130,FALSE)</f>
        <v>-37</v>
      </c>
      <c r="J355" s="110">
        <f>VLOOKUP($A355,'[7]102200'!$A$5:$W$48,J$130,FALSE)</f>
        <v>-33</v>
      </c>
      <c r="K355" s="110">
        <f>VLOOKUP($A355,'[7]102200'!$A$5:$W$48,K$130,FALSE)</f>
        <v>-191</v>
      </c>
      <c r="L355" s="110">
        <f>VLOOKUP($A355,'[7]102200'!$A$5:$W$48,L$130,FALSE)</f>
        <v>-170</v>
      </c>
      <c r="M355" s="110">
        <f>VLOOKUP($A355,'[7]102200'!$A$5:$W$48,M$130,FALSE)</f>
        <v>-92</v>
      </c>
      <c r="N355" s="110">
        <f>VLOOKUP($A355,'[7]102200'!$A$5:$W$48,N$130,FALSE)</f>
        <v>-189</v>
      </c>
      <c r="O355" s="110">
        <f>VLOOKUP($A355,'[7]102200'!$A$5:$W$48,O$130,FALSE)</f>
        <v>-121</v>
      </c>
      <c r="P355" s="110">
        <f>VLOOKUP($A355,'[7]102200'!$A$5:$W$48,P$130,FALSE)</f>
        <v>-111</v>
      </c>
      <c r="Q355" s="110">
        <f>VLOOKUP($A355,'[7]102200'!$A$5:$W$48,Q$130,FALSE)</f>
        <v>-117</v>
      </c>
      <c r="R355" s="110">
        <f>VLOOKUP($A355,'[7]102200'!$A$5:$W$48,R$130,FALSE)</f>
        <v>-133</v>
      </c>
      <c r="S355" s="110">
        <f>VLOOKUP($A355,'[7]102200'!$A$5:$W$48,S$130,FALSE)</f>
        <v>-129</v>
      </c>
      <c r="T355" s="110">
        <f>VLOOKUP($A355,'[7]102200'!$A$5:$W$48,T$130,FALSE)</f>
        <v>-103</v>
      </c>
      <c r="U355" s="110">
        <f>VLOOKUP($A355,'[7]102200'!$A$5:$W$48,U$130,FALSE)</f>
        <v>-187</v>
      </c>
      <c r="V355" s="110">
        <f>VLOOKUP($A355,'[7]102200'!$A$5:$W$48,V$130,FALSE)</f>
        <v>-258</v>
      </c>
      <c r="W355" s="111">
        <f t="shared" si="25"/>
        <v>0.37967914438502676</v>
      </c>
    </row>
    <row r="356" spans="1:23" x14ac:dyDescent="0.2">
      <c r="A356" s="107" t="s">
        <v>131</v>
      </c>
      <c r="B356" s="110">
        <f>VLOOKUP($A356,'[7]102200'!$A$5:$W$48,B$130,FALSE)</f>
        <v>0</v>
      </c>
      <c r="C356" s="110">
        <f>VLOOKUP($A356,'[7]102200'!$A$5:$W$48,C$130,FALSE)</f>
        <v>0</v>
      </c>
      <c r="D356" s="110">
        <f>VLOOKUP($A356,'[7]102200'!$A$5:$W$48,D$130,FALSE)</f>
        <v>0</v>
      </c>
      <c r="E356" s="110">
        <f>VLOOKUP($A356,'[7]102200'!$A$5:$W$48,E$130,FALSE)</f>
        <v>0</v>
      </c>
      <c r="F356" s="110">
        <f>VLOOKUP($A356,'[7]102200'!$A$5:$W$48,F$130,FALSE)</f>
        <v>0</v>
      </c>
      <c r="G356" s="110">
        <f>VLOOKUP($A356,'[7]102200'!$A$5:$W$48,G$130,FALSE)</f>
        <v>-84</v>
      </c>
      <c r="H356" s="110">
        <f>VLOOKUP($A356,'[7]102200'!$A$5:$W$48,H$130,FALSE)</f>
        <v>-60</v>
      </c>
      <c r="I356" s="110">
        <f>VLOOKUP($A356,'[7]102200'!$A$5:$W$48,I$130,FALSE)</f>
        <v>-20</v>
      </c>
      <c r="J356" s="110">
        <f>VLOOKUP($A356,'[7]102200'!$A$5:$W$48,J$130,FALSE)</f>
        <v>-75</v>
      </c>
      <c r="K356" s="110">
        <f>VLOOKUP($A356,'[7]102200'!$A$5:$W$48,K$130,FALSE)</f>
        <v>-108</v>
      </c>
      <c r="L356" s="110">
        <f>VLOOKUP($A356,'[7]102200'!$A$5:$W$48,L$130,FALSE)</f>
        <v>0</v>
      </c>
      <c r="M356" s="110">
        <f>VLOOKUP($A356,'[7]102200'!$A$5:$W$48,M$130,FALSE)</f>
        <v>0</v>
      </c>
      <c r="N356" s="110">
        <f>VLOOKUP($A356,'[7]102200'!$A$5:$W$48,N$130,FALSE)</f>
        <v>0</v>
      </c>
      <c r="O356" s="110">
        <f>VLOOKUP($A356,'[7]102200'!$A$5:$W$48,O$130,FALSE)</f>
        <v>0</v>
      </c>
      <c r="P356" s="110">
        <f>VLOOKUP($A356,'[7]102200'!$A$5:$W$48,P$130,FALSE)</f>
        <v>0</v>
      </c>
      <c r="Q356" s="110">
        <f>VLOOKUP($A356,'[7]102200'!$A$5:$W$48,Q$130,FALSE)</f>
        <v>0</v>
      </c>
      <c r="R356" s="110">
        <f>VLOOKUP($A356,'[7]102200'!$A$5:$W$48,R$130,FALSE)</f>
        <v>0</v>
      </c>
      <c r="S356" s="110">
        <f>VLOOKUP($A356,'[7]102200'!$A$5:$W$48,S$130,FALSE)</f>
        <v>0</v>
      </c>
      <c r="T356" s="110">
        <f>VLOOKUP($A356,'[7]102200'!$A$5:$W$48,T$130,FALSE)</f>
        <v>0</v>
      </c>
      <c r="U356" s="110">
        <f>VLOOKUP($A356,'[7]102200'!$A$5:$W$48,U$130,FALSE)</f>
        <v>16</v>
      </c>
      <c r="V356" s="110">
        <f>VLOOKUP($A356,'[7]102200'!$A$5:$W$48,V$130,FALSE)</f>
        <v>10</v>
      </c>
      <c r="W356" s="111">
        <f t="shared" si="25"/>
        <v>-0.375</v>
      </c>
    </row>
    <row r="357" spans="1:23" x14ac:dyDescent="0.2">
      <c r="A357" s="107" t="s">
        <v>132</v>
      </c>
      <c r="B357" s="110">
        <f>VLOOKUP($A357,'[7]102200'!$A$5:$W$48,B$130,FALSE)</f>
        <v>223</v>
      </c>
      <c r="C357" s="110">
        <f>VLOOKUP($A357,'[7]102200'!$A$5:$W$48,C$130,FALSE)</f>
        <v>206</v>
      </c>
      <c r="D357" s="110">
        <f>VLOOKUP($A357,'[7]102200'!$A$5:$W$48,D$130,FALSE)</f>
        <v>-289</v>
      </c>
      <c r="E357" s="110">
        <f>VLOOKUP($A357,'[7]102200'!$A$5:$W$48,E$130,FALSE)</f>
        <v>-105</v>
      </c>
      <c r="F357" s="110">
        <f>VLOOKUP($A357,'[7]102200'!$A$5:$W$48,F$130,FALSE)</f>
        <v>142</v>
      </c>
      <c r="G357" s="110">
        <f>VLOOKUP($A357,'[7]102200'!$A$5:$W$48,G$130,FALSE)</f>
        <v>-6</v>
      </c>
      <c r="H357" s="110">
        <f>VLOOKUP($A357,'[7]102200'!$A$5:$W$48,H$130,FALSE)</f>
        <v>-40</v>
      </c>
      <c r="I357" s="110">
        <f>VLOOKUP($A357,'[7]102200'!$A$5:$W$48,I$130,FALSE)</f>
        <v>39</v>
      </c>
      <c r="J357" s="110">
        <f>VLOOKUP($A357,'[7]102200'!$A$5:$W$48,J$130,FALSE)</f>
        <v>110</v>
      </c>
      <c r="K357" s="110">
        <f>VLOOKUP($A357,'[7]102200'!$A$5:$W$48,K$130,FALSE)</f>
        <v>-4</v>
      </c>
      <c r="L357" s="110">
        <f>VLOOKUP($A357,'[7]102200'!$A$5:$W$48,L$130,FALSE)</f>
        <v>-26</v>
      </c>
      <c r="M357" s="110">
        <f>VLOOKUP($A357,'[7]102200'!$A$5:$W$48,M$130,FALSE)</f>
        <v>13</v>
      </c>
      <c r="N357" s="110">
        <f>VLOOKUP($A357,'[7]102200'!$A$5:$W$48,N$130,FALSE)</f>
        <v>23</v>
      </c>
      <c r="O357" s="110">
        <f>VLOOKUP($A357,'[7]102200'!$A$5:$W$48,O$130,FALSE)</f>
        <v>64</v>
      </c>
      <c r="P357" s="110">
        <f>VLOOKUP($A357,'[7]102200'!$A$5:$W$48,P$130,FALSE)</f>
        <v>51</v>
      </c>
      <c r="Q357" s="110">
        <f>VLOOKUP($A357,'[7]102200'!$A$5:$W$48,Q$130,FALSE)</f>
        <v>80</v>
      </c>
      <c r="R357" s="110">
        <f>VLOOKUP($A357,'[7]102200'!$A$5:$W$48,R$130,FALSE)</f>
        <v>-73</v>
      </c>
      <c r="S357" s="110">
        <f>VLOOKUP($A357,'[7]102200'!$A$5:$W$48,S$130,FALSE)</f>
        <v>7063</v>
      </c>
      <c r="T357" s="110">
        <f>VLOOKUP($A357,'[7]102200'!$A$5:$W$48,T$130,FALSE)</f>
        <v>7053</v>
      </c>
      <c r="U357" s="110">
        <f>VLOOKUP($A357,'[7]102200'!$A$5:$W$48,U$130,FALSE)</f>
        <v>70</v>
      </c>
      <c r="V357" s="110">
        <f>VLOOKUP($A357,'[7]102200'!$A$5:$W$48,V$130,FALSE)</f>
        <v>989</v>
      </c>
      <c r="W357" s="111">
        <f t="shared" si="25"/>
        <v>13.128571428571428</v>
      </c>
    </row>
    <row r="358" spans="1:23" x14ac:dyDescent="0.2">
      <c r="A358" s="107" t="s">
        <v>133</v>
      </c>
      <c r="B358" s="110">
        <f>VLOOKUP($A358,'[7]102200'!$A$5:$W$48,B$130,FALSE)</f>
        <v>-149</v>
      </c>
      <c r="C358" s="110">
        <f>VLOOKUP($A358,'[7]102200'!$A$5:$W$48,C$130,FALSE)</f>
        <v>933</v>
      </c>
      <c r="D358" s="110">
        <f>VLOOKUP($A358,'[7]102200'!$A$5:$W$48,D$130,FALSE)</f>
        <v>59</v>
      </c>
      <c r="E358" s="110">
        <f>VLOOKUP($A358,'[7]102200'!$A$5:$W$48,E$130,FALSE)</f>
        <v>365</v>
      </c>
      <c r="F358" s="110">
        <f>VLOOKUP($A358,'[7]102200'!$A$5:$W$48,F$130,FALSE)</f>
        <v>-724</v>
      </c>
      <c r="G358" s="110">
        <f>VLOOKUP($A358,'[7]102200'!$A$5:$W$48,G$130,FALSE)</f>
        <v>-495</v>
      </c>
      <c r="H358" s="110">
        <f>VLOOKUP($A358,'[7]102200'!$A$5:$W$48,H$130,FALSE)</f>
        <v>-1090</v>
      </c>
      <c r="I358" s="110">
        <f>VLOOKUP($A358,'[7]102200'!$A$5:$W$48,I$130,FALSE)</f>
        <v>-638</v>
      </c>
      <c r="J358" s="110">
        <f>VLOOKUP($A358,'[7]102200'!$A$5:$W$48,J$130,FALSE)</f>
        <v>-796</v>
      </c>
      <c r="K358" s="110">
        <f>VLOOKUP($A358,'[7]102200'!$A$5:$W$48,K$130,FALSE)</f>
        <v>-283</v>
      </c>
      <c r="L358" s="110">
        <f>VLOOKUP($A358,'[7]102200'!$A$5:$W$48,L$130,FALSE)</f>
        <v>1091</v>
      </c>
      <c r="M358" s="110">
        <f>VLOOKUP($A358,'[7]102200'!$A$5:$W$48,M$130,FALSE)</f>
        <v>1218</v>
      </c>
      <c r="N358" s="110">
        <f>VLOOKUP($A358,'[7]102200'!$A$5:$W$48,N$130,FALSE)</f>
        <v>73</v>
      </c>
      <c r="O358" s="110">
        <f>VLOOKUP($A358,'[7]102200'!$A$5:$W$48,O$130,FALSE)</f>
        <v>1656</v>
      </c>
      <c r="P358" s="110">
        <f>VLOOKUP($A358,'[7]102200'!$A$5:$W$48,P$130,FALSE)</f>
        <v>508</v>
      </c>
      <c r="Q358" s="110">
        <f>VLOOKUP($A358,'[7]102200'!$A$5:$W$48,Q$130,FALSE)</f>
        <v>881</v>
      </c>
      <c r="R358" s="110">
        <f>VLOOKUP($A358,'[7]102200'!$A$5:$W$48,R$130,FALSE)</f>
        <v>1195</v>
      </c>
      <c r="S358" s="110">
        <f>VLOOKUP($A358,'[7]102200'!$A$5:$W$48,S$130,FALSE)</f>
        <v>994</v>
      </c>
      <c r="T358" s="110">
        <f>VLOOKUP($A358,'[7]102200'!$A$5:$W$48,T$130,FALSE)</f>
        <v>3011</v>
      </c>
      <c r="U358" s="110">
        <f>VLOOKUP($A358,'[7]102200'!$A$5:$W$48,U$130,FALSE)</f>
        <v>2304</v>
      </c>
      <c r="V358" s="110">
        <f>VLOOKUP($A358,'[7]102200'!$A$5:$W$48,V$130,FALSE)</f>
        <v>5559</v>
      </c>
      <c r="W358" s="111">
        <f t="shared" si="25"/>
        <v>1.4127604166666667</v>
      </c>
    </row>
    <row r="359" spans="1:23" x14ac:dyDescent="0.2">
      <c r="A359" s="107" t="s">
        <v>134</v>
      </c>
      <c r="B359" s="110">
        <f>VLOOKUP($A359,'[7]102200'!$A$5:$W$48,B$130,FALSE)</f>
        <v>3769</v>
      </c>
      <c r="C359" s="110">
        <f>VLOOKUP($A359,'[7]102200'!$A$5:$W$48,C$130,FALSE)</f>
        <v>2600</v>
      </c>
      <c r="D359" s="110">
        <f>VLOOKUP($A359,'[7]102200'!$A$5:$W$48,D$130,FALSE)</f>
        <v>2206</v>
      </c>
      <c r="E359" s="110">
        <f>VLOOKUP($A359,'[7]102200'!$A$5:$W$48,E$130,FALSE)</f>
        <v>1885</v>
      </c>
      <c r="F359" s="110">
        <f>VLOOKUP($A359,'[7]102200'!$A$5:$W$48,F$130,FALSE)</f>
        <v>-2047</v>
      </c>
      <c r="G359" s="110">
        <f>VLOOKUP($A359,'[7]102200'!$A$5:$W$48,G$130,FALSE)</f>
        <v>593</v>
      </c>
      <c r="H359" s="110">
        <f>VLOOKUP($A359,'[7]102200'!$A$5:$W$48,H$130,FALSE)</f>
        <v>-386</v>
      </c>
      <c r="I359" s="110">
        <f>VLOOKUP($A359,'[7]102200'!$A$5:$W$48,I$130,FALSE)</f>
        <v>807</v>
      </c>
      <c r="J359" s="110">
        <f>VLOOKUP($A359,'[7]102200'!$A$5:$W$48,J$130,FALSE)</f>
        <v>668</v>
      </c>
      <c r="K359" s="110">
        <f>VLOOKUP($A359,'[7]102200'!$A$5:$W$48,K$130,FALSE)</f>
        <v>939</v>
      </c>
      <c r="L359" s="110">
        <f>VLOOKUP($A359,'[7]102200'!$A$5:$W$48,L$130,FALSE)</f>
        <v>-1010</v>
      </c>
      <c r="M359" s="110">
        <f>VLOOKUP($A359,'[7]102200'!$A$5:$W$48,M$130,FALSE)</f>
        <v>293</v>
      </c>
      <c r="N359" s="110">
        <f>VLOOKUP($A359,'[7]102200'!$A$5:$W$48,N$130,FALSE)</f>
        <v>1820</v>
      </c>
      <c r="O359" s="110">
        <f>VLOOKUP($A359,'[7]102200'!$A$5:$W$48,O$130,FALSE)</f>
        <v>1377</v>
      </c>
      <c r="P359" s="110">
        <f>VLOOKUP($A359,'[7]102200'!$A$5:$W$48,P$130,FALSE)</f>
        <v>-167</v>
      </c>
      <c r="Q359" s="110">
        <f>VLOOKUP($A359,'[7]102200'!$A$5:$W$48,Q$130,FALSE)</f>
        <v>578</v>
      </c>
      <c r="R359" s="110">
        <f>VLOOKUP($A359,'[7]102200'!$A$5:$W$48,R$130,FALSE)</f>
        <v>1258</v>
      </c>
      <c r="S359" s="110">
        <f>VLOOKUP($A359,'[7]102200'!$A$5:$W$48,S$130,FALSE)</f>
        <v>43</v>
      </c>
      <c r="T359" s="110">
        <f>VLOOKUP($A359,'[7]102200'!$A$5:$W$48,T$130,FALSE)</f>
        <v>1936</v>
      </c>
      <c r="U359" s="110">
        <f>VLOOKUP($A359,'[7]102200'!$A$5:$W$48,U$130,FALSE)</f>
        <v>1198</v>
      </c>
      <c r="V359" s="110">
        <f>VLOOKUP($A359,'[7]102200'!$A$5:$W$48,V$130,FALSE)</f>
        <v>456</v>
      </c>
      <c r="W359" s="111">
        <f t="shared" si="25"/>
        <v>-0.61936560934891483</v>
      </c>
    </row>
    <row r="360" spans="1:23" x14ac:dyDescent="0.2">
      <c r="A360" s="107" t="s">
        <v>135</v>
      </c>
      <c r="B360" s="110">
        <f>VLOOKUP($A360,'[7]102200'!$A$5:$W$48,B$130,FALSE)</f>
        <v>525</v>
      </c>
      <c r="C360" s="110">
        <f>VLOOKUP($A360,'[7]102200'!$A$5:$W$48,C$130,FALSE)</f>
        <v>-75</v>
      </c>
      <c r="D360" s="110">
        <f>VLOOKUP($A360,'[7]102200'!$A$5:$W$48,D$130,FALSE)</f>
        <v>56</v>
      </c>
      <c r="E360" s="110">
        <f>VLOOKUP($A360,'[7]102200'!$A$5:$W$48,E$130,FALSE)</f>
        <v>-1</v>
      </c>
      <c r="F360" s="110">
        <f>VLOOKUP($A360,'[7]102200'!$A$5:$W$48,F$130,FALSE)</f>
        <v>-80</v>
      </c>
      <c r="G360" s="110">
        <f>VLOOKUP($A360,'[7]102200'!$A$5:$W$48,G$130,FALSE)</f>
        <v>-19</v>
      </c>
      <c r="H360" s="110">
        <f>VLOOKUP($A360,'[7]102200'!$A$5:$W$48,H$130,FALSE)</f>
        <v>76</v>
      </c>
      <c r="I360" s="110">
        <f>VLOOKUP($A360,'[7]102200'!$A$5:$W$48,I$130,FALSE)</f>
        <v>77</v>
      </c>
      <c r="J360" s="110">
        <f>VLOOKUP($A360,'[7]102200'!$A$5:$W$48,J$130,FALSE)</f>
        <v>192</v>
      </c>
      <c r="K360" s="110">
        <f>VLOOKUP($A360,'[7]102200'!$A$5:$W$48,K$130,FALSE)</f>
        <v>127</v>
      </c>
      <c r="L360" s="110">
        <f>VLOOKUP($A360,'[7]102200'!$A$5:$W$48,L$130,FALSE)</f>
        <v>-94</v>
      </c>
      <c r="M360" s="110">
        <f>VLOOKUP($A360,'[7]102200'!$A$5:$W$48,M$130,FALSE)</f>
        <v>43</v>
      </c>
      <c r="N360" s="110">
        <f>VLOOKUP($A360,'[7]102200'!$A$5:$W$48,N$130,FALSE)</f>
        <v>181</v>
      </c>
      <c r="O360" s="110">
        <f>VLOOKUP($A360,'[7]102200'!$A$5:$W$48,O$130,FALSE)</f>
        <v>45</v>
      </c>
      <c r="P360" s="110">
        <f>VLOOKUP($A360,'[7]102200'!$A$5:$W$48,P$130,FALSE)</f>
        <v>170</v>
      </c>
      <c r="Q360" s="110">
        <f>VLOOKUP($A360,'[7]102200'!$A$5:$W$48,Q$130,FALSE)</f>
        <v>99</v>
      </c>
      <c r="R360" s="110">
        <f>VLOOKUP($A360,'[7]102200'!$A$5:$W$48,R$130,FALSE)</f>
        <v>124</v>
      </c>
      <c r="S360" s="110">
        <f>VLOOKUP($A360,'[7]102200'!$A$5:$W$48,S$130,FALSE)</f>
        <v>73</v>
      </c>
      <c r="T360" s="110">
        <f>VLOOKUP($A360,'[7]102200'!$A$5:$W$48,T$130,FALSE)</f>
        <v>30</v>
      </c>
      <c r="U360" s="110">
        <f>VLOOKUP($A360,'[7]102200'!$A$5:$W$48,U$130,FALSE)</f>
        <v>-16</v>
      </c>
      <c r="V360" s="110">
        <f>VLOOKUP($A360,'[7]102200'!$A$5:$W$48,V$130,FALSE)</f>
        <v>-59</v>
      </c>
      <c r="W360" s="111">
        <f t="shared" si="25"/>
        <v>2.6875</v>
      </c>
    </row>
    <row r="361" spans="1:23" x14ac:dyDescent="0.2">
      <c r="A361" s="107" t="s">
        <v>136</v>
      </c>
      <c r="B361" s="110">
        <f>VLOOKUP($A361,'[7]102200'!$A$5:$W$48,B$130,FALSE)</f>
        <v>1045</v>
      </c>
      <c r="C361" s="110">
        <f>VLOOKUP($A361,'[7]102200'!$A$5:$W$48,C$130,FALSE)</f>
        <v>-36</v>
      </c>
      <c r="D361" s="110">
        <f>VLOOKUP($A361,'[7]102200'!$A$5:$W$48,D$130,FALSE)</f>
        <v>258</v>
      </c>
      <c r="E361" s="110">
        <f>VLOOKUP($A361,'[7]102200'!$A$5:$W$48,E$130,FALSE)</f>
        <v>2077</v>
      </c>
      <c r="F361" s="110">
        <f>VLOOKUP($A361,'[7]102200'!$A$5:$W$48,F$130,FALSE)</f>
        <v>205</v>
      </c>
      <c r="G361" s="110">
        <f>VLOOKUP($A361,'[7]102200'!$A$5:$W$48,G$130,FALSE)</f>
        <v>2138</v>
      </c>
      <c r="H361" s="110">
        <f>VLOOKUP($A361,'[7]102200'!$A$5:$W$48,H$130,FALSE)</f>
        <v>-88</v>
      </c>
      <c r="I361" s="110">
        <f>VLOOKUP($A361,'[7]102200'!$A$5:$W$48,I$130,FALSE)</f>
        <v>-892</v>
      </c>
      <c r="J361" s="110">
        <f>VLOOKUP($A361,'[7]102200'!$A$5:$W$48,J$130,FALSE)</f>
        <v>592</v>
      </c>
      <c r="K361" s="110">
        <f>VLOOKUP($A361,'[7]102200'!$A$5:$W$48,K$130,FALSE)</f>
        <v>541</v>
      </c>
      <c r="L361" s="110">
        <f>VLOOKUP($A361,'[7]102200'!$A$5:$W$48,L$130,FALSE)</f>
        <v>369</v>
      </c>
      <c r="M361" s="110">
        <f>VLOOKUP($A361,'[7]102200'!$A$5:$W$48,M$130,FALSE)</f>
        <v>525</v>
      </c>
      <c r="N361" s="110">
        <f>VLOOKUP($A361,'[7]102200'!$A$5:$W$48,N$130,FALSE)</f>
        <v>631</v>
      </c>
      <c r="O361" s="110">
        <f>VLOOKUP($A361,'[7]102200'!$A$5:$W$48,O$130,FALSE)</f>
        <v>382</v>
      </c>
      <c r="P361" s="110">
        <f>VLOOKUP($A361,'[7]102200'!$A$5:$W$48,P$130,FALSE)</f>
        <v>-193</v>
      </c>
      <c r="Q361" s="110">
        <f>VLOOKUP($A361,'[7]102200'!$A$5:$W$48,Q$130,FALSE)</f>
        <v>-452</v>
      </c>
      <c r="R361" s="110">
        <f>VLOOKUP($A361,'[7]102200'!$A$5:$W$48,R$130,FALSE)</f>
        <v>216</v>
      </c>
      <c r="S361" s="110">
        <f>VLOOKUP($A361,'[7]102200'!$A$5:$W$48,S$130,FALSE)</f>
        <v>995</v>
      </c>
      <c r="T361" s="110">
        <f>VLOOKUP($A361,'[7]102200'!$A$5:$W$48,T$130,FALSE)</f>
        <v>-15</v>
      </c>
      <c r="U361" s="110">
        <f>VLOOKUP($A361,'[7]102200'!$A$5:$W$48,U$130,FALSE)</f>
        <v>20</v>
      </c>
      <c r="V361" s="110">
        <f>VLOOKUP($A361,'[7]102200'!$A$5:$W$48,V$130,FALSE)</f>
        <v>485</v>
      </c>
      <c r="W361" s="111">
        <f t="shared" si="25"/>
        <v>23.25</v>
      </c>
    </row>
    <row r="362" spans="1:23" x14ac:dyDescent="0.2">
      <c r="A362" s="107" t="s">
        <v>140</v>
      </c>
      <c r="B362" s="110">
        <f>VLOOKUP($A362,'[7]102200'!$A$5:$W$48,B$130,FALSE)</f>
        <v>-658</v>
      </c>
      <c r="C362" s="110">
        <f>VLOOKUP($A362,'[7]102200'!$A$5:$W$48,C$130,FALSE)</f>
        <v>-235</v>
      </c>
      <c r="D362" s="110">
        <f>VLOOKUP($A362,'[7]102200'!$A$5:$W$48,D$130,FALSE)</f>
        <v>187</v>
      </c>
      <c r="E362" s="110">
        <f>VLOOKUP($A362,'[7]102200'!$A$5:$W$48,E$130,FALSE)</f>
        <v>-262</v>
      </c>
      <c r="F362" s="110">
        <f>VLOOKUP($A362,'[7]102200'!$A$5:$W$48,F$130,FALSE)</f>
        <v>-932</v>
      </c>
      <c r="G362" s="110">
        <f>VLOOKUP($A362,'[7]102200'!$A$5:$W$48,G$130,FALSE)</f>
        <v>-337</v>
      </c>
      <c r="H362" s="110">
        <f>VLOOKUP($A362,'[7]102200'!$A$5:$W$48,H$130,FALSE)</f>
        <v>-1466</v>
      </c>
      <c r="I362" s="110">
        <f>VLOOKUP($A362,'[7]102200'!$A$5:$W$48,I$130,FALSE)</f>
        <v>-838</v>
      </c>
      <c r="J362" s="110">
        <f>VLOOKUP($A362,'[7]102200'!$A$5:$W$48,J$130,FALSE)</f>
        <v>-978</v>
      </c>
      <c r="K362" s="110">
        <f>VLOOKUP($A362,'[7]102200'!$A$5:$W$48,K$130,FALSE)</f>
        <v>-713</v>
      </c>
      <c r="L362" s="110">
        <f>VLOOKUP($A362,'[7]102200'!$A$5:$W$48,L$130,FALSE)</f>
        <v>-511</v>
      </c>
      <c r="M362" s="110">
        <f>VLOOKUP($A362,'[7]102200'!$A$5:$W$48,M$130,FALSE)</f>
        <v>-756</v>
      </c>
      <c r="N362" s="110">
        <f>VLOOKUP($A362,'[7]102200'!$A$5:$W$48,N$130,FALSE)</f>
        <v>-83</v>
      </c>
      <c r="O362" s="110">
        <f>VLOOKUP($A362,'[7]102200'!$A$5:$W$48,O$130,FALSE)</f>
        <v>-1098</v>
      </c>
      <c r="P362" s="110">
        <f>VLOOKUP($A362,'[7]102200'!$A$5:$W$48,P$130,FALSE)</f>
        <v>-947</v>
      </c>
      <c r="Q362" s="110">
        <f>VLOOKUP($A362,'[7]102200'!$A$5:$W$48,Q$130,FALSE)</f>
        <v>-754</v>
      </c>
      <c r="R362" s="110">
        <f>VLOOKUP($A362,'[7]102200'!$A$5:$W$48,R$130,FALSE)</f>
        <v>-1404</v>
      </c>
      <c r="S362" s="110">
        <f>VLOOKUP($A362,'[7]102200'!$A$5:$W$48,S$130,FALSE)</f>
        <v>-1233</v>
      </c>
      <c r="T362" s="110">
        <f>VLOOKUP($A362,'[7]102200'!$A$5:$W$48,T$130,FALSE)</f>
        <v>-206</v>
      </c>
      <c r="U362" s="110">
        <f>VLOOKUP($A362,'[7]102200'!$A$5:$W$48,U$130,FALSE)</f>
        <v>-381</v>
      </c>
      <c r="V362" s="110">
        <f>VLOOKUP($A362,'[7]102200'!$A$5:$W$48,V$130,FALSE)</f>
        <v>490</v>
      </c>
      <c r="W362" s="111">
        <f t="shared" si="25"/>
        <v>-2.2860892388451441</v>
      </c>
    </row>
    <row r="363" spans="1:23" x14ac:dyDescent="0.2">
      <c r="A363" s="107" t="s">
        <v>138</v>
      </c>
      <c r="B363" s="110">
        <f>VLOOKUP($A363,'[7]102200'!$A$5:$W$48,B$130,FALSE)</f>
        <v>-4</v>
      </c>
      <c r="C363" s="110">
        <f>VLOOKUP($A363,'[7]102200'!$A$5:$W$48,C$130,FALSE)</f>
        <v>-4</v>
      </c>
      <c r="D363" s="110">
        <f>VLOOKUP($A363,'[7]102200'!$A$5:$W$48,D$130,FALSE)</f>
        <v>6</v>
      </c>
      <c r="E363" s="110">
        <f>VLOOKUP($A363,'[7]102200'!$A$5:$W$48,E$130,FALSE)</f>
        <v>-8</v>
      </c>
      <c r="F363" s="110">
        <f>VLOOKUP($A363,'[7]102200'!$A$5:$W$48,F$130,FALSE)</f>
        <v>-22</v>
      </c>
      <c r="G363" s="110">
        <f>VLOOKUP($A363,'[7]102200'!$A$5:$W$48,G$130,FALSE)</f>
        <v>20</v>
      </c>
      <c r="H363" s="110">
        <f>VLOOKUP($A363,'[7]102200'!$A$5:$W$48,H$130,FALSE)</f>
        <v>-66</v>
      </c>
      <c r="I363" s="110">
        <f>VLOOKUP($A363,'[7]102200'!$A$5:$W$48,I$130,FALSE)</f>
        <v>20</v>
      </c>
      <c r="J363" s="110">
        <f>VLOOKUP($A363,'[7]102200'!$A$5:$W$48,J$130,FALSE)</f>
        <v>-39</v>
      </c>
      <c r="K363" s="110">
        <f>VLOOKUP($A363,'[7]102200'!$A$5:$W$48,K$130,FALSE)</f>
        <v>88</v>
      </c>
      <c r="L363" s="110">
        <f>VLOOKUP($A363,'[7]102200'!$A$5:$W$48,L$130,FALSE)</f>
        <v>7</v>
      </c>
      <c r="M363" s="110">
        <f>VLOOKUP($A363,'[7]102200'!$A$5:$W$48,M$130,FALSE)</f>
        <v>46</v>
      </c>
      <c r="N363" s="110">
        <f>VLOOKUP($A363,'[7]102200'!$A$5:$W$48,N$130,FALSE)</f>
        <v>-1</v>
      </c>
      <c r="O363" s="110">
        <f>VLOOKUP($A363,'[7]102200'!$A$5:$W$48,O$130,FALSE)</f>
        <v>4</v>
      </c>
      <c r="P363" s="110">
        <f>VLOOKUP($A363,'[7]102200'!$A$5:$W$48,P$130,FALSE)</f>
        <v>10</v>
      </c>
      <c r="Q363" s="110">
        <f>VLOOKUP($A363,'[7]102200'!$A$5:$W$48,Q$130,FALSE)</f>
        <v>21</v>
      </c>
      <c r="R363" s="110">
        <f>VLOOKUP($A363,'[7]102200'!$A$5:$W$48,R$130,FALSE)</f>
        <v>19</v>
      </c>
      <c r="S363" s="110">
        <f>VLOOKUP($A363,'[7]102200'!$A$5:$W$48,S$130,FALSE)</f>
        <v>20</v>
      </c>
      <c r="T363" s="110">
        <f>VLOOKUP($A363,'[7]102200'!$A$5:$W$48,T$130,FALSE)</f>
        <v>17</v>
      </c>
      <c r="U363" s="110">
        <f>VLOOKUP($A363,'[7]102200'!$A$5:$W$48,U$130,FALSE)</f>
        <v>21</v>
      </c>
      <c r="V363" s="110">
        <f>VLOOKUP($A363,'[7]102200'!$A$5:$W$48,V$130,FALSE)</f>
        <v>17</v>
      </c>
      <c r="W363" s="111">
        <f t="shared" si="25"/>
        <v>-0.19047619047619047</v>
      </c>
    </row>
    <row r="364" spans="1:23" x14ac:dyDescent="0.2">
      <c r="A364" s="107" t="s">
        <v>137</v>
      </c>
      <c r="B364" s="110">
        <f>VLOOKUP($A364,'[7]102200'!$A$5:$W$48,B$130,FALSE)</f>
        <v>-635</v>
      </c>
      <c r="C364" s="110">
        <f>VLOOKUP($A364,'[7]102200'!$A$5:$W$48,C$130,FALSE)</f>
        <v>-81</v>
      </c>
      <c r="D364" s="110">
        <f>VLOOKUP($A364,'[7]102200'!$A$5:$W$48,D$130,FALSE)</f>
        <v>202</v>
      </c>
      <c r="E364" s="110">
        <f>VLOOKUP($A364,'[7]102200'!$A$5:$W$48,E$130,FALSE)</f>
        <v>354</v>
      </c>
      <c r="F364" s="110">
        <f>VLOOKUP($A364,'[7]102200'!$A$5:$W$48,F$130,FALSE)</f>
        <v>341</v>
      </c>
      <c r="G364" s="110">
        <f>VLOOKUP($A364,'[7]102200'!$A$5:$W$48,G$130,FALSE)</f>
        <v>272</v>
      </c>
      <c r="H364" s="110">
        <f>VLOOKUP($A364,'[7]102200'!$A$5:$W$48,H$130,FALSE)</f>
        <v>357</v>
      </c>
      <c r="I364" s="110">
        <f>VLOOKUP($A364,'[7]102200'!$A$5:$W$48,I$130,FALSE)</f>
        <v>413</v>
      </c>
      <c r="J364" s="110">
        <f>VLOOKUP($A364,'[7]102200'!$A$5:$W$48,J$130,FALSE)</f>
        <v>509</v>
      </c>
      <c r="K364" s="110">
        <f>VLOOKUP($A364,'[7]102200'!$A$5:$W$48,K$130,FALSE)</f>
        <v>387</v>
      </c>
      <c r="L364" s="110">
        <f>VLOOKUP($A364,'[7]102200'!$A$5:$W$48,L$130,FALSE)</f>
        <v>378</v>
      </c>
      <c r="M364" s="110">
        <f>VLOOKUP($A364,'[7]102200'!$A$5:$W$48,M$130,FALSE)</f>
        <v>-142</v>
      </c>
      <c r="N364" s="110">
        <f>VLOOKUP($A364,'[7]102200'!$A$5:$W$48,N$130,FALSE)</f>
        <v>-196</v>
      </c>
      <c r="O364" s="110">
        <f>VLOOKUP($A364,'[7]102200'!$A$5:$W$48,O$130,FALSE)</f>
        <v>-227</v>
      </c>
      <c r="P364" s="110">
        <f>VLOOKUP($A364,'[7]102200'!$A$5:$W$48,P$130,FALSE)</f>
        <v>-120</v>
      </c>
      <c r="Q364" s="110">
        <f>VLOOKUP($A364,'[7]102200'!$A$5:$W$48,Q$130,FALSE)</f>
        <v>11</v>
      </c>
      <c r="R364" s="110">
        <f>VLOOKUP($A364,'[7]102200'!$A$5:$W$48,R$130,FALSE)</f>
        <v>1</v>
      </c>
      <c r="S364" s="110">
        <f>VLOOKUP($A364,'[7]102200'!$A$5:$W$48,S$130,FALSE)</f>
        <v>23</v>
      </c>
      <c r="T364" s="110">
        <f>VLOOKUP($A364,'[7]102200'!$A$5:$W$48,T$130,FALSE)</f>
        <v>13</v>
      </c>
      <c r="U364" s="110">
        <f>VLOOKUP($A364,'[7]102200'!$A$5:$W$48,U$130,FALSE)</f>
        <v>10</v>
      </c>
      <c r="V364" s="110">
        <f>VLOOKUP($A364,'[7]102200'!$A$5:$W$48,V$130,FALSE)</f>
        <v>7</v>
      </c>
      <c r="W364" s="111">
        <f t="shared" si="25"/>
        <v>-0.3</v>
      </c>
    </row>
    <row r="365" spans="1:23" x14ac:dyDescent="0.2">
      <c r="A365" s="107" t="s">
        <v>141</v>
      </c>
      <c r="B365" s="110">
        <f>VLOOKUP($A365,'[7]102200'!$A$5:$W$48,B$130,FALSE)</f>
        <v>320</v>
      </c>
      <c r="C365" s="110">
        <f>VLOOKUP($A365,'[7]102200'!$A$5:$W$48,C$130,FALSE)</f>
        <v>-186</v>
      </c>
      <c r="D365" s="110">
        <f>VLOOKUP($A365,'[7]102200'!$A$5:$W$48,D$130,FALSE)</f>
        <v>-200</v>
      </c>
      <c r="E365" s="110">
        <f>VLOOKUP($A365,'[7]102200'!$A$5:$W$48,E$130,FALSE)</f>
        <v>-94</v>
      </c>
      <c r="F365" s="110">
        <f>VLOOKUP($A365,'[7]102200'!$A$5:$W$48,F$130,FALSE)</f>
        <v>320</v>
      </c>
      <c r="G365" s="110">
        <f>VLOOKUP($A365,'[7]102200'!$A$5:$W$48,G$130,FALSE)</f>
        <v>-629</v>
      </c>
      <c r="H365" s="110">
        <f>VLOOKUP($A365,'[7]102200'!$A$5:$W$48,H$130,FALSE)</f>
        <v>-638</v>
      </c>
      <c r="I365" s="110">
        <f>VLOOKUP($A365,'[7]102200'!$A$5:$W$48,I$130,FALSE)</f>
        <v>318</v>
      </c>
      <c r="J365" s="110">
        <f>VLOOKUP($A365,'[7]102200'!$A$5:$W$48,J$130,FALSE)</f>
        <v>-179</v>
      </c>
      <c r="K365" s="110">
        <f>VLOOKUP($A365,'[7]102200'!$A$5:$W$48,K$130,FALSE)</f>
        <v>-476</v>
      </c>
      <c r="L365" s="110">
        <f>VLOOKUP($A365,'[7]102200'!$A$5:$W$48,L$130,FALSE)</f>
        <v>-629</v>
      </c>
      <c r="M365" s="110">
        <f>VLOOKUP($A365,'[7]102200'!$A$5:$W$48,M$130,FALSE)</f>
        <v>364</v>
      </c>
      <c r="N365" s="110">
        <f>VLOOKUP($A365,'[7]102200'!$A$5:$W$48,N$130,FALSE)</f>
        <v>-66</v>
      </c>
      <c r="O365" s="110">
        <f>VLOOKUP($A365,'[7]102200'!$A$5:$W$48,O$130,FALSE)</f>
        <v>-587</v>
      </c>
      <c r="P365" s="110">
        <f>VLOOKUP($A365,'[7]102200'!$A$5:$W$48,P$130,FALSE)</f>
        <v>-645</v>
      </c>
      <c r="Q365" s="110">
        <f>VLOOKUP($A365,'[7]102200'!$A$5:$W$48,Q$130,FALSE)</f>
        <v>-458</v>
      </c>
      <c r="R365" s="110">
        <f>VLOOKUP($A365,'[7]102200'!$A$5:$W$48,R$130,FALSE)</f>
        <v>-92</v>
      </c>
      <c r="S365" s="110">
        <f>VLOOKUP($A365,'[7]102200'!$A$5:$W$48,S$130,FALSE)</f>
        <v>-705</v>
      </c>
      <c r="T365" s="110">
        <f>VLOOKUP($A365,'[7]102200'!$A$5:$W$48,T$130,FALSE)</f>
        <v>-435</v>
      </c>
      <c r="U365" s="110">
        <f>VLOOKUP($A365,'[7]102200'!$A$5:$W$48,U$130,FALSE)</f>
        <v>317</v>
      </c>
      <c r="V365" s="110">
        <f>VLOOKUP($A365,'[7]102200'!$A$5:$W$48,V$130,FALSE)</f>
        <v>-1066</v>
      </c>
      <c r="W365" s="111">
        <f>IFERROR((V365-U365)/U365,"")</f>
        <v>-4.3627760252365935</v>
      </c>
    </row>
    <row r="366" spans="1:23" x14ac:dyDescent="0.2">
      <c r="A366" s="107" t="s">
        <v>142</v>
      </c>
      <c r="B366" s="110">
        <f>VLOOKUP($A366,'[7]102200'!$A$5:$W$48,B$130,FALSE)</f>
        <v>1106</v>
      </c>
      <c r="C366" s="110">
        <f>VLOOKUP($A366,'[7]102200'!$A$5:$W$48,C$130,FALSE)</f>
        <v>1115</v>
      </c>
      <c r="D366" s="110">
        <f>VLOOKUP($A366,'[7]102200'!$A$5:$W$48,D$130,FALSE)</f>
        <v>548</v>
      </c>
      <c r="E366" s="110">
        <f>VLOOKUP($A366,'[7]102200'!$A$5:$W$48,E$130,FALSE)</f>
        <v>393</v>
      </c>
      <c r="F366" s="110">
        <f>VLOOKUP($A366,'[7]102200'!$A$5:$W$48,F$130,FALSE)</f>
        <v>310</v>
      </c>
      <c r="G366" s="110">
        <f>VLOOKUP($A366,'[7]102200'!$A$5:$W$48,G$130,FALSE)</f>
        <v>243</v>
      </c>
      <c r="H366" s="110">
        <f>VLOOKUP($A366,'[7]102200'!$A$5:$W$48,H$130,FALSE)</f>
        <v>291</v>
      </c>
      <c r="I366" s="110">
        <f>VLOOKUP($A366,'[7]102200'!$A$5:$W$48,I$130,FALSE)</f>
        <v>574</v>
      </c>
      <c r="J366" s="110">
        <f>VLOOKUP($A366,'[7]102200'!$A$5:$W$48,J$130,FALSE)</f>
        <v>283</v>
      </c>
      <c r="K366" s="110">
        <f>VLOOKUP($A366,'[7]102200'!$A$5:$W$48,K$130,FALSE)</f>
        <v>200</v>
      </c>
      <c r="L366" s="110">
        <f>VLOOKUP($A366,'[7]102200'!$A$5:$W$48,L$130,FALSE)</f>
        <v>-230</v>
      </c>
      <c r="M366" s="110">
        <f>VLOOKUP($A366,'[7]102200'!$A$5:$W$48,M$130,FALSE)</f>
        <v>-275</v>
      </c>
      <c r="N366" s="110">
        <f>VLOOKUP($A366,'[7]102200'!$A$5:$W$48,N$130,FALSE)</f>
        <v>-298</v>
      </c>
      <c r="O366" s="110">
        <f>VLOOKUP($A366,'[7]102200'!$A$5:$W$48,O$130,FALSE)</f>
        <v>-208</v>
      </c>
      <c r="P366" s="110">
        <f>VLOOKUP($A366,'[7]102200'!$A$5:$W$48,P$130,FALSE)</f>
        <v>-723</v>
      </c>
      <c r="Q366" s="110">
        <f>VLOOKUP($A366,'[7]102200'!$A$5:$W$48,Q$130,FALSE)</f>
        <v>-296</v>
      </c>
      <c r="R366" s="110">
        <f>VLOOKUP($A366,'[7]102200'!$A$5:$W$48,R$130,FALSE)</f>
        <v>-562</v>
      </c>
      <c r="S366" s="110">
        <f>VLOOKUP($A366,'[7]102200'!$A$5:$W$48,S$130,FALSE)</f>
        <v>-1149</v>
      </c>
      <c r="T366" s="110">
        <f>VLOOKUP($A366,'[7]102200'!$A$5:$W$48,T$130,FALSE)</f>
        <v>-861</v>
      </c>
      <c r="U366" s="110">
        <f>VLOOKUP($A366,'[7]102200'!$A$5:$W$48,U$130,FALSE)</f>
        <v>-1503</v>
      </c>
      <c r="V366" s="110">
        <f>VLOOKUP($A366,'[7]102200'!$A$5:$W$48,V$130,FALSE)</f>
        <v>1775</v>
      </c>
      <c r="W366" s="111">
        <f>IFERROR((V366-U366)/U366,"")</f>
        <v>-2.1809713905522288</v>
      </c>
    </row>
    <row r="367" spans="1:23" x14ac:dyDescent="0.2">
      <c r="A367" s="107" t="s">
        <v>143</v>
      </c>
      <c r="B367" s="110">
        <f>VLOOKUP($A367,'[7]102200'!$A$5:$W$48,B$130,FALSE)</f>
        <v>-850</v>
      </c>
      <c r="C367" s="110">
        <f>VLOOKUP($A367,'[7]102200'!$A$5:$W$48,C$130,FALSE)</f>
        <v>307</v>
      </c>
      <c r="D367" s="110">
        <f>VLOOKUP($A367,'[7]102200'!$A$5:$W$48,D$130,FALSE)</f>
        <v>233</v>
      </c>
      <c r="E367" s="110">
        <f>VLOOKUP($A367,'[7]102200'!$A$5:$W$48,E$130,FALSE)</f>
        <v>818</v>
      </c>
      <c r="F367" s="110">
        <f>VLOOKUP($A367,'[7]102200'!$A$5:$W$48,F$130,FALSE)</f>
        <v>3245</v>
      </c>
      <c r="G367" s="110">
        <f>VLOOKUP($A367,'[7]102200'!$A$5:$W$48,G$130,FALSE)</f>
        <v>1957</v>
      </c>
      <c r="H367" s="110">
        <f>VLOOKUP($A367,'[7]102200'!$A$5:$W$48,H$130,FALSE)</f>
        <v>1016</v>
      </c>
      <c r="I367" s="110">
        <f>VLOOKUP($A367,'[7]102200'!$A$5:$W$48,I$130,FALSE)</f>
        <v>-587</v>
      </c>
      <c r="J367" s="110">
        <f>VLOOKUP($A367,'[7]102200'!$A$5:$W$48,J$130,FALSE)</f>
        <v>260</v>
      </c>
      <c r="K367" s="110">
        <f>VLOOKUP($A367,'[7]102200'!$A$5:$W$48,K$130,FALSE)</f>
        <v>-960</v>
      </c>
      <c r="L367" s="110">
        <f>VLOOKUP($A367,'[7]102200'!$A$5:$W$48,L$130,FALSE)</f>
        <v>-699</v>
      </c>
      <c r="M367" s="110">
        <f>VLOOKUP($A367,'[7]102200'!$A$5:$W$48,M$130,FALSE)</f>
        <v>-1407</v>
      </c>
      <c r="N367" s="110">
        <f>VLOOKUP($A367,'[7]102200'!$A$5:$W$48,N$130,FALSE)</f>
        <v>-638</v>
      </c>
      <c r="O367" s="110">
        <f>VLOOKUP($A367,'[7]102200'!$A$5:$W$48,O$130,FALSE)</f>
        <v>165</v>
      </c>
      <c r="P367" s="110">
        <f>VLOOKUP($A367,'[7]102200'!$A$5:$W$48,P$130,FALSE)</f>
        <v>319</v>
      </c>
      <c r="Q367" s="110">
        <f>VLOOKUP($A367,'[7]102200'!$A$5:$W$48,Q$130,FALSE)</f>
        <v>783</v>
      </c>
      <c r="R367" s="110">
        <f>VLOOKUP($A367,'[7]102200'!$A$5:$W$48,R$130,FALSE)</f>
        <v>1119</v>
      </c>
      <c r="S367" s="110">
        <f>VLOOKUP($A367,'[7]102200'!$A$5:$W$48,S$130,FALSE)</f>
        <v>4</v>
      </c>
      <c r="T367" s="110">
        <f>VLOOKUP($A367,'[7]102200'!$A$5:$W$48,T$130,FALSE)</f>
        <v>212</v>
      </c>
      <c r="U367" s="110">
        <f>VLOOKUP($A367,'[7]102200'!$A$5:$W$48,U$130,FALSE)</f>
        <v>1447</v>
      </c>
      <c r="V367" s="110">
        <f>VLOOKUP($A367,'[7]102200'!$A$5:$W$48,V$130,FALSE)</f>
        <v>725</v>
      </c>
      <c r="W367" s="111">
        <f t="shared" si="25"/>
        <v>-0.49896337249481687</v>
      </c>
    </row>
    <row r="368" spans="1:23" x14ac:dyDescent="0.2">
      <c r="A368" s="107" t="s">
        <v>144</v>
      </c>
      <c r="B368" s="110">
        <f>VLOOKUP($A368,'[7]102200'!$A$5:$W$48,B$130,FALSE)</f>
        <v>3848</v>
      </c>
      <c r="C368" s="110">
        <f>VLOOKUP($A368,'[7]102200'!$A$5:$W$48,C$130,FALSE)</f>
        <v>-3230</v>
      </c>
      <c r="D368" s="110">
        <f>VLOOKUP($A368,'[7]102200'!$A$5:$W$48,D$130,FALSE)</f>
        <v>-4886</v>
      </c>
      <c r="E368" s="110">
        <f>VLOOKUP($A368,'[7]102200'!$A$5:$W$48,E$130,FALSE)</f>
        <v>4082</v>
      </c>
      <c r="F368" s="110">
        <f>VLOOKUP($A368,'[7]102200'!$A$5:$W$48,F$130,FALSE)</f>
        <v>-5237</v>
      </c>
      <c r="G368" s="110">
        <f>VLOOKUP($A368,'[7]102200'!$A$5:$W$48,G$130,FALSE)</f>
        <v>-110</v>
      </c>
      <c r="H368" s="110">
        <f>VLOOKUP($A368,'[7]102200'!$A$5:$W$48,H$130,FALSE)</f>
        <v>-1114</v>
      </c>
      <c r="I368" s="110">
        <f>VLOOKUP($A368,'[7]102200'!$A$5:$W$48,I$130,FALSE)</f>
        <v>-2108</v>
      </c>
      <c r="J368" s="110">
        <f>VLOOKUP($A368,'[7]102200'!$A$5:$W$48,J$130,FALSE)</f>
        <v>2737</v>
      </c>
      <c r="K368" s="110">
        <f>VLOOKUP($A368,'[7]102200'!$A$5:$W$48,K$130,FALSE)</f>
        <v>-3650</v>
      </c>
      <c r="L368" s="110">
        <f>VLOOKUP($A368,'[7]102200'!$A$5:$W$48,L$130,FALSE)</f>
        <v>-5029</v>
      </c>
      <c r="M368" s="110">
        <f>VLOOKUP($A368,'[7]102200'!$A$5:$W$48,M$130,FALSE)</f>
        <v>2695</v>
      </c>
      <c r="N368" s="110">
        <f>VLOOKUP($A368,'[7]102200'!$A$5:$W$48,N$130,FALSE)</f>
        <v>3846</v>
      </c>
      <c r="O368" s="110">
        <f>VLOOKUP($A368,'[7]102200'!$A$5:$W$48,O$130,FALSE)</f>
        <v>-1955</v>
      </c>
      <c r="P368" s="110">
        <f>VLOOKUP($A368,'[7]102200'!$A$5:$W$48,P$130,FALSE)</f>
        <v>-3951</v>
      </c>
      <c r="Q368" s="110">
        <f>VLOOKUP($A368,'[7]102200'!$A$5:$W$48,Q$130,FALSE)</f>
        <v>-255</v>
      </c>
      <c r="R368" s="110">
        <f>VLOOKUP($A368,'[7]102200'!$A$5:$W$48,R$130,FALSE)</f>
        <v>-4158</v>
      </c>
      <c r="S368" s="110">
        <f>VLOOKUP($A368,'[7]102200'!$A$5:$W$48,S$130,FALSE)</f>
        <v>1436</v>
      </c>
      <c r="T368" s="110">
        <f>VLOOKUP($A368,'[7]102200'!$A$5:$W$48,T$130,FALSE)</f>
        <v>3572</v>
      </c>
      <c r="U368" s="110">
        <f>VLOOKUP($A368,'[7]102200'!$A$5:$W$48,U$130,FALSE)</f>
        <v>4717</v>
      </c>
      <c r="V368" s="110">
        <f>VLOOKUP($A368,'[7]102200'!$A$5:$W$48,V$130,FALSE)</f>
        <v>-1759</v>
      </c>
      <c r="W368" s="111">
        <f t="shared" si="25"/>
        <v>-1.3729065083739664</v>
      </c>
    </row>
    <row r="369" spans="1:38" x14ac:dyDescent="0.2">
      <c r="AB369"/>
    </row>
    <row r="370" spans="1:38" x14ac:dyDescent="0.2">
      <c r="AB370"/>
    </row>
    <row r="371" spans="1:38" x14ac:dyDescent="0.2">
      <c r="AB371"/>
    </row>
    <row r="372" spans="1:38" x14ac:dyDescent="0.2">
      <c r="A372" s="101"/>
      <c r="B372" s="102"/>
      <c r="C372" s="102"/>
      <c r="D372" s="102"/>
      <c r="E372" s="102"/>
      <c r="F372" s="102"/>
      <c r="G372" s="102"/>
      <c r="H372" s="102"/>
      <c r="I372" s="102"/>
      <c r="J372" s="102"/>
      <c r="K372" s="102"/>
      <c r="L372" s="102"/>
      <c r="M372" s="102"/>
      <c r="N372" s="102"/>
      <c r="O372" s="102"/>
      <c r="P372" s="102"/>
      <c r="Q372" s="102"/>
      <c r="R372" s="102"/>
      <c r="S372" s="102"/>
      <c r="T372" s="102"/>
      <c r="U372" s="102"/>
      <c r="V372" s="102"/>
      <c r="AA372" s="140" t="s">
        <v>171</v>
      </c>
      <c r="AB372" s="141"/>
      <c r="AC372" s="141"/>
      <c r="AD372" s="141"/>
    </row>
    <row r="373" spans="1:38" x14ac:dyDescent="0.2">
      <c r="A373" s="101"/>
      <c r="B373" s="102"/>
      <c r="C373" s="102"/>
      <c r="D373" s="102"/>
      <c r="E373" s="102"/>
      <c r="F373" s="102"/>
      <c r="G373" s="102"/>
      <c r="H373" s="102"/>
      <c r="I373" s="102"/>
      <c r="J373" s="102"/>
      <c r="K373" s="102"/>
      <c r="L373" s="102"/>
      <c r="M373" s="102"/>
      <c r="N373" s="102"/>
      <c r="O373" s="102"/>
      <c r="P373" s="102"/>
      <c r="Q373" s="102"/>
      <c r="R373" s="102"/>
      <c r="S373" s="102"/>
      <c r="T373" s="102"/>
      <c r="U373" s="102">
        <f>(U378-B378)/B378</f>
        <v>0.30377385309690469</v>
      </c>
      <c r="V373" s="102">
        <f>(U381-B381)/B381</f>
        <v>0.32979760015590615</v>
      </c>
      <c r="AA373" s="141"/>
      <c r="AB373" s="141"/>
      <c r="AC373" s="141"/>
      <c r="AD373" s="141"/>
    </row>
    <row r="374" spans="1:38" ht="32.25" customHeight="1" x14ac:dyDescent="0.2">
      <c r="U374" t="s">
        <v>172</v>
      </c>
      <c r="Y374" s="84"/>
      <c r="Z374" s="84"/>
      <c r="AA374" s="141"/>
      <c r="AB374" s="141"/>
      <c r="AC374" s="141"/>
      <c r="AD374" s="141"/>
    </row>
    <row r="375" spans="1:38" x14ac:dyDescent="0.2">
      <c r="A375" s="142" t="s">
        <v>173</v>
      </c>
      <c r="B375" s="142"/>
      <c r="C375" s="142">
        <v>1</v>
      </c>
      <c r="D375" s="142">
        <v>2</v>
      </c>
      <c r="E375" s="142">
        <v>3</v>
      </c>
      <c r="F375" s="142">
        <v>4</v>
      </c>
      <c r="G375" s="142">
        <v>5</v>
      </c>
      <c r="H375" s="142">
        <v>6</v>
      </c>
      <c r="I375" s="142">
        <v>7</v>
      </c>
      <c r="J375" s="142">
        <v>8</v>
      </c>
      <c r="K375" s="142">
        <v>9</v>
      </c>
      <c r="L375" s="142">
        <v>10</v>
      </c>
      <c r="M375" s="142">
        <v>11</v>
      </c>
      <c r="N375" s="142">
        <v>12</v>
      </c>
      <c r="O375" s="142">
        <v>13</v>
      </c>
      <c r="P375" s="142">
        <v>14</v>
      </c>
      <c r="Q375" s="142">
        <v>15</v>
      </c>
      <c r="R375" s="142">
        <v>16</v>
      </c>
      <c r="S375" s="142">
        <v>17</v>
      </c>
      <c r="T375" s="142">
        <v>18</v>
      </c>
      <c r="U375" s="142">
        <v>19</v>
      </c>
      <c r="V375" s="142">
        <v>20</v>
      </c>
      <c r="W375" s="142">
        <v>1</v>
      </c>
      <c r="X375" s="142">
        <v>2</v>
      </c>
      <c r="Y375" s="142">
        <v>3</v>
      </c>
      <c r="Z375" s="142">
        <v>4</v>
      </c>
      <c r="AA375" s="142">
        <f>Z375+1</f>
        <v>5</v>
      </c>
      <c r="AB375" s="142">
        <f>AA375+1</f>
        <v>6</v>
      </c>
      <c r="AC375" s="142">
        <f>AB375+1</f>
        <v>7</v>
      </c>
      <c r="AD375" s="142">
        <f>AC375+1</f>
        <v>8</v>
      </c>
      <c r="AE375" s="143">
        <v>2009</v>
      </c>
      <c r="AF375" s="143">
        <f>AE375+1</f>
        <v>2010</v>
      </c>
      <c r="AG375" s="143" t="s">
        <v>174</v>
      </c>
      <c r="AH375" s="143">
        <v>2008</v>
      </c>
      <c r="AI375" s="143" t="s">
        <v>175</v>
      </c>
      <c r="AJ375" s="143" t="s">
        <v>176</v>
      </c>
    </row>
    <row r="376" spans="1:38" x14ac:dyDescent="0.2">
      <c r="A376" s="144" t="s">
        <v>177</v>
      </c>
      <c r="B376" s="145">
        <v>1990</v>
      </c>
      <c r="C376" s="145">
        <v>1991</v>
      </c>
      <c r="D376" s="145">
        <v>1992</v>
      </c>
      <c r="E376" s="145">
        <v>1993</v>
      </c>
      <c r="F376" s="145">
        <v>1994</v>
      </c>
      <c r="G376" s="145">
        <v>1995</v>
      </c>
      <c r="H376" s="145">
        <v>1996</v>
      </c>
      <c r="I376" s="145">
        <v>1997</v>
      </c>
      <c r="J376" s="145">
        <v>1998</v>
      </c>
      <c r="K376" s="145">
        <v>1999</v>
      </c>
      <c r="L376" s="145">
        <v>2000</v>
      </c>
      <c r="M376" s="145">
        <v>2001</v>
      </c>
      <c r="N376" s="145">
        <v>2002</v>
      </c>
      <c r="O376" s="145">
        <v>2003</v>
      </c>
      <c r="P376" s="145">
        <v>2004</v>
      </c>
      <c r="Q376" s="145">
        <v>2005</v>
      </c>
      <c r="R376" s="145">
        <v>2006</v>
      </c>
      <c r="S376" s="145">
        <v>2007</v>
      </c>
      <c r="T376" s="145">
        <v>2008</v>
      </c>
      <c r="U376" s="145">
        <v>2009</v>
      </c>
      <c r="V376" s="145">
        <v>2010</v>
      </c>
      <c r="W376" s="115"/>
      <c r="X376" s="146" t="s">
        <v>160</v>
      </c>
      <c r="Y376" s="147" t="s">
        <v>157</v>
      </c>
      <c r="Z376" s="147" t="s">
        <v>156</v>
      </c>
      <c r="AA376" s="148" t="s">
        <v>178</v>
      </c>
      <c r="AB376" s="149" t="s">
        <v>179</v>
      </c>
      <c r="AC376" s="149" t="s">
        <v>180</v>
      </c>
      <c r="AD376" s="149" t="s">
        <v>181</v>
      </c>
      <c r="AE376" s="143" t="s">
        <v>182</v>
      </c>
      <c r="AF376" s="115"/>
      <c r="AG376" s="115"/>
      <c r="AH376" s="115"/>
      <c r="AI376" s="150"/>
      <c r="AJ376" s="150"/>
      <c r="AK376" s="1" t="s">
        <v>183</v>
      </c>
      <c r="AL376" s="1" t="s">
        <v>184</v>
      </c>
    </row>
    <row r="377" spans="1:38" x14ac:dyDescent="0.2">
      <c r="A377" s="151" t="s">
        <v>185</v>
      </c>
      <c r="B377" s="152">
        <f>B$82/1000</f>
        <v>366.62900000000002</v>
      </c>
      <c r="C377" s="152">
        <f t="shared" ref="C377:V377" si="26">C$82/1000</f>
        <v>347.39</v>
      </c>
      <c r="D377" s="152">
        <f t="shared" si="26"/>
        <v>326.79199999999997</v>
      </c>
      <c r="E377" s="152">
        <f t="shared" si="26"/>
        <v>317.94499999999999</v>
      </c>
      <c r="F377" s="152">
        <f t="shared" si="26"/>
        <v>321.09300000000002</v>
      </c>
      <c r="G377" s="152">
        <f t="shared" si="26"/>
        <v>328.185</v>
      </c>
      <c r="H377" s="152">
        <f t="shared" si="26"/>
        <v>329.89400000000001</v>
      </c>
      <c r="I377" s="152">
        <f t="shared" si="26"/>
        <v>331.33800000000002</v>
      </c>
      <c r="J377" s="152">
        <f t="shared" si="26"/>
        <v>325.73599999999999</v>
      </c>
      <c r="K377" s="152">
        <f t="shared" si="26"/>
        <v>318.56900000000002</v>
      </c>
      <c r="L377" s="152">
        <f t="shared" si="26"/>
        <v>329.673</v>
      </c>
      <c r="M377" s="152">
        <f t="shared" si="26"/>
        <v>328.92200000000003</v>
      </c>
      <c r="N377" s="152">
        <f t="shared" si="26"/>
        <v>325.42200000000003</v>
      </c>
      <c r="O377" s="152">
        <f t="shared" si="26"/>
        <v>338.03199999999998</v>
      </c>
      <c r="P377" s="152">
        <f t="shared" si="26"/>
        <v>336.13499999999999</v>
      </c>
      <c r="Q377" s="152">
        <f t="shared" si="26"/>
        <v>331.471</v>
      </c>
      <c r="R377" s="152">
        <f t="shared" si="26"/>
        <v>324.30099999999999</v>
      </c>
      <c r="S377" s="152">
        <f t="shared" si="26"/>
        <v>323.06700000000001</v>
      </c>
      <c r="T377" s="152">
        <f t="shared" si="26"/>
        <v>312.67099999999999</v>
      </c>
      <c r="U377" s="152">
        <f t="shared" si="26"/>
        <v>267.75700000000001</v>
      </c>
      <c r="V377" s="152">
        <f t="shared" si="26"/>
        <v>291.60399999999998</v>
      </c>
      <c r="W377" s="151" t="s">
        <v>185</v>
      </c>
      <c r="X377" s="153">
        <f>(V377-B377)/B377*100</f>
        <v>-20.463465792395045</v>
      </c>
      <c r="Y377" s="153">
        <f>(V377-Q377)/Q377*100</f>
        <v>-12.027296505576663</v>
      </c>
      <c r="Z377" s="153">
        <f>(V377-U377)/U377*100</f>
        <v>8.9062097349462306</v>
      </c>
      <c r="AA377" s="154">
        <f>(V377/B377)^(1/20)-1</f>
        <v>-1.1382410569594104E-2</v>
      </c>
      <c r="AB377" s="155">
        <f>(U377-T377)/T377</f>
        <v>-0.1436461968011104</v>
      </c>
      <c r="AC377" s="156">
        <f>V377/V$384</f>
        <v>0.25284051496906301</v>
      </c>
      <c r="AD377" s="156">
        <f>U377/U$384</f>
        <v>0.24074277206144154</v>
      </c>
      <c r="AE377" s="157">
        <f>U$84-U$82</f>
        <v>33505</v>
      </c>
      <c r="AF377" s="157">
        <f>V$84-V$82</f>
        <v>38018</v>
      </c>
      <c r="AG377" s="158">
        <f>(AF377/AE377)-1</f>
        <v>0.13469631398298754</v>
      </c>
      <c r="AH377" s="159">
        <f>T$84-T$82</f>
        <v>34496</v>
      </c>
      <c r="AI377" s="150">
        <f>(AE377-AH377)/AH377</f>
        <v>-2.8727968460111317E-2</v>
      </c>
      <c r="AJ377" s="150">
        <f>(AF377-AE377)/AE377</f>
        <v>0.13469631398298762</v>
      </c>
      <c r="AK377" s="160">
        <f>V377-B377</f>
        <v>-75.025000000000034</v>
      </c>
      <c r="AL377" s="160">
        <f>V377-Q377</f>
        <v>-39.867000000000019</v>
      </c>
    </row>
    <row r="378" spans="1:38" x14ac:dyDescent="0.2">
      <c r="A378" s="151" t="s">
        <v>186</v>
      </c>
      <c r="B378" s="152">
        <f>B$122/1000</f>
        <v>281.41000000000003</v>
      </c>
      <c r="C378" s="152">
        <f t="shared" ref="C378:V378" si="27">C$122/1000</f>
        <v>283.75900000000001</v>
      </c>
      <c r="D378" s="152">
        <f t="shared" si="27"/>
        <v>292.14800000000002</v>
      </c>
      <c r="E378" s="152">
        <f t="shared" si="27"/>
        <v>295.435</v>
      </c>
      <c r="F378" s="152">
        <f t="shared" si="27"/>
        <v>298.822</v>
      </c>
      <c r="G378" s="152">
        <f t="shared" si="27"/>
        <v>302.67399999999998</v>
      </c>
      <c r="H378" s="152">
        <f t="shared" si="27"/>
        <v>312.92599999999999</v>
      </c>
      <c r="I378" s="152">
        <f t="shared" si="27"/>
        <v>318.48500000000001</v>
      </c>
      <c r="J378" s="152">
        <f t="shared" si="27"/>
        <v>330.52600000000001</v>
      </c>
      <c r="K378" s="152">
        <f t="shared" si="27"/>
        <v>339.80599999999998</v>
      </c>
      <c r="L378" s="152">
        <f t="shared" si="27"/>
        <v>341.38099999999997</v>
      </c>
      <c r="M378" s="152">
        <f t="shared" si="27"/>
        <v>344.7</v>
      </c>
      <c r="N378" s="152">
        <f t="shared" si="27"/>
        <v>347.55200000000002</v>
      </c>
      <c r="O378" s="152">
        <f t="shared" si="27"/>
        <v>352.70699999999999</v>
      </c>
      <c r="P378" s="152">
        <f t="shared" si="27"/>
        <v>363.005</v>
      </c>
      <c r="Q378" s="152">
        <f t="shared" si="27"/>
        <v>366.71499999999997</v>
      </c>
      <c r="R378" s="152">
        <f t="shared" si="27"/>
        <v>374.41399999999999</v>
      </c>
      <c r="S378" s="152">
        <f t="shared" si="27"/>
        <v>379.75799999999998</v>
      </c>
      <c r="T378" s="152">
        <f t="shared" si="27"/>
        <v>377.57499999999999</v>
      </c>
      <c r="U378" s="152">
        <f t="shared" si="27"/>
        <v>366.89499999999998</v>
      </c>
      <c r="V378" s="152">
        <f t="shared" si="27"/>
        <v>365.21800000000002</v>
      </c>
      <c r="W378" s="151" t="s">
        <v>186</v>
      </c>
      <c r="X378" s="153">
        <f>(V378-B378)/B378*100</f>
        <v>29.781457659642506</v>
      </c>
      <c r="Y378" s="161">
        <f>(V378-Q378)/Q378*100</f>
        <v>-0.40821891659734599</v>
      </c>
      <c r="Z378" s="161">
        <f>(V378-U378)/U378*100</f>
        <v>-0.45707900080403496</v>
      </c>
      <c r="AA378" s="154">
        <f>(V378/B378)^(1/20)-1</f>
        <v>1.3119401727835323E-2</v>
      </c>
      <c r="AB378" s="155">
        <f t="shared" ref="AB378" si="28">(U378-T378)/T378</f>
        <v>-2.828577103886647E-2</v>
      </c>
      <c r="AC378" s="156">
        <f>V378/V$384</f>
        <v>0.31666886323908888</v>
      </c>
      <c r="AD378" s="155">
        <f>U378/U$384</f>
        <v>0.32987865622740986</v>
      </c>
      <c r="AE378" s="157">
        <f>U124-U122</f>
        <v>36164</v>
      </c>
      <c r="AF378" s="157">
        <f>V124-V122</f>
        <v>36031</v>
      </c>
      <c r="AG378" s="158">
        <f>(AF378/AE378)-1</f>
        <v>-3.6776905209601196E-3</v>
      </c>
      <c r="AH378" s="159">
        <f>T124-T122</f>
        <v>36550</v>
      </c>
      <c r="AI378" s="150">
        <f t="shared" ref="AI378:AI381" si="29">(AE378-AH378)/AH378</f>
        <v>-1.0560875512995897E-2</v>
      </c>
      <c r="AJ378" s="150">
        <f t="shared" ref="AJ378:AJ381" si="30">(AF378-AE378)/AE378</f>
        <v>-3.6776905209600706E-3</v>
      </c>
      <c r="AK378" s="160">
        <f>V378-B378</f>
        <v>83.807999999999993</v>
      </c>
      <c r="AL378" s="160">
        <f>V378-Q378</f>
        <v>-1.4969999999999573</v>
      </c>
    </row>
    <row r="379" spans="1:38" x14ac:dyDescent="0.2">
      <c r="A379" s="162" t="s">
        <v>187</v>
      </c>
      <c r="B379" s="163">
        <f>(B327)/1000</f>
        <v>428.49</v>
      </c>
      <c r="C379" s="163">
        <f t="shared" ref="C379:V379" si="31">(C327)/1000</f>
        <v>452.29</v>
      </c>
      <c r="D379" s="163">
        <f t="shared" si="31"/>
        <v>435.58199999999999</v>
      </c>
      <c r="E379" s="163">
        <f t="shared" si="31"/>
        <v>443.851</v>
      </c>
      <c r="F379" s="163">
        <f t="shared" si="31"/>
        <v>432.096</v>
      </c>
      <c r="G379" s="163">
        <f t="shared" si="31"/>
        <v>439.79300000000001</v>
      </c>
      <c r="H379" s="163">
        <f t="shared" si="31"/>
        <v>475.09</v>
      </c>
      <c r="I379" s="163">
        <f t="shared" si="31"/>
        <v>456.04399999999998</v>
      </c>
      <c r="J379" s="163">
        <f t="shared" si="31"/>
        <v>457.79399999999998</v>
      </c>
      <c r="K379" s="163">
        <f t="shared" si="31"/>
        <v>453.93799999999999</v>
      </c>
      <c r="L379" s="163">
        <f t="shared" si="31"/>
        <v>449.84899999999999</v>
      </c>
      <c r="M379" s="163">
        <f t="shared" si="31"/>
        <v>471.40699999999998</v>
      </c>
      <c r="N379" s="163">
        <f t="shared" si="31"/>
        <v>459.26499999999999</v>
      </c>
      <c r="O379" s="163">
        <f t="shared" si="31"/>
        <v>480.74400000000003</v>
      </c>
      <c r="P379" s="163">
        <f t="shared" si="31"/>
        <v>487.255</v>
      </c>
      <c r="Q379" s="163">
        <f t="shared" si="31"/>
        <v>493.21699999999998</v>
      </c>
      <c r="R379" s="163">
        <f t="shared" si="31"/>
        <v>493.255</v>
      </c>
      <c r="S379" s="163">
        <f t="shared" si="31"/>
        <v>462.61099999999999</v>
      </c>
      <c r="T379" s="163">
        <f t="shared" si="31"/>
        <v>483.5</v>
      </c>
      <c r="U379" s="163">
        <f t="shared" si="31"/>
        <v>477.55900000000003</v>
      </c>
      <c r="V379" s="163">
        <f t="shared" si="31"/>
        <v>496.49</v>
      </c>
      <c r="W379" s="151" t="s">
        <v>188</v>
      </c>
      <c r="X379" s="153">
        <f>(V380-B380)/B380*100</f>
        <v>12.367458866544785</v>
      </c>
      <c r="Y379" s="153">
        <f>(V380-Q380)/Q380*100</f>
        <v>1.4350924327589267</v>
      </c>
      <c r="Z379" s="164">
        <f>(V380-U380)/U380*100</f>
        <v>4.411210127029527</v>
      </c>
      <c r="AA379" s="154">
        <f>(V380/B380)^(1/20)-1</f>
        <v>5.847238635864116E-3</v>
      </c>
      <c r="AB379" s="155">
        <f>(U380-T380)/T380</f>
        <v>-8.5656350628528517E-3</v>
      </c>
      <c r="AC379" s="155">
        <f>V380/V$383</f>
        <v>0.26647169196193227</v>
      </c>
      <c r="AD379" s="155">
        <f>U380/U$384</f>
        <v>0.2646446900411073</v>
      </c>
      <c r="AE379" s="157">
        <f>U165-U163</f>
        <v>36462</v>
      </c>
      <c r="AF379" s="157">
        <f>V165-V163</f>
        <v>39700</v>
      </c>
      <c r="AG379" s="165">
        <f>(AF379/AE379)-1</f>
        <v>8.8804783061817716E-2</v>
      </c>
      <c r="AH379" s="159">
        <f>T165-T163</f>
        <v>38460</v>
      </c>
      <c r="AI379" s="150">
        <f>(AE379-AH379)/AH379</f>
        <v>-5.1950078003120126E-2</v>
      </c>
      <c r="AJ379" s="150">
        <f t="shared" si="30"/>
        <v>8.8804783061817785E-2</v>
      </c>
      <c r="AK379" s="160">
        <f>V380-B380</f>
        <v>33.824999999999989</v>
      </c>
      <c r="AL379" s="160">
        <f>V380-Q380</f>
        <v>4.3480000000000132</v>
      </c>
    </row>
    <row r="380" spans="1:38" x14ac:dyDescent="0.2">
      <c r="A380" s="166" t="s">
        <v>188</v>
      </c>
      <c r="B380" s="152">
        <f>B$163/1000</f>
        <v>273.5</v>
      </c>
      <c r="C380" s="152">
        <f t="shared" ref="C380:V380" si="32">C$163/1000</f>
        <v>289.46100000000001</v>
      </c>
      <c r="D380" s="152">
        <f t="shared" si="32"/>
        <v>279.62200000000001</v>
      </c>
      <c r="E380" s="152">
        <f t="shared" si="32"/>
        <v>288.45400000000001</v>
      </c>
      <c r="F380" s="152">
        <f t="shared" si="32"/>
        <v>277.983</v>
      </c>
      <c r="G380" s="152">
        <f t="shared" si="32"/>
        <v>281.74599999999998</v>
      </c>
      <c r="H380" s="152">
        <f t="shared" si="32"/>
        <v>306.09100000000001</v>
      </c>
      <c r="I380" s="152">
        <f t="shared" si="32"/>
        <v>294.47000000000003</v>
      </c>
      <c r="J380" s="152">
        <f t="shared" si="32"/>
        <v>294.815</v>
      </c>
      <c r="K380" s="152">
        <f t="shared" si="32"/>
        <v>290.238</v>
      </c>
      <c r="L380" s="152">
        <f t="shared" si="32"/>
        <v>292.245</v>
      </c>
      <c r="M380" s="152">
        <f t="shared" si="32"/>
        <v>301.57</v>
      </c>
      <c r="N380" s="152">
        <f t="shared" si="32"/>
        <v>292.935</v>
      </c>
      <c r="O380" s="152">
        <f t="shared" si="32"/>
        <v>298.49099999999999</v>
      </c>
      <c r="P380" s="152">
        <f t="shared" si="32"/>
        <v>302.012</v>
      </c>
      <c r="Q380" s="152">
        <f t="shared" si="32"/>
        <v>302.97699999999998</v>
      </c>
      <c r="R380" s="152">
        <f t="shared" si="32"/>
        <v>300.24900000000002</v>
      </c>
      <c r="S380" s="152">
        <f t="shared" si="32"/>
        <v>284.822</v>
      </c>
      <c r="T380" s="152">
        <f t="shared" si="32"/>
        <v>296.88400000000001</v>
      </c>
      <c r="U380" s="152">
        <f t="shared" si="32"/>
        <v>294.34100000000001</v>
      </c>
      <c r="V380" s="152">
        <f t="shared" si="32"/>
        <v>307.32499999999999</v>
      </c>
      <c r="W380" s="151" t="s">
        <v>189</v>
      </c>
      <c r="X380" s="153">
        <f>(V381-B381)/B381*100</f>
        <v>41.44788737622612</v>
      </c>
      <c r="Y380" s="153">
        <f>(V381-Q381)/Q381*100</f>
        <v>12.177458527753648</v>
      </c>
      <c r="Z380" s="164">
        <f>(V381-U381)/U381*100</f>
        <v>6.3679821347569705</v>
      </c>
      <c r="AA380" s="154">
        <f>(V381/B381)^(1/20)-1</f>
        <v>1.7489235388971958E-2</v>
      </c>
      <c r="AB380" s="155">
        <f t="shared" ref="AB380" si="33">(U381-T381)/T381</f>
        <v>-5.4069436539557775E-3</v>
      </c>
      <c r="AC380" s="155">
        <f>V381/V$383</f>
        <v>0.13215851391470826</v>
      </c>
      <c r="AD380" s="155">
        <f>U381/U$384</f>
        <v>0.1288378474607359</v>
      </c>
      <c r="AE380" s="157">
        <f>U287-U285</f>
        <v>16196</v>
      </c>
      <c r="AF380" s="157">
        <f>V287-V285</f>
        <v>16036</v>
      </c>
      <c r="AG380" s="165">
        <f>AF380/AE380-1</f>
        <v>-9.8789824648061186E-3</v>
      </c>
      <c r="AH380" s="159">
        <f>T287-T285</f>
        <v>16991</v>
      </c>
      <c r="AI380" s="150">
        <f t="shared" si="29"/>
        <v>-4.678947678182567E-2</v>
      </c>
      <c r="AJ380" s="150">
        <f>(AF380-AE380)/AE380</f>
        <v>-9.8789824648061256E-3</v>
      </c>
      <c r="AK380" s="160">
        <f>V381-B381</f>
        <v>44.662999999999982</v>
      </c>
      <c r="AL380" s="160">
        <f>V381-Q381</f>
        <v>16.545999999999992</v>
      </c>
    </row>
    <row r="381" spans="1:38" x14ac:dyDescent="0.2">
      <c r="A381" s="166" t="s">
        <v>189</v>
      </c>
      <c r="B381" s="152">
        <f>B$285/1000</f>
        <v>107.75700000000001</v>
      </c>
      <c r="C381" s="152">
        <f t="shared" ref="C381:V381" si="34">C$285/1000</f>
        <v>114.416</v>
      </c>
      <c r="D381" s="152">
        <f t="shared" si="34"/>
        <v>111.49</v>
      </c>
      <c r="E381" s="152">
        <f t="shared" si="34"/>
        <v>111.11199999999999</v>
      </c>
      <c r="F381" s="152">
        <f t="shared" si="34"/>
        <v>111.53</v>
      </c>
      <c r="G381" s="152">
        <f t="shared" si="34"/>
        <v>114.04900000000001</v>
      </c>
      <c r="H381" s="152">
        <f t="shared" si="34"/>
        <v>124.09099999999999</v>
      </c>
      <c r="I381" s="152">
        <f t="shared" si="34"/>
        <v>118.69</v>
      </c>
      <c r="J381" s="152">
        <f t="shared" si="34"/>
        <v>120.873</v>
      </c>
      <c r="K381" s="152">
        <f t="shared" si="34"/>
        <v>123.818</v>
      </c>
      <c r="L381" s="152">
        <f t="shared" si="34"/>
        <v>115.46</v>
      </c>
      <c r="M381" s="152">
        <f t="shared" si="34"/>
        <v>127.26600000000001</v>
      </c>
      <c r="N381" s="152">
        <f t="shared" si="34"/>
        <v>125.01900000000001</v>
      </c>
      <c r="O381" s="152">
        <f t="shared" si="34"/>
        <v>131.33699999999999</v>
      </c>
      <c r="P381" s="152">
        <f t="shared" si="34"/>
        <v>133.88900000000001</v>
      </c>
      <c r="Q381" s="152">
        <f t="shared" si="34"/>
        <v>135.874</v>
      </c>
      <c r="R381" s="152">
        <f t="shared" si="34"/>
        <v>138.61500000000001</v>
      </c>
      <c r="S381" s="152">
        <f t="shared" si="34"/>
        <v>135.66499999999999</v>
      </c>
      <c r="T381" s="152">
        <f t="shared" si="34"/>
        <v>144.07400000000001</v>
      </c>
      <c r="U381" s="152">
        <f t="shared" si="34"/>
        <v>143.29499999999999</v>
      </c>
      <c r="V381" s="152">
        <f t="shared" si="34"/>
        <v>152.41999999999999</v>
      </c>
      <c r="W381" s="151" t="s">
        <v>190</v>
      </c>
      <c r="X381" s="153">
        <f t="shared" ref="X381" si="35">(V382-B382)/B382*100</f>
        <v>-22.204814430588719</v>
      </c>
      <c r="Y381" s="153">
        <f t="shared" ref="Y381" si="36">(V382-Q382)/Q382*100</f>
        <v>-32.411801493580505</v>
      </c>
      <c r="Z381" s="164">
        <f>(V382-U382)/U382*100</f>
        <v>-7.9603236229742125</v>
      </c>
      <c r="AA381" s="154">
        <f>(V382/B382)^(1/20)-1</f>
        <v>-1.2476052574062146E-2</v>
      </c>
      <c r="AB381" s="155">
        <f>(U382-T382)/T382</f>
        <v>-6.1562690987728472E-2</v>
      </c>
      <c r="AC381" s="155">
        <f>V382/V$383</f>
        <v>3.1860415915207711E-2</v>
      </c>
      <c r="AD381" s="155">
        <f>U382/U$384</f>
        <v>3.5895135100142805E-2</v>
      </c>
      <c r="AE381" s="157">
        <f>U246-U244</f>
        <v>5593</v>
      </c>
      <c r="AF381" s="157">
        <f>V246-V244</f>
        <v>5826</v>
      </c>
      <c r="AG381" s="158">
        <f>AF381/AE381-1</f>
        <v>4.165921687824059E-2</v>
      </c>
      <c r="AH381" s="159">
        <f>T246-T244</f>
        <v>5886</v>
      </c>
      <c r="AI381" s="150">
        <f t="shared" si="29"/>
        <v>-4.9779136935100235E-2</v>
      </c>
      <c r="AJ381" s="150">
        <f t="shared" si="30"/>
        <v>4.165921687824066E-2</v>
      </c>
      <c r="AK381" s="160">
        <f>V382-B382</f>
        <v>-10.487999999999971</v>
      </c>
      <c r="AL381" s="160">
        <f>V382-Q382</f>
        <v>-17.620999999999981</v>
      </c>
    </row>
    <row r="382" spans="1:38" x14ac:dyDescent="0.2">
      <c r="A382" s="151" t="s">
        <v>190</v>
      </c>
      <c r="B382" s="152">
        <f>B379-B380-B381</f>
        <v>47.233000000000004</v>
      </c>
      <c r="C382" s="152">
        <f t="shared" ref="C382:V382" si="37">C379-C380-C381</f>
        <v>48.413000000000011</v>
      </c>
      <c r="D382" s="152">
        <f t="shared" si="37"/>
        <v>44.469999999999985</v>
      </c>
      <c r="E382" s="152">
        <f t="shared" si="37"/>
        <v>44.284999999999997</v>
      </c>
      <c r="F382" s="152">
        <f t="shared" si="37"/>
        <v>42.582999999999998</v>
      </c>
      <c r="G382" s="152">
        <f t="shared" si="37"/>
        <v>43.998000000000019</v>
      </c>
      <c r="H382" s="152">
        <f t="shared" si="37"/>
        <v>44.907999999999973</v>
      </c>
      <c r="I382" s="152">
        <f t="shared" si="37"/>
        <v>42.883999999999958</v>
      </c>
      <c r="J382" s="152">
        <f t="shared" si="37"/>
        <v>42.10599999999998</v>
      </c>
      <c r="K382" s="152">
        <f t="shared" si="37"/>
        <v>39.881999999999991</v>
      </c>
      <c r="L382" s="152">
        <f t="shared" si="37"/>
        <v>42.143999999999991</v>
      </c>
      <c r="M382" s="152">
        <f t="shared" si="37"/>
        <v>42.570999999999984</v>
      </c>
      <c r="N382" s="152">
        <f t="shared" si="37"/>
        <v>41.310999999999979</v>
      </c>
      <c r="O382" s="152">
        <f t="shared" si="37"/>
        <v>50.916000000000054</v>
      </c>
      <c r="P382" s="152">
        <f t="shared" si="37"/>
        <v>51.353999999999985</v>
      </c>
      <c r="Q382" s="152">
        <f t="shared" si="37"/>
        <v>54.366000000000014</v>
      </c>
      <c r="R382" s="152">
        <f t="shared" si="37"/>
        <v>54.390999999999963</v>
      </c>
      <c r="S382" s="152">
        <f t="shared" si="37"/>
        <v>42.123999999999995</v>
      </c>
      <c r="T382" s="152">
        <f t="shared" si="37"/>
        <v>42.541999999999973</v>
      </c>
      <c r="U382" s="152">
        <f t="shared" si="37"/>
        <v>39.92300000000003</v>
      </c>
      <c r="V382" s="152">
        <f t="shared" si="37"/>
        <v>36.745000000000033</v>
      </c>
      <c r="W382" s="151"/>
      <c r="X382" s="164"/>
      <c r="Y382" s="164"/>
      <c r="Z382" s="164"/>
      <c r="AA382" s="167"/>
      <c r="AB382" s="168"/>
      <c r="AC382" s="169"/>
      <c r="AD382" s="169"/>
      <c r="AE382" s="170"/>
      <c r="AF382" s="171"/>
      <c r="AG382" s="172"/>
      <c r="AH382" s="170"/>
      <c r="AK382" s="160"/>
      <c r="AL382" s="160"/>
    </row>
    <row r="383" spans="1:38" x14ac:dyDescent="0.2">
      <c r="A383" s="173" t="s">
        <v>191</v>
      </c>
      <c r="B383" s="174">
        <f>SUM(B377:B379)</f>
        <v>1076.529</v>
      </c>
      <c r="C383" s="174">
        <f t="shared" ref="C383:V383" si="38">SUM(C377:C379)</f>
        <v>1083.4390000000001</v>
      </c>
      <c r="D383" s="174">
        <f t="shared" si="38"/>
        <v>1054.5219999999999</v>
      </c>
      <c r="E383" s="174">
        <f t="shared" si="38"/>
        <v>1057.231</v>
      </c>
      <c r="F383" s="174">
        <f t="shared" si="38"/>
        <v>1052.011</v>
      </c>
      <c r="G383" s="174">
        <f t="shared" si="38"/>
        <v>1070.652</v>
      </c>
      <c r="H383" s="174">
        <f t="shared" si="38"/>
        <v>1117.9099999999999</v>
      </c>
      <c r="I383" s="174">
        <f t="shared" si="38"/>
        <v>1105.8670000000002</v>
      </c>
      <c r="J383" s="174">
        <f t="shared" si="38"/>
        <v>1114.056</v>
      </c>
      <c r="K383" s="174">
        <f t="shared" si="38"/>
        <v>1112.3130000000001</v>
      </c>
      <c r="L383" s="174">
        <f t="shared" si="38"/>
        <v>1120.903</v>
      </c>
      <c r="M383" s="174">
        <f t="shared" si="38"/>
        <v>1145.029</v>
      </c>
      <c r="N383" s="174">
        <f t="shared" si="38"/>
        <v>1132.239</v>
      </c>
      <c r="O383" s="174">
        <f t="shared" si="38"/>
        <v>1171.4830000000002</v>
      </c>
      <c r="P383" s="174">
        <f t="shared" si="38"/>
        <v>1186.395</v>
      </c>
      <c r="Q383" s="174">
        <f t="shared" si="38"/>
        <v>1191.4029999999998</v>
      </c>
      <c r="R383" s="174">
        <f t="shared" si="38"/>
        <v>1191.9699999999998</v>
      </c>
      <c r="S383" s="174">
        <f t="shared" si="38"/>
        <v>1165.4360000000001</v>
      </c>
      <c r="T383" s="174">
        <f t="shared" si="38"/>
        <v>1173.7460000000001</v>
      </c>
      <c r="U383" s="174">
        <f t="shared" si="38"/>
        <v>1112.211</v>
      </c>
      <c r="V383" s="174">
        <f t="shared" si="38"/>
        <v>1153.3119999999999</v>
      </c>
      <c r="W383" s="175" t="s">
        <v>191</v>
      </c>
      <c r="X383" s="164">
        <f>(V383-B383)/B383*100</f>
        <v>7.1324599708879095</v>
      </c>
      <c r="Y383" s="164"/>
      <c r="Z383" s="164">
        <f>(V384-U384)/U384*100</f>
        <v>3.6953386584571923</v>
      </c>
      <c r="AA383" s="167"/>
      <c r="AB383" s="155">
        <f>(U384-T384)/T384</f>
        <v>-5.2424504470732491E-2</v>
      </c>
      <c r="AC383" s="169">
        <f>SUM(AC377:AC381)</f>
        <v>1.0000000000000002</v>
      </c>
      <c r="AD383" s="169">
        <f>SUM(AD377:AD381)</f>
        <v>0.99999910089083754</v>
      </c>
      <c r="AE383" s="170"/>
      <c r="AF383" s="170"/>
      <c r="AG383" s="170"/>
      <c r="AH383" s="170"/>
      <c r="AK383" s="160">
        <f>V383-B383</f>
        <v>76.782999999999902</v>
      </c>
      <c r="AL383" s="160">
        <f>V383-Q383</f>
        <v>-38.090999999999894</v>
      </c>
    </row>
    <row r="384" spans="1:38" x14ac:dyDescent="0.2">
      <c r="A384" s="151" t="s">
        <v>192</v>
      </c>
      <c r="B384" s="152">
        <f>B$42/1000</f>
        <v>1076.529</v>
      </c>
      <c r="C384" s="152">
        <f t="shared" ref="C384:V384" si="39">C$42/1000</f>
        <v>1083.44</v>
      </c>
      <c r="D384" s="152">
        <f t="shared" si="39"/>
        <v>1054.5219999999999</v>
      </c>
      <c r="E384" s="152">
        <f t="shared" si="39"/>
        <v>1057.23</v>
      </c>
      <c r="F384" s="152">
        <f t="shared" si="39"/>
        <v>1052.0119999999999</v>
      </c>
      <c r="G384" s="152">
        <f t="shared" si="39"/>
        <v>1070.652</v>
      </c>
      <c r="H384" s="152">
        <f t="shared" si="39"/>
        <v>1117.9100000000001</v>
      </c>
      <c r="I384" s="152">
        <f t="shared" si="39"/>
        <v>1105.866</v>
      </c>
      <c r="J384" s="152">
        <f t="shared" si="39"/>
        <v>1114.056</v>
      </c>
      <c r="K384" s="152">
        <f t="shared" si="39"/>
        <v>1112.3130000000001</v>
      </c>
      <c r="L384" s="152">
        <f t="shared" si="39"/>
        <v>1120.903</v>
      </c>
      <c r="M384" s="152">
        <f t="shared" si="39"/>
        <v>1145.029</v>
      </c>
      <c r="N384" s="152">
        <f t="shared" si="39"/>
        <v>1132.2380000000001</v>
      </c>
      <c r="O384" s="152">
        <f t="shared" si="39"/>
        <v>1171.4829999999999</v>
      </c>
      <c r="P384" s="152">
        <f t="shared" si="39"/>
        <v>1186.394</v>
      </c>
      <c r="Q384" s="152">
        <f t="shared" si="39"/>
        <v>1191.402</v>
      </c>
      <c r="R384" s="152">
        <f t="shared" si="39"/>
        <v>1191.97</v>
      </c>
      <c r="S384" s="152">
        <f t="shared" si="39"/>
        <v>1165.4359999999999</v>
      </c>
      <c r="T384" s="152">
        <f t="shared" si="39"/>
        <v>1173.7449999999999</v>
      </c>
      <c r="U384" s="152">
        <f t="shared" si="39"/>
        <v>1112.212</v>
      </c>
      <c r="V384" s="152">
        <f t="shared" si="39"/>
        <v>1153.3119999999999</v>
      </c>
      <c r="W384" s="151" t="s">
        <v>192</v>
      </c>
      <c r="X384" s="153">
        <f>(V384-B384)/B384*100</f>
        <v>7.1324599708879095</v>
      </c>
      <c r="Y384" s="153">
        <f>(V384-Q384)/Q384*100</f>
        <v>-3.1970736997252098</v>
      </c>
      <c r="Z384" s="153">
        <f>(V384-U384)/U384*100</f>
        <v>3.6953386584571923</v>
      </c>
      <c r="AA384" s="176">
        <f>(V384/B384)^(1/20)-1</f>
        <v>3.4507314378213749E-3</v>
      </c>
      <c r="AB384" s="168"/>
      <c r="AC384" s="169">
        <f>V384/V$384</f>
        <v>1</v>
      </c>
      <c r="AD384" s="169"/>
      <c r="AE384" s="170"/>
      <c r="AF384" s="170"/>
      <c r="AG384" s="170"/>
      <c r="AH384" s="170"/>
      <c r="AK384" s="160"/>
    </row>
    <row r="385" spans="1:34" x14ac:dyDescent="0.2">
      <c r="A385" s="93"/>
      <c r="B385" s="93">
        <f>B383/B384</f>
        <v>1</v>
      </c>
      <c r="C385" s="93">
        <f t="shared" ref="C385:V385" si="40">C383/C384</f>
        <v>0.99999907701395552</v>
      </c>
      <c r="D385" s="93">
        <f t="shared" si="40"/>
        <v>1</v>
      </c>
      <c r="E385" s="93">
        <f t="shared" si="40"/>
        <v>1.0000009458679757</v>
      </c>
      <c r="F385" s="93">
        <f t="shared" si="40"/>
        <v>0.99999904944050066</v>
      </c>
      <c r="G385" s="93">
        <f t="shared" si="40"/>
        <v>1</v>
      </c>
      <c r="H385" s="93">
        <f t="shared" si="40"/>
        <v>0.99999999999999978</v>
      </c>
      <c r="I385" s="93">
        <f t="shared" si="40"/>
        <v>1.000000904268691</v>
      </c>
      <c r="J385" s="93">
        <f t="shared" si="40"/>
        <v>1</v>
      </c>
      <c r="K385" s="93">
        <f t="shared" si="40"/>
        <v>1</v>
      </c>
      <c r="L385" s="93">
        <f t="shared" si="40"/>
        <v>1</v>
      </c>
      <c r="M385" s="93">
        <f t="shared" si="40"/>
        <v>1</v>
      </c>
      <c r="N385" s="93">
        <f t="shared" si="40"/>
        <v>1.0000008832065344</v>
      </c>
      <c r="O385" s="93">
        <f t="shared" si="40"/>
        <v>1.0000000000000002</v>
      </c>
      <c r="P385" s="93">
        <f t="shared" si="40"/>
        <v>1.0000008428903044</v>
      </c>
      <c r="Q385" s="93">
        <f t="shared" si="40"/>
        <v>1.0000008393472561</v>
      </c>
      <c r="R385" s="93">
        <f t="shared" si="40"/>
        <v>0.99999999999999978</v>
      </c>
      <c r="S385" s="93">
        <f t="shared" si="40"/>
        <v>1.0000000000000002</v>
      </c>
      <c r="T385" s="93">
        <f t="shared" si="40"/>
        <v>1.0000008519738104</v>
      </c>
      <c r="U385" s="93">
        <f t="shared" si="40"/>
        <v>0.99999910089083743</v>
      </c>
      <c r="V385" s="93">
        <f t="shared" si="40"/>
        <v>1</v>
      </c>
      <c r="W385" s="177" t="s">
        <v>193</v>
      </c>
      <c r="X385" s="178">
        <v>0.83299999999999996</v>
      </c>
      <c r="Y385" s="179"/>
      <c r="Z385" s="180"/>
      <c r="AA385" s="181">
        <f>(1+X385)^(1/20)-1</f>
        <v>3.0761344329951479E-2</v>
      </c>
      <c r="AB385" s="168"/>
      <c r="AC385" s="169"/>
      <c r="AD385" s="170"/>
      <c r="AE385" s="170"/>
      <c r="AF385" s="170"/>
      <c r="AG385" s="170"/>
      <c r="AH385" s="170"/>
    </row>
    <row r="386" spans="1:34" x14ac:dyDescent="0.2">
      <c r="A386" s="93"/>
      <c r="B386" s="93"/>
      <c r="C386" s="93"/>
      <c r="D386" s="93"/>
      <c r="E386" s="93"/>
      <c r="F386" s="93"/>
      <c r="G386" s="93"/>
      <c r="H386" s="93"/>
      <c r="I386" s="93"/>
      <c r="J386" s="93"/>
      <c r="K386" s="93"/>
      <c r="L386" s="93"/>
      <c r="M386" s="93"/>
      <c r="N386" s="93"/>
      <c r="O386" s="93"/>
      <c r="P386" s="93"/>
      <c r="Q386" s="93"/>
      <c r="R386" s="93"/>
      <c r="S386" s="93"/>
      <c r="T386" s="93"/>
      <c r="U386" s="93"/>
      <c r="V386" s="93">
        <f>(U377-T377)/T377</f>
        <v>-0.1436461968011104</v>
      </c>
      <c r="W386" s="170"/>
      <c r="X386" s="182" t="s">
        <v>194</v>
      </c>
      <c r="Y386" s="182"/>
      <c r="Z386" s="170"/>
      <c r="AA386" s="183"/>
      <c r="AB386" s="184"/>
      <c r="AC386" s="170"/>
      <c r="AD386" s="170"/>
      <c r="AE386" s="170"/>
      <c r="AF386" s="170"/>
      <c r="AG386" s="170"/>
      <c r="AH386" s="170"/>
    </row>
    <row r="387" spans="1:34" x14ac:dyDescent="0.2">
      <c r="A387" s="185" t="s">
        <v>195</v>
      </c>
      <c r="B387" s="186">
        <v>1990</v>
      </c>
      <c r="C387" s="186">
        <v>1991</v>
      </c>
      <c r="D387" s="186">
        <v>1992</v>
      </c>
      <c r="E387" s="186">
        <v>1993</v>
      </c>
      <c r="F387" s="186">
        <v>1994</v>
      </c>
      <c r="G387" s="186">
        <v>1995</v>
      </c>
      <c r="H387" s="186">
        <v>1996</v>
      </c>
      <c r="I387" s="186">
        <v>1997</v>
      </c>
      <c r="J387" s="186">
        <v>1998</v>
      </c>
      <c r="K387" s="186">
        <v>1999</v>
      </c>
      <c r="L387" s="186">
        <v>2000</v>
      </c>
      <c r="M387" s="186">
        <v>2001</v>
      </c>
      <c r="N387" s="186">
        <v>2002</v>
      </c>
      <c r="O387" s="186">
        <v>2003</v>
      </c>
      <c r="P387" s="186">
        <v>2004</v>
      </c>
      <c r="Q387" s="186">
        <v>2005</v>
      </c>
      <c r="R387" s="186">
        <v>2006</v>
      </c>
      <c r="S387" s="186">
        <v>2007</v>
      </c>
      <c r="T387" s="186">
        <v>2008</v>
      </c>
      <c r="U387" s="186">
        <v>2009</v>
      </c>
      <c r="V387" s="186">
        <f>U387+1</f>
        <v>2010</v>
      </c>
      <c r="W387" s="170"/>
      <c r="X387" s="170"/>
      <c r="Y387" s="170"/>
      <c r="Z387" s="170"/>
      <c r="AA387" s="170"/>
      <c r="AB387" s="184"/>
      <c r="AC387" s="170"/>
      <c r="AD387" s="170"/>
      <c r="AE387" s="170"/>
      <c r="AF387" s="170"/>
      <c r="AG387" s="170"/>
      <c r="AH387" s="170"/>
    </row>
    <row r="388" spans="1:34" x14ac:dyDescent="0.2">
      <c r="A388" s="151" t="s">
        <v>185</v>
      </c>
      <c r="B388" s="187">
        <f>B377*100/B$383</f>
        <v>34.056583705594555</v>
      </c>
      <c r="C388" s="187">
        <f t="shared" ref="C388:R389" si="41">C377*100/C$383</f>
        <v>32.063641792477469</v>
      </c>
      <c r="D388" s="187">
        <f t="shared" si="41"/>
        <v>30.989585802856649</v>
      </c>
      <c r="E388" s="187">
        <f t="shared" si="41"/>
        <v>30.073370909479575</v>
      </c>
      <c r="F388" s="187">
        <f t="shared" si="41"/>
        <v>30.521829144372067</v>
      </c>
      <c r="G388" s="187">
        <f t="shared" si="41"/>
        <v>30.652817161878929</v>
      </c>
      <c r="H388" s="187">
        <f t="shared" si="41"/>
        <v>29.509888989274632</v>
      </c>
      <c r="I388" s="187">
        <f t="shared" si="41"/>
        <v>29.961830853077267</v>
      </c>
      <c r="J388" s="187">
        <f t="shared" si="41"/>
        <v>29.238745628585992</v>
      </c>
      <c r="K388" s="187">
        <f t="shared" si="41"/>
        <v>28.640229863356804</v>
      </c>
      <c r="L388" s="187">
        <f t="shared" si="41"/>
        <v>29.4113763635212</v>
      </c>
      <c r="M388" s="187">
        <f t="shared" si="41"/>
        <v>28.726084666851236</v>
      </c>
      <c r="N388" s="187">
        <f t="shared" si="41"/>
        <v>28.741458296349094</v>
      </c>
      <c r="O388" s="187">
        <f t="shared" si="41"/>
        <v>28.855049539771375</v>
      </c>
      <c r="P388" s="187">
        <f t="shared" si="41"/>
        <v>28.332469371499375</v>
      </c>
      <c r="Q388" s="187">
        <f t="shared" si="41"/>
        <v>27.821904091226902</v>
      </c>
      <c r="R388" s="187">
        <f t="shared" si="41"/>
        <v>27.207144475112631</v>
      </c>
      <c r="S388" s="187">
        <f>S377*100/S$383</f>
        <v>27.720698519695631</v>
      </c>
      <c r="T388" s="188">
        <f>T377*100/T$383</f>
        <v>26.63872762931673</v>
      </c>
      <c r="U388" s="188">
        <f>U377*100/U$383</f>
        <v>24.074298851566834</v>
      </c>
      <c r="V388" s="188">
        <f>V377*100/V$383</f>
        <v>25.284051496906301</v>
      </c>
      <c r="W388" s="177" t="s">
        <v>185</v>
      </c>
      <c r="X388" s="170"/>
      <c r="Y388" s="170"/>
      <c r="Z388" s="170"/>
      <c r="AA388" s="170"/>
      <c r="AB388" s="184"/>
      <c r="AC388" s="170"/>
      <c r="AD388" s="170"/>
      <c r="AE388" s="170"/>
      <c r="AF388" s="170"/>
      <c r="AG388" s="170"/>
      <c r="AH388" s="170"/>
    </row>
    <row r="389" spans="1:34" x14ac:dyDescent="0.2">
      <c r="A389" s="151" t="s">
        <v>186</v>
      </c>
      <c r="B389" s="187">
        <f>B378*100/B$383</f>
        <v>26.140494125100211</v>
      </c>
      <c r="C389" s="187">
        <f t="shared" si="41"/>
        <v>26.190583872280765</v>
      </c>
      <c r="D389" s="187">
        <f t="shared" si="41"/>
        <v>27.704305837147071</v>
      </c>
      <c r="E389" s="187">
        <f t="shared" si="41"/>
        <v>27.944224109962722</v>
      </c>
      <c r="F389" s="187">
        <f t="shared" si="41"/>
        <v>28.404836071105724</v>
      </c>
      <c r="G389" s="187">
        <f t="shared" si="41"/>
        <v>28.270063475340258</v>
      </c>
      <c r="H389" s="187">
        <f t="shared" si="41"/>
        <v>27.99205660563015</v>
      </c>
      <c r="I389" s="187">
        <f t="shared" si="41"/>
        <v>28.799575355806798</v>
      </c>
      <c r="J389" s="187">
        <f t="shared" si="41"/>
        <v>29.668706061454717</v>
      </c>
      <c r="K389" s="187">
        <f t="shared" si="41"/>
        <v>30.549494611678544</v>
      </c>
      <c r="L389" s="187">
        <f t="shared" si="41"/>
        <v>30.455891366157463</v>
      </c>
      <c r="M389" s="187">
        <f t="shared" si="41"/>
        <v>30.104041033021872</v>
      </c>
      <c r="N389" s="187">
        <f t="shared" si="41"/>
        <v>30.69599263053119</v>
      </c>
      <c r="O389" s="187">
        <f t="shared" si="41"/>
        <v>30.107735238155392</v>
      </c>
      <c r="P389" s="187">
        <f t="shared" si="41"/>
        <v>30.597313710863585</v>
      </c>
      <c r="Q389" s="187">
        <f t="shared" si="41"/>
        <v>30.780097078822202</v>
      </c>
      <c r="R389" s="187">
        <f t="shared" si="41"/>
        <v>31.411361024186856</v>
      </c>
      <c r="S389" s="187">
        <f t="shared" ref="S389:AK389" si="42">S378*100/S$383</f>
        <v>32.585058295779426</v>
      </c>
      <c r="T389" s="187">
        <f t="shared" si="42"/>
        <v>32.168373736736903</v>
      </c>
      <c r="U389" s="187">
        <f t="shared" si="42"/>
        <v>32.987895282459895</v>
      </c>
      <c r="V389" s="187">
        <f>V378*100/V$383</f>
        <v>31.666886323908887</v>
      </c>
      <c r="W389" s="177" t="s">
        <v>186</v>
      </c>
      <c r="X389" s="170"/>
      <c r="Y389" s="170"/>
      <c r="Z389" s="170"/>
      <c r="AA389" s="170"/>
      <c r="AB389" s="184"/>
      <c r="AC389" s="170"/>
      <c r="AD389" s="170"/>
      <c r="AE389" s="170"/>
      <c r="AF389" s="170"/>
      <c r="AG389" s="170"/>
      <c r="AH389" s="170"/>
    </row>
    <row r="390" spans="1:34" x14ac:dyDescent="0.2">
      <c r="A390" s="151" t="s">
        <v>188</v>
      </c>
      <c r="B390" s="187">
        <f>B380*100/B$383</f>
        <v>25.405725252176207</v>
      </c>
      <c r="C390" s="187">
        <f t="shared" ref="C390:U392" si="43">C380*100/C$383</f>
        <v>26.716871000582405</v>
      </c>
      <c r="D390" s="187">
        <f t="shared" si="43"/>
        <v>26.516469073191459</v>
      </c>
      <c r="E390" s="187">
        <f t="shared" si="43"/>
        <v>27.283914300658989</v>
      </c>
      <c r="F390" s="187">
        <f t="shared" si="43"/>
        <v>26.423963247532583</v>
      </c>
      <c r="G390" s="187">
        <f t="shared" si="43"/>
        <v>26.315366711125556</v>
      </c>
      <c r="H390" s="187">
        <f t="shared" si="43"/>
        <v>27.380647816013816</v>
      </c>
      <c r="I390" s="187">
        <f t="shared" si="43"/>
        <v>26.627976058603792</v>
      </c>
      <c r="J390" s="187">
        <f t="shared" si="43"/>
        <v>26.463211903171832</v>
      </c>
      <c r="K390" s="187">
        <f t="shared" si="43"/>
        <v>26.093194990978255</v>
      </c>
      <c r="L390" s="187">
        <f t="shared" si="43"/>
        <v>26.072282793426371</v>
      </c>
      <c r="M390" s="187">
        <f t="shared" si="43"/>
        <v>26.337324207509155</v>
      </c>
      <c r="N390" s="187">
        <f t="shared" si="43"/>
        <v>25.872187762477708</v>
      </c>
      <c r="O390" s="187">
        <f t="shared" si="43"/>
        <v>25.479755147962024</v>
      </c>
      <c r="P390" s="187">
        <f t="shared" si="43"/>
        <v>25.456277209529709</v>
      </c>
      <c r="Q390" s="187">
        <f t="shared" si="43"/>
        <v>25.430270026179222</v>
      </c>
      <c r="R390" s="187">
        <f t="shared" si="43"/>
        <v>25.189308455749732</v>
      </c>
      <c r="S390" s="187">
        <f t="shared" si="43"/>
        <v>24.439094038625885</v>
      </c>
      <c r="T390" s="187">
        <f t="shared" si="43"/>
        <v>25.293717720869761</v>
      </c>
      <c r="U390" s="187">
        <f t="shared" si="43"/>
        <v>26.464492798578689</v>
      </c>
      <c r="V390" s="187">
        <f>V380*100/V$383</f>
        <v>26.647169196193225</v>
      </c>
      <c r="W390" s="177" t="s">
        <v>188</v>
      </c>
      <c r="X390" s="170"/>
      <c r="Y390" s="170"/>
      <c r="Z390" s="170"/>
      <c r="AA390" s="170"/>
      <c r="AB390" s="184"/>
      <c r="AC390" s="170"/>
      <c r="AD390" s="170"/>
      <c r="AE390" s="170"/>
      <c r="AF390" s="170"/>
      <c r="AG390" s="170"/>
      <c r="AH390" s="170"/>
    </row>
    <row r="391" spans="1:34" x14ac:dyDescent="0.2">
      <c r="A391" s="151" t="s">
        <v>189</v>
      </c>
      <c r="B391" s="187">
        <f>B381*100/B$383</f>
        <v>10.009669967088671</v>
      </c>
      <c r="C391" s="187">
        <f t="shared" si="43"/>
        <v>10.560446873335739</v>
      </c>
      <c r="D391" s="187">
        <f t="shared" si="43"/>
        <v>10.57256273458496</v>
      </c>
      <c r="E391" s="187">
        <f t="shared" si="43"/>
        <v>10.509718311324582</v>
      </c>
      <c r="F391" s="187">
        <f t="shared" si="43"/>
        <v>10.601600173382218</v>
      </c>
      <c r="G391" s="187">
        <f t="shared" si="43"/>
        <v>10.65229411610869</v>
      </c>
      <c r="H391" s="187">
        <f t="shared" si="43"/>
        <v>11.100267463391507</v>
      </c>
      <c r="I391" s="187">
        <f t="shared" si="43"/>
        <v>10.732755385593384</v>
      </c>
      <c r="J391" s="187">
        <f t="shared" si="43"/>
        <v>10.849813653891726</v>
      </c>
      <c r="K391" s="187">
        <f t="shared" si="43"/>
        <v>11.131578971027038</v>
      </c>
      <c r="L391" s="187">
        <f t="shared" si="43"/>
        <v>10.300623693575625</v>
      </c>
      <c r="M391" s="187">
        <f t="shared" si="43"/>
        <v>11.114652991321618</v>
      </c>
      <c r="N391" s="187">
        <f t="shared" si="43"/>
        <v>11.041750019209726</v>
      </c>
      <c r="O391" s="187">
        <f t="shared" si="43"/>
        <v>11.211174212515246</v>
      </c>
      <c r="P391" s="187">
        <f t="shared" si="43"/>
        <v>11.285364486532734</v>
      </c>
      <c r="Q391" s="187">
        <f t="shared" si="43"/>
        <v>11.404537339590384</v>
      </c>
      <c r="R391" s="187">
        <f t="shared" si="43"/>
        <v>11.629067845667258</v>
      </c>
      <c r="S391" s="187">
        <f t="shared" si="43"/>
        <v>11.640707855257602</v>
      </c>
      <c r="T391" s="187">
        <f t="shared" si="43"/>
        <v>12.274717017139995</v>
      </c>
      <c r="U391" s="187">
        <f t="shared" si="43"/>
        <v>12.883796330012919</v>
      </c>
      <c r="V391" s="187">
        <f>V381*100/V$383</f>
        <v>13.215851391470824</v>
      </c>
      <c r="W391" s="177" t="s">
        <v>189</v>
      </c>
      <c r="X391" s="170"/>
      <c r="Y391" s="170"/>
      <c r="Z391" s="170"/>
      <c r="AA391" s="170"/>
      <c r="AB391" s="184"/>
      <c r="AC391" s="170"/>
      <c r="AD391" s="170"/>
      <c r="AE391" s="170"/>
      <c r="AF391" s="170"/>
      <c r="AG391" s="170"/>
      <c r="AH391" s="170"/>
    </row>
    <row r="392" spans="1:34" x14ac:dyDescent="0.2">
      <c r="A392" s="151" t="s">
        <v>190</v>
      </c>
      <c r="B392" s="187">
        <f>B382*100/B$383</f>
        <v>4.3875269500403613</v>
      </c>
      <c r="C392" s="187">
        <f t="shared" si="43"/>
        <v>4.4684564613236191</v>
      </c>
      <c r="D392" s="187">
        <f t="shared" si="43"/>
        <v>4.2170765522198668</v>
      </c>
      <c r="E392" s="187">
        <f t="shared" si="43"/>
        <v>4.188772368574134</v>
      </c>
      <c r="F392" s="187">
        <f t="shared" si="43"/>
        <v>4.0477713636074153</v>
      </c>
      <c r="G392" s="187">
        <f t="shared" si="43"/>
        <v>4.1094585355465663</v>
      </c>
      <c r="H392" s="187">
        <f t="shared" si="43"/>
        <v>4.0171391256899014</v>
      </c>
      <c r="I392" s="187">
        <f t="shared" si="43"/>
        <v>3.8778623469187483</v>
      </c>
      <c r="J392" s="187">
        <f t="shared" si="43"/>
        <v>3.7795227528957227</v>
      </c>
      <c r="K392" s="187">
        <f t="shared" si="43"/>
        <v>3.5855015629593456</v>
      </c>
      <c r="L392" s="187">
        <f t="shared" si="43"/>
        <v>3.7598257833193403</v>
      </c>
      <c r="M392" s="187">
        <f t="shared" si="43"/>
        <v>3.7178971012961233</v>
      </c>
      <c r="N392" s="187">
        <f t="shared" si="43"/>
        <v>3.6486112914322839</v>
      </c>
      <c r="O392" s="187">
        <f t="shared" si="43"/>
        <v>4.3462858615959474</v>
      </c>
      <c r="P392" s="187">
        <f t="shared" si="43"/>
        <v>4.3285752215746012</v>
      </c>
      <c r="Q392" s="187">
        <f t="shared" si="43"/>
        <v>4.5631914641813074</v>
      </c>
      <c r="R392" s="187">
        <f t="shared" si="43"/>
        <v>4.5631181992835375</v>
      </c>
      <c r="S392" s="187">
        <f t="shared" si="43"/>
        <v>3.6144412906414414</v>
      </c>
      <c r="T392" s="187">
        <f t="shared" si="43"/>
        <v>3.6244638959365969</v>
      </c>
      <c r="U392" s="187">
        <f t="shared" si="43"/>
        <v>3.5895167373816683</v>
      </c>
      <c r="V392" s="187">
        <f>V382*100/V$383</f>
        <v>3.1860415915207709</v>
      </c>
      <c r="W392" s="177" t="s">
        <v>196</v>
      </c>
      <c r="X392" s="170"/>
      <c r="Y392" s="170"/>
      <c r="Z392" s="170"/>
      <c r="AA392" s="170"/>
      <c r="AB392" s="184"/>
      <c r="AC392" s="170"/>
      <c r="AD392" s="170"/>
      <c r="AE392" s="170"/>
      <c r="AF392" s="170"/>
      <c r="AG392" s="170"/>
      <c r="AH392" s="170"/>
    </row>
    <row r="393" spans="1:34" x14ac:dyDescent="0.2">
      <c r="A393" s="189" t="s">
        <v>191</v>
      </c>
      <c r="B393" s="190">
        <f>SUM(B388:B392)</f>
        <v>100.00000000000001</v>
      </c>
      <c r="C393" s="190">
        <f t="shared" ref="C393:S393" si="44">SUM(C388:C392)</f>
        <v>100</v>
      </c>
      <c r="D393" s="190">
        <f t="shared" si="44"/>
        <v>100</v>
      </c>
      <c r="E393" s="190">
        <f t="shared" si="44"/>
        <v>100</v>
      </c>
      <c r="F393" s="190">
        <f t="shared" si="44"/>
        <v>100</v>
      </c>
      <c r="G393" s="190">
        <f t="shared" si="44"/>
        <v>100</v>
      </c>
      <c r="H393" s="190">
        <f t="shared" si="44"/>
        <v>100</v>
      </c>
      <c r="I393" s="190">
        <f t="shared" si="44"/>
        <v>99.999999999999986</v>
      </c>
      <c r="J393" s="190">
        <f t="shared" si="44"/>
        <v>100</v>
      </c>
      <c r="K393" s="190">
        <f t="shared" si="44"/>
        <v>99.999999999999986</v>
      </c>
      <c r="L393" s="190">
        <f t="shared" si="44"/>
        <v>100</v>
      </c>
      <c r="M393" s="190">
        <f t="shared" si="44"/>
        <v>100</v>
      </c>
      <c r="N393" s="190">
        <f t="shared" si="44"/>
        <v>100.00000000000001</v>
      </c>
      <c r="O393" s="190">
        <f t="shared" si="44"/>
        <v>99.999999999999986</v>
      </c>
      <c r="P393" s="190">
        <f t="shared" si="44"/>
        <v>100</v>
      </c>
      <c r="Q393" s="190">
        <f t="shared" si="44"/>
        <v>100</v>
      </c>
      <c r="R393" s="190">
        <f t="shared" si="44"/>
        <v>100.00000000000003</v>
      </c>
      <c r="S393" s="190">
        <f t="shared" si="44"/>
        <v>99.999999999999986</v>
      </c>
      <c r="T393" s="190">
        <f>SUM(T388:T392)</f>
        <v>99.999999999999986</v>
      </c>
      <c r="U393" s="190">
        <f>SUM(U388:U392)</f>
        <v>100</v>
      </c>
      <c r="V393" s="190">
        <f>SUM(V388:V392)</f>
        <v>100</v>
      </c>
      <c r="W393" s="191" t="s">
        <v>191</v>
      </c>
      <c r="X393" s="170"/>
      <c r="Y393" s="170"/>
      <c r="Z393" s="170"/>
      <c r="AA393" s="170"/>
      <c r="AB393" s="184"/>
      <c r="AC393" s="170"/>
      <c r="AD393" s="170"/>
      <c r="AE393" s="170"/>
      <c r="AF393" s="170"/>
      <c r="AG393" s="170"/>
      <c r="AH393" s="170"/>
    </row>
    <row r="394" spans="1:34" x14ac:dyDescent="0.2">
      <c r="A394" s="173" t="s">
        <v>192</v>
      </c>
      <c r="B394" s="192">
        <f>B384*100/B$383</f>
        <v>100</v>
      </c>
      <c r="C394" s="192">
        <f t="shared" ref="C394:T394" si="45">C384*100/C$383</f>
        <v>100.00009229868962</v>
      </c>
      <c r="D394" s="192">
        <f t="shared" si="45"/>
        <v>100</v>
      </c>
      <c r="E394" s="192">
        <f t="shared" si="45"/>
        <v>99.999905413291899</v>
      </c>
      <c r="F394" s="192">
        <f t="shared" si="45"/>
        <v>100.00009505604029</v>
      </c>
      <c r="G394" s="192">
        <f t="shared" si="45"/>
        <v>100</v>
      </c>
      <c r="H394" s="192">
        <f t="shared" si="45"/>
        <v>100.00000000000003</v>
      </c>
      <c r="I394" s="192">
        <f t="shared" si="45"/>
        <v>99.999909573212676</v>
      </c>
      <c r="J394" s="192">
        <f t="shared" si="45"/>
        <v>100</v>
      </c>
      <c r="K394" s="192">
        <f t="shared" si="45"/>
        <v>100</v>
      </c>
      <c r="L394" s="192">
        <f t="shared" si="45"/>
        <v>100</v>
      </c>
      <c r="M394" s="192">
        <f t="shared" si="45"/>
        <v>100</v>
      </c>
      <c r="N394" s="192">
        <f t="shared" si="45"/>
        <v>99.999911679424571</v>
      </c>
      <c r="O394" s="192">
        <f t="shared" si="45"/>
        <v>99.999999999999972</v>
      </c>
      <c r="P394" s="192">
        <f t="shared" si="45"/>
        <v>99.999915711040586</v>
      </c>
      <c r="Q394" s="192">
        <f t="shared" si="45"/>
        <v>99.999916065344834</v>
      </c>
      <c r="R394" s="192">
        <f t="shared" si="45"/>
        <v>100.00000000000001</v>
      </c>
      <c r="S394" s="192">
        <f t="shared" si="45"/>
        <v>99.999999999999986</v>
      </c>
      <c r="T394" s="192">
        <f t="shared" si="45"/>
        <v>99.999914802691535</v>
      </c>
      <c r="U394" s="192">
        <f>U384*100/U$383</f>
        <v>100.0000899109971</v>
      </c>
      <c r="V394" s="192">
        <f>V384*100/V$383</f>
        <v>100</v>
      </c>
      <c r="W394" s="177" t="s">
        <v>192</v>
      </c>
      <c r="X394" s="170"/>
      <c r="Y394" s="170"/>
      <c r="Z394" s="170"/>
      <c r="AA394" s="170"/>
      <c r="AB394" s="184"/>
      <c r="AC394" s="170"/>
      <c r="AD394" s="170"/>
      <c r="AE394" s="170"/>
      <c r="AF394" s="170"/>
      <c r="AG394" s="170"/>
      <c r="AH394" s="170"/>
    </row>
    <row r="396" spans="1:34" x14ac:dyDescent="0.2">
      <c r="C396">
        <f>(C378-$B$378)/$B$378</f>
        <v>8.3472513414590433E-3</v>
      </c>
      <c r="D396">
        <f t="shared" ref="D396:V396" si="46">(D378-$B$378)/$B$378</f>
        <v>3.8157847979815925E-2</v>
      </c>
      <c r="E396">
        <f t="shared" si="46"/>
        <v>4.9838314203475273E-2</v>
      </c>
      <c r="F396">
        <f t="shared" si="46"/>
        <v>6.1874133826089965E-2</v>
      </c>
      <c r="G396">
        <f t="shared" si="46"/>
        <v>7.5562346753846529E-2</v>
      </c>
      <c r="H396">
        <f t="shared" si="46"/>
        <v>0.11199317721473992</v>
      </c>
      <c r="I396">
        <f t="shared" si="46"/>
        <v>0.13174727266266298</v>
      </c>
      <c r="J396">
        <f t="shared" si="46"/>
        <v>0.17453537543086592</v>
      </c>
      <c r="K396">
        <f t="shared" si="46"/>
        <v>0.20751217085391405</v>
      </c>
      <c r="L396">
        <f t="shared" si="46"/>
        <v>0.21310898688745938</v>
      </c>
      <c r="M396">
        <f t="shared" si="46"/>
        <v>0.22490316619878453</v>
      </c>
      <c r="N396">
        <f t="shared" si="46"/>
        <v>0.23503784513698869</v>
      </c>
      <c r="O396">
        <f t="shared" si="46"/>
        <v>0.25335631285313231</v>
      </c>
      <c r="P396">
        <f t="shared" si="46"/>
        <v>0.28995060587754506</v>
      </c>
      <c r="Q396">
        <f t="shared" si="46"/>
        <v>0.30313421697878518</v>
      </c>
      <c r="R396">
        <f t="shared" si="46"/>
        <v>0.33049287516435077</v>
      </c>
      <c r="S396">
        <f t="shared" si="46"/>
        <v>0.3494829608045199</v>
      </c>
      <c r="T396">
        <f t="shared" si="46"/>
        <v>0.3417255961053266</v>
      </c>
      <c r="U396">
        <f t="shared" si="46"/>
        <v>0.30377385309690469</v>
      </c>
      <c r="V396">
        <f t="shared" si="46"/>
        <v>0.29781457659642507</v>
      </c>
    </row>
    <row r="397" spans="1:34" x14ac:dyDescent="0.2">
      <c r="C397">
        <f>(C381-$B$381)/$B$381</f>
        <v>6.1796449418599179E-2</v>
      </c>
      <c r="D397">
        <f t="shared" ref="D397:V397" si="47">(D381-$B$381)/$B$381</f>
        <v>3.4642761027125754E-2</v>
      </c>
      <c r="E397">
        <f t="shared" si="47"/>
        <v>3.1134868268418662E-2</v>
      </c>
      <c r="F397">
        <f t="shared" si="47"/>
        <v>3.5013966610057776E-2</v>
      </c>
      <c r="G397">
        <f t="shared" si="47"/>
        <v>5.839063819519847E-2</v>
      </c>
      <c r="H397">
        <f t="shared" si="47"/>
        <v>0.15158179979026873</v>
      </c>
      <c r="I397">
        <f t="shared" si="47"/>
        <v>0.10145976595487989</v>
      </c>
      <c r="J397">
        <f t="shared" si="47"/>
        <v>0.12171831064339207</v>
      </c>
      <c r="K397">
        <f t="shared" si="47"/>
        <v>0.14904832168675811</v>
      </c>
      <c r="L397">
        <f t="shared" si="47"/>
        <v>7.1484915133123494E-2</v>
      </c>
      <c r="M397">
        <f t="shared" si="47"/>
        <v>0.18104624293549373</v>
      </c>
      <c r="N397">
        <f t="shared" si="47"/>
        <v>0.1601937693142905</v>
      </c>
      <c r="O397">
        <f t="shared" si="47"/>
        <v>0.21882569113839456</v>
      </c>
      <c r="P397">
        <f t="shared" si="47"/>
        <v>0.24250860732945426</v>
      </c>
      <c r="Q397">
        <f t="shared" si="47"/>
        <v>0.26092968438245301</v>
      </c>
      <c r="R397">
        <f t="shared" si="47"/>
        <v>0.28636654695286617</v>
      </c>
      <c r="S397">
        <f t="shared" si="47"/>
        <v>0.25899013521163344</v>
      </c>
      <c r="T397">
        <f t="shared" si="47"/>
        <v>0.33702682888350644</v>
      </c>
      <c r="U397">
        <f t="shared" si="47"/>
        <v>0.32979760015590615</v>
      </c>
      <c r="V397">
        <f t="shared" si="47"/>
        <v>0.41447887376226122</v>
      </c>
    </row>
    <row r="398" spans="1:34" s="194" customFormat="1" ht="15" x14ac:dyDescent="0.2">
      <c r="A398" s="193" t="s">
        <v>197</v>
      </c>
      <c r="AB398" s="195"/>
    </row>
    <row r="399" spans="1:34" s="194" customFormat="1" x14ac:dyDescent="0.2">
      <c r="AB399" s="195"/>
    </row>
    <row r="400" spans="1:34" s="66" customFormat="1" x14ac:dyDescent="0.2">
      <c r="AB400" s="196"/>
    </row>
    <row r="401" spans="1:23" ht="34.5" customHeight="1" x14ac:dyDescent="0.2">
      <c r="B401" s="197" t="s">
        <v>198</v>
      </c>
      <c r="C401" s="198"/>
      <c r="D401" s="198"/>
      <c r="E401" s="198"/>
      <c r="F401" s="198"/>
      <c r="G401" s="198"/>
      <c r="H401" s="199"/>
      <c r="K401" s="197" t="s">
        <v>199</v>
      </c>
      <c r="L401" s="197"/>
      <c r="M401" s="197"/>
      <c r="N401" s="197"/>
      <c r="O401" s="197"/>
      <c r="P401" s="197"/>
      <c r="Q401" s="197"/>
      <c r="R401" s="197"/>
      <c r="S401" s="197"/>
      <c r="T401" s="197"/>
      <c r="U401" s="197"/>
      <c r="V401" s="197"/>
      <c r="W401" s="200"/>
    </row>
    <row r="402" spans="1:23" ht="15" customHeight="1" thickBot="1" x14ac:dyDescent="0.25">
      <c r="H402" s="201"/>
    </row>
    <row r="403" spans="1:23" ht="20.25" customHeight="1" thickBot="1" x14ac:dyDescent="0.25">
      <c r="A403" s="202"/>
      <c r="B403" s="203">
        <v>1990</v>
      </c>
      <c r="C403" s="203">
        <v>1995</v>
      </c>
      <c r="D403" s="203">
        <v>2000</v>
      </c>
      <c r="E403" s="203">
        <v>2005</v>
      </c>
      <c r="F403" s="203">
        <v>2006</v>
      </c>
      <c r="G403" s="203">
        <v>2007</v>
      </c>
      <c r="H403" s="204">
        <v>2008</v>
      </c>
      <c r="I403" s="204">
        <v>2009</v>
      </c>
      <c r="J403" s="204">
        <v>2010</v>
      </c>
      <c r="K403" s="203" t="s">
        <v>200</v>
      </c>
      <c r="L403" s="203" t="s">
        <v>201</v>
      </c>
      <c r="M403" s="203" t="s">
        <v>202</v>
      </c>
      <c r="N403" s="203" t="s">
        <v>203</v>
      </c>
      <c r="O403" s="203" t="s">
        <v>204</v>
      </c>
    </row>
    <row r="404" spans="1:23" ht="84.75" customHeight="1" thickBot="1" x14ac:dyDescent="0.25">
      <c r="A404" s="205"/>
      <c r="B404" s="206"/>
      <c r="C404" s="206"/>
      <c r="D404" s="206"/>
      <c r="E404" s="206"/>
      <c r="F404" s="206"/>
      <c r="G404" s="206"/>
      <c r="H404" s="203"/>
      <c r="I404" s="203"/>
      <c r="J404" s="203"/>
      <c r="K404" s="207"/>
      <c r="L404" s="207" t="s">
        <v>205</v>
      </c>
      <c r="M404" s="207" t="s">
        <v>206</v>
      </c>
      <c r="N404" s="207" t="s">
        <v>206</v>
      </c>
      <c r="O404" s="207" t="s">
        <v>206</v>
      </c>
      <c r="Q404" s="2" t="s">
        <v>207</v>
      </c>
    </row>
    <row r="405" spans="1:23" ht="18.75" customHeight="1" thickBot="1" x14ac:dyDescent="0.25">
      <c r="A405" s="208" t="s">
        <v>148</v>
      </c>
      <c r="B405" s="209">
        <f>B44/1000</f>
        <v>1150.2449999999999</v>
      </c>
      <c r="C405" s="210">
        <f>G44/1000</f>
        <v>1152.306</v>
      </c>
      <c r="D405" s="211">
        <f>L44/1000</f>
        <v>1215.6179999999999</v>
      </c>
      <c r="E405" s="211">
        <f t="shared" ref="E405:J405" si="48">Q44/1000</f>
        <v>1294.857</v>
      </c>
      <c r="F405" s="211">
        <f t="shared" si="48"/>
        <v>1301.2950000000001</v>
      </c>
      <c r="G405" s="211">
        <f t="shared" si="48"/>
        <v>1278.9929999999999</v>
      </c>
      <c r="H405" s="211">
        <f t="shared" si="48"/>
        <v>1286.104</v>
      </c>
      <c r="I405" s="211">
        <f t="shared" si="48"/>
        <v>1220.1010000000001</v>
      </c>
      <c r="J405" s="210">
        <f t="shared" si="48"/>
        <v>1267.973</v>
      </c>
      <c r="K405" s="212">
        <f>J405*1000000/VLOOKUP($A405,$X$12:$Z$44,3,0)</f>
        <v>2.1626343101895023</v>
      </c>
      <c r="L405" s="213">
        <f>J405/I405-1</f>
        <v>3.9236096028115508E-2</v>
      </c>
      <c r="M405" s="213">
        <f>(J405-B405)/B405</f>
        <v>0.10235036883446577</v>
      </c>
      <c r="N405" s="213">
        <f t="shared" ref="N405:N445" si="49">(J405-E405)/E405</f>
        <v>-2.0762138212945532E-2</v>
      </c>
      <c r="O405" s="214">
        <f>(J405/B405)^(1/20)-1</f>
        <v>4.88411857508253E-3</v>
      </c>
      <c r="Q405" s="215">
        <f>(I405-H405)/H405</f>
        <v>-5.1320110970807901E-2</v>
      </c>
    </row>
    <row r="406" spans="1:23" ht="19.5" customHeight="1" thickBot="1" x14ac:dyDescent="0.25">
      <c r="A406" s="216" t="s">
        <v>144</v>
      </c>
      <c r="B406" s="217">
        <f>B42/1000</f>
        <v>1076.529</v>
      </c>
      <c r="C406" s="218">
        <f>G42/1000</f>
        <v>1070.652</v>
      </c>
      <c r="D406" s="219">
        <f>L42/1000</f>
        <v>1120.903</v>
      </c>
      <c r="E406" s="220">
        <f t="shared" ref="E406:J406" si="50">Q42/1000</f>
        <v>1191.402</v>
      </c>
      <c r="F406" s="220">
        <f t="shared" si="50"/>
        <v>1191.97</v>
      </c>
      <c r="G406" s="220">
        <f t="shared" si="50"/>
        <v>1165.4359999999999</v>
      </c>
      <c r="H406" s="220">
        <f t="shared" si="50"/>
        <v>1173.7449999999999</v>
      </c>
      <c r="I406" s="220">
        <f t="shared" si="50"/>
        <v>1112.212</v>
      </c>
      <c r="J406" s="218">
        <f t="shared" si="50"/>
        <v>1153.3119999999999</v>
      </c>
      <c r="K406" s="221">
        <f>J406*1000000/VLOOKUP($A406,$X$12:$Z$44,3,0)</f>
        <v>2.3015414415913735</v>
      </c>
      <c r="L406" s="222">
        <f t="shared" ref="L406:L413" si="51">J406/I406-1</f>
        <v>3.6953386584571923E-2</v>
      </c>
      <c r="M406" s="223">
        <f>(J406-B406)/B406</f>
        <v>7.1324599708879097E-2</v>
      </c>
      <c r="N406" s="222">
        <f t="shared" si="49"/>
        <v>-3.19707369972521E-2</v>
      </c>
      <c r="O406" s="224">
        <f>(J406/B406)^(1/20)-1</f>
        <v>3.4507314378213749E-3</v>
      </c>
    </row>
    <row r="407" spans="1:23" x14ac:dyDescent="0.2">
      <c r="A407" s="225" t="s">
        <v>79</v>
      </c>
      <c r="B407" s="226">
        <f>IEA!D4/1000</f>
        <v>5988.1602370000001</v>
      </c>
      <c r="C407" s="227">
        <f>IEA!I4/1000</f>
        <v>6203.9340269999993</v>
      </c>
      <c r="D407" s="228">
        <f>IEA!N4/1000</f>
        <v>6672.0985780000001</v>
      </c>
      <c r="E407" s="229">
        <f>IEA!S4/1000</f>
        <v>7469.7236819999998</v>
      </c>
      <c r="F407" s="228">
        <f>IEA!T4/1000</f>
        <v>7657.1029789999993</v>
      </c>
      <c r="G407" s="229">
        <f>IEA!U4/1000</f>
        <v>7862.9769629999992</v>
      </c>
      <c r="H407" s="228">
        <f>IEA!V4/1000</f>
        <v>7922.2255660000001</v>
      </c>
      <c r="I407" s="228">
        <f>IEA!W4/1000</f>
        <v>7809.1306260000001</v>
      </c>
      <c r="J407" s="228">
        <f>IEA!X4/1000</f>
        <v>8147.5270900000005</v>
      </c>
      <c r="K407" s="230">
        <f>J407/IEA!W39</f>
        <v>1.2072825068717448</v>
      </c>
      <c r="L407" s="213">
        <f>J407/I407-1</f>
        <v>4.3333436230831079E-2</v>
      </c>
      <c r="M407" s="213">
        <f>(J407-B407)/B407</f>
        <v>0.36060605720895317</v>
      </c>
      <c r="N407" s="213">
        <f t="shared" si="49"/>
        <v>9.0740091180791918E-2</v>
      </c>
      <c r="O407" s="231">
        <f t="shared" ref="O407:O413" si="52">(J407/B407)^(1/20)-1</f>
        <v>1.5515648468777954E-2</v>
      </c>
    </row>
    <row r="408" spans="1:23" x14ac:dyDescent="0.2">
      <c r="A408" s="232" t="s">
        <v>82</v>
      </c>
      <c r="B408" s="226">
        <f>IEA!D5/1000</f>
        <v>282.78445800000003</v>
      </c>
      <c r="C408" s="233">
        <f>IEA!I5/1000</f>
        <v>311.693691</v>
      </c>
      <c r="D408" s="234">
        <f>IEA!N5/1000</f>
        <v>363.09618</v>
      </c>
      <c r="E408" s="226">
        <f>IEA!S5/1000</f>
        <v>431.48739499999999</v>
      </c>
      <c r="F408" s="234">
        <f>IEA!T5/1000</f>
        <v>442.21873100000005</v>
      </c>
      <c r="G408" s="226">
        <f>IEA!U5/1000</f>
        <v>473.95345099999997</v>
      </c>
      <c r="H408" s="234">
        <f>IEA!V5/1000</f>
        <v>482.20180399999998</v>
      </c>
      <c r="I408" s="234">
        <f>IEA!W5/1000</f>
        <v>491.150868</v>
      </c>
      <c r="J408" s="234">
        <f>IEA!X5/1000</f>
        <v>493.05880699999994</v>
      </c>
      <c r="K408" s="230">
        <f>J408/IEA!W40</f>
        <v>0.49388853974677449</v>
      </c>
      <c r="L408" s="235">
        <f t="shared" si="51"/>
        <v>3.8846291929997001E-3</v>
      </c>
      <c r="M408" s="235">
        <f t="shared" ref="M408:M445" si="53">(J408-B408)/B408</f>
        <v>0.74358523975175428</v>
      </c>
      <c r="N408" s="235">
        <f t="shared" si="49"/>
        <v>0.14269573738069441</v>
      </c>
      <c r="O408" s="231">
        <f t="shared" si="52"/>
        <v>2.8187119982460151E-2</v>
      </c>
    </row>
    <row r="409" spans="1:23" x14ac:dyDescent="0.2">
      <c r="A409" s="232" t="s">
        <v>83</v>
      </c>
      <c r="B409" s="226">
        <f>IEA!D6/1000</f>
        <v>132.110152</v>
      </c>
      <c r="C409" s="233">
        <f>IEA!I6/1000</f>
        <v>178.36062600000002</v>
      </c>
      <c r="D409" s="234">
        <f>IEA!N6/1000</f>
        <v>211.96465600000002</v>
      </c>
      <c r="E409" s="226">
        <f>IEA!S6/1000</f>
        <v>271.811667</v>
      </c>
      <c r="F409" s="234">
        <f>IEA!T6/1000</f>
        <v>285.38279500000004</v>
      </c>
      <c r="G409" s="226">
        <f>IEA!U6/1000</f>
        <v>309.07580799999994</v>
      </c>
      <c r="H409" s="234">
        <f>IEA!V6/1000</f>
        <v>319.99010999999996</v>
      </c>
      <c r="I409" s="234">
        <f>IEA!W6/1000</f>
        <v>337.65442200000001</v>
      </c>
      <c r="J409" s="234">
        <f>IEA!X6/1000</f>
        <v>345.09315500000002</v>
      </c>
      <c r="K409" s="230">
        <f>J409/IEA!W41</f>
        <v>1.7256383388338836</v>
      </c>
      <c r="L409" s="235">
        <f>J409/I409-1</f>
        <v>2.2030610338045653E-2</v>
      </c>
      <c r="M409" s="235">
        <f t="shared" si="53"/>
        <v>1.6121622734943188</v>
      </c>
      <c r="N409" s="235">
        <f t="shared" si="49"/>
        <v>0.26960390923911309</v>
      </c>
      <c r="O409" s="231">
        <f t="shared" si="52"/>
        <v>4.9180010591711953E-2</v>
      </c>
    </row>
    <row r="410" spans="1:23" x14ac:dyDescent="0.2">
      <c r="A410" s="232" t="s">
        <v>208</v>
      </c>
      <c r="B410" s="226">
        <f>IEA!D7/1000</f>
        <v>657.62102500000003</v>
      </c>
      <c r="C410" s="233">
        <f>IEA!I7/1000</f>
        <v>784.68548299999998</v>
      </c>
      <c r="D410" s="234">
        <f>IEA!N7/1000</f>
        <v>803.08194199999991</v>
      </c>
      <c r="E410" s="226">
        <f>IEA!S7/1000</f>
        <v>1138.0886009999999</v>
      </c>
      <c r="F410" s="234">
        <f>IEA!T7/1000</f>
        <v>1222.4692210000001</v>
      </c>
      <c r="G410" s="226">
        <f>IEA!U7/1000</f>
        <v>1300.388477</v>
      </c>
      <c r="H410" s="234">
        <f>IEA!V7/1000</f>
        <v>1341.127221</v>
      </c>
      <c r="I410" s="234">
        <f>IEA!W7/1000</f>
        <v>1400.4032180000002</v>
      </c>
      <c r="J410" s="234">
        <f>IEA!X7/1000</f>
        <v>1489.710321</v>
      </c>
      <c r="K410" s="230">
        <f>J410/IEA!W42</f>
        <v>1.1130697716642508</v>
      </c>
      <c r="L410" s="235">
        <f t="shared" si="51"/>
        <v>6.3772420580084477E-2</v>
      </c>
      <c r="M410" s="235">
        <f>(J410-B410)/B410</f>
        <v>1.265302148756573</v>
      </c>
      <c r="N410" s="235">
        <f t="shared" si="49"/>
        <v>0.30895812478135887</v>
      </c>
      <c r="O410" s="231">
        <f t="shared" si="52"/>
        <v>4.1732723898719293E-2</v>
      </c>
    </row>
    <row r="411" spans="1:23" x14ac:dyDescent="0.2">
      <c r="A411" s="232" t="s">
        <v>85</v>
      </c>
      <c r="B411" s="226">
        <f>IEA!D8/1000</f>
        <v>243.60088400000001</v>
      </c>
      <c r="C411" s="233">
        <f>IEA!I8/1000</f>
        <v>274.36635199999995</v>
      </c>
      <c r="D411" s="234">
        <f>IEA!N8/1000</f>
        <v>299.83706299999994</v>
      </c>
      <c r="E411" s="226">
        <f>IEA!S8/1000</f>
        <v>341.21419700000001</v>
      </c>
      <c r="F411" s="234">
        <f>IEA!T8/1000</f>
        <v>358.49232899999998</v>
      </c>
      <c r="G411" s="226">
        <f>IEA!U8/1000</f>
        <v>373.90781599999997</v>
      </c>
      <c r="H411" s="234">
        <f>IEA!V8/1000</f>
        <v>394.08128999999997</v>
      </c>
      <c r="I411" s="234">
        <f>IEA!W8/1000</f>
        <v>419.813085</v>
      </c>
      <c r="J411" s="234">
        <f>IEA!X8/1000</f>
        <v>434.50846300000001</v>
      </c>
      <c r="K411" s="230">
        <f>J411/IEA!W43</f>
        <v>0.37608383866360845</v>
      </c>
      <c r="L411" s="235">
        <f>J411/I411-1</f>
        <v>3.5004573523476523E-2</v>
      </c>
      <c r="M411" s="235">
        <f t="shared" si="53"/>
        <v>0.78369000910522146</v>
      </c>
      <c r="N411" s="235">
        <f t="shared" si="49"/>
        <v>0.27341847678160941</v>
      </c>
      <c r="O411" s="231">
        <f t="shared" si="52"/>
        <v>2.9356873810388873E-2</v>
      </c>
    </row>
    <row r="412" spans="1:23" x14ac:dyDescent="0.2">
      <c r="A412" s="232" t="s">
        <v>86</v>
      </c>
      <c r="B412" s="226">
        <f>IEA!D9/1000</f>
        <v>588.12617699999998</v>
      </c>
      <c r="C412" s="233">
        <f>IEA!I9/1000</f>
        <v>432.90807599999999</v>
      </c>
      <c r="D412" s="234">
        <f>IEA!N9/1000</f>
        <v>390.55480999999997</v>
      </c>
      <c r="E412" s="226">
        <f>IEA!S9/1000</f>
        <v>376.73294899999996</v>
      </c>
      <c r="F412" s="234">
        <f>IEA!T9/1000</f>
        <v>388.84259299999997</v>
      </c>
      <c r="G412" s="226">
        <f>IEA!U9/1000</f>
        <v>389.40041600000001</v>
      </c>
      <c r="H412" s="234">
        <f>IEA!V9/1000</f>
        <v>396.09872400000006</v>
      </c>
      <c r="I412" s="234">
        <f>IEA!W9/1000</f>
        <v>372.37879399999997</v>
      </c>
      <c r="J412" s="234">
        <f>IEA!X9/1000</f>
        <v>391.65149699999995</v>
      </c>
      <c r="K412" s="230">
        <f>J412/IEA!W44</f>
        <v>2.7610257102573139</v>
      </c>
      <c r="L412" s="235">
        <f t="shared" si="51"/>
        <v>5.1755640521248258E-2</v>
      </c>
      <c r="M412" s="235">
        <f>(J412-B412)/B412</f>
        <v>-0.33406892548501549</v>
      </c>
      <c r="N412" s="235">
        <f t="shared" si="49"/>
        <v>3.9599796194093949E-2</v>
      </c>
      <c r="O412" s="231">
        <f t="shared" si="52"/>
        <v>-2.0123225251321486E-2</v>
      </c>
    </row>
    <row r="413" spans="1:23" ht="13.5" thickBot="1" x14ac:dyDescent="0.25">
      <c r="A413" s="236" t="s">
        <v>87</v>
      </c>
      <c r="B413" s="237">
        <f>IEA!D10/1000</f>
        <v>1221.9317860000001</v>
      </c>
      <c r="C413" s="238">
        <f>IEA!I10/1000</f>
        <v>1289.2883860000002</v>
      </c>
      <c r="D413" s="239">
        <f>IEA!N10/1000</f>
        <v>1445.2706920000001</v>
      </c>
      <c r="E413" s="237">
        <f>IEA!S10/1000</f>
        <v>1470.969865</v>
      </c>
      <c r="F413" s="239">
        <f>IEA!T10/1000</f>
        <v>1469.8636630000001</v>
      </c>
      <c r="G413" s="237">
        <f>IEA!U10/1000</f>
        <v>1489.5181299999999</v>
      </c>
      <c r="H413" s="239">
        <f>IEA!V10/1000</f>
        <v>1453.4866940000002</v>
      </c>
      <c r="I413" s="239">
        <f>IEA!W10/1000</f>
        <v>1373.4380140000001</v>
      </c>
      <c r="J413" s="239">
        <f>IEA!X10/1000</f>
        <v>1409.378318</v>
      </c>
      <c r="K413" s="240">
        <f>J413/IEA!W45</f>
        <v>4.5836422466501885</v>
      </c>
      <c r="L413" s="222">
        <f t="shared" si="51"/>
        <v>2.6168129637920368E-2</v>
      </c>
      <c r="M413" s="222">
        <f t="shared" si="53"/>
        <v>0.15340179717691699</v>
      </c>
      <c r="N413" s="222">
        <f t="shared" si="49"/>
        <v>-4.187138599198971E-2</v>
      </c>
      <c r="O413" s="231">
        <f t="shared" si="52"/>
        <v>7.1613033838111573E-3</v>
      </c>
    </row>
    <row r="414" spans="1:23" x14ac:dyDescent="0.2">
      <c r="A414" s="241"/>
      <c r="B414" s="242"/>
      <c r="C414" s="241"/>
      <c r="D414" s="241"/>
      <c r="E414" s="241"/>
      <c r="F414" s="241"/>
      <c r="G414" s="241"/>
      <c r="H414" s="241"/>
      <c r="J414" s="243"/>
      <c r="K414" s="244"/>
      <c r="L414" s="241"/>
      <c r="M414" s="241"/>
      <c r="N414" s="241"/>
      <c r="O414" s="241"/>
    </row>
    <row r="415" spans="1:23" x14ac:dyDescent="0.2">
      <c r="A415" s="241" t="s">
        <v>111</v>
      </c>
      <c r="B415" s="245">
        <f t="shared" ref="B415:B445" si="54">VLOOKUP($A415,$A$12:$U$44,B$10,0)/1000</f>
        <v>19.373999999999999</v>
      </c>
      <c r="C415" s="245">
        <f t="shared" ref="C415:C445" si="55">VLOOKUP($A415,$A$12:$U$44,G$10,0)/1000</f>
        <v>21.376999999999999</v>
      </c>
      <c r="D415" s="245">
        <f t="shared" ref="D415:D445" si="56">VLOOKUP($A415,$A$12:$U$44,L$10,0)/1000</f>
        <v>23.67</v>
      </c>
      <c r="E415" s="245">
        <f t="shared" ref="E415:H445" si="57">VLOOKUP($A415,$A$12:$U$44,Q$10,0)/1000</f>
        <v>28.140999999999998</v>
      </c>
      <c r="F415" s="245">
        <f t="shared" si="57"/>
        <v>27.855</v>
      </c>
      <c r="G415" s="245">
        <f t="shared" si="57"/>
        <v>27.637</v>
      </c>
      <c r="H415" s="245">
        <f t="shared" si="57"/>
        <v>27.882999999999999</v>
      </c>
      <c r="I415" s="245">
        <f>VLOOKUP($A415,$A$12:$AA$44,U$10,0)/1000</f>
        <v>26.286999999999999</v>
      </c>
      <c r="J415" s="245">
        <f>VLOOKUP($A415,$A$12:$AA$44,V$10,0)/1000</f>
        <v>27.933</v>
      </c>
      <c r="K415" s="246">
        <f>J415*1000000/VLOOKUP($A415,$X$12:$Z$44,3,0)</f>
        <v>3.3351680956719112</v>
      </c>
      <c r="L415" s="235">
        <f>J415/I415-1</f>
        <v>6.2616502453684442E-2</v>
      </c>
      <c r="M415" s="235">
        <f t="shared" si="53"/>
        <v>0.44177764013626519</v>
      </c>
      <c r="N415" s="235">
        <f>(J415-E415)/E415</f>
        <v>-7.3913506982693725E-3</v>
      </c>
      <c r="O415" s="247">
        <f>(J415/B415)^(1/20)-1</f>
        <v>1.8462198609364489E-2</v>
      </c>
    </row>
    <row r="416" spans="1:23" x14ac:dyDescent="0.2">
      <c r="A416" s="241" t="s">
        <v>113</v>
      </c>
      <c r="B416" s="245">
        <f t="shared" si="54"/>
        <v>31.431999999999999</v>
      </c>
      <c r="C416" s="245">
        <f t="shared" si="55"/>
        <v>34.348999999999997</v>
      </c>
      <c r="D416" s="245">
        <f t="shared" si="56"/>
        <v>37.357999999999997</v>
      </c>
      <c r="E416" s="245">
        <f t="shared" si="57"/>
        <v>36.585000000000001</v>
      </c>
      <c r="F416" s="245">
        <f t="shared" si="57"/>
        <v>36.118000000000002</v>
      </c>
      <c r="G416" s="245">
        <f t="shared" si="57"/>
        <v>34.634999999999998</v>
      </c>
      <c r="H416" s="245">
        <f t="shared" si="57"/>
        <v>37.502000000000002</v>
      </c>
      <c r="I416" s="245">
        <f t="shared" ref="I416:J445" si="58">VLOOKUP($A416,$A$12:$AA$44,U$10,0)/1000</f>
        <v>34.496000000000002</v>
      </c>
      <c r="J416" s="245">
        <f t="shared" si="58"/>
        <v>36.427</v>
      </c>
      <c r="K416" s="246">
        <f t="shared" ref="K416:K445" si="59">J416*1000000/VLOOKUP($A416,$X$12:$Z$44,3,0)</f>
        <v>3.3604538047150783</v>
      </c>
      <c r="L416" s="235">
        <f t="shared" ref="L416:L445" si="60">J416/I416-1</f>
        <v>5.5977504638218933E-2</v>
      </c>
      <c r="M416" s="235">
        <f t="shared" si="53"/>
        <v>0.15891448205650296</v>
      </c>
      <c r="N416" s="235">
        <f t="shared" si="49"/>
        <v>-4.3187098537652386E-3</v>
      </c>
      <c r="O416" s="247">
        <f>(J416/B416)^(1/20)-1</f>
        <v>7.4014450696611167E-3</v>
      </c>
    </row>
    <row r="417" spans="1:15" x14ac:dyDescent="0.2">
      <c r="A417" s="241" t="s">
        <v>115</v>
      </c>
      <c r="B417" s="245">
        <f t="shared" si="54"/>
        <v>16.318000000000001</v>
      </c>
      <c r="C417" s="245">
        <f t="shared" si="55"/>
        <v>11.41</v>
      </c>
      <c r="D417" s="245">
        <f t="shared" si="56"/>
        <v>8.641</v>
      </c>
      <c r="E417" s="245">
        <f t="shared" si="57"/>
        <v>9.8160000000000007</v>
      </c>
      <c r="F417" s="245">
        <f t="shared" si="57"/>
        <v>10.272</v>
      </c>
      <c r="G417" s="245">
        <f t="shared" si="57"/>
        <v>10.041</v>
      </c>
      <c r="H417" s="245">
        <f t="shared" si="57"/>
        <v>9.8239999999999998</v>
      </c>
      <c r="I417" s="245">
        <f t="shared" si="58"/>
        <v>8.6</v>
      </c>
      <c r="J417" s="245">
        <f t="shared" si="58"/>
        <v>8.8420000000000005</v>
      </c>
      <c r="K417" s="246">
        <f t="shared" si="59"/>
        <v>1.1690030421578828</v>
      </c>
      <c r="L417" s="235">
        <f>J417/I417-1</f>
        <v>2.8139534883721007E-2</v>
      </c>
      <c r="M417" s="235">
        <f t="shared" si="53"/>
        <v>-0.45814438043877925</v>
      </c>
      <c r="N417" s="235">
        <f t="shared" si="49"/>
        <v>-9.9225753871230657E-2</v>
      </c>
      <c r="O417" s="247">
        <f t="shared" ref="O417:O445" si="61">(J417/B417)^(1/20)-1</f>
        <v>-3.0173204607882531E-2</v>
      </c>
    </row>
    <row r="418" spans="1:15" x14ac:dyDescent="0.2">
      <c r="A418" s="241" t="s">
        <v>141</v>
      </c>
      <c r="B418" s="245">
        <f t="shared" si="54"/>
        <v>19.117999999999999</v>
      </c>
      <c r="C418" s="245">
        <f t="shared" si="55"/>
        <v>19.664999999999999</v>
      </c>
      <c r="D418" s="245">
        <f t="shared" si="56"/>
        <v>20.55</v>
      </c>
      <c r="E418" s="245">
        <f t="shared" si="57"/>
        <v>21.332000000000001</v>
      </c>
      <c r="F418" s="245">
        <f t="shared" si="57"/>
        <v>21.201000000000001</v>
      </c>
      <c r="G418" s="245">
        <f t="shared" si="57"/>
        <v>20.646000000000001</v>
      </c>
      <c r="H418" s="245">
        <f t="shared" si="57"/>
        <v>21.492000000000001</v>
      </c>
      <c r="I418" s="245">
        <f t="shared" si="58"/>
        <v>21.015000000000001</v>
      </c>
      <c r="J418" s="245">
        <f t="shared" si="58"/>
        <v>21.914999999999999</v>
      </c>
      <c r="K418" s="246">
        <f t="shared" si="59"/>
        <v>2.8147374851107259</v>
      </c>
      <c r="L418" s="235">
        <f t="shared" si="60"/>
        <v>4.2826552462526646E-2</v>
      </c>
      <c r="M418" s="235">
        <f t="shared" si="53"/>
        <v>0.14630191442619525</v>
      </c>
      <c r="N418" s="235">
        <f t="shared" si="49"/>
        <v>2.7329833114569584E-2</v>
      </c>
      <c r="O418" s="247">
        <f t="shared" si="61"/>
        <v>6.8504091528946987E-3</v>
      </c>
    </row>
    <row r="419" spans="1:15" x14ac:dyDescent="0.2">
      <c r="A419" s="241" t="s">
        <v>117</v>
      </c>
      <c r="B419" s="245">
        <f t="shared" si="54"/>
        <v>1.089</v>
      </c>
      <c r="C419" s="245">
        <f t="shared" si="55"/>
        <v>1.4610000000000001</v>
      </c>
      <c r="D419" s="245">
        <f t="shared" si="56"/>
        <v>1.6319999999999999</v>
      </c>
      <c r="E419" s="245">
        <f t="shared" si="57"/>
        <v>1.8160000000000001</v>
      </c>
      <c r="F419" s="245">
        <f t="shared" si="57"/>
        <v>1.847</v>
      </c>
      <c r="G419" s="245">
        <f t="shared" si="57"/>
        <v>1.905</v>
      </c>
      <c r="H419" s="245">
        <f t="shared" si="57"/>
        <v>1.9710000000000001</v>
      </c>
      <c r="I419" s="245">
        <f t="shared" si="58"/>
        <v>1.925</v>
      </c>
      <c r="J419" s="245">
        <f t="shared" si="58"/>
        <v>1.921</v>
      </c>
      <c r="K419" s="246">
        <f t="shared" si="59"/>
        <v>2.3918410950921811</v>
      </c>
      <c r="L419" s="235">
        <f t="shared" si="60"/>
        <v>-2.077922077922123E-3</v>
      </c>
      <c r="M419" s="235">
        <f t="shared" si="53"/>
        <v>0.76400367309458228</v>
      </c>
      <c r="N419" s="235">
        <f t="shared" si="49"/>
        <v>5.7819383259911886E-2</v>
      </c>
      <c r="O419" s="247">
        <f t="shared" si="61"/>
        <v>2.8785830939862089E-2</v>
      </c>
    </row>
    <row r="420" spans="1:15" x14ac:dyDescent="0.2">
      <c r="A420" s="241" t="s">
        <v>118</v>
      </c>
      <c r="B420" s="245">
        <f t="shared" si="54"/>
        <v>34.295999999999999</v>
      </c>
      <c r="C420" s="245">
        <f t="shared" si="55"/>
        <v>26.206</v>
      </c>
      <c r="D420" s="245">
        <f t="shared" si="56"/>
        <v>24.709</v>
      </c>
      <c r="E420" s="245">
        <f t="shared" si="57"/>
        <v>25.998999999999999</v>
      </c>
      <c r="F420" s="245">
        <f t="shared" si="57"/>
        <v>26.42</v>
      </c>
      <c r="G420" s="245">
        <f t="shared" si="57"/>
        <v>25.847000000000001</v>
      </c>
      <c r="H420" s="245">
        <f t="shared" si="57"/>
        <v>25.66</v>
      </c>
      <c r="I420" s="245">
        <f t="shared" si="58"/>
        <v>24.407</v>
      </c>
      <c r="J420" s="245">
        <f t="shared" si="58"/>
        <v>25.617999999999999</v>
      </c>
      <c r="K420" s="246">
        <f>J420*1000000/VLOOKUP($A420,$X$12:$Z$44,3,0)</f>
        <v>2.4382274625045675</v>
      </c>
      <c r="L420" s="235">
        <f t="shared" si="60"/>
        <v>4.9616913180644762E-2</v>
      </c>
      <c r="M420" s="235">
        <f t="shared" si="53"/>
        <v>-0.2530324236062515</v>
      </c>
      <c r="N420" s="235">
        <f t="shared" si="49"/>
        <v>-1.465440978499174E-2</v>
      </c>
      <c r="O420" s="247">
        <f t="shared" si="61"/>
        <v>-1.4480804840267036E-2</v>
      </c>
    </row>
    <row r="421" spans="1:15" x14ac:dyDescent="0.2">
      <c r="A421" s="248" t="s">
        <v>123</v>
      </c>
      <c r="B421" s="245">
        <f t="shared" si="54"/>
        <v>227.89500000000001</v>
      </c>
      <c r="C421" s="245">
        <f t="shared" si="55"/>
        <v>220.66300000000001</v>
      </c>
      <c r="D421" s="245">
        <f t="shared" si="56"/>
        <v>219.083</v>
      </c>
      <c r="E421" s="245">
        <f t="shared" si="57"/>
        <v>229.52699999999999</v>
      </c>
      <c r="F421" s="245">
        <f t="shared" si="57"/>
        <v>233.21199999999999</v>
      </c>
      <c r="G421" s="245">
        <f t="shared" si="57"/>
        <v>215.346</v>
      </c>
      <c r="H421" s="245">
        <f t="shared" si="57"/>
        <v>223.78100000000001</v>
      </c>
      <c r="I421" s="245">
        <f t="shared" si="58"/>
        <v>213.096</v>
      </c>
      <c r="J421" s="245">
        <f t="shared" si="58"/>
        <v>217.37799999999999</v>
      </c>
      <c r="K421" s="246">
        <f t="shared" si="59"/>
        <v>2.6573594418061104</v>
      </c>
      <c r="L421" s="235">
        <f t="shared" si="60"/>
        <v>2.0094229830686539E-2</v>
      </c>
      <c r="M421" s="235">
        <f t="shared" si="53"/>
        <v>-4.6148445556067591E-2</v>
      </c>
      <c r="N421" s="235">
        <f t="shared" si="49"/>
        <v>-5.2930592043637571E-2</v>
      </c>
      <c r="O421" s="247">
        <f t="shared" si="61"/>
        <v>-2.359572968375967E-3</v>
      </c>
    </row>
    <row r="422" spans="1:15" x14ac:dyDescent="0.2">
      <c r="A422" s="241" t="s">
        <v>119</v>
      </c>
      <c r="B422" s="245">
        <f t="shared" si="54"/>
        <v>13.45</v>
      </c>
      <c r="C422" s="245">
        <f t="shared" si="55"/>
        <v>14.819000000000001</v>
      </c>
      <c r="D422" s="245">
        <f t="shared" si="56"/>
        <v>14.718999999999999</v>
      </c>
      <c r="E422" s="245">
        <f t="shared" si="57"/>
        <v>15.497</v>
      </c>
      <c r="F422" s="245">
        <f t="shared" si="57"/>
        <v>15.664999999999999</v>
      </c>
      <c r="G422" s="245">
        <f t="shared" si="57"/>
        <v>15.721</v>
      </c>
      <c r="H422" s="245">
        <f t="shared" si="57"/>
        <v>15.518000000000001</v>
      </c>
      <c r="I422" s="245">
        <f t="shared" si="58"/>
        <v>14.802</v>
      </c>
      <c r="J422" s="245">
        <f t="shared" si="58"/>
        <v>15.535</v>
      </c>
      <c r="K422" s="246">
        <f t="shared" si="59"/>
        <v>2.8068175946178484</v>
      </c>
      <c r="L422" s="235">
        <f t="shared" si="60"/>
        <v>4.9520335089852763E-2</v>
      </c>
      <c r="M422" s="235">
        <f t="shared" si="53"/>
        <v>0.15501858736059487</v>
      </c>
      <c r="N422" s="235">
        <f t="shared" si="49"/>
        <v>2.4520875008066244E-3</v>
      </c>
      <c r="O422" s="247">
        <f t="shared" si="61"/>
        <v>7.2318462455751575E-3</v>
      </c>
    </row>
    <row r="423" spans="1:15" x14ac:dyDescent="0.2">
      <c r="A423" s="241" t="s">
        <v>120</v>
      </c>
      <c r="B423" s="245">
        <f t="shared" si="54"/>
        <v>5.7869999999999999</v>
      </c>
      <c r="C423" s="245">
        <f t="shared" si="55"/>
        <v>2.5739999999999998</v>
      </c>
      <c r="D423" s="245">
        <f t="shared" si="56"/>
        <v>2.423</v>
      </c>
      <c r="E423" s="245">
        <f t="shared" si="57"/>
        <v>2.867</v>
      </c>
      <c r="F423" s="245">
        <f t="shared" si="57"/>
        <v>2.8679999999999999</v>
      </c>
      <c r="G423" s="245">
        <f t="shared" si="57"/>
        <v>3.09</v>
      </c>
      <c r="H423" s="245">
        <f t="shared" si="57"/>
        <v>3.0539999999999998</v>
      </c>
      <c r="I423" s="245">
        <f t="shared" si="58"/>
        <v>2.7690000000000001</v>
      </c>
      <c r="J423" s="245">
        <f t="shared" si="58"/>
        <v>2.9049999999999998</v>
      </c>
      <c r="K423" s="246">
        <f t="shared" si="59"/>
        <v>2.16770500109318</v>
      </c>
      <c r="L423" s="235">
        <f t="shared" si="60"/>
        <v>4.9115204044781313E-2</v>
      </c>
      <c r="M423" s="235">
        <f t="shared" si="53"/>
        <v>-0.49801278728183862</v>
      </c>
      <c r="N423" s="235">
        <f t="shared" si="49"/>
        <v>1.3254272758981448E-2</v>
      </c>
      <c r="O423" s="247">
        <f t="shared" si="61"/>
        <v>-3.3872080423119511E-2</v>
      </c>
    </row>
    <row r="424" spans="1:15" x14ac:dyDescent="0.2">
      <c r="A424" s="241" t="s">
        <v>139</v>
      </c>
      <c r="B424" s="245">
        <f t="shared" si="54"/>
        <v>56.868000000000002</v>
      </c>
      <c r="C424" s="245">
        <f t="shared" si="55"/>
        <v>63.722999999999999</v>
      </c>
      <c r="D424" s="245">
        <f t="shared" si="56"/>
        <v>79.549000000000007</v>
      </c>
      <c r="E424" s="245">
        <f t="shared" si="57"/>
        <v>97.466999999999999</v>
      </c>
      <c r="F424" s="245">
        <f t="shared" si="57"/>
        <v>96.064999999999998</v>
      </c>
      <c r="G424" s="245">
        <f t="shared" si="57"/>
        <v>98.837000000000003</v>
      </c>
      <c r="H424" s="245">
        <f t="shared" si="57"/>
        <v>95.59</v>
      </c>
      <c r="I424" s="245">
        <f t="shared" si="58"/>
        <v>88.826999999999998</v>
      </c>
      <c r="J424" s="245">
        <f t="shared" si="58"/>
        <v>90.599000000000004</v>
      </c>
      <c r="K424" s="246">
        <f t="shared" si="59"/>
        <v>1.9700138833150942</v>
      </c>
      <c r="L424" s="235">
        <f t="shared" si="60"/>
        <v>1.9948889414254767E-2</v>
      </c>
      <c r="M424" s="235">
        <f t="shared" si="53"/>
        <v>0.59314552999929659</v>
      </c>
      <c r="N424" s="235">
        <f t="shared" si="49"/>
        <v>-7.0464875291124121E-2</v>
      </c>
      <c r="O424" s="247">
        <f t="shared" si="61"/>
        <v>2.3558743436712826E-2</v>
      </c>
    </row>
    <row r="425" spans="1:15" x14ac:dyDescent="0.2">
      <c r="A425" s="241" t="s">
        <v>121</v>
      </c>
      <c r="B425" s="245">
        <f t="shared" si="54"/>
        <v>21.620999999999999</v>
      </c>
      <c r="C425" s="245">
        <f t="shared" si="55"/>
        <v>21.856000000000002</v>
      </c>
      <c r="D425" s="245">
        <f t="shared" si="56"/>
        <v>24.629000000000001</v>
      </c>
      <c r="E425" s="245">
        <f t="shared" si="57"/>
        <v>25.486999999999998</v>
      </c>
      <c r="F425" s="245">
        <f t="shared" si="57"/>
        <v>26.835999999999999</v>
      </c>
      <c r="G425" s="245">
        <f t="shared" si="57"/>
        <v>26.786999999999999</v>
      </c>
      <c r="H425" s="245">
        <f t="shared" si="57"/>
        <v>26.03</v>
      </c>
      <c r="I425" s="245">
        <f t="shared" si="58"/>
        <v>24.123999999999999</v>
      </c>
      <c r="J425" s="245">
        <f t="shared" si="58"/>
        <v>26.484000000000002</v>
      </c>
      <c r="K425" s="246">
        <f t="shared" si="59"/>
        <v>4.9489603427272764</v>
      </c>
      <c r="L425" s="235">
        <f t="shared" si="60"/>
        <v>9.7827889238932375E-2</v>
      </c>
      <c r="M425" s="235">
        <f t="shared" si="53"/>
        <v>0.22492021645622326</v>
      </c>
      <c r="N425" s="235">
        <f t="shared" si="49"/>
        <v>3.9117981716169162E-2</v>
      </c>
      <c r="O425" s="247">
        <f t="shared" si="61"/>
        <v>1.0195408217852142E-2</v>
      </c>
    </row>
    <row r="426" spans="1:15" x14ac:dyDescent="0.2">
      <c r="A426" s="241" t="s">
        <v>122</v>
      </c>
      <c r="B426" s="245">
        <f t="shared" si="54"/>
        <v>135.428</v>
      </c>
      <c r="C426" s="245">
        <f t="shared" si="55"/>
        <v>142.77600000000001</v>
      </c>
      <c r="D426" s="245">
        <f t="shared" si="56"/>
        <v>154.489</v>
      </c>
      <c r="E426" s="245">
        <f t="shared" si="57"/>
        <v>162.38300000000001</v>
      </c>
      <c r="F426" s="245">
        <f t="shared" si="57"/>
        <v>161.05799999999999</v>
      </c>
      <c r="G426" s="245">
        <f t="shared" si="57"/>
        <v>158.072</v>
      </c>
      <c r="H426" s="245">
        <f t="shared" si="57"/>
        <v>160.178</v>
      </c>
      <c r="I426" s="245">
        <f t="shared" si="58"/>
        <v>154.36799999999999</v>
      </c>
      <c r="J426" s="245">
        <f t="shared" si="58"/>
        <v>158.77099999999999</v>
      </c>
      <c r="K426" s="246">
        <f t="shared" si="59"/>
        <v>2.454165460162709</v>
      </c>
      <c r="L426" s="235">
        <f t="shared" si="60"/>
        <v>2.8522750829187427E-2</v>
      </c>
      <c r="M426" s="235">
        <f t="shared" si="53"/>
        <v>0.17236465132764267</v>
      </c>
      <c r="N426" s="235">
        <f t="shared" si="49"/>
        <v>-2.22437077772921E-2</v>
      </c>
      <c r="O426" s="247">
        <f t="shared" si="61"/>
        <v>7.9828331866524938E-3</v>
      </c>
    </row>
    <row r="427" spans="1:15" x14ac:dyDescent="0.2">
      <c r="A427" s="241" t="s">
        <v>124</v>
      </c>
      <c r="B427" s="245">
        <f t="shared" si="54"/>
        <v>14.597</v>
      </c>
      <c r="C427" s="245">
        <f t="shared" si="55"/>
        <v>15.712</v>
      </c>
      <c r="D427" s="245">
        <f t="shared" si="56"/>
        <v>18.562999999999999</v>
      </c>
      <c r="E427" s="245">
        <f t="shared" si="57"/>
        <v>20.821000000000002</v>
      </c>
      <c r="F427" s="245">
        <f t="shared" si="57"/>
        <v>21.425000000000001</v>
      </c>
      <c r="G427" s="245">
        <f t="shared" si="57"/>
        <v>21.937000000000001</v>
      </c>
      <c r="H427" s="245">
        <f t="shared" si="57"/>
        <v>21.254999999999999</v>
      </c>
      <c r="I427" s="245">
        <f t="shared" si="58"/>
        <v>20.545000000000002</v>
      </c>
      <c r="J427" s="245">
        <f t="shared" si="58"/>
        <v>19.027000000000001</v>
      </c>
      <c r="K427" s="246">
        <f t="shared" si="59"/>
        <v>1.6830430252917308</v>
      </c>
      <c r="L427" s="235">
        <f t="shared" si="60"/>
        <v>-7.3886590411292308E-2</v>
      </c>
      <c r="M427" s="235">
        <f t="shared" si="53"/>
        <v>0.30348701788038651</v>
      </c>
      <c r="N427" s="235">
        <f>(J427-E427)/E427</f>
        <v>-8.6163008501032631E-2</v>
      </c>
      <c r="O427" s="247">
        <f t="shared" si="61"/>
        <v>1.334034865969369E-2</v>
      </c>
    </row>
    <row r="428" spans="1:15" x14ac:dyDescent="0.2">
      <c r="A428" s="241" t="s">
        <v>125</v>
      </c>
      <c r="B428" s="245">
        <f t="shared" si="54"/>
        <v>19.867000000000001</v>
      </c>
      <c r="C428" s="245">
        <f t="shared" si="55"/>
        <v>16.187999999999999</v>
      </c>
      <c r="D428" s="245">
        <f t="shared" si="56"/>
        <v>16.097999999999999</v>
      </c>
      <c r="E428" s="245">
        <f t="shared" si="57"/>
        <v>18.172999999999998</v>
      </c>
      <c r="F428" s="245">
        <f t="shared" si="57"/>
        <v>17.916</v>
      </c>
      <c r="G428" s="245">
        <f t="shared" si="57"/>
        <v>16.931999999999999</v>
      </c>
      <c r="H428" s="245">
        <f t="shared" si="57"/>
        <v>17.076000000000001</v>
      </c>
      <c r="I428" s="245">
        <f t="shared" si="58"/>
        <v>16.411999999999999</v>
      </c>
      <c r="J428" s="245">
        <f t="shared" si="58"/>
        <v>16.66</v>
      </c>
      <c r="K428" s="246">
        <f t="shared" si="59"/>
        <v>1.6636170349591246</v>
      </c>
      <c r="L428" s="235">
        <f t="shared" si="60"/>
        <v>1.5110894467462943E-2</v>
      </c>
      <c r="M428" s="235">
        <f>(J428-B428)/B428</f>
        <v>-0.16142346604922739</v>
      </c>
      <c r="N428" s="235">
        <f t="shared" si="49"/>
        <v>-8.3255378858746398E-2</v>
      </c>
      <c r="O428" s="247">
        <f t="shared" si="61"/>
        <v>-8.7638430260771338E-3</v>
      </c>
    </row>
    <row r="429" spans="1:15" x14ac:dyDescent="0.2">
      <c r="A429" s="241" t="s">
        <v>126</v>
      </c>
      <c r="B429" s="245">
        <f t="shared" si="54"/>
        <v>7.3109999999999999</v>
      </c>
      <c r="C429" s="245">
        <f t="shared" si="55"/>
        <v>7.9249999999999998</v>
      </c>
      <c r="D429" s="245">
        <f t="shared" si="56"/>
        <v>10.688000000000001</v>
      </c>
      <c r="E429" s="245">
        <f t="shared" si="57"/>
        <v>12.515000000000001</v>
      </c>
      <c r="F429" s="245">
        <f t="shared" si="57"/>
        <v>13.188000000000001</v>
      </c>
      <c r="G429" s="245">
        <f t="shared" si="57"/>
        <v>13.257999999999999</v>
      </c>
      <c r="H429" s="245">
        <f t="shared" si="57"/>
        <v>13.173999999999999</v>
      </c>
      <c r="I429" s="245">
        <f t="shared" si="58"/>
        <v>11.74</v>
      </c>
      <c r="J429" s="245">
        <f t="shared" si="58"/>
        <v>11.79</v>
      </c>
      <c r="K429" s="246">
        <f t="shared" si="59"/>
        <v>2.6388507771292438</v>
      </c>
      <c r="L429" s="235">
        <f t="shared" si="60"/>
        <v>4.2589437819420262E-3</v>
      </c>
      <c r="M429" s="235">
        <f t="shared" si="53"/>
        <v>0.6126384899466556</v>
      </c>
      <c r="N429" s="235">
        <f t="shared" si="49"/>
        <v>-5.7930483419896234E-2</v>
      </c>
      <c r="O429" s="247">
        <f t="shared" si="61"/>
        <v>2.4181321338795803E-2</v>
      </c>
    </row>
    <row r="430" spans="1:15" x14ac:dyDescent="0.2">
      <c r="A430" s="249" t="s">
        <v>114</v>
      </c>
      <c r="B430" s="245" t="e">
        <f t="shared" si="54"/>
        <v>#N/A</v>
      </c>
      <c r="C430" s="245" t="e">
        <f t="shared" si="55"/>
        <v>#N/A</v>
      </c>
      <c r="D430" s="245" t="e">
        <f t="shared" si="56"/>
        <v>#N/A</v>
      </c>
      <c r="E430" s="245" t="e">
        <f t="shared" si="57"/>
        <v>#N/A</v>
      </c>
      <c r="F430" s="245" t="e">
        <f t="shared" si="57"/>
        <v>#N/A</v>
      </c>
      <c r="G430" s="245" t="e">
        <f t="shared" si="57"/>
        <v>#N/A</v>
      </c>
      <c r="H430" s="245" t="e">
        <f t="shared" si="57"/>
        <v>#N/A</v>
      </c>
      <c r="I430" s="245" t="e">
        <f t="shared" si="58"/>
        <v>#N/A</v>
      </c>
      <c r="J430" s="245" t="e">
        <f t="shared" si="58"/>
        <v>#N/A</v>
      </c>
      <c r="K430" s="246"/>
      <c r="L430" s="235"/>
      <c r="M430" s="235"/>
      <c r="N430" s="235"/>
      <c r="O430" s="247"/>
    </row>
    <row r="431" spans="1:15" x14ac:dyDescent="0.2">
      <c r="A431" s="241" t="s">
        <v>127</v>
      </c>
      <c r="B431" s="245">
        <f t="shared" si="54"/>
        <v>107.71</v>
      </c>
      <c r="C431" s="245">
        <f t="shared" si="55"/>
        <v>114.577</v>
      </c>
      <c r="D431" s="245">
        <f t="shared" si="56"/>
        <v>124.718</v>
      </c>
      <c r="E431" s="245">
        <f t="shared" si="57"/>
        <v>134.62100000000001</v>
      </c>
      <c r="F431" s="245">
        <f t="shared" si="57"/>
        <v>132.73400000000001</v>
      </c>
      <c r="G431" s="245">
        <f t="shared" si="57"/>
        <v>129.63800000000001</v>
      </c>
      <c r="H431" s="245">
        <f t="shared" si="57"/>
        <v>128.197</v>
      </c>
      <c r="I431" s="245">
        <f t="shared" si="58"/>
        <v>121.14400000000001</v>
      </c>
      <c r="J431" s="245">
        <f t="shared" si="58"/>
        <v>124.76900000000001</v>
      </c>
      <c r="K431" s="246">
        <f t="shared" si="59"/>
        <v>2.067754752675524</v>
      </c>
      <c r="L431" s="235">
        <f t="shared" si="60"/>
        <v>2.9923066763521078E-2</v>
      </c>
      <c r="M431" s="235">
        <f t="shared" si="53"/>
        <v>0.15837898059604505</v>
      </c>
      <c r="N431" s="235">
        <f t="shared" si="49"/>
        <v>-7.3183232927997888E-2</v>
      </c>
      <c r="O431" s="247">
        <f t="shared" si="61"/>
        <v>7.3781653802209579E-3</v>
      </c>
    </row>
    <row r="432" spans="1:15" x14ac:dyDescent="0.2">
      <c r="A432" s="241" t="s">
        <v>129</v>
      </c>
      <c r="B432" s="245">
        <f t="shared" si="54"/>
        <v>9.6809999999999992</v>
      </c>
      <c r="C432" s="245">
        <f t="shared" si="55"/>
        <v>4.5970000000000004</v>
      </c>
      <c r="D432" s="245">
        <f t="shared" si="56"/>
        <v>3.7719999999999998</v>
      </c>
      <c r="E432" s="245">
        <f t="shared" si="57"/>
        <v>4.6139999999999999</v>
      </c>
      <c r="F432" s="245">
        <f t="shared" si="57"/>
        <v>4.9130000000000003</v>
      </c>
      <c r="G432" s="245">
        <f t="shared" si="57"/>
        <v>5.1619999999999999</v>
      </c>
      <c r="H432" s="245">
        <f t="shared" si="57"/>
        <v>5.0750000000000002</v>
      </c>
      <c r="I432" s="245">
        <f t="shared" si="58"/>
        <v>4.5869999999999997</v>
      </c>
      <c r="J432" s="245">
        <f t="shared" si="58"/>
        <v>4.7510000000000003</v>
      </c>
      <c r="K432" s="246">
        <f t="shared" si="59"/>
        <v>1.4271385826360099</v>
      </c>
      <c r="L432" s="235">
        <f t="shared" si="60"/>
        <v>3.5753215609330757E-2</v>
      </c>
      <c r="M432" s="235">
        <f t="shared" si="53"/>
        <v>-0.50924491271562844</v>
      </c>
      <c r="N432" s="235">
        <f t="shared" si="49"/>
        <v>2.9692241005635122E-2</v>
      </c>
      <c r="O432" s="247">
        <f t="shared" si="61"/>
        <v>-3.4964609262883584E-2</v>
      </c>
    </row>
    <row r="433" spans="1:26" x14ac:dyDescent="0.2">
      <c r="A433" s="241" t="s">
        <v>130</v>
      </c>
      <c r="B433" s="245">
        <f t="shared" si="54"/>
        <v>3.2959999999999998</v>
      </c>
      <c r="C433" s="245">
        <f t="shared" si="55"/>
        <v>3.1280000000000001</v>
      </c>
      <c r="D433" s="245">
        <f t="shared" si="56"/>
        <v>3.5169999999999999</v>
      </c>
      <c r="E433" s="245">
        <f t="shared" si="57"/>
        <v>4.4429999999999996</v>
      </c>
      <c r="F433" s="245">
        <f t="shared" si="57"/>
        <v>4.3710000000000004</v>
      </c>
      <c r="G433" s="245">
        <f t="shared" si="57"/>
        <v>4.3220000000000001</v>
      </c>
      <c r="H433" s="245">
        <f t="shared" si="57"/>
        <v>4.3540000000000001</v>
      </c>
      <c r="I433" s="245">
        <f t="shared" si="58"/>
        <v>4.0579999999999998</v>
      </c>
      <c r="J433" s="245">
        <f t="shared" si="58"/>
        <v>4.3019999999999996</v>
      </c>
      <c r="K433" s="246">
        <f t="shared" si="59"/>
        <v>8.5685945672481303</v>
      </c>
      <c r="L433" s="235">
        <f t="shared" si="60"/>
        <v>6.0128141941843127E-2</v>
      </c>
      <c r="M433" s="235">
        <f t="shared" si="53"/>
        <v>0.3052184466019417</v>
      </c>
      <c r="N433" s="235">
        <f t="shared" si="49"/>
        <v>-3.1735313977042545E-2</v>
      </c>
      <c r="O433" s="247">
        <f t="shared" si="61"/>
        <v>1.3407607500992791E-2</v>
      </c>
    </row>
    <row r="434" spans="1:26" x14ac:dyDescent="0.2">
      <c r="A434" s="241" t="s">
        <v>128</v>
      </c>
      <c r="B434" s="245">
        <f t="shared" si="54"/>
        <v>6.4219999999999997</v>
      </c>
      <c r="C434" s="245">
        <f t="shared" si="55"/>
        <v>3.8239999999999998</v>
      </c>
      <c r="D434" s="245">
        <f t="shared" si="56"/>
        <v>3.2549999999999999</v>
      </c>
      <c r="E434" s="245">
        <f t="shared" si="57"/>
        <v>4.0209999999999999</v>
      </c>
      <c r="F434" s="245">
        <f t="shared" si="57"/>
        <v>4.1959999999999997</v>
      </c>
      <c r="G434" s="245">
        <f t="shared" si="57"/>
        <v>4.3579999999999997</v>
      </c>
      <c r="H434" s="245">
        <f t="shared" si="57"/>
        <v>4.1559999999999997</v>
      </c>
      <c r="I434" s="245">
        <f t="shared" si="58"/>
        <v>4.0449999999999999</v>
      </c>
      <c r="J434" s="245">
        <f t="shared" si="58"/>
        <v>4.2709999999999999</v>
      </c>
      <c r="K434" s="246">
        <f t="shared" si="59"/>
        <v>1.8995949962061471</v>
      </c>
      <c r="L434" s="235">
        <f t="shared" si="60"/>
        <v>5.5871446229913468E-2</v>
      </c>
      <c r="M434" s="235">
        <f t="shared" si="53"/>
        <v>-0.33494238554967298</v>
      </c>
      <c r="N434" s="235">
        <f t="shared" si="49"/>
        <v>6.2173588659537427E-2</v>
      </c>
      <c r="O434" s="247">
        <f t="shared" si="61"/>
        <v>-2.0187527471014821E-2</v>
      </c>
    </row>
    <row r="435" spans="1:26" ht="13.5" thickBot="1" x14ac:dyDescent="0.25">
      <c r="A435" s="241" t="s">
        <v>131</v>
      </c>
      <c r="B435" s="245">
        <f t="shared" si="54"/>
        <v>0.33300000000000002</v>
      </c>
      <c r="C435" s="245">
        <f t="shared" si="55"/>
        <v>0.34699999999999998</v>
      </c>
      <c r="D435" s="245">
        <f t="shared" si="56"/>
        <v>0.441</v>
      </c>
      <c r="E435" s="245">
        <f t="shared" si="57"/>
        <v>0.38900000000000001</v>
      </c>
      <c r="F435" s="245">
        <f t="shared" si="57"/>
        <v>0.379</v>
      </c>
      <c r="G435" s="245">
        <f t="shared" si="57"/>
        <v>0.38700000000000001</v>
      </c>
      <c r="H435" s="245">
        <f t="shared" si="57"/>
        <v>0.49</v>
      </c>
      <c r="I435" s="245">
        <f t="shared" si="58"/>
        <v>0.443</v>
      </c>
      <c r="J435" s="245">
        <f t="shared" si="58"/>
        <v>0.45100000000000001</v>
      </c>
      <c r="K435" s="246">
        <f t="shared" si="59"/>
        <v>1.0883940034558319</v>
      </c>
      <c r="L435" s="235">
        <f t="shared" si="60"/>
        <v>1.8058690744920947E-2</v>
      </c>
      <c r="M435" s="235">
        <f t="shared" si="53"/>
        <v>0.35435435435435431</v>
      </c>
      <c r="N435" s="235">
        <f t="shared" si="49"/>
        <v>0.15938303341902313</v>
      </c>
      <c r="O435" s="247">
        <f t="shared" si="61"/>
        <v>1.5281833553008495E-2</v>
      </c>
      <c r="Q435" s="2" t="s">
        <v>209</v>
      </c>
    </row>
    <row r="436" spans="1:26" ht="13.5" thickBot="1" x14ac:dyDescent="0.25">
      <c r="A436" s="241" t="s">
        <v>132</v>
      </c>
      <c r="B436" s="245">
        <f t="shared" si="54"/>
        <v>41.69</v>
      </c>
      <c r="C436" s="245">
        <f t="shared" si="55"/>
        <v>47.98</v>
      </c>
      <c r="D436" s="245">
        <f t="shared" si="56"/>
        <v>50.482999999999997</v>
      </c>
      <c r="E436" s="245">
        <f t="shared" si="57"/>
        <v>52.292999999999999</v>
      </c>
      <c r="F436" s="245">
        <f t="shared" si="57"/>
        <v>50.94</v>
      </c>
      <c r="G436" s="245">
        <f t="shared" si="57"/>
        <v>49.814999999999998</v>
      </c>
      <c r="H436" s="245">
        <f t="shared" si="57"/>
        <v>51.088000000000001</v>
      </c>
      <c r="I436" s="245">
        <f t="shared" si="58"/>
        <v>50.405999999999999</v>
      </c>
      <c r="J436" s="245">
        <f t="shared" si="58"/>
        <v>53.978999999999999</v>
      </c>
      <c r="K436" s="246">
        <f t="shared" si="59"/>
        <v>3.2566537449889106</v>
      </c>
      <c r="L436" s="235">
        <f t="shared" si="60"/>
        <v>7.0884418521604653E-2</v>
      </c>
      <c r="M436" s="235">
        <f t="shared" si="53"/>
        <v>0.29477092828016316</v>
      </c>
      <c r="N436" s="235">
        <f t="shared" si="49"/>
        <v>3.2241408983994031E-2</v>
      </c>
      <c r="O436" s="247">
        <f t="shared" si="61"/>
        <v>1.3000470275981835E-2</v>
      </c>
      <c r="Q436" s="250">
        <v>1990</v>
      </c>
      <c r="R436" s="250">
        <v>1995</v>
      </c>
      <c r="S436" s="250">
        <v>2000</v>
      </c>
      <c r="T436" s="250">
        <v>2005</v>
      </c>
      <c r="U436" s="250">
        <v>2006</v>
      </c>
      <c r="V436" s="250">
        <v>2007</v>
      </c>
      <c r="W436" s="250">
        <v>2008</v>
      </c>
      <c r="X436" s="250">
        <v>2009</v>
      </c>
      <c r="Y436" s="250">
        <v>2010</v>
      </c>
    </row>
    <row r="437" spans="1:26" x14ac:dyDescent="0.2">
      <c r="A437" s="241" t="s">
        <v>133</v>
      </c>
      <c r="B437" s="245">
        <f t="shared" si="54"/>
        <v>16.071000000000002</v>
      </c>
      <c r="C437" s="245">
        <f t="shared" si="55"/>
        <v>16.927</v>
      </c>
      <c r="D437" s="245">
        <f t="shared" si="56"/>
        <v>18.074000000000002</v>
      </c>
      <c r="E437" s="245">
        <f t="shared" si="57"/>
        <v>18.547000000000001</v>
      </c>
      <c r="F437" s="245">
        <f t="shared" si="57"/>
        <v>18.504999999999999</v>
      </c>
      <c r="G437" s="245">
        <f t="shared" si="57"/>
        <v>18.829999999999998</v>
      </c>
      <c r="H437" s="245">
        <f t="shared" si="57"/>
        <v>18.885999999999999</v>
      </c>
      <c r="I437" s="245">
        <f t="shared" si="58"/>
        <v>18.204000000000001</v>
      </c>
      <c r="J437" s="245">
        <f t="shared" si="58"/>
        <v>19.68</v>
      </c>
      <c r="K437" s="246">
        <f t="shared" si="59"/>
        <v>4.0508838769264086</v>
      </c>
      <c r="L437" s="235">
        <f t="shared" si="60"/>
        <v>8.1081081081080919E-2</v>
      </c>
      <c r="M437" s="235">
        <f t="shared" si="53"/>
        <v>0.22456598842635792</v>
      </c>
      <c r="N437" s="235">
        <f t="shared" si="49"/>
        <v>6.1088046584353219E-2</v>
      </c>
      <c r="O437" s="247">
        <f t="shared" si="61"/>
        <v>1.0180799564673659E-2</v>
      </c>
      <c r="Q437" s="251"/>
      <c r="R437" s="251"/>
      <c r="S437" s="251"/>
      <c r="T437" s="251"/>
      <c r="U437" s="251"/>
      <c r="V437" s="251"/>
      <c r="W437" s="251"/>
      <c r="X437" s="251"/>
      <c r="Y437" s="251"/>
    </row>
    <row r="438" spans="1:26" ht="13.5" thickBot="1" x14ac:dyDescent="0.25">
      <c r="A438" s="241" t="s">
        <v>134</v>
      </c>
      <c r="B438" s="245">
        <f t="shared" si="54"/>
        <v>59.848999999999997</v>
      </c>
      <c r="C438" s="245">
        <f t="shared" si="55"/>
        <v>62.81</v>
      </c>
      <c r="D438" s="245">
        <f t="shared" si="56"/>
        <v>55.585999999999999</v>
      </c>
      <c r="E438" s="245">
        <f t="shared" si="57"/>
        <v>58.198999999999998</v>
      </c>
      <c r="F438" s="245">
        <f t="shared" si="57"/>
        <v>60.765000000000001</v>
      </c>
      <c r="G438" s="245">
        <f t="shared" si="57"/>
        <v>61.656999999999996</v>
      </c>
      <c r="H438" s="245">
        <f t="shared" si="57"/>
        <v>62.222000000000001</v>
      </c>
      <c r="I438" s="245">
        <f t="shared" si="58"/>
        <v>61.177999999999997</v>
      </c>
      <c r="J438" s="245">
        <f t="shared" si="58"/>
        <v>66.319000000000003</v>
      </c>
      <c r="K438" s="246">
        <f t="shared" si="59"/>
        <v>1.7375855669648772</v>
      </c>
      <c r="L438" s="235">
        <f t="shared" si="60"/>
        <v>8.4033476086174952E-2</v>
      </c>
      <c r="M438" s="235">
        <f t="shared" si="53"/>
        <v>0.10810539858644265</v>
      </c>
      <c r="N438" s="235">
        <f t="shared" si="49"/>
        <v>0.13952129761679763</v>
      </c>
      <c r="O438" s="247">
        <f t="shared" si="61"/>
        <v>5.145779724552435E-3</v>
      </c>
      <c r="Q438" s="252">
        <f t="shared" ref="Q438:Y438" si="62">B405-B406</f>
        <v>73.715999999999894</v>
      </c>
      <c r="R438" s="252">
        <f t="shared" si="62"/>
        <v>81.653999999999996</v>
      </c>
      <c r="S438" s="252">
        <f t="shared" si="62"/>
        <v>94.714999999999918</v>
      </c>
      <c r="T438" s="252">
        <f t="shared" si="62"/>
        <v>103.45499999999993</v>
      </c>
      <c r="U438" s="252">
        <f t="shared" si="62"/>
        <v>109.32500000000005</v>
      </c>
      <c r="V438" s="252">
        <f t="shared" si="62"/>
        <v>113.55700000000002</v>
      </c>
      <c r="W438" s="252">
        <f t="shared" si="62"/>
        <v>112.35900000000015</v>
      </c>
      <c r="X438" s="252">
        <f t="shared" si="62"/>
        <v>107.88900000000012</v>
      </c>
      <c r="Y438" s="252">
        <f t="shared" si="62"/>
        <v>114.66100000000006</v>
      </c>
      <c r="Z438" s="128">
        <f>(Y438/Q438)^(1/20)-1</f>
        <v>2.2333749813085335E-2</v>
      </c>
    </row>
    <row r="439" spans="1:26" x14ac:dyDescent="0.2">
      <c r="A439" s="241" t="s">
        <v>135</v>
      </c>
      <c r="B439" s="245">
        <f t="shared" si="54"/>
        <v>11.804</v>
      </c>
      <c r="C439" s="245">
        <f t="shared" si="55"/>
        <v>13.74</v>
      </c>
      <c r="D439" s="245">
        <f t="shared" si="56"/>
        <v>17.745000000000001</v>
      </c>
      <c r="E439" s="245">
        <f t="shared" si="57"/>
        <v>18.957999999999998</v>
      </c>
      <c r="F439" s="245">
        <f t="shared" si="57"/>
        <v>18.747</v>
      </c>
      <c r="G439" s="245">
        <f t="shared" si="57"/>
        <v>18.992000000000001</v>
      </c>
      <c r="H439" s="245">
        <f t="shared" si="57"/>
        <v>18.474</v>
      </c>
      <c r="I439" s="245">
        <f t="shared" si="58"/>
        <v>18.260000000000002</v>
      </c>
      <c r="J439" s="245">
        <f t="shared" si="58"/>
        <v>18.158000000000001</v>
      </c>
      <c r="K439" s="246">
        <f t="shared" si="59"/>
        <v>1.7069458444686372</v>
      </c>
      <c r="L439" s="235">
        <f t="shared" si="60"/>
        <v>-5.5859802847755269E-3</v>
      </c>
      <c r="M439" s="235">
        <f t="shared" si="53"/>
        <v>0.53829210437139963</v>
      </c>
      <c r="N439" s="235">
        <f t="shared" si="49"/>
        <v>-4.2198544150226669E-2</v>
      </c>
      <c r="O439" s="247">
        <f t="shared" si="61"/>
        <v>2.1767160875934222E-2</v>
      </c>
    </row>
    <row r="440" spans="1:26" x14ac:dyDescent="0.2">
      <c r="A440" s="241" t="s">
        <v>136</v>
      </c>
      <c r="B440" s="245">
        <f t="shared" si="54"/>
        <v>44.186</v>
      </c>
      <c r="C440" s="245">
        <f t="shared" si="55"/>
        <v>26.928000000000001</v>
      </c>
      <c r="D440" s="245">
        <f t="shared" si="56"/>
        <v>22.725000000000001</v>
      </c>
      <c r="E440" s="245">
        <f t="shared" si="57"/>
        <v>24.957999999999998</v>
      </c>
      <c r="F440" s="245">
        <f t="shared" si="57"/>
        <v>25.033999999999999</v>
      </c>
      <c r="G440" s="245">
        <f t="shared" si="57"/>
        <v>24.283000000000001</v>
      </c>
      <c r="H440" s="245">
        <f t="shared" si="57"/>
        <v>24.811</v>
      </c>
      <c r="I440" s="245">
        <f t="shared" si="58"/>
        <v>22.244</v>
      </c>
      <c r="J440" s="245">
        <f t="shared" si="58"/>
        <v>22.475000000000001</v>
      </c>
      <c r="K440" s="246">
        <f t="shared" si="59"/>
        <v>1.0471906263416038</v>
      </c>
      <c r="L440" s="235">
        <f t="shared" si="60"/>
        <v>1.0384822873583888E-2</v>
      </c>
      <c r="M440" s="235">
        <f t="shared" si="53"/>
        <v>-0.49135472774181865</v>
      </c>
      <c r="N440" s="235">
        <f t="shared" si="49"/>
        <v>-9.9487138392499286E-2</v>
      </c>
      <c r="O440" s="247">
        <f t="shared" si="61"/>
        <v>-3.3235375213274354E-2</v>
      </c>
    </row>
    <row r="441" spans="1:26" x14ac:dyDescent="0.2">
      <c r="A441" s="241" t="s">
        <v>140</v>
      </c>
      <c r="B441" s="245">
        <f t="shared" si="54"/>
        <v>31.035</v>
      </c>
      <c r="C441" s="245">
        <f t="shared" si="55"/>
        <v>34.921999999999997</v>
      </c>
      <c r="D441" s="245">
        <f t="shared" si="56"/>
        <v>34.850999999999999</v>
      </c>
      <c r="E441" s="245">
        <f t="shared" si="57"/>
        <v>33.554000000000002</v>
      </c>
      <c r="F441" s="245">
        <f t="shared" si="57"/>
        <v>33.137999999999998</v>
      </c>
      <c r="G441" s="245">
        <f t="shared" si="57"/>
        <v>33.268999999999998</v>
      </c>
      <c r="H441" s="245">
        <f t="shared" si="57"/>
        <v>32.475000000000001</v>
      </c>
      <c r="I441" s="245">
        <f t="shared" si="58"/>
        <v>31.495000000000001</v>
      </c>
      <c r="J441" s="245">
        <f t="shared" si="58"/>
        <v>34.436</v>
      </c>
      <c r="K441" s="246">
        <f t="shared" si="59"/>
        <v>3.6866687036342745</v>
      </c>
      <c r="L441" s="235">
        <f t="shared" si="60"/>
        <v>9.3379901571678081E-2</v>
      </c>
      <c r="M441" s="235">
        <f t="shared" si="53"/>
        <v>0.10958595134525535</v>
      </c>
      <c r="N441" s="235">
        <f t="shared" si="49"/>
        <v>2.6285986767598434E-2</v>
      </c>
      <c r="O441" s="247">
        <f t="shared" si="61"/>
        <v>5.2128865045530937E-3</v>
      </c>
      <c r="P441" s="253"/>
      <c r="Q441" s="253"/>
      <c r="R441" s="253"/>
      <c r="S441" s="253"/>
      <c r="T441" s="253"/>
      <c r="U441" s="253"/>
      <c r="V441" s="253"/>
      <c r="W441" s="253"/>
      <c r="X441" s="253"/>
      <c r="Y441" s="128"/>
      <c r="Z441" s="128"/>
    </row>
    <row r="442" spans="1:26" x14ac:dyDescent="0.2">
      <c r="A442" s="241" t="s">
        <v>138</v>
      </c>
      <c r="B442" s="245">
        <f t="shared" si="54"/>
        <v>3.7210000000000001</v>
      </c>
      <c r="C442" s="245">
        <f t="shared" si="55"/>
        <v>4.0640000000000001</v>
      </c>
      <c r="D442" s="245">
        <f t="shared" si="56"/>
        <v>4.4320000000000004</v>
      </c>
      <c r="E442" s="245">
        <f t="shared" si="57"/>
        <v>4.8719999999999999</v>
      </c>
      <c r="F442" s="245">
        <f t="shared" si="57"/>
        <v>4.944</v>
      </c>
      <c r="G442" s="245">
        <f t="shared" si="57"/>
        <v>4.8860000000000001</v>
      </c>
      <c r="H442" s="245">
        <f t="shared" si="57"/>
        <v>5.2569999999999997</v>
      </c>
      <c r="I442" s="245">
        <f t="shared" si="58"/>
        <v>4.7939999999999996</v>
      </c>
      <c r="J442" s="245">
        <f t="shared" si="58"/>
        <v>4.97</v>
      </c>
      <c r="K442" s="246">
        <f t="shared" si="59"/>
        <v>2.4279717983991995</v>
      </c>
      <c r="L442" s="235">
        <f t="shared" si="60"/>
        <v>3.6712557363370868E-2</v>
      </c>
      <c r="M442" s="235">
        <f t="shared" si="53"/>
        <v>0.33566245632894376</v>
      </c>
      <c r="N442" s="235">
        <f t="shared" si="49"/>
        <v>2.0114942528735604E-2</v>
      </c>
      <c r="O442" s="247">
        <f t="shared" si="61"/>
        <v>1.4576586738346942E-2</v>
      </c>
    </row>
    <row r="443" spans="1:26" x14ac:dyDescent="0.2">
      <c r="A443" s="254" t="s">
        <v>137</v>
      </c>
      <c r="B443" s="245">
        <f t="shared" si="54"/>
        <v>15.23</v>
      </c>
      <c r="C443" s="245">
        <f t="shared" si="55"/>
        <v>10.663</v>
      </c>
      <c r="D443" s="245">
        <f t="shared" si="56"/>
        <v>10.553000000000001</v>
      </c>
      <c r="E443" s="245">
        <f t="shared" si="57"/>
        <v>11.074999999999999</v>
      </c>
      <c r="F443" s="245">
        <f t="shared" si="57"/>
        <v>10.805</v>
      </c>
      <c r="G443" s="245">
        <f t="shared" si="57"/>
        <v>10.65</v>
      </c>
      <c r="H443" s="245">
        <f t="shared" si="57"/>
        <v>11.029</v>
      </c>
      <c r="I443" s="245">
        <f t="shared" si="58"/>
        <v>10.218999999999999</v>
      </c>
      <c r="J443" s="245">
        <f t="shared" si="58"/>
        <v>11.593</v>
      </c>
      <c r="K443" s="246">
        <f t="shared" si="59"/>
        <v>2.1369880689594787</v>
      </c>
      <c r="L443" s="235">
        <f t="shared" si="60"/>
        <v>0.13445542616694395</v>
      </c>
      <c r="M443" s="235">
        <f t="shared" si="53"/>
        <v>-0.23880499015101775</v>
      </c>
      <c r="N443" s="235">
        <f t="shared" si="49"/>
        <v>4.6772009029345439E-2</v>
      </c>
      <c r="O443" s="247">
        <f t="shared" si="61"/>
        <v>-1.3550637167362933E-2</v>
      </c>
    </row>
    <row r="444" spans="1:26" x14ac:dyDescent="0.2">
      <c r="A444" s="255" t="s">
        <v>142</v>
      </c>
      <c r="B444" s="245">
        <f t="shared" si="54"/>
        <v>38.527000000000001</v>
      </c>
      <c r="C444" s="245">
        <f t="shared" si="55"/>
        <v>45.061</v>
      </c>
      <c r="D444" s="245">
        <f t="shared" si="56"/>
        <v>56.088999999999999</v>
      </c>
      <c r="E444" s="245">
        <f t="shared" si="57"/>
        <v>63.576000000000001</v>
      </c>
      <c r="F444" s="245">
        <f t="shared" si="57"/>
        <v>69.62</v>
      </c>
      <c r="G444" s="245">
        <f t="shared" si="57"/>
        <v>74.081000000000003</v>
      </c>
      <c r="H444" s="245">
        <f t="shared" si="57"/>
        <v>71.980999999999995</v>
      </c>
      <c r="I444" s="245">
        <f t="shared" si="58"/>
        <v>68.665999999999997</v>
      </c>
      <c r="J444" s="245">
        <f t="shared" si="58"/>
        <v>73.063000000000002</v>
      </c>
      <c r="K444" s="246">
        <f t="shared" si="59"/>
        <v>1.006913987442785</v>
      </c>
      <c r="L444" s="235">
        <f t="shared" si="60"/>
        <v>6.4034602277692088E-2</v>
      </c>
      <c r="M444" s="235">
        <f t="shared" si="53"/>
        <v>0.89641030965297064</v>
      </c>
      <c r="N444" s="235">
        <f t="shared" si="49"/>
        <v>0.14922297722410977</v>
      </c>
      <c r="O444" s="247">
        <f t="shared" si="61"/>
        <v>3.2515584228831163E-2</v>
      </c>
    </row>
    <row r="445" spans="1:26" ht="13.5" thickBot="1" x14ac:dyDescent="0.25">
      <c r="A445" s="256" t="s">
        <v>143</v>
      </c>
      <c r="B445" s="257">
        <f t="shared" si="54"/>
        <v>136.239</v>
      </c>
      <c r="C445" s="257">
        <f t="shared" si="55"/>
        <v>142.03399999999999</v>
      </c>
      <c r="D445" s="257">
        <f t="shared" si="56"/>
        <v>152.57599999999999</v>
      </c>
      <c r="E445" s="257">
        <f t="shared" si="57"/>
        <v>152.31100000000001</v>
      </c>
      <c r="F445" s="257">
        <f t="shared" si="57"/>
        <v>150.25800000000001</v>
      </c>
      <c r="G445" s="257">
        <f t="shared" si="57"/>
        <v>147.97200000000001</v>
      </c>
      <c r="H445" s="257">
        <f t="shared" si="57"/>
        <v>147.62100000000001</v>
      </c>
      <c r="I445" s="257">
        <f t="shared" si="58"/>
        <v>136.94499999999999</v>
      </c>
      <c r="J445" s="245">
        <f t="shared" si="58"/>
        <v>142.95099999999999</v>
      </c>
      <c r="K445" s="258">
        <f t="shared" si="59"/>
        <v>2.3046590610064057</v>
      </c>
      <c r="L445" s="222">
        <f t="shared" si="60"/>
        <v>4.3857022892402009E-2</v>
      </c>
      <c r="M445" s="222">
        <f t="shared" si="53"/>
        <v>4.9266362788922324E-2</v>
      </c>
      <c r="N445" s="222">
        <f t="shared" si="49"/>
        <v>-6.1453210864612626E-2</v>
      </c>
      <c r="O445" s="259">
        <f t="shared" si="61"/>
        <v>2.4074541679761641E-3</v>
      </c>
    </row>
    <row r="446" spans="1:26" x14ac:dyDescent="0.2">
      <c r="F446" s="201"/>
      <c r="G446" s="260"/>
      <c r="H446" s="261"/>
    </row>
    <row r="447" spans="1:26" x14ac:dyDescent="0.2">
      <c r="A447" t="s">
        <v>210</v>
      </c>
      <c r="B447" t="s">
        <v>211</v>
      </c>
      <c r="H447" s="262"/>
    </row>
    <row r="448" spans="1:26" x14ac:dyDescent="0.2">
      <c r="A448" t="s">
        <v>212</v>
      </c>
      <c r="H448" s="97"/>
    </row>
    <row r="449" spans="8:28" x14ac:dyDescent="0.2">
      <c r="H449" s="201"/>
    </row>
    <row r="450" spans="8:28" x14ac:dyDescent="0.2">
      <c r="AB450"/>
    </row>
    <row r="451" spans="8:28" x14ac:dyDescent="0.2">
      <c r="AB451"/>
    </row>
    <row r="452" spans="8:28" x14ac:dyDescent="0.2">
      <c r="AB452"/>
    </row>
    <row r="453" spans="8:28" x14ac:dyDescent="0.2">
      <c r="AB453"/>
    </row>
    <row r="454" spans="8:28" x14ac:dyDescent="0.2">
      <c r="AB454"/>
    </row>
    <row r="455" spans="8:28" ht="42" customHeight="1" x14ac:dyDescent="0.2">
      <c r="AB455"/>
    </row>
    <row r="456" spans="8:28" x14ac:dyDescent="0.2">
      <c r="AB456"/>
    </row>
    <row r="457" spans="8:28" x14ac:dyDescent="0.2">
      <c r="AB457"/>
    </row>
    <row r="458" spans="8:28" x14ac:dyDescent="0.2">
      <c r="AB458"/>
    </row>
    <row r="459" spans="8:28" x14ac:dyDescent="0.2">
      <c r="AB459"/>
    </row>
    <row r="460" spans="8:28" x14ac:dyDescent="0.2">
      <c r="AB460"/>
    </row>
    <row r="461" spans="8:28" x14ac:dyDescent="0.2">
      <c r="AB461"/>
    </row>
    <row r="462" spans="8:28" x14ac:dyDescent="0.2">
      <c r="AB462"/>
    </row>
    <row r="463" spans="8:28" x14ac:dyDescent="0.2">
      <c r="AB463"/>
    </row>
    <row r="464" spans="8:28" x14ac:dyDescent="0.2">
      <c r="AB464"/>
    </row>
    <row r="465" spans="28:28" x14ac:dyDescent="0.2">
      <c r="AB465"/>
    </row>
    <row r="466" spans="28:28" x14ac:dyDescent="0.2">
      <c r="AB466"/>
    </row>
    <row r="467" spans="28:28" x14ac:dyDescent="0.2">
      <c r="AB467"/>
    </row>
    <row r="468" spans="28:28" x14ac:dyDescent="0.2">
      <c r="AB468"/>
    </row>
    <row r="469" spans="28:28" x14ac:dyDescent="0.2">
      <c r="AB469"/>
    </row>
    <row r="470" spans="28:28" x14ac:dyDescent="0.2">
      <c r="AB470"/>
    </row>
    <row r="471" spans="28:28" x14ac:dyDescent="0.2">
      <c r="AB471"/>
    </row>
    <row r="472" spans="28:28" x14ac:dyDescent="0.2">
      <c r="AB472"/>
    </row>
    <row r="473" spans="28:28" x14ac:dyDescent="0.2">
      <c r="AB473"/>
    </row>
    <row r="474" spans="28:28" x14ac:dyDescent="0.2">
      <c r="AB474"/>
    </row>
    <row r="475" spans="28:28" x14ac:dyDescent="0.2">
      <c r="AB475"/>
    </row>
    <row r="476" spans="28:28" x14ac:dyDescent="0.2">
      <c r="AB476"/>
    </row>
    <row r="477" spans="28:28" x14ac:dyDescent="0.2">
      <c r="AB477"/>
    </row>
    <row r="478" spans="28:28" x14ac:dyDescent="0.2">
      <c r="AB478"/>
    </row>
    <row r="479" spans="28:28" x14ac:dyDescent="0.2">
      <c r="AB479"/>
    </row>
    <row r="480" spans="28:28" x14ac:dyDescent="0.2">
      <c r="AB480"/>
    </row>
    <row r="481" spans="28:28" x14ac:dyDescent="0.2">
      <c r="AB481"/>
    </row>
    <row r="482" spans="28:28" x14ac:dyDescent="0.2">
      <c r="AB482"/>
    </row>
    <row r="483" spans="28:28" x14ac:dyDescent="0.2">
      <c r="AB483"/>
    </row>
    <row r="484" spans="28:28" x14ac:dyDescent="0.2">
      <c r="AB484"/>
    </row>
    <row r="485" spans="28:28" x14ac:dyDescent="0.2">
      <c r="AB485"/>
    </row>
    <row r="486" spans="28:28" x14ac:dyDescent="0.2">
      <c r="AB486"/>
    </row>
    <row r="487" spans="28:28" x14ac:dyDescent="0.2">
      <c r="AB487"/>
    </row>
    <row r="488" spans="28:28" x14ac:dyDescent="0.2">
      <c r="AB488"/>
    </row>
    <row r="489" spans="28:28" x14ac:dyDescent="0.2">
      <c r="AB489"/>
    </row>
    <row r="490" spans="28:28" x14ac:dyDescent="0.2">
      <c r="AB490"/>
    </row>
    <row r="491" spans="28:28" x14ac:dyDescent="0.2">
      <c r="AB491"/>
    </row>
    <row r="492" spans="28:28" x14ac:dyDescent="0.2">
      <c r="AB492"/>
    </row>
    <row r="493" spans="28:28" x14ac:dyDescent="0.2">
      <c r="AB493"/>
    </row>
    <row r="494" spans="28:28" x14ac:dyDescent="0.2">
      <c r="AB494"/>
    </row>
    <row r="495" spans="28:28" x14ac:dyDescent="0.2">
      <c r="AB495"/>
    </row>
    <row r="496" spans="28:28" x14ac:dyDescent="0.2">
      <c r="AB496"/>
    </row>
    <row r="497" spans="28:28" x14ac:dyDescent="0.2">
      <c r="AB497"/>
    </row>
    <row r="498" spans="28:28" x14ac:dyDescent="0.2">
      <c r="AB498"/>
    </row>
    <row r="499" spans="28:28" x14ac:dyDescent="0.2">
      <c r="AB499"/>
    </row>
    <row r="500" spans="28:28" x14ac:dyDescent="0.2">
      <c r="AB500"/>
    </row>
    <row r="501" spans="28:28" x14ac:dyDescent="0.2">
      <c r="AB501"/>
    </row>
    <row r="502" spans="28:28" x14ac:dyDescent="0.2">
      <c r="AB502"/>
    </row>
    <row r="503" spans="28:28" x14ac:dyDescent="0.2">
      <c r="AB503"/>
    </row>
    <row r="504" spans="28:28" x14ac:dyDescent="0.2">
      <c r="AB504"/>
    </row>
    <row r="505" spans="28:28" x14ac:dyDescent="0.2">
      <c r="AB505"/>
    </row>
    <row r="506" spans="28:28" x14ac:dyDescent="0.2">
      <c r="AB506"/>
    </row>
    <row r="507" spans="28:28" x14ac:dyDescent="0.2">
      <c r="AB507"/>
    </row>
    <row r="508" spans="28:28" x14ac:dyDescent="0.2">
      <c r="AB508"/>
    </row>
    <row r="509" spans="28:28" x14ac:dyDescent="0.2">
      <c r="AB509"/>
    </row>
    <row r="510" spans="28:28" x14ac:dyDescent="0.2">
      <c r="AB510"/>
    </row>
    <row r="511" spans="28:28" x14ac:dyDescent="0.2">
      <c r="AB511"/>
    </row>
    <row r="512" spans="28:28" x14ac:dyDescent="0.2">
      <c r="AB512"/>
    </row>
    <row r="513" spans="28:28" x14ac:dyDescent="0.2">
      <c r="AB513"/>
    </row>
    <row r="514" spans="28:28" x14ac:dyDescent="0.2">
      <c r="AB514"/>
    </row>
    <row r="515" spans="28:28" x14ac:dyDescent="0.2">
      <c r="AB515"/>
    </row>
    <row r="516" spans="28:28" x14ac:dyDescent="0.2">
      <c r="AB516"/>
    </row>
    <row r="517" spans="28:28" x14ac:dyDescent="0.2">
      <c r="AB517"/>
    </row>
    <row r="518" spans="28:28" x14ac:dyDescent="0.2">
      <c r="AB518"/>
    </row>
    <row r="519" spans="28:28" x14ac:dyDescent="0.2">
      <c r="AB519"/>
    </row>
    <row r="520" spans="28:28" x14ac:dyDescent="0.2">
      <c r="AB520"/>
    </row>
    <row r="521" spans="28:28" x14ac:dyDescent="0.2">
      <c r="AB521"/>
    </row>
    <row r="522" spans="28:28" x14ac:dyDescent="0.2">
      <c r="AB522"/>
    </row>
    <row r="523" spans="28:28" x14ac:dyDescent="0.2">
      <c r="AB523"/>
    </row>
    <row r="524" spans="28:28" x14ac:dyDescent="0.2">
      <c r="AB524"/>
    </row>
    <row r="525" spans="28:28" x14ac:dyDescent="0.2">
      <c r="AB525"/>
    </row>
    <row r="526" spans="28:28" x14ac:dyDescent="0.2">
      <c r="AB526"/>
    </row>
    <row r="527" spans="28:28" x14ac:dyDescent="0.2">
      <c r="AB527"/>
    </row>
    <row r="528" spans="28:28" x14ac:dyDescent="0.2">
      <c r="AB528"/>
    </row>
    <row r="529" spans="28:28" x14ac:dyDescent="0.2">
      <c r="AB529"/>
    </row>
    <row r="530" spans="28:28" x14ac:dyDescent="0.2">
      <c r="AB530"/>
    </row>
    <row r="531" spans="28:28" x14ac:dyDescent="0.2">
      <c r="AB531"/>
    </row>
    <row r="532" spans="28:28" x14ac:dyDescent="0.2">
      <c r="AB532"/>
    </row>
    <row r="533" spans="28:28" x14ac:dyDescent="0.2">
      <c r="AB533"/>
    </row>
    <row r="534" spans="28:28" x14ac:dyDescent="0.2">
      <c r="AB534"/>
    </row>
    <row r="535" spans="28:28" x14ac:dyDescent="0.2">
      <c r="AB535"/>
    </row>
    <row r="536" spans="28:28" x14ac:dyDescent="0.2">
      <c r="AB536"/>
    </row>
    <row r="537" spans="28:28" x14ac:dyDescent="0.2">
      <c r="AB537"/>
    </row>
    <row r="538" spans="28:28" x14ac:dyDescent="0.2">
      <c r="AB538"/>
    </row>
    <row r="539" spans="28:28" x14ac:dyDescent="0.2">
      <c r="AB539"/>
    </row>
    <row r="540" spans="28:28" x14ac:dyDescent="0.2">
      <c r="AB540"/>
    </row>
    <row r="541" spans="28:28" x14ac:dyDescent="0.2">
      <c r="AB541"/>
    </row>
    <row r="542" spans="28:28" x14ac:dyDescent="0.2">
      <c r="AB542"/>
    </row>
    <row r="543" spans="28:28" x14ac:dyDescent="0.2">
      <c r="AB543"/>
    </row>
    <row r="544" spans="28:28" x14ac:dyDescent="0.2">
      <c r="AB544"/>
    </row>
    <row r="545" spans="28:28" x14ac:dyDescent="0.2">
      <c r="AB545"/>
    </row>
    <row r="546" spans="28:28" x14ac:dyDescent="0.2">
      <c r="AB546"/>
    </row>
    <row r="547" spans="28:28" x14ac:dyDescent="0.2">
      <c r="AB547"/>
    </row>
    <row r="548" spans="28:28" x14ac:dyDescent="0.2">
      <c r="AB548"/>
    </row>
    <row r="549" spans="28:28" x14ac:dyDescent="0.2">
      <c r="AB549"/>
    </row>
    <row r="550" spans="28:28" x14ac:dyDescent="0.2">
      <c r="AB550"/>
    </row>
    <row r="551" spans="28:28" x14ac:dyDescent="0.2">
      <c r="AB551"/>
    </row>
    <row r="552" spans="28:28" x14ac:dyDescent="0.2">
      <c r="AB552"/>
    </row>
    <row r="553" spans="28:28" x14ac:dyDescent="0.2">
      <c r="AB553"/>
    </row>
    <row r="554" spans="28:28" x14ac:dyDescent="0.2">
      <c r="AB554"/>
    </row>
    <row r="555" spans="28:28" x14ac:dyDescent="0.2">
      <c r="AB555"/>
    </row>
    <row r="556" spans="28:28" x14ac:dyDescent="0.2">
      <c r="AB556"/>
    </row>
    <row r="557" spans="28:28" x14ac:dyDescent="0.2">
      <c r="AB557"/>
    </row>
    <row r="558" spans="28:28" x14ac:dyDescent="0.2">
      <c r="AB558"/>
    </row>
    <row r="559" spans="28:28" x14ac:dyDescent="0.2">
      <c r="AB559"/>
    </row>
    <row r="560" spans="28:28" x14ac:dyDescent="0.2">
      <c r="AB560"/>
    </row>
    <row r="561" spans="28:28" x14ac:dyDescent="0.2">
      <c r="AB561"/>
    </row>
    <row r="562" spans="28:28" x14ac:dyDescent="0.2">
      <c r="AB562"/>
    </row>
    <row r="563" spans="28:28" x14ac:dyDescent="0.2">
      <c r="AB563"/>
    </row>
  </sheetData>
  <mergeCells count="24">
    <mergeCell ref="N403:N404"/>
    <mergeCell ref="O403:O404"/>
    <mergeCell ref="H403:H404"/>
    <mergeCell ref="I403:I404"/>
    <mergeCell ref="J403:J404"/>
    <mergeCell ref="K403:K404"/>
    <mergeCell ref="L403:L404"/>
    <mergeCell ref="M403:M404"/>
    <mergeCell ref="A335:S335"/>
    <mergeCell ref="AA372:AD374"/>
    <mergeCell ref="B401:H401"/>
    <mergeCell ref="K401:V401"/>
    <mergeCell ref="B403:B404"/>
    <mergeCell ref="C403:C404"/>
    <mergeCell ref="D403:D404"/>
    <mergeCell ref="E403:E404"/>
    <mergeCell ref="F403:F404"/>
    <mergeCell ref="G403:G404"/>
    <mergeCell ref="X8:AA8"/>
    <mergeCell ref="A129:S129"/>
    <mergeCell ref="A170:S170"/>
    <mergeCell ref="A211:S211"/>
    <mergeCell ref="A252:S252"/>
    <mergeCell ref="A293:S293"/>
  </mergeCells>
  <conditionalFormatting sqref="W447:W65544 W206:W212 W249:W253 W291:W295 W1:W8 W333:W374 W395:W400 X401:X430 W10:W44 AA44 Y131 W46:W168">
    <cfRule type="cellIs" dxfId="3" priority="6" stopIfTrue="1" operator="greaterThan">
      <formula>0.5</formula>
    </cfRule>
  </conditionalFormatting>
  <conditionalFormatting sqref="W213:W246">
    <cfRule type="cellIs" dxfId="2" priority="5" stopIfTrue="1" operator="greaterThan">
      <formula>0.5</formula>
    </cfRule>
  </conditionalFormatting>
  <conditionalFormatting sqref="W254:W287">
    <cfRule type="cellIs" dxfId="1" priority="4" stopIfTrue="1" operator="greaterThan">
      <formula>0.5</formula>
    </cfRule>
  </conditionalFormatting>
  <conditionalFormatting sqref="S404:U434">
    <cfRule type="cellIs" dxfId="0" priority="3" stopIfTrue="1" operator="greaterThan">
      <formula>0.5</formula>
    </cfRule>
  </conditionalFormatting>
  <conditionalFormatting sqref="M415:M445">
    <cfRule type="colorScale" priority="2">
      <colorScale>
        <cfvo type="min"/>
        <cfvo type="percentile" val="50"/>
        <cfvo type="max"/>
        <color rgb="FFF8696B"/>
        <color rgb="FFFFEB84"/>
        <color rgb="FF63BE7B"/>
      </colorScale>
    </cfRule>
  </conditionalFormatting>
  <conditionalFormatting sqref="N415:N445">
    <cfRule type="colorScale" priority="1">
      <colorScale>
        <cfvo type="min"/>
        <cfvo type="percentile" val="50"/>
        <cfvo type="max"/>
        <color rgb="FFF8696B"/>
        <color rgb="FFFFEB84"/>
        <color rgb="FF63BE7B"/>
      </colorScale>
    </cfRule>
  </conditionalFormatting>
  <pageMargins left="0.25" right="0.2" top="1" bottom="1" header="0.5" footer="0.5"/>
  <pageSetup paperSize="9" scale="67"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O4:P12"/>
  <sheetViews>
    <sheetView zoomScale="110" zoomScaleNormal="110" workbookViewId="0">
      <selection activeCell="C10" sqref="C10"/>
    </sheetView>
  </sheetViews>
  <sheetFormatPr defaultRowHeight="12.75" x14ac:dyDescent="0.2"/>
  <sheetData>
    <row r="4" spans="15:16" x14ac:dyDescent="0.2">
      <c r="P4" s="263"/>
    </row>
    <row r="5" spans="15:16" x14ac:dyDescent="0.2">
      <c r="O5" t="s">
        <v>185</v>
      </c>
      <c r="P5" s="128">
        <f>VLOOKUP(O5,'Fig 1a FEC by sector'!$W$377:$AD$383,'Fig 1b Data - Oil'!AC367,FALSE)</f>
        <v>0.25284051496906301</v>
      </c>
    </row>
    <row r="6" spans="15:16" x14ac:dyDescent="0.2">
      <c r="O6" t="s">
        <v>186</v>
      </c>
      <c r="P6" s="128">
        <f>VLOOKUP(O6,'Fig 1a FEC by sector'!$W$377:$AD$383,'Fig 1a FEC by sector'!$AC$375,FALSE)</f>
        <v>0.31666886323908888</v>
      </c>
    </row>
    <row r="7" spans="15:16" x14ac:dyDescent="0.2">
      <c r="O7" t="s">
        <v>188</v>
      </c>
      <c r="P7" s="128">
        <f>VLOOKUP(O7,'Fig 1a FEC by sector'!$W$377:$AD$383,'Fig 1a FEC by sector'!$AC$375,FALSE)</f>
        <v>0.26647169196193227</v>
      </c>
    </row>
    <row r="8" spans="15:16" x14ac:dyDescent="0.2">
      <c r="O8" t="s">
        <v>189</v>
      </c>
      <c r="P8" s="128">
        <f>VLOOKUP(O8,'Fig 1a FEC by sector'!$W$377:$AD$383,'Fig 1a FEC by sector'!$AC$375,FALSE)</f>
        <v>0.13215851391470826</v>
      </c>
    </row>
    <row r="9" spans="15:16" x14ac:dyDescent="0.2">
      <c r="O9" t="s">
        <v>190</v>
      </c>
      <c r="P9" s="128">
        <f>VLOOKUP(O9,'Fig 1a FEC by sector'!$W$377:$AD$383,'Fig 1a FEC by sector'!$AC$375,FALSE)</f>
        <v>3.1860415915207711E-2</v>
      </c>
    </row>
    <row r="10" spans="15:16" x14ac:dyDescent="0.2">
      <c r="P10" s="128">
        <f>SUM(P5:P9)</f>
        <v>1.0000000000000002</v>
      </c>
    </row>
    <row r="11" spans="15:16" x14ac:dyDescent="0.2">
      <c r="P11" s="263"/>
    </row>
    <row r="12" spans="15:16" x14ac:dyDescent="0.2">
      <c r="P12" s="263"/>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1"/>
    <pageSetUpPr fitToPage="1"/>
  </sheetPr>
  <dimension ref="A1:AH550"/>
  <sheetViews>
    <sheetView topLeftCell="A226" zoomScale="90" zoomScaleNormal="90" workbookViewId="0">
      <selection activeCell="A10" sqref="A10"/>
    </sheetView>
  </sheetViews>
  <sheetFormatPr defaultRowHeight="12.75" x14ac:dyDescent="0.2"/>
  <cols>
    <col min="1" max="1" width="38.140625" customWidth="1"/>
    <col min="2" max="22" width="9.85546875" customWidth="1"/>
    <col min="23" max="23" width="13.140625" customWidth="1"/>
    <col min="24" max="25" width="10.7109375" customWidth="1"/>
    <col min="26" max="26" width="16.28515625" customWidth="1"/>
    <col min="27" max="27" width="10.7109375" customWidth="1"/>
    <col min="28" max="28" width="10.7109375" style="84" customWidth="1"/>
    <col min="29" max="29" width="10.7109375" customWidth="1"/>
    <col min="30" max="30" width="12.85546875" customWidth="1"/>
    <col min="33" max="33" width="14" customWidth="1"/>
  </cols>
  <sheetData>
    <row r="1" spans="1:33" ht="18.75" thickTop="1" x14ac:dyDescent="0.25">
      <c r="A1" s="78" t="s">
        <v>213</v>
      </c>
      <c r="B1" s="79"/>
      <c r="C1" s="79"/>
      <c r="D1" s="79"/>
      <c r="E1" s="79"/>
      <c r="F1" s="79"/>
      <c r="G1" s="79"/>
      <c r="H1" s="79"/>
      <c r="I1" s="79"/>
      <c r="J1" s="79"/>
      <c r="K1" s="79"/>
      <c r="L1" s="79"/>
      <c r="M1" s="79"/>
      <c r="N1" s="79"/>
      <c r="O1" s="79"/>
      <c r="P1" s="79"/>
      <c r="Q1" s="79"/>
      <c r="R1" s="79"/>
      <c r="S1" s="79"/>
      <c r="T1" s="80"/>
      <c r="U1" s="80"/>
      <c r="V1" s="80"/>
      <c r="X1" s="81" t="s">
        <v>98</v>
      </c>
      <c r="Y1" s="81"/>
      <c r="Z1" s="82"/>
      <c r="AA1" s="83"/>
    </row>
    <row r="2" spans="1:33" x14ac:dyDescent="0.2">
      <c r="A2" s="85" t="s">
        <v>99</v>
      </c>
      <c r="B2" s="86">
        <v>41053</v>
      </c>
      <c r="C2" s="87"/>
      <c r="D2" s="87"/>
      <c r="E2" s="87"/>
      <c r="F2" s="87"/>
      <c r="G2" s="87"/>
      <c r="H2" s="87"/>
      <c r="I2" s="87"/>
      <c r="J2" s="87"/>
      <c r="K2" s="87"/>
      <c r="L2" s="87"/>
      <c r="M2" s="87"/>
      <c r="N2" s="87"/>
      <c r="O2" s="87"/>
      <c r="P2" s="87"/>
      <c r="Q2" s="87"/>
      <c r="R2" s="87"/>
      <c r="S2" s="87"/>
      <c r="T2" s="87"/>
      <c r="U2" s="87"/>
      <c r="V2" s="87"/>
      <c r="X2" s="88" t="s">
        <v>99</v>
      </c>
      <c r="Y2" s="88"/>
      <c r="Z2" s="89">
        <f>'Fig 1a FEC by sector'!Z2</f>
        <v>41083.093611111108</v>
      </c>
      <c r="AA2" s="83"/>
    </row>
    <row r="3" spans="1:33" x14ac:dyDescent="0.2">
      <c r="A3" s="90" t="s">
        <v>100</v>
      </c>
      <c r="B3" s="91">
        <v>41096</v>
      </c>
      <c r="C3" s="80"/>
      <c r="D3" s="80"/>
      <c r="E3" s="80"/>
      <c r="F3" s="80"/>
      <c r="G3" s="80"/>
      <c r="H3" s="80"/>
      <c r="I3" s="80"/>
      <c r="J3" s="80"/>
      <c r="K3" s="80"/>
      <c r="L3" s="80"/>
      <c r="M3" s="80"/>
      <c r="N3" s="80"/>
      <c r="O3" s="80"/>
      <c r="P3" s="80"/>
      <c r="Q3" s="80"/>
      <c r="R3" s="80"/>
      <c r="S3" s="80"/>
      <c r="T3" s="80"/>
      <c r="U3" s="80"/>
      <c r="V3" s="80"/>
      <c r="X3" s="88" t="s">
        <v>100</v>
      </c>
      <c r="Y3" s="88"/>
      <c r="Z3" s="89">
        <f>'Fig 1a FEC by sector'!Z3</f>
        <v>41102.792143611114</v>
      </c>
      <c r="AA3" s="83"/>
    </row>
    <row r="4" spans="1:33" x14ac:dyDescent="0.2">
      <c r="A4" s="85" t="s">
        <v>101</v>
      </c>
      <c r="B4" s="85" t="s">
        <v>102</v>
      </c>
      <c r="C4" s="87"/>
      <c r="D4" s="87"/>
      <c r="E4" s="87"/>
      <c r="F4" s="87"/>
      <c r="G4" s="87"/>
      <c r="H4" s="87"/>
      <c r="I4" s="87"/>
      <c r="J4" s="87"/>
      <c r="K4" s="87"/>
      <c r="L4" s="87"/>
      <c r="M4" s="87"/>
      <c r="N4" s="87"/>
      <c r="O4" s="87"/>
      <c r="P4" s="87"/>
      <c r="Q4" s="87"/>
      <c r="R4" s="87"/>
      <c r="S4" s="87"/>
      <c r="T4" s="87"/>
      <c r="U4" s="87"/>
      <c r="V4" s="87"/>
      <c r="X4" s="88" t="s">
        <v>101</v>
      </c>
      <c r="Y4" s="88"/>
      <c r="Z4" s="88" t="s">
        <v>102</v>
      </c>
      <c r="AA4" s="83"/>
    </row>
    <row r="5" spans="1:33" ht="13.5" thickBot="1" x14ac:dyDescent="0.25">
      <c r="A5" s="92"/>
      <c r="B5" s="92"/>
      <c r="C5" s="92"/>
      <c r="D5" s="92"/>
      <c r="E5" s="92"/>
      <c r="F5" s="92"/>
      <c r="G5" s="92"/>
      <c r="H5" s="92"/>
      <c r="I5" s="92"/>
      <c r="J5" s="92"/>
      <c r="K5" s="92"/>
      <c r="L5" s="92"/>
      <c r="M5" s="92"/>
      <c r="N5" s="92"/>
      <c r="O5" s="92"/>
      <c r="P5" s="92"/>
      <c r="Q5" s="92"/>
      <c r="R5" s="92"/>
      <c r="S5" s="92"/>
      <c r="T5" s="80"/>
      <c r="U5" s="80"/>
      <c r="V5" s="80"/>
      <c r="AA5" s="83"/>
    </row>
    <row r="6" spans="1:33" ht="15.75" thickTop="1" x14ac:dyDescent="0.2">
      <c r="A6" s="93"/>
      <c r="B6" s="264" t="s">
        <v>103</v>
      </c>
      <c r="C6" s="265" t="s">
        <v>104</v>
      </c>
      <c r="D6" s="266"/>
      <c r="E6" s="266"/>
      <c r="F6" s="266"/>
      <c r="G6" s="266"/>
      <c r="H6" s="266"/>
      <c r="I6" s="79"/>
      <c r="J6" s="79"/>
      <c r="K6" s="79"/>
      <c r="L6" s="79"/>
      <c r="M6" s="79"/>
      <c r="N6" s="79"/>
      <c r="O6" s="79"/>
      <c r="P6" s="79"/>
      <c r="Q6" s="79"/>
      <c r="R6" s="79"/>
      <c r="S6" s="79"/>
      <c r="T6" s="80"/>
      <c r="U6" s="80"/>
      <c r="V6" s="80"/>
      <c r="X6" s="96" t="s">
        <v>105</v>
      </c>
      <c r="Y6" s="96"/>
      <c r="Z6" s="96" t="s">
        <v>80</v>
      </c>
      <c r="AA6" s="97"/>
    </row>
    <row r="7" spans="1:33" ht="15" x14ac:dyDescent="0.2">
      <c r="A7" s="93"/>
      <c r="B7" s="264" t="s">
        <v>77</v>
      </c>
      <c r="C7" s="265" t="s">
        <v>214</v>
      </c>
      <c r="D7" s="267"/>
      <c r="E7" s="267"/>
      <c r="F7" s="267"/>
      <c r="G7" s="267"/>
      <c r="H7" s="267"/>
      <c r="I7" s="87"/>
      <c r="J7" s="87"/>
      <c r="K7" s="87"/>
      <c r="L7" s="87"/>
      <c r="M7" s="87"/>
      <c r="N7" s="87"/>
      <c r="O7" s="87"/>
      <c r="P7" s="87"/>
      <c r="Q7" s="87"/>
      <c r="R7" s="87"/>
      <c r="S7" s="87"/>
      <c r="T7" s="87"/>
      <c r="U7" s="87"/>
      <c r="V7" s="87"/>
      <c r="X7" s="96" t="s">
        <v>107</v>
      </c>
      <c r="Y7" s="96"/>
      <c r="Z7" s="96" t="s">
        <v>80</v>
      </c>
      <c r="AA7" s="97"/>
    </row>
    <row r="8" spans="1:33" ht="15" x14ac:dyDescent="0.2">
      <c r="A8" s="93"/>
      <c r="B8" s="264" t="s">
        <v>108</v>
      </c>
      <c r="C8" s="265" t="s">
        <v>215</v>
      </c>
      <c r="D8" s="267"/>
      <c r="E8" s="267"/>
      <c r="F8" s="267"/>
      <c r="G8" s="267"/>
      <c r="H8" s="267"/>
      <c r="I8" s="87"/>
      <c r="J8" s="87"/>
      <c r="K8" s="87"/>
      <c r="L8" s="87"/>
      <c r="M8" s="87"/>
      <c r="N8" s="87"/>
      <c r="O8" s="87"/>
      <c r="P8" s="87"/>
      <c r="Q8" s="87"/>
      <c r="R8" s="87"/>
      <c r="S8" s="87"/>
      <c r="T8" s="87"/>
      <c r="U8" s="87"/>
      <c r="V8" s="87"/>
      <c r="X8" s="98"/>
      <c r="Y8" s="99"/>
      <c r="Z8" s="99"/>
      <c r="AA8" s="100"/>
    </row>
    <row r="9" spans="1:33" s="105" customFormat="1" x14ac:dyDescent="0.2">
      <c r="A9" s="101"/>
      <c r="B9" s="102"/>
      <c r="C9" s="102"/>
      <c r="D9" s="102"/>
      <c r="E9" s="102"/>
      <c r="F9" s="102"/>
      <c r="G9" s="102"/>
      <c r="H9" s="102"/>
      <c r="I9" s="102"/>
      <c r="J9" s="102"/>
      <c r="K9" s="102"/>
      <c r="L9" s="102"/>
      <c r="M9" s="102"/>
      <c r="N9" s="102"/>
      <c r="O9" s="102"/>
      <c r="P9" s="102"/>
      <c r="Q9" s="102"/>
      <c r="R9" s="102"/>
      <c r="S9" s="102"/>
      <c r="T9" s="102"/>
      <c r="U9" s="102"/>
      <c r="V9" s="102"/>
      <c r="X9"/>
      <c r="Y9"/>
      <c r="Z9"/>
      <c r="AA9" s="103"/>
      <c r="AB9" s="104"/>
      <c r="AF9"/>
      <c r="AG9"/>
    </row>
    <row r="10" spans="1:33" s="105" customFormat="1" x14ac:dyDescent="0.2">
      <c r="A10" s="101"/>
      <c r="B10" s="102">
        <v>2</v>
      </c>
      <c r="C10" s="102">
        <v>3</v>
      </c>
      <c r="D10" s="102">
        <v>4</v>
      </c>
      <c r="E10" s="102">
        <v>5</v>
      </c>
      <c r="F10" s="102">
        <v>6</v>
      </c>
      <c r="G10" s="102">
        <v>7</v>
      </c>
      <c r="H10" s="102">
        <v>8</v>
      </c>
      <c r="I10" s="102">
        <v>9</v>
      </c>
      <c r="J10" s="102">
        <v>10</v>
      </c>
      <c r="K10" s="102">
        <v>11</v>
      </c>
      <c r="L10" s="102">
        <v>12</v>
      </c>
      <c r="M10" s="102">
        <v>13</v>
      </c>
      <c r="N10" s="102">
        <v>14</v>
      </c>
      <c r="O10" s="102">
        <v>15</v>
      </c>
      <c r="P10" s="102">
        <v>16</v>
      </c>
      <c r="Q10" s="102">
        <v>17</v>
      </c>
      <c r="R10" s="102">
        <v>18</v>
      </c>
      <c r="S10" s="102">
        <v>19</v>
      </c>
      <c r="T10" s="102">
        <v>20</v>
      </c>
      <c r="U10" s="102">
        <v>21</v>
      </c>
      <c r="V10" s="102">
        <v>22</v>
      </c>
      <c r="W10" s="102">
        <v>23</v>
      </c>
      <c r="X10"/>
      <c r="Y10"/>
      <c r="Z10"/>
      <c r="AA10" s="106"/>
      <c r="AB10" s="104"/>
    </row>
    <row r="11" spans="1:33" x14ac:dyDescent="0.2">
      <c r="A11" s="107" t="s">
        <v>110</v>
      </c>
      <c r="B11" s="107" t="s">
        <v>55</v>
      </c>
      <c r="C11" s="107" t="s">
        <v>56</v>
      </c>
      <c r="D11" s="107" t="s">
        <v>57</v>
      </c>
      <c r="E11" s="107" t="s">
        <v>58</v>
      </c>
      <c r="F11" s="107" t="s">
        <v>59</v>
      </c>
      <c r="G11" s="107" t="s">
        <v>60</v>
      </c>
      <c r="H11" s="107" t="s">
        <v>61</v>
      </c>
      <c r="I11" s="107" t="s">
        <v>62</v>
      </c>
      <c r="J11" s="107" t="s">
        <v>63</v>
      </c>
      <c r="K11" s="107" t="s">
        <v>64</v>
      </c>
      <c r="L11" s="107" t="s">
        <v>65</v>
      </c>
      <c r="M11" s="107" t="s">
        <v>66</v>
      </c>
      <c r="N11" s="107" t="s">
        <v>67</v>
      </c>
      <c r="O11" s="107" t="s">
        <v>68</v>
      </c>
      <c r="P11" s="107" t="s">
        <v>69</v>
      </c>
      <c r="Q11" s="107" t="s">
        <v>70</v>
      </c>
      <c r="R11" s="107" t="s">
        <v>71</v>
      </c>
      <c r="S11" s="107" t="s">
        <v>72</v>
      </c>
      <c r="T11" s="107" t="s">
        <v>74</v>
      </c>
      <c r="U11" s="107" t="s">
        <v>75</v>
      </c>
      <c r="V11" s="107">
        <v>2010</v>
      </c>
      <c r="X11" s="107" t="s">
        <v>110</v>
      </c>
      <c r="Y11" s="107"/>
      <c r="Z11" s="107">
        <v>2010</v>
      </c>
      <c r="AA11" s="108"/>
      <c r="AB11" s="109"/>
      <c r="AC11" s="97"/>
      <c r="AD11" s="97"/>
    </row>
    <row r="12" spans="1:33" ht="15" customHeight="1" x14ac:dyDescent="0.2">
      <c r="A12" s="107" t="s">
        <v>111</v>
      </c>
      <c r="B12" s="110">
        <f>VLOOKUP($A12,'[8]101700_3000'!$A$6:$W$49,C$10,FALSE)</f>
        <v>8049</v>
      </c>
      <c r="C12" s="110">
        <f>VLOOKUP($A12,'[8]101700_3000'!$A$6:$W$49,D$10,FALSE)</f>
        <v>8776</v>
      </c>
      <c r="D12" s="110">
        <f>VLOOKUP($A12,'[8]101700_3000'!$A$6:$W$49,E$10,FALSE)</f>
        <v>8559</v>
      </c>
      <c r="E12" s="110">
        <f>VLOOKUP($A12,'[8]101700_3000'!$A$6:$W$49,F$10,FALSE)</f>
        <v>8821</v>
      </c>
      <c r="F12" s="110">
        <f>VLOOKUP($A12,'[8]101700_3000'!$A$6:$W$49,G$10,FALSE)</f>
        <v>8662</v>
      </c>
      <c r="G12" s="110">
        <f>VLOOKUP($A12,'[8]101700_3000'!$A$6:$W$49,H$10,FALSE)</f>
        <v>8921</v>
      </c>
      <c r="H12" s="110">
        <f>VLOOKUP($A12,'[8]101700_3000'!$A$6:$W$49,I$10,FALSE)</f>
        <v>9842</v>
      </c>
      <c r="I12" s="110">
        <f>VLOOKUP($A12,'[8]101700_3000'!$A$6:$W$49,J$10,FALSE)</f>
        <v>9496</v>
      </c>
      <c r="J12" s="110">
        <f>VLOOKUP($A12,'[8]101700_3000'!$A$6:$W$49,K$10,FALSE)</f>
        <v>10126</v>
      </c>
      <c r="K12" s="110">
        <f>VLOOKUP($A12,'[8]101700_3000'!$A$6:$W$49,L$10,FALSE)</f>
        <v>9748</v>
      </c>
      <c r="L12" s="110">
        <f>VLOOKUP($A12,'[8]101700_3000'!$A$6:$W$49,M$10,FALSE)</f>
        <v>9832</v>
      </c>
      <c r="M12" s="110">
        <f>VLOOKUP($A12,'[8]101700_3000'!$A$6:$W$49,N$10,FALSE)</f>
        <v>10401</v>
      </c>
      <c r="N12" s="110">
        <f>VLOOKUP($A12,'[8]101700_3000'!$A$6:$W$49,O$10,FALSE)</f>
        <v>10875</v>
      </c>
      <c r="O12" s="110">
        <f>VLOOKUP($A12,'[8]101700_3000'!$A$6:$W$49,P$10,FALSE)</f>
        <v>11629</v>
      </c>
      <c r="P12" s="110">
        <f>VLOOKUP($A12,'[8]101700_3000'!$A$6:$W$49,Q$10,FALSE)</f>
        <v>11784</v>
      </c>
      <c r="Q12" s="110">
        <f>VLOOKUP($A12,'[8]101700_3000'!$A$6:$W$49,R$10,FALSE)</f>
        <v>12095</v>
      </c>
      <c r="R12" s="110">
        <f>VLOOKUP($A12,'[8]101700_3000'!$A$6:$W$49,S$10,FALSE)</f>
        <v>11527</v>
      </c>
      <c r="S12" s="110">
        <f>VLOOKUP($A12,'[8]101700_3000'!$A$6:$W$49,T$10,FALSE)</f>
        <v>11238</v>
      </c>
      <c r="T12" s="110">
        <f>VLOOKUP($A12,'[8]101700_3000'!$A$6:$W$49,U$10,FALSE)</f>
        <v>10902</v>
      </c>
      <c r="U12" s="110">
        <f>VLOOKUP($A12,'[8]101700_3000'!$A$6:$W$49,V$10,FALSE)</f>
        <v>10284</v>
      </c>
      <c r="V12" s="110">
        <f>VLOOKUP($A12,'[8]101700_3000'!$A$6:$W$49,W$10,FALSE)</f>
        <v>10647</v>
      </c>
      <c r="W12" s="111">
        <f>(V12-U12)/U12</f>
        <v>3.5297549591598601E-2</v>
      </c>
      <c r="X12" s="107" t="s">
        <v>111</v>
      </c>
      <c r="Y12" s="107"/>
      <c r="Z12" s="110">
        <f>'Fig 1a FEC by sector'!Z12</f>
        <v>8375290</v>
      </c>
      <c r="AA12" s="107" t="s">
        <v>111</v>
      </c>
      <c r="AB12" s="109"/>
      <c r="AC12" s="107" t="s">
        <v>112</v>
      </c>
      <c r="AD12" s="110">
        <f>'Fig 1a FEC by sector'!AD12</f>
        <v>35894</v>
      </c>
    </row>
    <row r="13" spans="1:33" ht="15" customHeight="1" x14ac:dyDescent="0.2">
      <c r="A13" s="107" t="s">
        <v>113</v>
      </c>
      <c r="B13" s="110">
        <f>VLOOKUP($A13,'[8]101700_3000'!$A$6:$W$49,C$10,FALSE)</f>
        <v>14362</v>
      </c>
      <c r="C13" s="110">
        <f>VLOOKUP($A13,'[8]101700_3000'!$A$6:$W$49,D$10,FALSE)</f>
        <v>15515</v>
      </c>
      <c r="D13" s="110">
        <f>VLOOKUP($A13,'[8]101700_3000'!$A$6:$W$49,E$10,FALSE)</f>
        <v>16196</v>
      </c>
      <c r="E13" s="110">
        <f>VLOOKUP($A13,'[8]101700_3000'!$A$6:$W$49,F$10,FALSE)</f>
        <v>15734</v>
      </c>
      <c r="F13" s="110">
        <f>VLOOKUP($A13,'[8]101700_3000'!$A$6:$W$49,G$10,FALSE)</f>
        <v>15903</v>
      </c>
      <c r="G13" s="110">
        <f>VLOOKUP($A13,'[8]101700_3000'!$A$6:$W$49,H$10,FALSE)</f>
        <v>15957</v>
      </c>
      <c r="H13" s="110">
        <f>VLOOKUP($A13,'[8]101700_3000'!$A$6:$W$49,I$10,FALSE)</f>
        <v>17241</v>
      </c>
      <c r="I13" s="110">
        <f>VLOOKUP($A13,'[8]101700_3000'!$A$6:$W$49,J$10,FALSE)</f>
        <v>17323</v>
      </c>
      <c r="J13" s="110">
        <f>VLOOKUP($A13,'[8]101700_3000'!$A$6:$W$49,K$10,FALSE)</f>
        <v>17516</v>
      </c>
      <c r="K13" s="110">
        <f>VLOOKUP($A13,'[8]101700_3000'!$A$6:$W$49,L$10,FALSE)</f>
        <v>16966</v>
      </c>
      <c r="L13" s="110">
        <f>VLOOKUP($A13,'[8]101700_3000'!$A$6:$W$49,M$10,FALSE)</f>
        <v>16312</v>
      </c>
      <c r="M13" s="110">
        <f>VLOOKUP($A13,'[8]101700_3000'!$A$6:$W$49,N$10,FALSE)</f>
        <v>16562</v>
      </c>
      <c r="N13" s="110">
        <f>VLOOKUP($A13,'[8]101700_3000'!$A$6:$W$49,O$10,FALSE)</f>
        <v>15654</v>
      </c>
      <c r="O13" s="110">
        <f>VLOOKUP($A13,'[8]101700_3000'!$A$6:$W$49,P$10,FALSE)</f>
        <v>17612</v>
      </c>
      <c r="P13" s="110">
        <f>VLOOKUP($A13,'[8]101700_3000'!$A$6:$W$49,Q$10,FALSE)</f>
        <v>16762</v>
      </c>
      <c r="Q13" s="110">
        <f>VLOOKUP($A13,'[8]101700_3000'!$A$6:$W$49,R$10,FALSE)</f>
        <v>16523</v>
      </c>
      <c r="R13" s="110">
        <f>VLOOKUP($A13,'[8]101700_3000'!$A$6:$W$49,S$10,FALSE)</f>
        <v>15358</v>
      </c>
      <c r="S13" s="110">
        <f>VLOOKUP($A13,'[8]101700_3000'!$A$6:$W$49,T$10,FALSE)</f>
        <v>14451</v>
      </c>
      <c r="T13" s="110">
        <f>VLOOKUP($A13,'[8]101700_3000'!$A$6:$W$49,U$10,FALSE)</f>
        <v>16758</v>
      </c>
      <c r="U13" s="110">
        <f>VLOOKUP($A13,'[8]101700_3000'!$A$6:$W$49,V$10,FALSE)</f>
        <v>15523</v>
      </c>
      <c r="V13" s="110">
        <f>VLOOKUP($A13,'[8]101700_3000'!$A$6:$W$49,W$10,FALSE)</f>
        <v>14935</v>
      </c>
      <c r="W13" s="111">
        <f>(V13-U13)/U13</f>
        <v>-3.7879275913161113E-2</v>
      </c>
      <c r="X13" s="107" t="s">
        <v>113</v>
      </c>
      <c r="Y13" s="107"/>
      <c r="Z13" s="110">
        <f>'Fig 1a FEC by sector'!Z13</f>
        <v>10839905</v>
      </c>
      <c r="AA13" s="107" t="s">
        <v>113</v>
      </c>
      <c r="AB13" s="109"/>
      <c r="AC13" s="107" t="s">
        <v>114</v>
      </c>
      <c r="AD13" s="110">
        <f>'Fig 1a FEC by sector'!AD13</f>
        <v>317630</v>
      </c>
    </row>
    <row r="14" spans="1:33" ht="15" customHeight="1" x14ac:dyDescent="0.2">
      <c r="A14" s="107" t="s">
        <v>115</v>
      </c>
      <c r="B14" s="110">
        <f>VLOOKUP($A14,'[8]101700_3000'!$A$6:$W$49,C$10,FALSE)</f>
        <v>4983</v>
      </c>
      <c r="C14" s="110">
        <f>VLOOKUP($A14,'[8]101700_3000'!$A$6:$W$49,D$10,FALSE)</f>
        <v>3086</v>
      </c>
      <c r="D14" s="110">
        <f>VLOOKUP($A14,'[8]101700_3000'!$A$6:$W$49,E$10,FALSE)</f>
        <v>2807</v>
      </c>
      <c r="E14" s="110">
        <f>VLOOKUP($A14,'[8]101700_3000'!$A$6:$W$49,F$10,FALSE)</f>
        <v>3141</v>
      </c>
      <c r="F14" s="110">
        <f>VLOOKUP($A14,'[8]101700_3000'!$A$6:$W$49,G$10,FALSE)</f>
        <v>3081</v>
      </c>
      <c r="G14" s="110">
        <f>VLOOKUP($A14,'[8]101700_3000'!$A$6:$W$49,H$10,FALSE)</f>
        <v>2901</v>
      </c>
      <c r="H14" s="110">
        <f>VLOOKUP($A14,'[8]101700_3000'!$A$6:$W$49,I$10,FALSE)</f>
        <v>2825</v>
      </c>
      <c r="I14" s="110">
        <f>VLOOKUP($A14,'[8]101700_3000'!$A$6:$W$49,J$10,FALSE)</f>
        <v>3166</v>
      </c>
      <c r="J14" s="110">
        <f>VLOOKUP($A14,'[8]101700_3000'!$A$6:$W$49,K$10,FALSE)</f>
        <v>3438</v>
      </c>
      <c r="K14" s="110">
        <f>VLOOKUP($A14,'[8]101700_3000'!$A$6:$W$49,L$10,FALSE)</f>
        <v>3312</v>
      </c>
      <c r="L14" s="110">
        <f>VLOOKUP($A14,'[8]101700_3000'!$A$6:$W$49,M$10,FALSE)</f>
        <v>3004</v>
      </c>
      <c r="M14" s="110">
        <f>VLOOKUP($A14,'[8]101700_3000'!$A$6:$W$49,N$10,FALSE)</f>
        <v>3108</v>
      </c>
      <c r="N14" s="110">
        <f>VLOOKUP($A14,'[8]101700_3000'!$A$6:$W$49,O$10,FALSE)</f>
        <v>3171</v>
      </c>
      <c r="O14" s="110">
        <f>VLOOKUP($A14,'[8]101700_3000'!$A$6:$W$49,P$10,FALSE)</f>
        <v>3454</v>
      </c>
      <c r="P14" s="110">
        <f>VLOOKUP($A14,'[8]101700_3000'!$A$6:$W$49,Q$10,FALSE)</f>
        <v>3486</v>
      </c>
      <c r="Q14" s="110">
        <f>VLOOKUP($A14,'[8]101700_3000'!$A$6:$W$49,R$10,FALSE)</f>
        <v>3667</v>
      </c>
      <c r="R14" s="110">
        <f>VLOOKUP($A14,'[8]101700_3000'!$A$6:$W$49,S$10,FALSE)</f>
        <v>3899</v>
      </c>
      <c r="S14" s="110">
        <f>VLOOKUP($A14,'[8]101700_3000'!$A$6:$W$49,T$10,FALSE)</f>
        <v>3715</v>
      </c>
      <c r="T14" s="110">
        <f>VLOOKUP($A14,'[8]101700_3000'!$A$6:$W$49,U$10,FALSE)</f>
        <v>3578</v>
      </c>
      <c r="U14" s="110">
        <f>VLOOKUP($A14,'[8]101700_3000'!$A$6:$W$49,V$10,FALSE)</f>
        <v>3279</v>
      </c>
      <c r="V14" s="110">
        <f>VLOOKUP($A14,'[8]101700_3000'!$A$6:$W$49,W$10,FALSE)</f>
        <v>3142</v>
      </c>
      <c r="W14" s="111">
        <f t="shared" ref="W14:W44" si="0">(V14-U14)/U14</f>
        <v>-4.17810308020738E-2</v>
      </c>
      <c r="X14" s="107" t="s">
        <v>115</v>
      </c>
      <c r="Y14" s="107"/>
      <c r="Z14" s="110">
        <f>'Fig 1a FEC by sector'!Z14</f>
        <v>7563710</v>
      </c>
      <c r="AA14" s="107" t="s">
        <v>115</v>
      </c>
      <c r="AB14" s="109"/>
      <c r="AC14" s="112" t="s">
        <v>116</v>
      </c>
      <c r="AD14" s="97"/>
    </row>
    <row r="15" spans="1:33" ht="15" customHeight="1" x14ac:dyDescent="0.2">
      <c r="A15" s="107" t="s">
        <v>117</v>
      </c>
      <c r="B15" s="110">
        <f>VLOOKUP($A15,'[8]101700_3000'!$A$6:$W$49,C$10,FALSE)</f>
        <v>867</v>
      </c>
      <c r="C15" s="110">
        <f>VLOOKUP($A15,'[8]101700_3000'!$A$6:$W$49,D$10,FALSE)</f>
        <v>1043</v>
      </c>
      <c r="D15" s="110">
        <f>VLOOKUP($A15,'[8]101700_3000'!$A$6:$W$49,E$10,FALSE)</f>
        <v>1100</v>
      </c>
      <c r="E15" s="110">
        <f>VLOOKUP($A15,'[8]101700_3000'!$A$6:$W$49,F$10,FALSE)</f>
        <v>1070</v>
      </c>
      <c r="F15" s="110">
        <f>VLOOKUP($A15,'[8]101700_3000'!$A$6:$W$49,G$10,FALSE)</f>
        <v>1105</v>
      </c>
      <c r="G15" s="110">
        <f>VLOOKUP($A15,'[8]101700_3000'!$A$6:$W$49,H$10,FALSE)</f>
        <v>1168</v>
      </c>
      <c r="H15" s="110">
        <f>VLOOKUP($A15,'[8]101700_3000'!$A$6:$W$49,I$10,FALSE)</f>
        <v>1212</v>
      </c>
      <c r="I15" s="110">
        <f>VLOOKUP($A15,'[8]101700_3000'!$A$6:$W$49,J$10,FALSE)</f>
        <v>1207</v>
      </c>
      <c r="J15" s="110">
        <f>VLOOKUP($A15,'[8]101700_3000'!$A$6:$W$49,K$10,FALSE)</f>
        <v>1249</v>
      </c>
      <c r="K15" s="110">
        <f>VLOOKUP($A15,'[8]101700_3000'!$A$6:$W$49,L$10,FALSE)</f>
        <v>1277</v>
      </c>
      <c r="L15" s="110">
        <f>VLOOKUP($A15,'[8]101700_3000'!$A$6:$W$49,M$10,FALSE)</f>
        <v>1300</v>
      </c>
      <c r="M15" s="110">
        <f>VLOOKUP($A15,'[8]101700_3000'!$A$6:$W$49,N$10,FALSE)</f>
        <v>1347</v>
      </c>
      <c r="N15" s="110">
        <f>VLOOKUP($A15,'[8]101700_3000'!$A$6:$W$49,O$10,FALSE)</f>
        <v>1335</v>
      </c>
      <c r="O15" s="110">
        <f>VLOOKUP($A15,'[8]101700_3000'!$A$6:$W$49,P$10,FALSE)</f>
        <v>1407</v>
      </c>
      <c r="P15" s="110">
        <f>VLOOKUP($A15,'[8]101700_3000'!$A$6:$W$49,Q$10,FALSE)</f>
        <v>1402</v>
      </c>
      <c r="Q15" s="110">
        <f>VLOOKUP($A15,'[8]101700_3000'!$A$6:$W$49,R$10,FALSE)</f>
        <v>1386</v>
      </c>
      <c r="R15" s="110">
        <f>VLOOKUP($A15,'[8]101700_3000'!$A$6:$W$49,S$10,FALSE)</f>
        <v>1394</v>
      </c>
      <c r="S15" s="110">
        <f>VLOOKUP($A15,'[8]101700_3000'!$A$6:$W$49,T$10,FALSE)</f>
        <v>1418</v>
      </c>
      <c r="T15" s="110">
        <f>VLOOKUP($A15,'[8]101700_3000'!$A$6:$W$49,U$10,FALSE)</f>
        <v>1449</v>
      </c>
      <c r="U15" s="110">
        <f>VLOOKUP($A15,'[8]101700_3000'!$A$6:$W$49,V$10,FALSE)</f>
        <v>1401</v>
      </c>
      <c r="V15" s="110">
        <f>VLOOKUP($A15,'[8]101700_3000'!$A$6:$W$49,W$10,FALSE)</f>
        <v>1375</v>
      </c>
      <c r="W15" s="111">
        <f t="shared" si="0"/>
        <v>-1.8558172733761598E-2</v>
      </c>
      <c r="X15" s="107" t="s">
        <v>117</v>
      </c>
      <c r="Y15" s="107"/>
      <c r="Z15" s="110">
        <f>'Fig 1a FEC by sector'!Z15</f>
        <v>803147</v>
      </c>
      <c r="AA15" s="107" t="s">
        <v>117</v>
      </c>
      <c r="AB15" s="109"/>
      <c r="AC15" s="97"/>
      <c r="AD15" s="97"/>
    </row>
    <row r="16" spans="1:33" ht="15" customHeight="1" x14ac:dyDescent="0.2">
      <c r="A16" s="107" t="s">
        <v>118</v>
      </c>
      <c r="B16" s="110">
        <f>VLOOKUP($A16,'[8]101700_3000'!$A$6:$W$49,C$10,FALSE)</f>
        <v>6878</v>
      </c>
      <c r="C16" s="110">
        <f>VLOOKUP($A16,'[8]101700_3000'!$A$6:$W$49,D$10,FALSE)</f>
        <v>5920</v>
      </c>
      <c r="D16" s="110">
        <f>VLOOKUP($A16,'[8]101700_3000'!$A$6:$W$49,E$10,FALSE)</f>
        <v>6323</v>
      </c>
      <c r="E16" s="110">
        <f>VLOOKUP($A16,'[8]101700_3000'!$A$6:$W$49,F$10,FALSE)</f>
        <v>6076</v>
      </c>
      <c r="F16" s="110">
        <f>VLOOKUP($A16,'[8]101700_3000'!$A$6:$W$49,G$10,FALSE)</f>
        <v>5974</v>
      </c>
      <c r="G16" s="110">
        <f>VLOOKUP($A16,'[8]101700_3000'!$A$6:$W$49,H$10,FALSE)</f>
        <v>5493</v>
      </c>
      <c r="H16" s="110">
        <f>VLOOKUP($A16,'[8]101700_3000'!$A$6:$W$49,I$10,FALSE)</f>
        <v>5473</v>
      </c>
      <c r="I16" s="110">
        <f>VLOOKUP($A16,'[8]101700_3000'!$A$6:$W$49,J$10,FALSE)</f>
        <v>5485</v>
      </c>
      <c r="J16" s="110">
        <f>VLOOKUP($A16,'[8]101700_3000'!$A$6:$W$49,K$10,FALSE)</f>
        <v>5876</v>
      </c>
      <c r="K16" s="110">
        <f>VLOOKUP($A16,'[8]101700_3000'!$A$6:$W$49,L$10,FALSE)</f>
        <v>5384</v>
      </c>
      <c r="L16" s="110">
        <f>VLOOKUP($A16,'[8]101700_3000'!$A$6:$W$49,M$10,FALSE)</f>
        <v>5386</v>
      </c>
      <c r="M16" s="110">
        <f>VLOOKUP($A16,'[8]101700_3000'!$A$6:$W$49,N$10,FALSE)</f>
        <v>5759</v>
      </c>
      <c r="N16" s="110">
        <f>VLOOKUP($A16,'[8]101700_3000'!$A$6:$W$49,O$10,FALSE)</f>
        <v>5797</v>
      </c>
      <c r="O16" s="110">
        <f>VLOOKUP($A16,'[8]101700_3000'!$A$6:$W$49,P$10,FALSE)</f>
        <v>6333</v>
      </c>
      <c r="P16" s="110">
        <f>VLOOKUP($A16,'[8]101700_3000'!$A$6:$W$49,Q$10,FALSE)</f>
        <v>6783</v>
      </c>
      <c r="Q16" s="110">
        <f>VLOOKUP($A16,'[8]101700_3000'!$A$6:$W$49,R$10,FALSE)</f>
        <v>6926</v>
      </c>
      <c r="R16" s="110">
        <f>VLOOKUP($A16,'[8]101700_3000'!$A$6:$W$49,S$10,FALSE)</f>
        <v>6943</v>
      </c>
      <c r="S16" s="110">
        <f>VLOOKUP($A16,'[8]101700_3000'!$A$6:$W$49,T$10,FALSE)</f>
        <v>7249</v>
      </c>
      <c r="T16" s="110">
        <f>VLOOKUP($A16,'[8]101700_3000'!$A$6:$W$49,U$10,FALSE)</f>
        <v>7182</v>
      </c>
      <c r="U16" s="110">
        <f>VLOOKUP($A16,'[8]101700_3000'!$A$6:$W$49,V$10,FALSE)</f>
        <v>6964</v>
      </c>
      <c r="V16" s="110">
        <f>VLOOKUP($A16,'[8]101700_3000'!$A$6:$W$49,W$10,FALSE)</f>
        <v>6631</v>
      </c>
      <c r="W16" s="111">
        <f t="shared" si="0"/>
        <v>-4.7817346352670882E-2</v>
      </c>
      <c r="X16" s="107" t="s">
        <v>118</v>
      </c>
      <c r="Y16" s="107"/>
      <c r="Z16" s="110">
        <f>'Fig 1a FEC by sector'!Z16</f>
        <v>10506813</v>
      </c>
      <c r="AA16" s="107" t="s">
        <v>118</v>
      </c>
      <c r="AB16"/>
    </row>
    <row r="17" spans="1:30" ht="15" customHeight="1" x14ac:dyDescent="0.2">
      <c r="A17" s="107" t="s">
        <v>119</v>
      </c>
      <c r="B17" s="110">
        <f>VLOOKUP($A17,'[8]101700_3000'!$A$6:$W$49,C$10,FALSE)</f>
        <v>7134</v>
      </c>
      <c r="C17" s="110">
        <f>VLOOKUP($A17,'[8]101700_3000'!$A$6:$W$49,D$10,FALSE)</f>
        <v>7347</v>
      </c>
      <c r="D17" s="110">
        <f>VLOOKUP($A17,'[8]101700_3000'!$A$6:$W$49,E$10,FALSE)</f>
        <v>7121</v>
      </c>
      <c r="E17" s="110">
        <f>VLOOKUP($A17,'[8]101700_3000'!$A$6:$W$49,F$10,FALSE)</f>
        <v>7218</v>
      </c>
      <c r="F17" s="110">
        <f>VLOOKUP($A17,'[8]101700_3000'!$A$6:$W$49,G$10,FALSE)</f>
        <v>7202</v>
      </c>
      <c r="G17" s="110">
        <f>VLOOKUP($A17,'[8]101700_3000'!$A$6:$W$49,H$10,FALSE)</f>
        <v>7256</v>
      </c>
      <c r="H17" s="110">
        <f>VLOOKUP($A17,'[8]101700_3000'!$A$6:$W$49,I$10,FALSE)</f>
        <v>7440</v>
      </c>
      <c r="I17" s="110">
        <f>VLOOKUP($A17,'[8]101700_3000'!$A$6:$W$49,J$10,FALSE)</f>
        <v>7271</v>
      </c>
      <c r="J17" s="110">
        <f>VLOOKUP($A17,'[8]101700_3000'!$A$6:$W$49,K$10,FALSE)</f>
        <v>7245</v>
      </c>
      <c r="K17" s="110">
        <f>VLOOKUP($A17,'[8]101700_3000'!$A$6:$W$49,L$10,FALSE)</f>
        <v>7257</v>
      </c>
      <c r="L17" s="110">
        <f>VLOOKUP($A17,'[8]101700_3000'!$A$6:$W$49,M$10,FALSE)</f>
        <v>7059</v>
      </c>
      <c r="M17" s="110">
        <f>VLOOKUP($A17,'[8]101700_3000'!$A$6:$W$49,N$10,FALSE)</f>
        <v>7129</v>
      </c>
      <c r="N17" s="110">
        <f>VLOOKUP($A17,'[8]101700_3000'!$A$6:$W$49,O$10,FALSE)</f>
        <v>6989</v>
      </c>
      <c r="O17" s="110">
        <f>VLOOKUP($A17,'[8]101700_3000'!$A$6:$W$49,P$10,FALSE)</f>
        <v>7098</v>
      </c>
      <c r="P17" s="110">
        <f>VLOOKUP($A17,'[8]101700_3000'!$A$6:$W$49,Q$10,FALSE)</f>
        <v>7261</v>
      </c>
      <c r="Q17" s="110">
        <f>VLOOKUP($A17,'[8]101700_3000'!$A$6:$W$49,R$10,FALSE)</f>
        <v>7291</v>
      </c>
      <c r="R17" s="110">
        <f>VLOOKUP($A17,'[8]101700_3000'!$A$6:$W$49,S$10,FALSE)</f>
        <v>7339</v>
      </c>
      <c r="S17" s="110">
        <f>VLOOKUP($A17,'[8]101700_3000'!$A$6:$W$49,T$10,FALSE)</f>
        <v>7403</v>
      </c>
      <c r="T17" s="110">
        <f>VLOOKUP($A17,'[8]101700_3000'!$A$6:$W$49,U$10,FALSE)</f>
        <v>7211</v>
      </c>
      <c r="U17" s="110">
        <f>VLOOKUP($A17,'[8]101700_3000'!$A$6:$W$49,V$10,FALSE)</f>
        <v>6742</v>
      </c>
      <c r="V17" s="110">
        <f>VLOOKUP($A17,'[8]101700_3000'!$A$6:$W$49,W$10,FALSE)</f>
        <v>6751</v>
      </c>
      <c r="W17" s="111">
        <f t="shared" si="0"/>
        <v>1.3349154553544942E-3</v>
      </c>
      <c r="X17" s="107" t="s">
        <v>119</v>
      </c>
      <c r="Y17" s="107"/>
      <c r="Z17" s="110">
        <f>'Fig 1a FEC by sector'!Z17</f>
        <v>5534738</v>
      </c>
      <c r="AA17" s="107" t="s">
        <v>119</v>
      </c>
      <c r="AB17"/>
    </row>
    <row r="18" spans="1:30" ht="15" customHeight="1" x14ac:dyDescent="0.2">
      <c r="A18" s="107" t="s">
        <v>120</v>
      </c>
      <c r="B18" s="110">
        <f>VLOOKUP($A18,'[8]101700_3000'!$A$6:$W$49,C$10,FALSE)</f>
        <v>1938</v>
      </c>
      <c r="C18" s="110">
        <f>VLOOKUP($A18,'[8]101700_3000'!$A$6:$W$49,D$10,FALSE)</f>
        <v>1674</v>
      </c>
      <c r="D18" s="110">
        <f>VLOOKUP($A18,'[8]101700_3000'!$A$6:$W$49,E$10,FALSE)</f>
        <v>921</v>
      </c>
      <c r="E18" s="110">
        <f>VLOOKUP($A18,'[8]101700_3000'!$A$6:$W$49,F$10,FALSE)</f>
        <v>989</v>
      </c>
      <c r="F18" s="110">
        <f>VLOOKUP($A18,'[8]101700_3000'!$A$6:$W$49,G$10,FALSE)</f>
        <v>971</v>
      </c>
      <c r="G18" s="110">
        <f>VLOOKUP($A18,'[8]101700_3000'!$A$6:$W$49,H$10,FALSE)</f>
        <v>862</v>
      </c>
      <c r="H18" s="110">
        <f>VLOOKUP($A18,'[8]101700_3000'!$A$6:$W$49,I$10,FALSE)</f>
        <v>916</v>
      </c>
      <c r="I18" s="110">
        <f>VLOOKUP($A18,'[8]101700_3000'!$A$6:$W$49,J$10,FALSE)</f>
        <v>888</v>
      </c>
      <c r="J18" s="110">
        <f>VLOOKUP($A18,'[8]101700_3000'!$A$6:$W$49,K$10,FALSE)</f>
        <v>859</v>
      </c>
      <c r="K18" s="110">
        <f>VLOOKUP($A18,'[8]101700_3000'!$A$6:$W$49,L$10,FALSE)</f>
        <v>763</v>
      </c>
      <c r="L18" s="110">
        <f>VLOOKUP($A18,'[8]101700_3000'!$A$6:$W$49,M$10,FALSE)</f>
        <v>763</v>
      </c>
      <c r="M18" s="110">
        <f>VLOOKUP($A18,'[8]101700_3000'!$A$6:$W$49,N$10,FALSE)</f>
        <v>923</v>
      </c>
      <c r="N18" s="110">
        <f>VLOOKUP($A18,'[8]101700_3000'!$A$6:$W$49,O$10,FALSE)</f>
        <v>931</v>
      </c>
      <c r="O18" s="110">
        <f>VLOOKUP($A18,'[8]101700_3000'!$A$6:$W$49,P$10,FALSE)</f>
        <v>921</v>
      </c>
      <c r="P18" s="110">
        <f>VLOOKUP($A18,'[8]101700_3000'!$A$6:$W$49,Q$10,FALSE)</f>
        <v>929</v>
      </c>
      <c r="Q18" s="110">
        <f>VLOOKUP($A18,'[8]101700_3000'!$A$6:$W$49,R$10,FALSE)</f>
        <v>971</v>
      </c>
      <c r="R18" s="110">
        <f>VLOOKUP($A18,'[8]101700_3000'!$A$6:$W$49,S$10,FALSE)</f>
        <v>985</v>
      </c>
      <c r="S18" s="110">
        <f>VLOOKUP($A18,'[8]101700_3000'!$A$6:$W$49,T$10,FALSE)</f>
        <v>1041</v>
      </c>
      <c r="T18" s="110">
        <f>VLOOKUP($A18,'[8]101700_3000'!$A$6:$W$49,U$10,FALSE)</f>
        <v>988</v>
      </c>
      <c r="U18" s="110">
        <f>VLOOKUP($A18,'[8]101700_3000'!$A$6:$W$49,V$10,FALSE)</f>
        <v>900</v>
      </c>
      <c r="V18" s="110">
        <f>VLOOKUP($A18,'[8]101700_3000'!$A$6:$W$49,W$10,FALSE)</f>
        <v>945</v>
      </c>
      <c r="W18" s="111">
        <f t="shared" si="0"/>
        <v>0.05</v>
      </c>
      <c r="X18" s="107" t="s">
        <v>120</v>
      </c>
      <c r="Y18" s="107"/>
      <c r="Z18" s="110">
        <f>'Fig 1a FEC by sector'!Z18</f>
        <v>1340127</v>
      </c>
      <c r="AA18" s="107" t="s">
        <v>120</v>
      </c>
      <c r="AB18"/>
    </row>
    <row r="19" spans="1:30" ht="15" customHeight="1" x14ac:dyDescent="0.2">
      <c r="A19" s="107" t="s">
        <v>121</v>
      </c>
      <c r="B19" s="110">
        <f>VLOOKUP($A19,'[8]101700_3000'!$A$6:$W$49,C$10,FALSE)</f>
        <v>8232</v>
      </c>
      <c r="C19" s="110">
        <f>VLOOKUP($A19,'[8]101700_3000'!$A$6:$W$49,D$10,FALSE)</f>
        <v>8078</v>
      </c>
      <c r="D19" s="110">
        <f>VLOOKUP($A19,'[8]101700_3000'!$A$6:$W$49,E$10,FALSE)</f>
        <v>7869</v>
      </c>
      <c r="E19" s="110">
        <f>VLOOKUP($A19,'[8]101700_3000'!$A$6:$W$49,F$10,FALSE)</f>
        <v>7396</v>
      </c>
      <c r="F19" s="110">
        <f>VLOOKUP($A19,'[8]101700_3000'!$A$6:$W$49,G$10,FALSE)</f>
        <v>7669</v>
      </c>
      <c r="G19" s="110">
        <f>VLOOKUP($A19,'[8]101700_3000'!$A$6:$W$49,H$10,FALSE)</f>
        <v>7550</v>
      </c>
      <c r="H19" s="110">
        <f>VLOOKUP($A19,'[8]101700_3000'!$A$6:$W$49,I$10,FALSE)</f>
        <v>7506</v>
      </c>
      <c r="I19" s="110">
        <f>VLOOKUP($A19,'[8]101700_3000'!$A$6:$W$49,J$10,FALSE)</f>
        <v>7577</v>
      </c>
      <c r="J19" s="110">
        <f>VLOOKUP($A19,'[8]101700_3000'!$A$6:$W$49,K$10,FALSE)</f>
        <v>7760</v>
      </c>
      <c r="K19" s="110">
        <f>VLOOKUP($A19,'[8]101700_3000'!$A$6:$W$49,L$10,FALSE)</f>
        <v>7736</v>
      </c>
      <c r="L19" s="110">
        <f>VLOOKUP($A19,'[8]101700_3000'!$A$6:$W$49,M$10,FALSE)</f>
        <v>7976</v>
      </c>
      <c r="M19" s="110">
        <f>VLOOKUP($A19,'[8]101700_3000'!$A$6:$W$49,N$10,FALSE)</f>
        <v>8055</v>
      </c>
      <c r="N19" s="110">
        <f>VLOOKUP($A19,'[8]101700_3000'!$A$6:$W$49,O$10,FALSE)</f>
        <v>8064</v>
      </c>
      <c r="O19" s="110">
        <f>VLOOKUP($A19,'[8]101700_3000'!$A$6:$W$49,P$10,FALSE)</f>
        <v>8223</v>
      </c>
      <c r="P19" s="110">
        <f>VLOOKUP($A19,'[8]101700_3000'!$A$6:$W$49,Q$10,FALSE)</f>
        <v>8425</v>
      </c>
      <c r="Q19" s="110">
        <f>VLOOKUP($A19,'[8]101700_3000'!$A$6:$W$49,R$10,FALSE)</f>
        <v>8295</v>
      </c>
      <c r="R19" s="110">
        <f>VLOOKUP($A19,'[8]101700_3000'!$A$6:$W$49,S$10,FALSE)</f>
        <v>8362</v>
      </c>
      <c r="S19" s="110">
        <f>VLOOKUP($A19,'[8]101700_3000'!$A$6:$W$49,T$10,FALSE)</f>
        <v>8383</v>
      </c>
      <c r="T19" s="110">
        <f>VLOOKUP($A19,'[8]101700_3000'!$A$6:$W$49,U$10,FALSE)</f>
        <v>8070</v>
      </c>
      <c r="U19" s="110">
        <f>VLOOKUP($A19,'[8]101700_3000'!$A$6:$W$49,V$10,FALSE)</f>
        <v>7478</v>
      </c>
      <c r="V19" s="110">
        <f>VLOOKUP($A19,'[8]101700_3000'!$A$6:$W$49,W$10,FALSE)</f>
        <v>7918</v>
      </c>
      <c r="W19" s="111">
        <f t="shared" si="0"/>
        <v>5.8839261834715162E-2</v>
      </c>
      <c r="X19" s="107" t="s">
        <v>121</v>
      </c>
      <c r="Y19" s="107"/>
      <c r="Z19" s="110">
        <f>'Fig 1a FEC by sector'!Z19</f>
        <v>5351427</v>
      </c>
      <c r="AA19" s="107" t="s">
        <v>121</v>
      </c>
      <c r="AB19" s="109"/>
      <c r="AC19" s="97"/>
      <c r="AD19" s="97"/>
    </row>
    <row r="20" spans="1:30" ht="15" customHeight="1" x14ac:dyDescent="0.2">
      <c r="A20" s="107" t="s">
        <v>122</v>
      </c>
      <c r="B20" s="110">
        <f>VLOOKUP($A20,'[8]101700_3000'!$A$6:$W$49,C$10,FALSE)</f>
        <v>66989</v>
      </c>
      <c r="C20" s="110">
        <f>VLOOKUP($A20,'[8]101700_3000'!$A$6:$W$49,D$10,FALSE)</f>
        <v>69298</v>
      </c>
      <c r="D20" s="110">
        <f>VLOOKUP($A20,'[8]101700_3000'!$A$6:$W$49,E$10,FALSE)</f>
        <v>69950</v>
      </c>
      <c r="E20" s="110">
        <f>VLOOKUP($A20,'[8]101700_3000'!$A$6:$W$49,F$10,FALSE)</f>
        <v>70023</v>
      </c>
      <c r="F20" s="110">
        <f>VLOOKUP($A20,'[8]101700_3000'!$A$6:$W$49,G$10,FALSE)</f>
        <v>68596</v>
      </c>
      <c r="G20" s="110">
        <f>VLOOKUP($A20,'[8]101700_3000'!$A$6:$W$49,H$10,FALSE)</f>
        <v>69109</v>
      </c>
      <c r="H20" s="110">
        <f>VLOOKUP($A20,'[8]101700_3000'!$A$6:$W$49,I$10,FALSE)</f>
        <v>70875</v>
      </c>
      <c r="I20" s="110">
        <f>VLOOKUP($A20,'[8]101700_3000'!$A$6:$W$49,J$10,FALSE)</f>
        <v>70102</v>
      </c>
      <c r="J20" s="110">
        <f>VLOOKUP($A20,'[8]101700_3000'!$A$6:$W$49,K$10,FALSE)</f>
        <v>73229</v>
      </c>
      <c r="K20" s="110">
        <f>VLOOKUP($A20,'[8]101700_3000'!$A$6:$W$49,L$10,FALSE)</f>
        <v>72926</v>
      </c>
      <c r="L20" s="110">
        <f>VLOOKUP($A20,'[8]101700_3000'!$A$6:$W$49,M$10,FALSE)</f>
        <v>72354</v>
      </c>
      <c r="M20" s="110">
        <f>VLOOKUP($A20,'[8]101700_3000'!$A$6:$W$49,N$10,FALSE)</f>
        <v>76748</v>
      </c>
      <c r="N20" s="110">
        <f>VLOOKUP($A20,'[8]101700_3000'!$A$6:$W$49,O$10,FALSE)</f>
        <v>74214</v>
      </c>
      <c r="O20" s="110">
        <f>VLOOKUP($A20,'[8]101700_3000'!$A$6:$W$49,P$10,FALSE)</f>
        <v>74564</v>
      </c>
      <c r="P20" s="110">
        <f>VLOOKUP($A20,'[8]101700_3000'!$A$6:$W$49,Q$10,FALSE)</f>
        <v>74479</v>
      </c>
      <c r="Q20" s="110">
        <f>VLOOKUP($A20,'[8]101700_3000'!$A$6:$W$49,R$10,FALSE)</f>
        <v>73261</v>
      </c>
      <c r="R20" s="110">
        <f>VLOOKUP($A20,'[8]101700_3000'!$A$6:$W$49,S$10,FALSE)</f>
        <v>72816</v>
      </c>
      <c r="S20" s="110">
        <f>VLOOKUP($A20,'[8]101700_3000'!$A$6:$W$49,T$10,FALSE)</f>
        <v>70861</v>
      </c>
      <c r="T20" s="110">
        <f>VLOOKUP($A20,'[8]101700_3000'!$A$6:$W$49,U$10,FALSE)</f>
        <v>70018</v>
      </c>
      <c r="U20" s="110">
        <f>VLOOKUP($A20,'[8]101700_3000'!$A$6:$W$49,V$10,FALSE)</f>
        <v>67725</v>
      </c>
      <c r="V20" s="110">
        <f>VLOOKUP($A20,'[8]101700_3000'!$A$6:$W$49,W$10,FALSE)</f>
        <v>66723</v>
      </c>
      <c r="W20" s="111">
        <f t="shared" si="0"/>
        <v>-1.4795127353266888E-2</v>
      </c>
      <c r="X20" s="107" t="s">
        <v>122</v>
      </c>
      <c r="Y20" s="107"/>
      <c r="Z20" s="110">
        <f>'Fig 1a FEC by sector'!Z20</f>
        <v>64694497</v>
      </c>
      <c r="AA20" s="107" t="s">
        <v>122</v>
      </c>
      <c r="AB20" s="109"/>
      <c r="AC20" s="97"/>
      <c r="AD20" s="97"/>
    </row>
    <row r="21" spans="1:30" ht="15" customHeight="1" x14ac:dyDescent="0.2">
      <c r="A21" s="107" t="s">
        <v>123</v>
      </c>
      <c r="B21" s="110">
        <f>VLOOKUP($A21,'[8]101700_3000'!$A$6:$W$49,C$10,FALSE)</f>
        <v>96497</v>
      </c>
      <c r="C21" s="110">
        <f>VLOOKUP($A21,'[8]101700_3000'!$A$6:$W$49,D$10,FALSE)</f>
        <v>103450</v>
      </c>
      <c r="D21" s="110">
        <f>VLOOKUP($A21,'[8]101700_3000'!$A$6:$W$49,E$10,FALSE)</f>
        <v>104204</v>
      </c>
      <c r="E21" s="110">
        <f>VLOOKUP($A21,'[8]101700_3000'!$A$6:$W$49,F$10,FALSE)</f>
        <v>107137</v>
      </c>
      <c r="F21" s="110">
        <f>VLOOKUP($A21,'[8]101700_3000'!$A$6:$W$49,G$10,FALSE)</f>
        <v>104141</v>
      </c>
      <c r="G21" s="110">
        <f>VLOOKUP($A21,'[8]101700_3000'!$A$6:$W$49,H$10,FALSE)</f>
        <v>104554</v>
      </c>
      <c r="H21" s="110">
        <f>VLOOKUP($A21,'[8]101700_3000'!$A$6:$W$49,I$10,FALSE)</f>
        <v>107770</v>
      </c>
      <c r="I21" s="110">
        <f>VLOOKUP($A21,'[8]101700_3000'!$A$6:$W$49,J$10,FALSE)</f>
        <v>106178</v>
      </c>
      <c r="J21" s="110">
        <f>VLOOKUP($A21,'[8]101700_3000'!$A$6:$W$49,K$10,FALSE)</f>
        <v>105526</v>
      </c>
      <c r="K21" s="110">
        <f>VLOOKUP($A21,'[8]101700_3000'!$A$6:$W$49,L$10,FALSE)</f>
        <v>101818</v>
      </c>
      <c r="L21" s="110">
        <f>VLOOKUP($A21,'[8]101700_3000'!$A$6:$W$49,M$10,FALSE)</f>
        <v>98722</v>
      </c>
      <c r="M21" s="110">
        <f>VLOOKUP($A21,'[8]101700_3000'!$A$6:$W$49,N$10,FALSE)</f>
        <v>100848</v>
      </c>
      <c r="N21" s="110">
        <f>VLOOKUP($A21,'[8]101700_3000'!$A$6:$W$49,O$10,FALSE)</f>
        <v>96345</v>
      </c>
      <c r="O21" s="110">
        <f>VLOOKUP($A21,'[8]101700_3000'!$A$6:$W$49,P$10,FALSE)</f>
        <v>92929</v>
      </c>
      <c r="P21" s="110">
        <f>VLOOKUP($A21,'[8]101700_3000'!$A$6:$W$49,Q$10,FALSE)</f>
        <v>91283</v>
      </c>
      <c r="Q21" s="110">
        <f>VLOOKUP($A21,'[8]101700_3000'!$A$6:$W$49,R$10,FALSE)</f>
        <v>88873</v>
      </c>
      <c r="R21" s="110">
        <f>VLOOKUP($A21,'[8]101700_3000'!$A$6:$W$49,S$10,FALSE)</f>
        <v>90019</v>
      </c>
      <c r="S21" s="110">
        <f>VLOOKUP($A21,'[8]101700_3000'!$A$6:$W$49,T$10,FALSE)</f>
        <v>78834</v>
      </c>
      <c r="T21" s="110">
        <f>VLOOKUP($A21,'[8]101700_3000'!$A$6:$W$49,U$10,FALSE)</f>
        <v>86331</v>
      </c>
      <c r="U21" s="110">
        <f>VLOOKUP($A21,'[8]101700_3000'!$A$6:$W$49,V$10,FALSE)</f>
        <v>82671</v>
      </c>
      <c r="V21" s="110">
        <f>VLOOKUP($A21,'[8]101700_3000'!$A$6:$W$49,W$10,FALSE)</f>
        <v>82458</v>
      </c>
      <c r="W21" s="111">
        <f t="shared" si="0"/>
        <v>-2.5764778459193673E-3</v>
      </c>
      <c r="X21" s="107" t="s">
        <v>123</v>
      </c>
      <c r="Y21" s="107"/>
      <c r="Z21" s="110">
        <f>'Fig 1a FEC by sector'!Z21</f>
        <v>81802257</v>
      </c>
      <c r="AA21" s="107" t="s">
        <v>123</v>
      </c>
      <c r="AB21" s="109"/>
      <c r="AC21" s="97"/>
      <c r="AD21" s="97"/>
    </row>
    <row r="22" spans="1:30" ht="15" customHeight="1" x14ac:dyDescent="0.2">
      <c r="A22" s="107" t="s">
        <v>124</v>
      </c>
      <c r="B22" s="110">
        <f>VLOOKUP($A22,'[8]101700_3000'!$A$6:$W$49,C$10,FALSE)</f>
        <v>10082</v>
      </c>
      <c r="C22" s="110">
        <f>VLOOKUP($A22,'[8]101700_3000'!$A$6:$W$49,D$10,FALSE)</f>
        <v>10272</v>
      </c>
      <c r="D22" s="110">
        <f>VLOOKUP($A22,'[8]101700_3000'!$A$6:$W$49,E$10,FALSE)</f>
        <v>10328</v>
      </c>
      <c r="E22" s="110">
        <f>VLOOKUP($A22,'[8]101700_3000'!$A$6:$W$49,F$10,FALSE)</f>
        <v>10284</v>
      </c>
      <c r="F22" s="110">
        <f>VLOOKUP($A22,'[8]101700_3000'!$A$6:$W$49,G$10,FALSE)</f>
        <v>10490</v>
      </c>
      <c r="G22" s="110">
        <f>VLOOKUP($A22,'[8]101700_3000'!$A$6:$W$49,H$10,FALSE)</f>
        <v>10745</v>
      </c>
      <c r="H22" s="110">
        <f>VLOOKUP($A22,'[8]101700_3000'!$A$6:$W$49,I$10,FALSE)</f>
        <v>11726</v>
      </c>
      <c r="I22" s="110">
        <f>VLOOKUP($A22,'[8]101700_3000'!$A$6:$W$49,J$10,FALSE)</f>
        <v>12066</v>
      </c>
      <c r="J22" s="110">
        <f>VLOOKUP($A22,'[8]101700_3000'!$A$6:$W$49,K$10,FALSE)</f>
        <v>12677</v>
      </c>
      <c r="K22" s="110">
        <f>VLOOKUP($A22,'[8]101700_3000'!$A$6:$W$49,L$10,FALSE)</f>
        <v>12630</v>
      </c>
      <c r="L22" s="110">
        <f>VLOOKUP($A22,'[8]101700_3000'!$A$6:$W$49,M$10,FALSE)</f>
        <v>12631</v>
      </c>
      <c r="M22" s="110">
        <f>VLOOKUP($A22,'[8]101700_3000'!$A$6:$W$49,N$10,FALSE)</f>
        <v>13042</v>
      </c>
      <c r="N22" s="110">
        <f>VLOOKUP($A22,'[8]101700_3000'!$A$6:$W$49,O$10,FALSE)</f>
        <v>13374</v>
      </c>
      <c r="O22" s="110">
        <f>VLOOKUP($A22,'[8]101700_3000'!$A$6:$W$49,P$10,FALSE)</f>
        <v>14303</v>
      </c>
      <c r="P22" s="110">
        <f>VLOOKUP($A22,'[8]101700_3000'!$A$6:$W$49,Q$10,FALSE)</f>
        <v>13933</v>
      </c>
      <c r="Q22" s="110">
        <f>VLOOKUP($A22,'[8]101700_3000'!$A$6:$W$49,R$10,FALSE)</f>
        <v>14278</v>
      </c>
      <c r="R22" s="110">
        <f>VLOOKUP($A22,'[8]101700_3000'!$A$6:$W$49,S$10,FALSE)</f>
        <v>14646</v>
      </c>
      <c r="S22" s="110">
        <f>VLOOKUP($A22,'[8]101700_3000'!$A$6:$W$49,T$10,FALSE)</f>
        <v>14582</v>
      </c>
      <c r="T22" s="110">
        <f>VLOOKUP($A22,'[8]101700_3000'!$A$6:$W$49,U$10,FALSE)</f>
        <v>13929</v>
      </c>
      <c r="U22" s="110">
        <f>VLOOKUP($A22,'[8]101700_3000'!$A$6:$W$49,V$10,FALSE)</f>
        <v>13664</v>
      </c>
      <c r="V22" s="110">
        <f>VLOOKUP($A22,'[8]101700_3000'!$A$6:$W$49,W$10,FALSE)</f>
        <v>12125</v>
      </c>
      <c r="W22" s="111">
        <f t="shared" si="0"/>
        <v>-0.11263173302107728</v>
      </c>
      <c r="X22" s="107" t="s">
        <v>124</v>
      </c>
      <c r="Y22" s="107"/>
      <c r="Z22" s="110">
        <f>'Fig 1a FEC by sector'!Z22</f>
        <v>11305118</v>
      </c>
      <c r="AA22" s="107" t="s">
        <v>124</v>
      </c>
      <c r="AB22" s="109"/>
      <c r="AC22" s="97"/>
      <c r="AD22" s="97"/>
    </row>
    <row r="23" spans="1:30" ht="15" customHeight="1" x14ac:dyDescent="0.2">
      <c r="A23" s="107" t="s">
        <v>125</v>
      </c>
      <c r="B23" s="110">
        <f>VLOOKUP($A23,'[8]101700_3000'!$A$6:$W$49,C$10,FALSE)</f>
        <v>6095</v>
      </c>
      <c r="C23" s="110">
        <f>VLOOKUP($A23,'[8]101700_3000'!$A$6:$W$49,D$10,FALSE)</f>
        <v>5178</v>
      </c>
      <c r="D23" s="110">
        <f>VLOOKUP($A23,'[8]101700_3000'!$A$6:$W$49,E$10,FALSE)</f>
        <v>4992</v>
      </c>
      <c r="E23" s="110">
        <f>VLOOKUP($A23,'[8]101700_3000'!$A$6:$W$49,F$10,FALSE)</f>
        <v>4492</v>
      </c>
      <c r="F23" s="110">
        <f>VLOOKUP($A23,'[8]101700_3000'!$A$6:$W$49,G$10,FALSE)</f>
        <v>4507</v>
      </c>
      <c r="G23" s="110">
        <f>VLOOKUP($A23,'[8]101700_3000'!$A$6:$W$49,H$10,FALSE)</f>
        <v>4160</v>
      </c>
      <c r="H23" s="110">
        <f>VLOOKUP($A23,'[8]101700_3000'!$A$6:$W$49,I$10,FALSE)</f>
        <v>4020</v>
      </c>
      <c r="I23" s="110">
        <f>VLOOKUP($A23,'[8]101700_3000'!$A$6:$W$49,J$10,FALSE)</f>
        <v>3879</v>
      </c>
      <c r="J23" s="110">
        <f>VLOOKUP($A23,'[8]101700_3000'!$A$6:$W$49,K$10,FALSE)</f>
        <v>4089</v>
      </c>
      <c r="K23" s="110">
        <f>VLOOKUP($A23,'[8]101700_3000'!$A$6:$W$49,L$10,FALSE)</f>
        <v>4259</v>
      </c>
      <c r="L23" s="110">
        <f>VLOOKUP($A23,'[8]101700_3000'!$A$6:$W$49,M$10,FALSE)</f>
        <v>4176</v>
      </c>
      <c r="M23" s="110">
        <f>VLOOKUP($A23,'[8]101700_3000'!$A$6:$W$49,N$10,FALSE)</f>
        <v>4168</v>
      </c>
      <c r="N23" s="110">
        <f>VLOOKUP($A23,'[8]101700_3000'!$A$6:$W$49,O$10,FALSE)</f>
        <v>4346</v>
      </c>
      <c r="O23" s="110">
        <f>VLOOKUP($A23,'[8]101700_3000'!$A$6:$W$49,P$10,FALSE)</f>
        <v>4472</v>
      </c>
      <c r="P23" s="110">
        <f>VLOOKUP($A23,'[8]101700_3000'!$A$6:$W$49,Q$10,FALSE)</f>
        <v>4558</v>
      </c>
      <c r="Q23" s="110">
        <f>VLOOKUP($A23,'[8]101700_3000'!$A$6:$W$49,R$10,FALSE)</f>
        <v>4859</v>
      </c>
      <c r="R23" s="110">
        <f>VLOOKUP($A23,'[8]101700_3000'!$A$6:$W$49,S$10,FALSE)</f>
        <v>5085</v>
      </c>
      <c r="S23" s="110">
        <f>VLOOKUP($A23,'[8]101700_3000'!$A$6:$W$49,T$10,FALSE)</f>
        <v>5135</v>
      </c>
      <c r="T23" s="110">
        <f>VLOOKUP($A23,'[8]101700_3000'!$A$6:$W$49,U$10,FALSE)</f>
        <v>5150</v>
      </c>
      <c r="U23" s="110">
        <f>VLOOKUP($A23,'[8]101700_3000'!$A$6:$W$49,V$10,FALSE)</f>
        <v>5020</v>
      </c>
      <c r="V23" s="110">
        <f>VLOOKUP($A23,'[8]101700_3000'!$A$6:$W$49,W$10,FALSE)</f>
        <v>4703</v>
      </c>
      <c r="W23" s="111">
        <f t="shared" si="0"/>
        <v>-6.3147410358565734E-2</v>
      </c>
      <c r="X23" s="107" t="s">
        <v>125</v>
      </c>
      <c r="Y23" s="107"/>
      <c r="Z23" s="110">
        <f>'Fig 1a FEC by sector'!Z23</f>
        <v>10014324</v>
      </c>
      <c r="AA23" s="107" t="s">
        <v>125</v>
      </c>
      <c r="AB23" s="109"/>
      <c r="AC23" s="97"/>
      <c r="AD23" s="97"/>
    </row>
    <row r="24" spans="1:30" ht="15" customHeight="1" x14ac:dyDescent="0.2">
      <c r="A24" s="107" t="s">
        <v>126</v>
      </c>
      <c r="B24" s="110">
        <f>VLOOKUP($A24,'[8]101700_3000'!$A$6:$W$49,C$10,FALSE)</f>
        <v>3895</v>
      </c>
      <c r="C24" s="110">
        <f>VLOOKUP($A24,'[8]101700_3000'!$A$6:$W$49,D$10,FALSE)</f>
        <v>3998</v>
      </c>
      <c r="D24" s="110">
        <f>VLOOKUP($A24,'[8]101700_3000'!$A$6:$W$49,E$10,FALSE)</f>
        <v>4138</v>
      </c>
      <c r="E24" s="110">
        <f>VLOOKUP($A24,'[8]101700_3000'!$A$6:$W$49,F$10,FALSE)</f>
        <v>4275</v>
      </c>
      <c r="F24" s="110">
        <f>VLOOKUP($A24,'[8]101700_3000'!$A$6:$W$49,G$10,FALSE)</f>
        <v>4706</v>
      </c>
      <c r="G24" s="110">
        <f>VLOOKUP($A24,'[8]101700_3000'!$A$6:$W$49,H$10,FALSE)</f>
        <v>4818</v>
      </c>
      <c r="H24" s="110">
        <f>VLOOKUP($A24,'[8]101700_3000'!$A$6:$W$49,I$10,FALSE)</f>
        <v>4971</v>
      </c>
      <c r="I24" s="110">
        <f>VLOOKUP($A24,'[8]101700_3000'!$A$6:$W$49,J$10,FALSE)</f>
        <v>5354</v>
      </c>
      <c r="J24" s="110">
        <f>VLOOKUP($A24,'[8]101700_3000'!$A$6:$W$49,K$10,FALSE)</f>
        <v>5852</v>
      </c>
      <c r="K24" s="110">
        <f>VLOOKUP($A24,'[8]101700_3000'!$A$6:$W$49,L$10,FALSE)</f>
        <v>6497</v>
      </c>
      <c r="L24" s="110">
        <f>VLOOKUP($A24,'[8]101700_3000'!$A$6:$W$49,M$10,FALSE)</f>
        <v>6918</v>
      </c>
      <c r="M24" s="110">
        <f>VLOOKUP($A24,'[8]101700_3000'!$A$6:$W$49,N$10,FALSE)</f>
        <v>7265</v>
      </c>
      <c r="N24" s="110">
        <f>VLOOKUP($A24,'[8]101700_3000'!$A$6:$W$49,O$10,FALSE)</f>
        <v>7350</v>
      </c>
      <c r="O24" s="110">
        <f>VLOOKUP($A24,'[8]101700_3000'!$A$6:$W$49,P$10,FALSE)</f>
        <v>7418</v>
      </c>
      <c r="P24" s="110">
        <f>VLOOKUP($A24,'[8]101700_3000'!$A$6:$W$49,Q$10,FALSE)</f>
        <v>7563</v>
      </c>
      <c r="Q24" s="110">
        <f>VLOOKUP($A24,'[8]101700_3000'!$A$6:$W$49,R$10,FALSE)</f>
        <v>8019</v>
      </c>
      <c r="R24" s="110">
        <f>VLOOKUP($A24,'[8]101700_3000'!$A$6:$W$49,S$10,FALSE)</f>
        <v>8497</v>
      </c>
      <c r="S24" s="110">
        <f>VLOOKUP($A24,'[8]101700_3000'!$A$6:$W$49,T$10,FALSE)</f>
        <v>8565</v>
      </c>
      <c r="T24" s="110">
        <f>VLOOKUP($A24,'[8]101700_3000'!$A$6:$W$49,U$10,FALSE)</f>
        <v>8382</v>
      </c>
      <c r="U24" s="110">
        <f>VLOOKUP($A24,'[8]101700_3000'!$A$6:$W$49,V$10,FALSE)</f>
        <v>7192</v>
      </c>
      <c r="V24" s="110">
        <f>VLOOKUP($A24,'[8]101700_3000'!$A$6:$W$49,W$10,FALSE)</f>
        <v>7111</v>
      </c>
      <c r="W24" s="111">
        <f t="shared" si="0"/>
        <v>-1.1262513904338153E-2</v>
      </c>
      <c r="X24" s="107" t="s">
        <v>126</v>
      </c>
      <c r="Y24" s="107"/>
      <c r="Z24" s="110">
        <f>'Fig 1a FEC by sector'!Z24</f>
        <v>4467854</v>
      </c>
      <c r="AA24" s="107" t="s">
        <v>126</v>
      </c>
      <c r="AB24" s="109"/>
      <c r="AC24" s="97"/>
      <c r="AD24" s="97"/>
    </row>
    <row r="25" spans="1:30" ht="15" customHeight="1" x14ac:dyDescent="0.2">
      <c r="A25" s="107" t="s">
        <v>127</v>
      </c>
      <c r="B25" s="110">
        <f>VLOOKUP($A25,'[8]101700_3000'!$A$6:$W$49,C$10,FALSE)</f>
        <v>54221</v>
      </c>
      <c r="C25" s="110">
        <f>VLOOKUP($A25,'[8]101700_3000'!$A$6:$W$49,D$10,FALSE)</f>
        <v>54006</v>
      </c>
      <c r="D25" s="110">
        <f>VLOOKUP($A25,'[8]101700_3000'!$A$6:$W$49,E$10,FALSE)</f>
        <v>53998</v>
      </c>
      <c r="E25" s="110">
        <f>VLOOKUP($A25,'[8]101700_3000'!$A$6:$W$49,F$10,FALSE)</f>
        <v>53856</v>
      </c>
      <c r="F25" s="110">
        <f>VLOOKUP($A25,'[8]101700_3000'!$A$6:$W$49,G$10,FALSE)</f>
        <v>52306</v>
      </c>
      <c r="G25" s="110">
        <f>VLOOKUP($A25,'[8]101700_3000'!$A$6:$W$49,H$10,FALSE)</f>
        <v>54060</v>
      </c>
      <c r="H25" s="110">
        <f>VLOOKUP($A25,'[8]101700_3000'!$A$6:$W$49,I$10,FALSE)</f>
        <v>54306</v>
      </c>
      <c r="I25" s="110">
        <f>VLOOKUP($A25,'[8]101700_3000'!$A$6:$W$49,J$10,FALSE)</f>
        <v>54811</v>
      </c>
      <c r="J25" s="110">
        <f>VLOOKUP($A25,'[8]101700_3000'!$A$6:$W$49,K$10,FALSE)</f>
        <v>56223</v>
      </c>
      <c r="K25" s="110">
        <f>VLOOKUP($A25,'[8]101700_3000'!$A$6:$W$49,L$10,FALSE)</f>
        <v>58754</v>
      </c>
      <c r="L25" s="110">
        <f>VLOOKUP($A25,'[8]101700_3000'!$A$6:$W$49,M$10,FALSE)</f>
        <v>57838</v>
      </c>
      <c r="M25" s="110">
        <f>VLOOKUP($A25,'[8]101700_3000'!$A$6:$W$49,N$10,FALSE)</f>
        <v>57561</v>
      </c>
      <c r="N25" s="110">
        <f>VLOOKUP($A25,'[8]101700_3000'!$A$6:$W$49,O$10,FALSE)</f>
        <v>58184</v>
      </c>
      <c r="O25" s="110">
        <f>VLOOKUP($A25,'[8]101700_3000'!$A$6:$W$49,P$10,FALSE)</f>
        <v>59369</v>
      </c>
      <c r="P25" s="110">
        <f>VLOOKUP($A25,'[8]101700_3000'!$A$6:$W$49,Q$10,FALSE)</f>
        <v>59506</v>
      </c>
      <c r="Q25" s="110">
        <f>VLOOKUP($A25,'[8]101700_3000'!$A$6:$W$49,R$10,FALSE)</f>
        <v>59032</v>
      </c>
      <c r="R25" s="110">
        <f>VLOOKUP($A25,'[8]101700_3000'!$A$6:$W$49,S$10,FALSE)</f>
        <v>58421</v>
      </c>
      <c r="S25" s="110">
        <f>VLOOKUP($A25,'[8]101700_3000'!$A$6:$W$49,T$10,FALSE)</f>
        <v>57915</v>
      </c>
      <c r="T25" s="110">
        <f>VLOOKUP($A25,'[8]101700_3000'!$A$6:$W$49,U$10,FALSE)</f>
        <v>55653</v>
      </c>
      <c r="U25" s="110">
        <f>VLOOKUP($A25,'[8]101700_3000'!$A$6:$W$49,V$10,FALSE)</f>
        <v>51084</v>
      </c>
      <c r="V25" s="110">
        <f>VLOOKUP($A25,'[8]101700_3000'!$A$6:$W$49,W$10,FALSE)</f>
        <v>48910</v>
      </c>
      <c r="W25" s="111">
        <f t="shared" si="0"/>
        <v>-4.2557356510844885E-2</v>
      </c>
      <c r="X25" s="107" t="s">
        <v>127</v>
      </c>
      <c r="Y25" s="107"/>
      <c r="Z25" s="110">
        <f>'Fig 1a FEC by sector'!Z25</f>
        <v>60340328</v>
      </c>
      <c r="AA25" s="107" t="s">
        <v>127</v>
      </c>
      <c r="AB25" s="109"/>
      <c r="AC25" s="97"/>
      <c r="AD25" s="97"/>
    </row>
    <row r="26" spans="1:30" ht="15" customHeight="1" x14ac:dyDescent="0.2">
      <c r="A26" s="107" t="s">
        <v>128</v>
      </c>
      <c r="B26" s="110">
        <f>VLOOKUP($A26,'[8]101700_3000'!$A$6:$W$49,C$10,FALSE)</f>
        <v>2063</v>
      </c>
      <c r="C26" s="110">
        <f>VLOOKUP($A26,'[8]101700_3000'!$A$6:$W$49,D$10,FALSE)</f>
        <v>1956</v>
      </c>
      <c r="D26" s="110">
        <f>VLOOKUP($A26,'[8]101700_3000'!$A$6:$W$49,E$10,FALSE)</f>
        <v>1552</v>
      </c>
      <c r="E26" s="110">
        <f>VLOOKUP($A26,'[8]101700_3000'!$A$6:$W$49,F$10,FALSE)</f>
        <v>1540</v>
      </c>
      <c r="F26" s="110">
        <f>VLOOKUP($A26,'[8]101700_3000'!$A$6:$W$49,G$10,FALSE)</f>
        <v>1306</v>
      </c>
      <c r="G26" s="110">
        <f>VLOOKUP($A26,'[8]101700_3000'!$A$6:$W$49,H$10,FALSE)</f>
        <v>1157</v>
      </c>
      <c r="H26" s="110">
        <f>VLOOKUP($A26,'[8]101700_3000'!$A$6:$W$49,I$10,FALSE)</f>
        <v>1110</v>
      </c>
      <c r="I26" s="110">
        <f>VLOOKUP($A26,'[8]101700_3000'!$A$6:$W$49,J$10,FALSE)</f>
        <v>1133</v>
      </c>
      <c r="J26" s="110">
        <f>VLOOKUP($A26,'[8]101700_3000'!$A$6:$W$49,K$10,FALSE)</f>
        <v>1072</v>
      </c>
      <c r="K26" s="110">
        <f>VLOOKUP($A26,'[8]101700_3000'!$A$6:$W$49,L$10,FALSE)</f>
        <v>1047</v>
      </c>
      <c r="L26" s="110">
        <f>VLOOKUP($A26,'[8]101700_3000'!$A$6:$W$49,M$10,FALSE)</f>
        <v>1057</v>
      </c>
      <c r="M26" s="110">
        <f>VLOOKUP($A26,'[8]101700_3000'!$A$6:$W$49,N$10,FALSE)</f>
        <v>1151</v>
      </c>
      <c r="N26" s="110">
        <f>VLOOKUP($A26,'[8]101700_3000'!$A$6:$W$49,O$10,FALSE)</f>
        <v>1163</v>
      </c>
      <c r="O26" s="110">
        <f>VLOOKUP($A26,'[8]101700_3000'!$A$6:$W$49,P$10,FALSE)</f>
        <v>1246</v>
      </c>
      <c r="P26" s="110">
        <f>VLOOKUP($A26,'[8]101700_3000'!$A$6:$W$49,Q$10,FALSE)</f>
        <v>1300</v>
      </c>
      <c r="Q26" s="110">
        <f>VLOOKUP($A26,'[8]101700_3000'!$A$6:$W$49,R$10,FALSE)</f>
        <v>1325</v>
      </c>
      <c r="R26" s="110">
        <f>VLOOKUP($A26,'[8]101700_3000'!$A$6:$W$49,S$10,FALSE)</f>
        <v>1468</v>
      </c>
      <c r="S26" s="110">
        <f>VLOOKUP($A26,'[8]101700_3000'!$A$6:$W$49,T$10,FALSE)</f>
        <v>1607</v>
      </c>
      <c r="T26" s="110">
        <f>VLOOKUP($A26,'[8]101700_3000'!$A$6:$W$49,U$10,FALSE)</f>
        <v>1517</v>
      </c>
      <c r="U26" s="110">
        <f>VLOOKUP($A26,'[8]101700_3000'!$A$6:$W$49,V$10,FALSE)</f>
        <v>1386</v>
      </c>
      <c r="V26" s="110">
        <f>VLOOKUP($A26,'[8]101700_3000'!$A$6:$W$49,W$10,FALSE)</f>
        <v>1456</v>
      </c>
      <c r="W26" s="111">
        <f t="shared" si="0"/>
        <v>5.0505050505050504E-2</v>
      </c>
      <c r="X26" s="107" t="s">
        <v>128</v>
      </c>
      <c r="Y26" s="107"/>
      <c r="Z26" s="110">
        <f>'Fig 1a FEC by sector'!Z26</f>
        <v>2248374</v>
      </c>
      <c r="AA26" s="107" t="s">
        <v>128</v>
      </c>
      <c r="AB26" s="109"/>
      <c r="AC26" s="97"/>
      <c r="AD26" s="97"/>
    </row>
    <row r="27" spans="1:30" ht="15" customHeight="1" x14ac:dyDescent="0.2">
      <c r="A27" s="107" t="s">
        <v>129</v>
      </c>
      <c r="B27" s="110">
        <f>VLOOKUP($A27,'[8]101700_3000'!$A$6:$W$49,C$10,FALSE)</f>
        <v>4064</v>
      </c>
      <c r="C27" s="110">
        <f>VLOOKUP($A27,'[8]101700_3000'!$A$6:$W$49,D$10,FALSE)</f>
        <v>4152</v>
      </c>
      <c r="D27" s="110">
        <f>VLOOKUP($A27,'[8]101700_3000'!$A$6:$W$49,E$10,FALSE)</f>
        <v>2282</v>
      </c>
      <c r="E27" s="110">
        <f>VLOOKUP($A27,'[8]101700_3000'!$A$6:$W$49,F$10,FALSE)</f>
        <v>1834</v>
      </c>
      <c r="F27" s="110">
        <f>VLOOKUP($A27,'[8]101700_3000'!$A$6:$W$49,G$10,FALSE)</f>
        <v>1611</v>
      </c>
      <c r="G27" s="110">
        <f>VLOOKUP($A27,'[8]101700_3000'!$A$6:$W$49,H$10,FALSE)</f>
        <v>1670</v>
      </c>
      <c r="H27" s="110">
        <f>VLOOKUP($A27,'[8]101700_3000'!$A$6:$W$49,I$10,FALSE)</f>
        <v>1658</v>
      </c>
      <c r="I27" s="110">
        <f>VLOOKUP($A27,'[8]101700_3000'!$A$6:$W$49,J$10,FALSE)</f>
        <v>1746</v>
      </c>
      <c r="J27" s="110">
        <f>VLOOKUP($A27,'[8]101700_3000'!$A$6:$W$49,K$10,FALSE)</f>
        <v>1762</v>
      </c>
      <c r="K27" s="110">
        <f>VLOOKUP($A27,'[8]101700_3000'!$A$6:$W$49,L$10,FALSE)</f>
        <v>1538</v>
      </c>
      <c r="L27" s="110">
        <f>VLOOKUP($A27,'[8]101700_3000'!$A$6:$W$49,M$10,FALSE)</f>
        <v>1355</v>
      </c>
      <c r="M27" s="110">
        <f>VLOOKUP($A27,'[8]101700_3000'!$A$6:$W$49,N$10,FALSE)</f>
        <v>1414</v>
      </c>
      <c r="N27" s="110">
        <f>VLOOKUP($A27,'[8]101700_3000'!$A$6:$W$49,O$10,FALSE)</f>
        <v>1406</v>
      </c>
      <c r="O27" s="110">
        <f>VLOOKUP($A27,'[8]101700_3000'!$A$6:$W$49,P$10,FALSE)</f>
        <v>1390</v>
      </c>
      <c r="P27" s="110">
        <f>VLOOKUP($A27,'[8]101700_3000'!$A$6:$W$49,Q$10,FALSE)</f>
        <v>1513</v>
      </c>
      <c r="Q27" s="110">
        <f>VLOOKUP($A27,'[8]101700_3000'!$A$6:$W$49,R$10,FALSE)</f>
        <v>1614</v>
      </c>
      <c r="R27" s="110">
        <f>VLOOKUP($A27,'[8]101700_3000'!$A$6:$W$49,S$10,FALSE)</f>
        <v>1686</v>
      </c>
      <c r="S27" s="110">
        <f>VLOOKUP($A27,'[8]101700_3000'!$A$6:$W$49,T$10,FALSE)</f>
        <v>1912</v>
      </c>
      <c r="T27" s="110">
        <f>VLOOKUP($A27,'[8]101700_3000'!$A$6:$W$49,U$10,FALSE)</f>
        <v>1903</v>
      </c>
      <c r="U27" s="110">
        <f>VLOOKUP($A27,'[8]101700_3000'!$A$6:$W$49,V$10,FALSE)</f>
        <v>1558</v>
      </c>
      <c r="V27" s="110">
        <f>VLOOKUP($A27,'[8]101700_3000'!$A$6:$W$49,W$10,FALSE)</f>
        <v>1609</v>
      </c>
      <c r="W27" s="111">
        <f t="shared" si="0"/>
        <v>3.2734274711168167E-2</v>
      </c>
      <c r="X27" s="107" t="s">
        <v>129</v>
      </c>
      <c r="Y27" s="107"/>
      <c r="Z27" s="110">
        <f>'Fig 1a FEC by sector'!Z27</f>
        <v>3329039</v>
      </c>
      <c r="AA27" s="107" t="s">
        <v>129</v>
      </c>
      <c r="AB27" s="109"/>
      <c r="AC27" s="97"/>
      <c r="AD27" s="97"/>
    </row>
    <row r="28" spans="1:30" ht="15" customHeight="1" x14ac:dyDescent="0.2">
      <c r="A28" s="107" t="s">
        <v>130</v>
      </c>
      <c r="B28" s="110">
        <f>VLOOKUP($A28,'[8]101700_3000'!$A$6:$W$49,C$10,FALSE)</f>
        <v>1587</v>
      </c>
      <c r="C28" s="110">
        <f>VLOOKUP($A28,'[8]101700_3000'!$A$6:$W$49,D$10,FALSE)</f>
        <v>1852</v>
      </c>
      <c r="D28" s="110">
        <f>VLOOKUP($A28,'[8]101700_3000'!$A$6:$W$49,E$10,FALSE)</f>
        <v>1898</v>
      </c>
      <c r="E28" s="110">
        <f>VLOOKUP($A28,'[8]101700_3000'!$A$6:$W$49,F$10,FALSE)</f>
        <v>1902</v>
      </c>
      <c r="F28" s="110">
        <f>VLOOKUP($A28,'[8]101700_3000'!$A$6:$W$49,G$10,FALSE)</f>
        <v>1909</v>
      </c>
      <c r="G28" s="110">
        <f>VLOOKUP($A28,'[8]101700_3000'!$A$6:$W$49,H$10,FALSE)</f>
        <v>1760</v>
      </c>
      <c r="H28" s="110">
        <f>VLOOKUP($A28,'[8]101700_3000'!$A$6:$W$49,I$10,FALSE)</f>
        <v>1825</v>
      </c>
      <c r="I28" s="110">
        <f>VLOOKUP($A28,'[8]101700_3000'!$A$6:$W$49,J$10,FALSE)</f>
        <v>1915</v>
      </c>
      <c r="J28" s="110">
        <f>VLOOKUP($A28,'[8]101700_3000'!$A$6:$W$49,K$10,FALSE)</f>
        <v>2000</v>
      </c>
      <c r="K28" s="110">
        <f>VLOOKUP($A28,'[8]101700_3000'!$A$6:$W$49,L$10,FALSE)</f>
        <v>2135</v>
      </c>
      <c r="L28" s="110">
        <f>VLOOKUP($A28,'[8]101700_3000'!$A$6:$W$49,M$10,FALSE)</f>
        <v>2278</v>
      </c>
      <c r="M28" s="110">
        <f>VLOOKUP($A28,'[8]101700_3000'!$A$6:$W$49,N$10,FALSE)</f>
        <v>2423</v>
      </c>
      <c r="N28" s="110">
        <f>VLOOKUP($A28,'[8]101700_3000'!$A$6:$W$49,O$10,FALSE)</f>
        <v>2478</v>
      </c>
      <c r="O28" s="110">
        <f>VLOOKUP($A28,'[8]101700_3000'!$A$6:$W$49,P$10,FALSE)</f>
        <v>2663</v>
      </c>
      <c r="P28" s="110">
        <f>VLOOKUP($A28,'[8]101700_3000'!$A$6:$W$49,Q$10,FALSE)</f>
        <v>3022</v>
      </c>
      <c r="Q28" s="110">
        <f>VLOOKUP($A28,'[8]101700_3000'!$A$6:$W$49,R$10,FALSE)</f>
        <v>3123</v>
      </c>
      <c r="R28" s="110">
        <f>VLOOKUP($A28,'[8]101700_3000'!$A$6:$W$49,S$10,FALSE)</f>
        <v>2968</v>
      </c>
      <c r="S28" s="110">
        <f>VLOOKUP($A28,'[8]101700_3000'!$A$6:$W$49,T$10,FALSE)</f>
        <v>2902</v>
      </c>
      <c r="T28" s="110">
        <f>VLOOKUP($A28,'[8]101700_3000'!$A$6:$W$49,U$10,FALSE)</f>
        <v>2921</v>
      </c>
      <c r="U28" s="110">
        <f>VLOOKUP($A28,'[8]101700_3000'!$A$6:$W$49,V$10,FALSE)</f>
        <v>2728</v>
      </c>
      <c r="V28" s="110">
        <f>VLOOKUP($A28,'[8]101700_3000'!$A$6:$W$49,W$10,FALSE)</f>
        <v>2856</v>
      </c>
      <c r="W28" s="111">
        <f t="shared" si="0"/>
        <v>4.6920821114369501E-2</v>
      </c>
      <c r="X28" s="107" t="s">
        <v>130</v>
      </c>
      <c r="Y28" s="107"/>
      <c r="Z28" s="110">
        <f>'Fig 1a FEC by sector'!Z28</f>
        <v>502066</v>
      </c>
      <c r="AA28" s="107" t="s">
        <v>130</v>
      </c>
      <c r="AB28" s="109"/>
      <c r="AC28" s="97"/>
      <c r="AD28" s="97"/>
    </row>
    <row r="29" spans="1:30" ht="15" customHeight="1" x14ac:dyDescent="0.2">
      <c r="A29" s="107" t="s">
        <v>131</v>
      </c>
      <c r="B29" s="110">
        <f>VLOOKUP($A29,'[8]101700_3000'!$A$6:$W$49,C$10,FALSE)</f>
        <v>255</v>
      </c>
      <c r="C29" s="110">
        <f>VLOOKUP($A29,'[8]101700_3000'!$A$6:$W$49,D$10,FALSE)</f>
        <v>284</v>
      </c>
      <c r="D29" s="110">
        <f>VLOOKUP($A29,'[8]101700_3000'!$A$6:$W$49,E$10,FALSE)</f>
        <v>292</v>
      </c>
      <c r="E29" s="110">
        <f>VLOOKUP($A29,'[8]101700_3000'!$A$6:$W$49,F$10,FALSE)</f>
        <v>315</v>
      </c>
      <c r="F29" s="110">
        <f>VLOOKUP($A29,'[8]101700_3000'!$A$6:$W$49,G$10,FALSE)</f>
        <v>315</v>
      </c>
      <c r="G29" s="110">
        <f>VLOOKUP($A29,'[8]101700_3000'!$A$6:$W$49,H$10,FALSE)</f>
        <v>238</v>
      </c>
      <c r="H29" s="110">
        <f>VLOOKUP($A29,'[8]101700_3000'!$A$6:$W$49,I$10,FALSE)</f>
        <v>171</v>
      </c>
      <c r="I29" s="110">
        <f>VLOOKUP($A29,'[8]101700_3000'!$A$6:$W$49,J$10,FALSE)</f>
        <v>284</v>
      </c>
      <c r="J29" s="110">
        <f>VLOOKUP($A29,'[8]101700_3000'!$A$6:$W$49,K$10,FALSE)</f>
        <v>180</v>
      </c>
      <c r="K29" s="110">
        <f>VLOOKUP($A29,'[8]101700_3000'!$A$6:$W$49,L$10,FALSE)</f>
        <v>179</v>
      </c>
      <c r="L29" s="110">
        <f>VLOOKUP($A29,'[8]101700_3000'!$A$6:$W$49,M$10,FALSE)</f>
        <v>306</v>
      </c>
      <c r="M29" s="110">
        <f>VLOOKUP($A29,'[8]101700_3000'!$A$6:$W$49,N$10,FALSE)</f>
        <v>265</v>
      </c>
      <c r="N29" s="110">
        <f>VLOOKUP($A29,'[8]101700_3000'!$A$6:$W$49,O$10,FALSE)</f>
        <v>220</v>
      </c>
      <c r="O29" s="110">
        <f>VLOOKUP($A29,'[8]101700_3000'!$A$6:$W$49,P$10,FALSE)</f>
        <v>238</v>
      </c>
      <c r="P29" s="110">
        <f>VLOOKUP($A29,'[8]101700_3000'!$A$6:$W$49,Q$10,FALSE)</f>
        <v>287</v>
      </c>
      <c r="Q29" s="110">
        <f>VLOOKUP($A29,'[8]101700_3000'!$A$6:$W$49,R$10,FALSE)</f>
        <v>220</v>
      </c>
      <c r="R29" s="110">
        <f>VLOOKUP($A29,'[8]101700_3000'!$A$6:$W$49,S$10,FALSE)</f>
        <v>220</v>
      </c>
      <c r="S29" s="110">
        <f>VLOOKUP($A29,'[8]101700_3000'!$A$6:$W$49,T$10,FALSE)</f>
        <v>227</v>
      </c>
      <c r="T29" s="110">
        <f>VLOOKUP($A29,'[8]101700_3000'!$A$6:$W$49,U$10,FALSE)</f>
        <v>331</v>
      </c>
      <c r="U29" s="110">
        <f>VLOOKUP($A29,'[8]101700_3000'!$A$6:$W$49,V$10,FALSE)</f>
        <v>296</v>
      </c>
      <c r="V29" s="110">
        <f>VLOOKUP($A29,'[8]101700_3000'!$A$6:$W$49,W$10,FALSE)</f>
        <v>313</v>
      </c>
      <c r="W29" s="111">
        <f t="shared" si="0"/>
        <v>5.7432432432432436E-2</v>
      </c>
      <c r="X29" s="107" t="s">
        <v>131</v>
      </c>
      <c r="Y29" s="107"/>
      <c r="Z29" s="110">
        <f>'Fig 1a FEC by sector'!Z29</f>
        <v>414372</v>
      </c>
      <c r="AA29" s="107" t="s">
        <v>131</v>
      </c>
      <c r="AB29" s="109"/>
      <c r="AC29" s="97"/>
      <c r="AD29" s="97"/>
    </row>
    <row r="30" spans="1:30" ht="15" customHeight="1" x14ac:dyDescent="0.2">
      <c r="A30" s="107" t="s">
        <v>132</v>
      </c>
      <c r="B30" s="110">
        <f>VLOOKUP($A30,'[8]101700_3000'!$A$6:$W$49,C$10,FALSE)</f>
        <v>12101</v>
      </c>
      <c r="C30" s="110">
        <f>VLOOKUP($A30,'[8]101700_3000'!$A$6:$W$49,D$10,FALSE)</f>
        <v>13136</v>
      </c>
      <c r="D30" s="110">
        <f>VLOOKUP($A30,'[8]101700_3000'!$A$6:$W$49,E$10,FALSE)</f>
        <v>13858</v>
      </c>
      <c r="E30" s="110">
        <f>VLOOKUP($A30,'[8]101700_3000'!$A$6:$W$49,F$10,FALSE)</f>
        <v>14369</v>
      </c>
      <c r="F30" s="110">
        <f>VLOOKUP($A30,'[8]101700_3000'!$A$6:$W$49,G$10,FALSE)</f>
        <v>14527</v>
      </c>
      <c r="G30" s="110">
        <f>VLOOKUP($A30,'[8]101700_3000'!$A$6:$W$49,H$10,FALSE)</f>
        <v>14103</v>
      </c>
      <c r="H30" s="110">
        <f>VLOOKUP($A30,'[8]101700_3000'!$A$6:$W$49,I$10,FALSE)</f>
        <v>14741</v>
      </c>
      <c r="I30" s="110">
        <f>VLOOKUP($A30,'[8]101700_3000'!$A$6:$W$49,J$10,FALSE)</f>
        <v>14817</v>
      </c>
      <c r="J30" s="110">
        <f>VLOOKUP($A30,'[8]101700_3000'!$A$6:$W$49,K$10,FALSE)</f>
        <v>15522</v>
      </c>
      <c r="K30" s="110">
        <f>VLOOKUP($A30,'[8]101700_3000'!$A$6:$W$49,L$10,FALSE)</f>
        <v>15678</v>
      </c>
      <c r="L30" s="110">
        <f>VLOOKUP($A30,'[8]101700_3000'!$A$6:$W$49,M$10,FALSE)</f>
        <v>16482</v>
      </c>
      <c r="M30" s="110">
        <f>VLOOKUP($A30,'[8]101700_3000'!$A$6:$W$49,N$10,FALSE)</f>
        <v>16551</v>
      </c>
      <c r="N30" s="110">
        <f>VLOOKUP($A30,'[8]101700_3000'!$A$6:$W$49,O$10,FALSE)</f>
        <v>16835</v>
      </c>
      <c r="O30" s="110">
        <f>VLOOKUP($A30,'[8]101700_3000'!$A$6:$W$49,P$10,FALSE)</f>
        <v>17055</v>
      </c>
      <c r="P30" s="110">
        <f>VLOOKUP($A30,'[8]101700_3000'!$A$6:$W$49,Q$10,FALSE)</f>
        <v>17348</v>
      </c>
      <c r="Q30" s="110">
        <f>VLOOKUP($A30,'[8]101700_3000'!$A$6:$W$49,R$10,FALSE)</f>
        <v>18021</v>
      </c>
      <c r="R30" s="110">
        <f>VLOOKUP($A30,'[8]101700_3000'!$A$6:$W$49,S$10,FALSE)</f>
        <v>17306</v>
      </c>
      <c r="S30" s="110">
        <f>VLOOKUP($A30,'[8]101700_3000'!$A$6:$W$49,T$10,FALSE)</f>
        <v>16724</v>
      </c>
      <c r="T30" s="110">
        <f>VLOOKUP($A30,'[8]101700_3000'!$A$6:$W$49,U$10,FALSE)</f>
        <v>16991</v>
      </c>
      <c r="U30" s="110">
        <f>VLOOKUP($A30,'[8]101700_3000'!$A$6:$W$49,V$10,FALSE)</f>
        <v>17855</v>
      </c>
      <c r="V30" s="110">
        <f>VLOOKUP($A30,'[8]101700_3000'!$A$6:$W$49,W$10,FALSE)</f>
        <v>18257</v>
      </c>
      <c r="W30" s="111">
        <f t="shared" si="0"/>
        <v>2.2514701764211706E-2</v>
      </c>
      <c r="X30" s="107" t="s">
        <v>132</v>
      </c>
      <c r="Y30" s="107"/>
      <c r="Z30" s="110">
        <f>'Fig 1a FEC by sector'!Z30</f>
        <v>16574989</v>
      </c>
      <c r="AA30" s="107" t="s">
        <v>132</v>
      </c>
      <c r="AB30" s="109"/>
      <c r="AC30" s="97"/>
      <c r="AD30" s="97"/>
    </row>
    <row r="31" spans="1:30" ht="15" customHeight="1" x14ac:dyDescent="0.2">
      <c r="A31" s="107" t="s">
        <v>133</v>
      </c>
      <c r="B31" s="110">
        <f>VLOOKUP($A31,'[8]101700_3000'!$A$6:$W$49,C$10,FALSE)</f>
        <v>5941</v>
      </c>
      <c r="C31" s="110">
        <f>VLOOKUP($A31,'[8]101700_3000'!$A$6:$W$49,D$10,FALSE)</f>
        <v>5681</v>
      </c>
      <c r="D31" s="110">
        <f>VLOOKUP($A31,'[8]101700_3000'!$A$6:$W$49,E$10,FALSE)</f>
        <v>5554</v>
      </c>
      <c r="E31" s="110">
        <f>VLOOKUP($A31,'[8]101700_3000'!$A$6:$W$49,F$10,FALSE)</f>
        <v>5728</v>
      </c>
      <c r="F31" s="110">
        <f>VLOOKUP($A31,'[8]101700_3000'!$A$6:$W$49,G$10,FALSE)</f>
        <v>5973</v>
      </c>
      <c r="G31" s="110">
        <f>VLOOKUP($A31,'[8]101700_3000'!$A$6:$W$49,H$10,FALSE)</f>
        <v>5997</v>
      </c>
      <c r="H31" s="110">
        <f>VLOOKUP($A31,'[8]101700_3000'!$A$6:$W$49,I$10,FALSE)</f>
        <v>6544</v>
      </c>
      <c r="I31" s="110">
        <f>VLOOKUP($A31,'[8]101700_3000'!$A$6:$W$49,J$10,FALSE)</f>
        <v>6386</v>
      </c>
      <c r="J31" s="110">
        <f>VLOOKUP($A31,'[8]101700_3000'!$A$6:$W$49,K$10,FALSE)</f>
        <v>6528</v>
      </c>
      <c r="K31" s="110">
        <f>VLOOKUP($A31,'[8]101700_3000'!$A$6:$W$49,L$10,FALSE)</f>
        <v>6752</v>
      </c>
      <c r="L31" s="110">
        <f>VLOOKUP($A31,'[8]101700_3000'!$A$6:$W$49,M$10,FALSE)</f>
        <v>6196</v>
      </c>
      <c r="M31" s="110">
        <f>VLOOKUP($A31,'[8]101700_3000'!$A$6:$W$49,N$10,FALSE)</f>
        <v>6454</v>
      </c>
      <c r="N31" s="110">
        <f>VLOOKUP($A31,'[8]101700_3000'!$A$6:$W$49,O$10,FALSE)</f>
        <v>6568</v>
      </c>
      <c r="O31" s="110">
        <f>VLOOKUP($A31,'[8]101700_3000'!$A$6:$W$49,P$10,FALSE)</f>
        <v>6945</v>
      </c>
      <c r="P31" s="110">
        <f>VLOOKUP($A31,'[8]101700_3000'!$A$6:$W$49,Q$10,FALSE)</f>
        <v>6922</v>
      </c>
      <c r="Q31" s="110">
        <f>VLOOKUP($A31,'[8]101700_3000'!$A$6:$W$49,R$10,FALSE)</f>
        <v>6803</v>
      </c>
      <c r="R31" s="110">
        <f>VLOOKUP($A31,'[8]101700_3000'!$A$6:$W$49,S$10,FALSE)</f>
        <v>7146</v>
      </c>
      <c r="S31" s="110">
        <f>VLOOKUP($A31,'[8]101700_3000'!$A$6:$W$49,T$10,FALSE)</f>
        <v>7089</v>
      </c>
      <c r="T31" s="110">
        <f>VLOOKUP($A31,'[8]101700_3000'!$A$6:$W$49,U$10,FALSE)</f>
        <v>6873</v>
      </c>
      <c r="U31" s="110">
        <f>VLOOKUP($A31,'[8]101700_3000'!$A$6:$W$49,V$10,FALSE)</f>
        <v>6791</v>
      </c>
      <c r="V31" s="110">
        <f>VLOOKUP($A31,'[8]101700_3000'!$A$6:$W$49,W$10,FALSE)</f>
        <v>7193</v>
      </c>
      <c r="W31" s="111">
        <f t="shared" si="0"/>
        <v>5.9195994698866147E-2</v>
      </c>
      <c r="X31" s="107" t="s">
        <v>133</v>
      </c>
      <c r="Y31" s="107"/>
      <c r="Z31" s="110">
        <f>'Fig 1a FEC by sector'!Z31</f>
        <v>4858199</v>
      </c>
      <c r="AA31" s="107" t="s">
        <v>133</v>
      </c>
      <c r="AB31" s="109"/>
      <c r="AC31" s="97"/>
      <c r="AD31" s="97"/>
    </row>
    <row r="32" spans="1:30" ht="15" customHeight="1" x14ac:dyDescent="0.2">
      <c r="A32" s="107" t="s">
        <v>134</v>
      </c>
      <c r="B32" s="110">
        <f>VLOOKUP($A32,'[8]101700_3000'!$A$6:$W$49,C$10,FALSE)</f>
        <v>9054</v>
      </c>
      <c r="C32" s="110">
        <f>VLOOKUP($A32,'[8]101700_3000'!$A$6:$W$49,D$10,FALSE)</f>
        <v>9246</v>
      </c>
      <c r="D32" s="110">
        <f>VLOOKUP($A32,'[8]101700_3000'!$A$6:$W$49,E$10,FALSE)</f>
        <v>9629</v>
      </c>
      <c r="E32" s="110">
        <f>VLOOKUP($A32,'[8]101700_3000'!$A$6:$W$49,F$10,FALSE)</f>
        <v>10264</v>
      </c>
      <c r="F32" s="110">
        <f>VLOOKUP($A32,'[8]101700_3000'!$A$6:$W$49,G$10,FALSE)</f>
        <v>10883</v>
      </c>
      <c r="G32" s="110">
        <f>VLOOKUP($A32,'[8]101700_3000'!$A$6:$W$49,H$10,FALSE)</f>
        <v>11519</v>
      </c>
      <c r="H32" s="110">
        <f>VLOOKUP($A32,'[8]101700_3000'!$A$6:$W$49,I$10,FALSE)</f>
        <v>13149</v>
      </c>
      <c r="I32" s="110">
        <f>VLOOKUP($A32,'[8]101700_3000'!$A$6:$W$49,J$10,FALSE)</f>
        <v>14563</v>
      </c>
      <c r="J32" s="110">
        <f>VLOOKUP($A32,'[8]101700_3000'!$A$6:$W$49,K$10,FALSE)</f>
        <v>15221</v>
      </c>
      <c r="K32" s="110">
        <f>VLOOKUP($A32,'[8]101700_3000'!$A$6:$W$49,L$10,FALSE)</f>
        <v>16084</v>
      </c>
      <c r="L32" s="110">
        <f>VLOOKUP($A32,'[8]101700_3000'!$A$6:$W$49,M$10,FALSE)</f>
        <v>15341</v>
      </c>
      <c r="M32" s="110">
        <f>VLOOKUP($A32,'[8]101700_3000'!$A$6:$W$49,N$10,FALSE)</f>
        <v>15117</v>
      </c>
      <c r="N32" s="110">
        <f>VLOOKUP($A32,'[8]101700_3000'!$A$6:$W$49,O$10,FALSE)</f>
        <v>14871</v>
      </c>
      <c r="O32" s="110">
        <f>VLOOKUP($A32,'[8]101700_3000'!$A$6:$W$49,P$10,FALSE)</f>
        <v>16015</v>
      </c>
      <c r="P32" s="110">
        <f>VLOOKUP($A32,'[8]101700_3000'!$A$6:$W$49,Q$10,FALSE)</f>
        <v>17124</v>
      </c>
      <c r="Q32" s="110">
        <f>VLOOKUP($A32,'[8]101700_3000'!$A$6:$W$49,R$10,FALSE)</f>
        <v>17711</v>
      </c>
      <c r="R32" s="110">
        <f>VLOOKUP($A32,'[8]101700_3000'!$A$6:$W$49,S$10,FALSE)</f>
        <v>18328</v>
      </c>
      <c r="S32" s="110">
        <f>VLOOKUP($A32,'[8]101700_3000'!$A$6:$W$49,T$10,FALSE)</f>
        <v>19284</v>
      </c>
      <c r="T32" s="110">
        <f>VLOOKUP($A32,'[8]101700_3000'!$A$6:$W$49,U$10,FALSE)</f>
        <v>19756</v>
      </c>
      <c r="U32" s="110">
        <f>VLOOKUP($A32,'[8]101700_3000'!$A$6:$W$49,V$10,FALSE)</f>
        <v>19719</v>
      </c>
      <c r="V32" s="110">
        <f>VLOOKUP($A32,'[8]101700_3000'!$A$6:$W$49,W$10,FALSE)</f>
        <v>20488</v>
      </c>
      <c r="W32" s="111">
        <f t="shared" si="0"/>
        <v>3.8997920787058167E-2</v>
      </c>
      <c r="X32" s="107" t="s">
        <v>134</v>
      </c>
      <c r="Y32" s="107"/>
      <c r="Z32" s="110">
        <f>'Fig 1a FEC by sector'!Z32</f>
        <v>38167329</v>
      </c>
      <c r="AA32" s="107" t="s">
        <v>134</v>
      </c>
      <c r="AB32" s="109"/>
      <c r="AC32" s="97"/>
      <c r="AD32" s="97"/>
    </row>
    <row r="33" spans="1:30" ht="15" customHeight="1" x14ac:dyDescent="0.2">
      <c r="A33" s="107" t="s">
        <v>135</v>
      </c>
      <c r="B33" s="110">
        <f>VLOOKUP($A33,'[8]101700_3000'!$A$6:$W$49,C$10,FALSE)</f>
        <v>6707</v>
      </c>
      <c r="C33" s="110">
        <f>VLOOKUP($A33,'[8]101700_3000'!$A$6:$W$49,D$10,FALSE)</f>
        <v>7070</v>
      </c>
      <c r="D33" s="110">
        <f>VLOOKUP($A33,'[8]101700_3000'!$A$6:$W$49,E$10,FALSE)</f>
        <v>7446</v>
      </c>
      <c r="E33" s="110">
        <f>VLOOKUP($A33,'[8]101700_3000'!$A$6:$W$49,F$10,FALSE)</f>
        <v>7569</v>
      </c>
      <c r="F33" s="110">
        <f>VLOOKUP($A33,'[8]101700_3000'!$A$6:$W$49,G$10,FALSE)</f>
        <v>8023</v>
      </c>
      <c r="G33" s="110">
        <f>VLOOKUP($A33,'[8]101700_3000'!$A$6:$W$49,H$10,FALSE)</f>
        <v>8159</v>
      </c>
      <c r="H33" s="110">
        <f>VLOOKUP($A33,'[8]101700_3000'!$A$6:$W$49,I$10,FALSE)</f>
        <v>8838</v>
      </c>
      <c r="I33" s="110">
        <f>VLOOKUP($A33,'[8]101700_3000'!$A$6:$W$49,J$10,FALSE)</f>
        <v>9216</v>
      </c>
      <c r="J33" s="110">
        <f>VLOOKUP($A33,'[8]101700_3000'!$A$6:$W$49,K$10,FALSE)</f>
        <v>9914</v>
      </c>
      <c r="K33" s="110">
        <f>VLOOKUP($A33,'[8]101700_3000'!$A$6:$W$49,L$10,FALSE)</f>
        <v>10171</v>
      </c>
      <c r="L33" s="110">
        <f>VLOOKUP($A33,'[8]101700_3000'!$A$6:$W$49,M$10,FALSE)</f>
        <v>10539</v>
      </c>
      <c r="M33" s="110">
        <f>VLOOKUP($A33,'[8]101700_3000'!$A$6:$W$49,N$10,FALSE)</f>
        <v>10691</v>
      </c>
      <c r="N33" s="110">
        <f>VLOOKUP($A33,'[8]101700_3000'!$A$6:$W$49,O$10,FALSE)</f>
        <v>10807</v>
      </c>
      <c r="O33" s="110">
        <f>VLOOKUP($A33,'[8]101700_3000'!$A$6:$W$49,P$10,FALSE)</f>
        <v>10598</v>
      </c>
      <c r="P33" s="110">
        <f>VLOOKUP($A33,'[8]101700_3000'!$A$6:$W$49,Q$10,FALSE)</f>
        <v>10910</v>
      </c>
      <c r="Q33" s="110">
        <f>VLOOKUP($A33,'[8]101700_3000'!$A$6:$W$49,R$10,FALSE)</f>
        <v>10762</v>
      </c>
      <c r="R33" s="110">
        <f>VLOOKUP($A33,'[8]101700_3000'!$A$6:$W$49,S$10,FALSE)</f>
        <v>10278</v>
      </c>
      <c r="S33" s="110">
        <f>VLOOKUP($A33,'[8]101700_3000'!$A$6:$W$49,T$10,FALSE)</f>
        <v>10062</v>
      </c>
      <c r="T33" s="110">
        <f>VLOOKUP($A33,'[8]101700_3000'!$A$6:$W$49,U$10,FALSE)</f>
        <v>9718</v>
      </c>
      <c r="U33" s="110">
        <f>VLOOKUP($A33,'[8]101700_3000'!$A$6:$W$49,V$10,FALSE)</f>
        <v>9519</v>
      </c>
      <c r="V33" s="110">
        <f>VLOOKUP($A33,'[8]101700_3000'!$A$6:$W$49,W$10,FALSE)</f>
        <v>9316</v>
      </c>
      <c r="W33" s="111">
        <f t="shared" si="0"/>
        <v>-2.1325769513604369E-2</v>
      </c>
      <c r="X33" s="107" t="s">
        <v>135</v>
      </c>
      <c r="Y33" s="107"/>
      <c r="Z33" s="110">
        <f>'Fig 1a FEC by sector'!Z33</f>
        <v>10637713</v>
      </c>
      <c r="AA33" s="107" t="s">
        <v>135</v>
      </c>
      <c r="AB33" s="109"/>
      <c r="AC33" s="97"/>
      <c r="AD33" s="97"/>
    </row>
    <row r="34" spans="1:30" ht="15" customHeight="1" x14ac:dyDescent="0.2">
      <c r="A34" s="107" t="s">
        <v>136</v>
      </c>
      <c r="B34" s="110">
        <f>VLOOKUP($A34,'[8]101700_3000'!$A$6:$W$49,C$10,FALSE)</f>
        <v>8157</v>
      </c>
      <c r="C34" s="110">
        <f>VLOOKUP($A34,'[8]101700_3000'!$A$6:$W$49,D$10,FALSE)</f>
        <v>7648</v>
      </c>
      <c r="D34" s="110">
        <f>VLOOKUP($A34,'[8]101700_3000'!$A$6:$W$49,E$10,FALSE)</f>
        <v>6295</v>
      </c>
      <c r="E34" s="110">
        <f>VLOOKUP($A34,'[8]101700_3000'!$A$6:$W$49,F$10,FALSE)</f>
        <v>4970</v>
      </c>
      <c r="F34" s="110">
        <f>VLOOKUP($A34,'[8]101700_3000'!$A$6:$W$49,G$10,FALSE)</f>
        <v>5626</v>
      </c>
      <c r="G34" s="110">
        <f>VLOOKUP($A34,'[8]101700_3000'!$A$6:$W$49,H$10,FALSE)</f>
        <v>5657</v>
      </c>
      <c r="H34" s="110">
        <f>VLOOKUP($A34,'[8]101700_3000'!$A$6:$W$49,I$10,FALSE)</f>
        <v>6800</v>
      </c>
      <c r="I34" s="110">
        <f>VLOOKUP($A34,'[8]101700_3000'!$A$6:$W$49,J$10,FALSE)</f>
        <v>7189</v>
      </c>
      <c r="J34" s="110">
        <f>VLOOKUP($A34,'[8]101700_3000'!$A$6:$W$49,K$10,FALSE)</f>
        <v>6619</v>
      </c>
      <c r="K34" s="110">
        <f>VLOOKUP($A34,'[8]101700_3000'!$A$6:$W$49,L$10,FALSE)</f>
        <v>5048</v>
      </c>
      <c r="L34" s="110">
        <f>VLOOKUP($A34,'[8]101700_3000'!$A$6:$W$49,M$10,FALSE)</f>
        <v>5478</v>
      </c>
      <c r="M34" s="110">
        <f>VLOOKUP($A34,'[8]101700_3000'!$A$6:$W$49,N$10,FALSE)</f>
        <v>6294</v>
      </c>
      <c r="N34" s="110">
        <f>VLOOKUP($A34,'[8]101700_3000'!$A$6:$W$49,O$10,FALSE)</f>
        <v>6464</v>
      </c>
      <c r="O34" s="110">
        <f>VLOOKUP($A34,'[8]101700_3000'!$A$6:$W$49,P$10,FALSE)</f>
        <v>6260</v>
      </c>
      <c r="P34" s="110">
        <f>VLOOKUP($A34,'[8]101700_3000'!$A$6:$W$49,Q$10,FALSE)</f>
        <v>6599</v>
      </c>
      <c r="Q34" s="110">
        <f>VLOOKUP($A34,'[8]101700_3000'!$A$6:$W$49,R$10,FALSE)</f>
        <v>6876</v>
      </c>
      <c r="R34" s="110">
        <f>VLOOKUP($A34,'[8]101700_3000'!$A$6:$W$49,S$10,FALSE)</f>
        <v>6569</v>
      </c>
      <c r="S34" s="110">
        <f>VLOOKUP($A34,'[8]101700_3000'!$A$6:$W$49,T$10,FALSE)</f>
        <v>7097</v>
      </c>
      <c r="T34" s="110">
        <f>VLOOKUP($A34,'[8]101700_3000'!$A$6:$W$49,U$10,FALSE)</f>
        <v>6964</v>
      </c>
      <c r="U34" s="110">
        <f>VLOOKUP($A34,'[8]101700_3000'!$A$6:$W$49,V$10,FALSE)</f>
        <v>6533</v>
      </c>
      <c r="V34" s="110">
        <f>VLOOKUP($A34,'[8]101700_3000'!$A$6:$W$49,W$10,FALSE)</f>
        <v>6068</v>
      </c>
      <c r="W34" s="111">
        <f t="shared" si="0"/>
        <v>-7.1177100872493501E-2</v>
      </c>
      <c r="X34" s="107" t="s">
        <v>136</v>
      </c>
      <c r="Y34" s="107"/>
      <c r="Z34" s="110">
        <f>'Fig 1a FEC by sector'!Z34</f>
        <v>21462186</v>
      </c>
      <c r="AA34" s="107" t="s">
        <v>136</v>
      </c>
      <c r="AB34" s="109"/>
      <c r="AC34" s="97"/>
      <c r="AD34" s="97"/>
    </row>
    <row r="35" spans="1:30" ht="15" customHeight="1" x14ac:dyDescent="0.2">
      <c r="A35" s="107" t="s">
        <v>137</v>
      </c>
      <c r="B35" s="110">
        <f>VLOOKUP($A35,'[8]101700_3000'!$A$6:$W$49,C$10,FALSE)</f>
        <v>3653</v>
      </c>
      <c r="C35" s="110">
        <f>VLOOKUP($A35,'[8]101700_3000'!$A$6:$W$49,D$10,FALSE)</f>
        <v>2607</v>
      </c>
      <c r="D35" s="110">
        <f>VLOOKUP($A35,'[8]101700_3000'!$A$6:$W$49,E$10,FALSE)</f>
        <v>2356</v>
      </c>
      <c r="E35" s="110">
        <f>VLOOKUP($A35,'[8]101700_3000'!$A$6:$W$49,F$10,FALSE)</f>
        <v>1373</v>
      </c>
      <c r="F35" s="110">
        <f>VLOOKUP($A35,'[8]101700_3000'!$A$6:$W$49,G$10,FALSE)</f>
        <v>1686</v>
      </c>
      <c r="G35" s="110">
        <f>VLOOKUP($A35,'[8]101700_3000'!$A$6:$W$49,H$10,FALSE)</f>
        <v>1610</v>
      </c>
      <c r="H35" s="110">
        <f>VLOOKUP($A35,'[8]101700_3000'!$A$6:$W$49,I$10,FALSE)</f>
        <v>1500</v>
      </c>
      <c r="I35" s="110">
        <f>VLOOKUP($A35,'[8]101700_3000'!$A$6:$W$49,J$10,FALSE)</f>
        <v>1843</v>
      </c>
      <c r="J35" s="110">
        <f>VLOOKUP($A35,'[8]101700_3000'!$A$6:$W$49,K$10,FALSE)</f>
        <v>1845</v>
      </c>
      <c r="K35" s="110">
        <f>VLOOKUP($A35,'[8]101700_3000'!$A$6:$W$49,L$10,FALSE)</f>
        <v>1814</v>
      </c>
      <c r="L35" s="110">
        <f>VLOOKUP($A35,'[8]101700_3000'!$A$6:$W$49,M$10,FALSE)</f>
        <v>1707</v>
      </c>
      <c r="M35" s="110">
        <f>VLOOKUP($A35,'[8]101700_3000'!$A$6:$W$49,N$10,FALSE)</f>
        <v>1913</v>
      </c>
      <c r="N35" s="110">
        <f>VLOOKUP($A35,'[8]101700_3000'!$A$6:$W$49,O$10,FALSE)</f>
        <v>2307</v>
      </c>
      <c r="O35" s="110">
        <f>VLOOKUP($A35,'[8]101700_3000'!$A$6:$W$49,P$10,FALSE)</f>
        <v>2033</v>
      </c>
      <c r="P35" s="110">
        <f>VLOOKUP($A35,'[8]101700_3000'!$A$6:$W$49,Q$10,FALSE)</f>
        <v>1971</v>
      </c>
      <c r="Q35" s="110">
        <f>VLOOKUP($A35,'[8]101700_3000'!$A$6:$W$49,R$10,FALSE)</f>
        <v>2165</v>
      </c>
      <c r="R35" s="110">
        <f>VLOOKUP($A35,'[8]101700_3000'!$A$6:$W$49,S$10,FALSE)</f>
        <v>2119</v>
      </c>
      <c r="S35" s="110">
        <f>VLOOKUP($A35,'[8]101700_3000'!$A$6:$W$49,T$10,FALSE)</f>
        <v>2219</v>
      </c>
      <c r="T35" s="110">
        <f>VLOOKUP($A35,'[8]101700_3000'!$A$6:$W$49,U$10,FALSE)</f>
        <v>2373</v>
      </c>
      <c r="U35" s="110">
        <f>VLOOKUP($A35,'[8]101700_3000'!$A$6:$W$49,V$10,FALSE)</f>
        <v>1989</v>
      </c>
      <c r="V35" s="110">
        <f>VLOOKUP($A35,'[8]101700_3000'!$A$6:$W$49,W$10,FALSE)</f>
        <v>2297</v>
      </c>
      <c r="W35" s="111">
        <f t="shared" si="0"/>
        <v>0.15485168426344897</v>
      </c>
      <c r="X35" s="107" t="s">
        <v>137</v>
      </c>
      <c r="Y35" s="107"/>
      <c r="Z35" s="110">
        <f>'Fig 1a FEC by sector'!Z35</f>
        <v>5424925</v>
      </c>
      <c r="AA35" s="107" t="s">
        <v>137</v>
      </c>
      <c r="AB35" s="109"/>
      <c r="AC35" s="97"/>
      <c r="AD35" s="97"/>
    </row>
    <row r="36" spans="1:30" ht="15" customHeight="1" x14ac:dyDescent="0.2">
      <c r="A36" s="107" t="s">
        <v>138</v>
      </c>
      <c r="B36" s="110">
        <f>VLOOKUP($A36,'[8]101700_3000'!$A$6:$W$49,C$10,FALSE)</f>
        <v>1513</v>
      </c>
      <c r="C36" s="110">
        <f>VLOOKUP($A36,'[8]101700_3000'!$A$6:$W$49,D$10,FALSE)</f>
        <v>1538</v>
      </c>
      <c r="D36" s="110">
        <f>VLOOKUP($A36,'[8]101700_3000'!$A$6:$W$49,E$10,FALSE)</f>
        <v>1451</v>
      </c>
      <c r="E36" s="110">
        <f>VLOOKUP($A36,'[8]101700_3000'!$A$6:$W$49,F$10,FALSE)</f>
        <v>1777</v>
      </c>
      <c r="F36" s="110">
        <f>VLOOKUP($A36,'[8]101700_3000'!$A$6:$W$49,G$10,FALSE)</f>
        <v>1917</v>
      </c>
      <c r="G36" s="110">
        <f>VLOOKUP($A36,'[8]101700_3000'!$A$6:$W$49,H$10,FALSE)</f>
        <v>2106</v>
      </c>
      <c r="H36" s="110">
        <f>VLOOKUP($A36,'[8]101700_3000'!$A$6:$W$49,I$10,FALSE)</f>
        <v>2438</v>
      </c>
      <c r="I36" s="110">
        <f>VLOOKUP($A36,'[8]101700_3000'!$A$6:$W$49,J$10,FALSE)</f>
        <v>2507</v>
      </c>
      <c r="J36" s="110">
        <f>VLOOKUP($A36,'[8]101700_3000'!$A$6:$W$49,K$10,FALSE)</f>
        <v>2322</v>
      </c>
      <c r="K36" s="110">
        <f>VLOOKUP($A36,'[8]101700_3000'!$A$6:$W$49,L$10,FALSE)</f>
        <v>2351</v>
      </c>
      <c r="L36" s="110">
        <f>VLOOKUP($A36,'[8]101700_3000'!$A$6:$W$49,M$10,FALSE)</f>
        <v>2238</v>
      </c>
      <c r="M36" s="110">
        <f>VLOOKUP($A36,'[8]101700_3000'!$A$6:$W$49,N$10,FALSE)</f>
        <v>2331</v>
      </c>
      <c r="N36" s="110">
        <f>VLOOKUP($A36,'[8]101700_3000'!$A$6:$W$49,O$10,FALSE)</f>
        <v>2282</v>
      </c>
      <c r="O36" s="110">
        <f>VLOOKUP($A36,'[8]101700_3000'!$A$6:$W$49,P$10,FALSE)</f>
        <v>2314</v>
      </c>
      <c r="P36" s="110">
        <f>VLOOKUP($A36,'[8]101700_3000'!$A$6:$W$49,Q$10,FALSE)</f>
        <v>2353</v>
      </c>
      <c r="Q36" s="110">
        <f>VLOOKUP($A36,'[8]101700_3000'!$A$6:$W$49,R$10,FALSE)</f>
        <v>2384</v>
      </c>
      <c r="R36" s="110">
        <f>VLOOKUP($A36,'[8]101700_3000'!$A$6:$W$49,S$10,FALSE)</f>
        <v>2449</v>
      </c>
      <c r="S36" s="110">
        <f>VLOOKUP($A36,'[8]101700_3000'!$A$6:$W$49,T$10,FALSE)</f>
        <v>2415</v>
      </c>
      <c r="T36" s="110">
        <f>VLOOKUP($A36,'[8]101700_3000'!$A$6:$W$49,U$10,FALSE)</f>
        <v>2812</v>
      </c>
      <c r="U36" s="110">
        <f>VLOOKUP($A36,'[8]101700_3000'!$A$6:$W$49,V$10,FALSE)</f>
        <v>2462</v>
      </c>
      <c r="V36" s="110">
        <f>VLOOKUP($A36,'[8]101700_3000'!$A$6:$W$49,W$10,FALSE)</f>
        <v>2445</v>
      </c>
      <c r="W36" s="111">
        <f t="shared" si="0"/>
        <v>-6.9049553208773351E-3</v>
      </c>
      <c r="X36" s="107" t="s">
        <v>138</v>
      </c>
      <c r="Y36" s="107"/>
      <c r="Z36" s="110">
        <f>'Fig 1a FEC by sector'!Z36</f>
        <v>2046976</v>
      </c>
      <c r="AA36" s="107" t="s">
        <v>138</v>
      </c>
      <c r="AB36" s="109"/>
      <c r="AC36" s="97"/>
      <c r="AD36" s="97"/>
    </row>
    <row r="37" spans="1:30" ht="15" customHeight="1" x14ac:dyDescent="0.2">
      <c r="A37" s="107" t="s">
        <v>139</v>
      </c>
      <c r="B37" s="110">
        <f>VLOOKUP($A37,'[8]101700_3000'!$A$6:$W$49,C$10,FALSE)</f>
        <v>33806</v>
      </c>
      <c r="C37" s="110">
        <f>VLOOKUP($A37,'[8]101700_3000'!$A$6:$W$49,D$10,FALSE)</f>
        <v>35630</v>
      </c>
      <c r="D37" s="110">
        <f>VLOOKUP($A37,'[8]101700_3000'!$A$6:$W$49,E$10,FALSE)</f>
        <v>36636</v>
      </c>
      <c r="E37" s="110">
        <f>VLOOKUP($A37,'[8]101700_3000'!$A$6:$W$49,F$10,FALSE)</f>
        <v>36454</v>
      </c>
      <c r="F37" s="110">
        <f>VLOOKUP($A37,'[8]101700_3000'!$A$6:$W$49,G$10,FALSE)</f>
        <v>39026</v>
      </c>
      <c r="G37" s="110">
        <f>VLOOKUP($A37,'[8]101700_3000'!$A$6:$W$49,H$10,FALSE)</f>
        <v>39196</v>
      </c>
      <c r="H37" s="110">
        <f>VLOOKUP($A37,'[8]101700_3000'!$A$6:$W$49,I$10,FALSE)</f>
        <v>40015</v>
      </c>
      <c r="I37" s="110">
        <f>VLOOKUP($A37,'[8]101700_3000'!$A$6:$W$49,J$10,FALSE)</f>
        <v>40989</v>
      </c>
      <c r="J37" s="110">
        <f>VLOOKUP($A37,'[8]101700_3000'!$A$6:$W$49,K$10,FALSE)</f>
        <v>43213</v>
      </c>
      <c r="K37" s="110">
        <f>VLOOKUP($A37,'[8]101700_3000'!$A$6:$W$49,L$10,FALSE)</f>
        <v>44065</v>
      </c>
      <c r="L37" s="110">
        <f>VLOOKUP($A37,'[8]101700_3000'!$A$6:$W$49,M$10,FALSE)</f>
        <v>45959</v>
      </c>
      <c r="M37" s="110">
        <f>VLOOKUP($A37,'[8]101700_3000'!$A$6:$W$49,N$10,FALSE)</f>
        <v>47409</v>
      </c>
      <c r="N37" s="110">
        <f>VLOOKUP($A37,'[8]101700_3000'!$A$6:$W$49,O$10,FALSE)</f>
        <v>47596</v>
      </c>
      <c r="O37" s="110">
        <f>VLOOKUP($A37,'[8]101700_3000'!$A$6:$W$49,P$10,FALSE)</f>
        <v>50226</v>
      </c>
      <c r="P37" s="110">
        <f>VLOOKUP($A37,'[8]101700_3000'!$A$6:$W$49,Q$10,FALSE)</f>
        <v>52310</v>
      </c>
      <c r="Q37" s="110">
        <f>VLOOKUP($A37,'[8]101700_3000'!$A$6:$W$49,R$10,FALSE)</f>
        <v>53158</v>
      </c>
      <c r="R37" s="110">
        <f>VLOOKUP($A37,'[8]101700_3000'!$A$6:$W$49,S$10,FALSE)</f>
        <v>52952</v>
      </c>
      <c r="S37" s="110">
        <f>VLOOKUP($A37,'[8]101700_3000'!$A$6:$W$49,T$10,FALSE)</f>
        <v>54236</v>
      </c>
      <c r="T37" s="110">
        <f>VLOOKUP($A37,'[8]101700_3000'!$A$6:$W$49,U$10,FALSE)</f>
        <v>51490</v>
      </c>
      <c r="U37" s="110">
        <f>VLOOKUP($A37,'[8]101700_3000'!$A$6:$W$49,V$10,FALSE)</f>
        <v>47628</v>
      </c>
      <c r="V37" s="110">
        <f>VLOOKUP($A37,'[8]101700_3000'!$A$6:$W$49,W$10,FALSE)</f>
        <v>46774</v>
      </c>
      <c r="W37" s="111">
        <f t="shared" si="0"/>
        <v>-1.7930629041740153E-2</v>
      </c>
      <c r="X37" s="107" t="s">
        <v>139</v>
      </c>
      <c r="Y37" s="107"/>
      <c r="Z37" s="110">
        <f>'Fig 1a FEC by sector'!Z37</f>
        <v>45989016</v>
      </c>
      <c r="AA37" s="107" t="s">
        <v>139</v>
      </c>
      <c r="AB37" s="109"/>
      <c r="AC37" s="97"/>
      <c r="AD37" s="97"/>
    </row>
    <row r="38" spans="1:30" ht="15" customHeight="1" x14ac:dyDescent="0.2">
      <c r="A38" s="107" t="s">
        <v>140</v>
      </c>
      <c r="B38" s="110">
        <f>VLOOKUP($A38,'[8]101700_3000'!$A$6:$W$49,C$10,FALSE)</f>
        <v>12490</v>
      </c>
      <c r="C38" s="110">
        <f>VLOOKUP($A38,'[8]101700_3000'!$A$6:$W$49,D$10,FALSE)</f>
        <v>12440</v>
      </c>
      <c r="D38" s="110">
        <f>VLOOKUP($A38,'[8]101700_3000'!$A$6:$W$49,E$10,FALSE)</f>
        <v>13365</v>
      </c>
      <c r="E38" s="110">
        <f>VLOOKUP($A38,'[8]101700_3000'!$A$6:$W$49,F$10,FALSE)</f>
        <v>13259</v>
      </c>
      <c r="F38" s="110">
        <f>VLOOKUP($A38,'[8]101700_3000'!$A$6:$W$49,G$10,FALSE)</f>
        <v>13775</v>
      </c>
      <c r="G38" s="110">
        <f>VLOOKUP($A38,'[8]101700_3000'!$A$6:$W$49,H$10,FALSE)</f>
        <v>13799</v>
      </c>
      <c r="H38" s="110">
        <f>VLOOKUP($A38,'[8]101700_3000'!$A$6:$W$49,I$10,FALSE)</f>
        <v>14113</v>
      </c>
      <c r="I38" s="110">
        <f>VLOOKUP($A38,'[8]101700_3000'!$A$6:$W$49,J$10,FALSE)</f>
        <v>13716</v>
      </c>
      <c r="J38" s="110">
        <f>VLOOKUP($A38,'[8]101700_3000'!$A$6:$W$49,K$10,FALSE)</f>
        <v>13829</v>
      </c>
      <c r="K38" s="110">
        <f>VLOOKUP($A38,'[8]101700_3000'!$A$6:$W$49,L$10,FALSE)</f>
        <v>14016</v>
      </c>
      <c r="L38" s="110">
        <f>VLOOKUP($A38,'[8]101700_3000'!$A$6:$W$49,M$10,FALSE)</f>
        <v>13151</v>
      </c>
      <c r="M38" s="110">
        <f>VLOOKUP($A38,'[8]101700_3000'!$A$6:$W$49,N$10,FALSE)</f>
        <v>12639</v>
      </c>
      <c r="N38" s="110">
        <f>VLOOKUP($A38,'[8]101700_3000'!$A$6:$W$49,O$10,FALSE)</f>
        <v>12391</v>
      </c>
      <c r="O38" s="110">
        <f>VLOOKUP($A38,'[8]101700_3000'!$A$6:$W$49,P$10,FALSE)</f>
        <v>12227</v>
      </c>
      <c r="P38" s="110">
        <f>VLOOKUP($A38,'[8]101700_3000'!$A$6:$W$49,Q$10,FALSE)</f>
        <v>11939</v>
      </c>
      <c r="Q38" s="110">
        <f>VLOOKUP($A38,'[8]101700_3000'!$A$6:$W$49,R$10,FALSE)</f>
        <v>11388</v>
      </c>
      <c r="R38" s="110">
        <f>VLOOKUP($A38,'[8]101700_3000'!$A$6:$W$49,S$10,FALSE)</f>
        <v>10755</v>
      </c>
      <c r="S38" s="110">
        <f>VLOOKUP($A38,'[8]101700_3000'!$A$6:$W$49,T$10,FALSE)</f>
        <v>10620</v>
      </c>
      <c r="T38" s="110">
        <f>VLOOKUP($A38,'[8]101700_3000'!$A$6:$W$49,U$10,FALSE)</f>
        <v>10165</v>
      </c>
      <c r="U38" s="110">
        <f>VLOOKUP($A38,'[8]101700_3000'!$A$6:$W$49,V$10,FALSE)</f>
        <v>9833</v>
      </c>
      <c r="V38" s="110">
        <f>VLOOKUP($A38,'[8]101700_3000'!$A$6:$W$49,W$10,FALSE)</f>
        <v>10092</v>
      </c>
      <c r="W38" s="111">
        <f t="shared" si="0"/>
        <v>2.6339875927997559E-2</v>
      </c>
      <c r="X38" s="107" t="s">
        <v>140</v>
      </c>
      <c r="Y38" s="107"/>
      <c r="Z38" s="110">
        <f>'Fig 1a FEC by sector'!Z38</f>
        <v>9340682</v>
      </c>
      <c r="AA38" s="107" t="s">
        <v>140</v>
      </c>
      <c r="AB38" s="109"/>
      <c r="AC38" s="97"/>
      <c r="AD38" s="97"/>
    </row>
    <row r="39" spans="1:30" ht="15" customHeight="1" x14ac:dyDescent="0.2">
      <c r="A39" s="107" t="s">
        <v>141</v>
      </c>
      <c r="B39" s="110">
        <f>VLOOKUP($A39,'[8]101700_3000'!$A$6:$W$49,C$10,FALSE)</f>
        <v>12057</v>
      </c>
      <c r="C39" s="110">
        <f>VLOOKUP($A39,'[8]101700_3000'!$A$6:$W$49,D$10,FALSE)</f>
        <v>12499</v>
      </c>
      <c r="D39" s="110">
        <f>VLOOKUP($A39,'[8]101700_3000'!$A$6:$W$49,E$10,FALSE)</f>
        <v>12676</v>
      </c>
      <c r="E39" s="110">
        <f>VLOOKUP($A39,'[8]101700_3000'!$A$6:$W$49,F$10,FALSE)</f>
        <v>12033</v>
      </c>
      <c r="F39" s="110">
        <f>VLOOKUP($A39,'[8]101700_3000'!$A$6:$W$49,G$10,FALSE)</f>
        <v>11798</v>
      </c>
      <c r="G39" s="110">
        <f>VLOOKUP($A39,'[8]101700_3000'!$A$6:$W$49,H$10,FALSE)</f>
        <v>11971</v>
      </c>
      <c r="H39" s="110">
        <f>VLOOKUP($A39,'[8]101700_3000'!$A$6:$W$49,I$10,FALSE)</f>
        <v>12236</v>
      </c>
      <c r="I39" s="110">
        <f>VLOOKUP($A39,'[8]101700_3000'!$A$6:$W$49,J$10,FALSE)</f>
        <v>12014</v>
      </c>
      <c r="J39" s="110">
        <f>VLOOKUP($A39,'[8]101700_3000'!$A$6:$W$49,K$10,FALSE)</f>
        <v>12513</v>
      </c>
      <c r="K39" s="110">
        <f>VLOOKUP($A39,'[8]101700_3000'!$A$6:$W$49,L$10,FALSE)</f>
        <v>12611</v>
      </c>
      <c r="L39" s="110">
        <f>VLOOKUP($A39,'[8]101700_3000'!$A$6:$W$49,M$10,FALSE)</f>
        <v>12289</v>
      </c>
      <c r="M39" s="110">
        <f>VLOOKUP($A39,'[8]101700_3000'!$A$6:$W$49,N$10,FALSE)</f>
        <v>12405</v>
      </c>
      <c r="N39" s="110">
        <f>VLOOKUP($A39,'[8]101700_3000'!$A$6:$W$49,O$10,FALSE)</f>
        <v>11963</v>
      </c>
      <c r="O39" s="110">
        <f>VLOOKUP($A39,'[8]101700_3000'!$A$6:$W$49,P$10,FALSE)</f>
        <v>12132</v>
      </c>
      <c r="P39" s="110">
        <f>VLOOKUP($A39,'[8]101700_3000'!$A$6:$W$49,Q$10,FALSE)</f>
        <v>12047</v>
      </c>
      <c r="Q39" s="110">
        <f>VLOOKUP($A39,'[8]101700_3000'!$A$6:$W$49,R$10,FALSE)</f>
        <v>12087</v>
      </c>
      <c r="R39" s="110">
        <f>VLOOKUP($A39,'[8]101700_3000'!$A$6:$W$49,S$10,FALSE)</f>
        <v>11960</v>
      </c>
      <c r="S39" s="110">
        <f>VLOOKUP($A39,'[8]101700_3000'!$A$6:$W$49,T$10,FALSE)</f>
        <v>11479</v>
      </c>
      <c r="T39" s="110">
        <f>VLOOKUP($A39,'[8]101700_3000'!$A$6:$W$49,U$10,FALSE)</f>
        <v>11947</v>
      </c>
      <c r="U39" s="110">
        <f>VLOOKUP($A39,'[8]101700_3000'!$A$6:$W$49,V$10,FALSE)</f>
        <v>11616</v>
      </c>
      <c r="V39" s="110">
        <f>VLOOKUP($A39,'[8]101700_3000'!$A$6:$W$49,W$10,FALSE)</f>
        <v>11877</v>
      </c>
      <c r="W39" s="111">
        <f t="shared" si="0"/>
        <v>2.2469008264462811E-2</v>
      </c>
      <c r="X39" s="107" t="s">
        <v>141</v>
      </c>
      <c r="Y39" s="107"/>
      <c r="Z39" s="110">
        <f>'Fig 1a FEC by sector'!Z39</f>
        <v>7785806</v>
      </c>
      <c r="AA39" s="107" t="s">
        <v>141</v>
      </c>
      <c r="AB39" s="109"/>
      <c r="AC39" s="97"/>
      <c r="AD39" s="97"/>
    </row>
    <row r="40" spans="1:30" ht="15" customHeight="1" x14ac:dyDescent="0.2">
      <c r="A40" s="107" t="s">
        <v>142</v>
      </c>
      <c r="B40" s="110">
        <f>VLOOKUP($A40,'[8]101700_3000'!$A$6:$W$49,C$10,FALSE)</f>
        <v>17919</v>
      </c>
      <c r="C40" s="110">
        <f>VLOOKUP($A40,'[8]101700_3000'!$A$6:$W$49,D$10,FALSE)</f>
        <v>17501</v>
      </c>
      <c r="D40" s="110">
        <f>VLOOKUP($A40,'[8]101700_3000'!$A$6:$W$49,E$10,FALSE)</f>
        <v>18199</v>
      </c>
      <c r="E40" s="110">
        <f>VLOOKUP($A40,'[8]101700_3000'!$A$6:$W$49,F$10,FALSE)</f>
        <v>20992</v>
      </c>
      <c r="F40" s="110">
        <f>VLOOKUP($A40,'[8]101700_3000'!$A$6:$W$49,G$10,FALSE)</f>
        <v>20042</v>
      </c>
      <c r="G40" s="110">
        <f>VLOOKUP($A40,'[8]101700_3000'!$A$6:$W$49,H$10,FALSE)</f>
        <v>22530</v>
      </c>
      <c r="H40" s="110">
        <f>VLOOKUP($A40,'[8]101700_3000'!$A$6:$W$49,I$10,FALSE)</f>
        <v>23591</v>
      </c>
      <c r="I40" s="110">
        <f>VLOOKUP($A40,'[8]101700_3000'!$A$6:$W$49,J$10,FALSE)</f>
        <v>22655</v>
      </c>
      <c r="J40" s="110">
        <f>VLOOKUP($A40,'[8]101700_3000'!$A$6:$W$49,K$10,FALSE)</f>
        <v>21390</v>
      </c>
      <c r="K40" s="110">
        <f>VLOOKUP($A40,'[8]101700_3000'!$A$6:$W$49,L$10,FALSE)</f>
        <v>21915</v>
      </c>
      <c r="L40" s="110">
        <f>VLOOKUP($A40,'[8]101700_3000'!$A$6:$W$49,M$10,FALSE)</f>
        <v>23281</v>
      </c>
      <c r="M40" s="110">
        <f>VLOOKUP($A40,'[8]101700_3000'!$A$6:$W$49,N$10,FALSE)</f>
        <v>21368</v>
      </c>
      <c r="N40" s="110">
        <f>VLOOKUP($A40,'[8]101700_3000'!$A$6:$W$49,O$10,FALSE)</f>
        <v>23007</v>
      </c>
      <c r="O40" s="110">
        <f>VLOOKUP($A40,'[8]101700_3000'!$A$6:$W$49,P$10,FALSE)</f>
        <v>23023</v>
      </c>
      <c r="P40" s="110">
        <f>VLOOKUP($A40,'[8]101700_3000'!$A$6:$W$49,Q$10,FALSE)</f>
        <v>23101</v>
      </c>
      <c r="Q40" s="110">
        <f>VLOOKUP($A40,'[8]101700_3000'!$A$6:$W$49,R$10,FALSE)</f>
        <v>23504</v>
      </c>
      <c r="R40" s="110">
        <f>VLOOKUP($A40,'[8]101700_3000'!$A$6:$W$49,S$10,FALSE)</f>
        <v>23704</v>
      </c>
      <c r="S40" s="110">
        <f>VLOOKUP($A40,'[8]101700_3000'!$A$6:$W$49,T$10,FALSE)</f>
        <v>24411</v>
      </c>
      <c r="T40" s="110">
        <f>VLOOKUP($A40,'[8]101700_3000'!$A$6:$W$49,U$10,FALSE)</f>
        <v>23645</v>
      </c>
      <c r="U40" s="110">
        <f>VLOOKUP($A40,'[8]101700_3000'!$A$6:$W$49,V$10,FALSE)</f>
        <v>23354</v>
      </c>
      <c r="V40" s="110">
        <f>VLOOKUP($A40,'[8]101700_3000'!$A$6:$W$49,W$10,FALSE)</f>
        <v>22602</v>
      </c>
      <c r="W40" s="111">
        <f>(V40-U40)/U40</f>
        <v>-3.2200051383060715E-2</v>
      </c>
      <c r="X40" s="107" t="s">
        <v>142</v>
      </c>
      <c r="Y40" s="107"/>
      <c r="Z40" s="110">
        <f>'Fig 1a FEC by sector'!Z40</f>
        <v>72561312</v>
      </c>
      <c r="AA40" s="107" t="s">
        <v>142</v>
      </c>
      <c r="AB40" s="109"/>
      <c r="AC40" s="97"/>
      <c r="AD40" s="97"/>
    </row>
    <row r="41" spans="1:30" ht="15" customHeight="1" x14ac:dyDescent="0.2">
      <c r="A41" s="107" t="s">
        <v>143</v>
      </c>
      <c r="B41" s="110">
        <f>VLOOKUP($A41,'[8]101700_3000'!$A$6:$W$49,C$10,FALSE)</f>
        <v>58903</v>
      </c>
      <c r="C41" s="110">
        <f>VLOOKUP($A41,'[8]101700_3000'!$A$6:$W$49,D$10,FALSE)</f>
        <v>59442</v>
      </c>
      <c r="D41" s="110">
        <f>VLOOKUP($A41,'[8]101700_3000'!$A$6:$W$49,E$10,FALSE)</f>
        <v>59124</v>
      </c>
      <c r="E41" s="110">
        <f>VLOOKUP($A41,'[8]101700_3000'!$A$6:$W$49,F$10,FALSE)</f>
        <v>60733</v>
      </c>
      <c r="F41" s="110">
        <f>VLOOKUP($A41,'[8]101700_3000'!$A$6:$W$49,G$10,FALSE)</f>
        <v>61212</v>
      </c>
      <c r="G41" s="110">
        <f>VLOOKUP($A41,'[8]101700_3000'!$A$6:$W$49,H$10,FALSE)</f>
        <v>60401</v>
      </c>
      <c r="H41" s="110">
        <f>VLOOKUP($A41,'[8]101700_3000'!$A$6:$W$49,I$10,FALSE)</f>
        <v>62410</v>
      </c>
      <c r="I41" s="110">
        <f>VLOOKUP($A41,'[8]101700_3000'!$A$6:$W$49,J$10,FALSE)</f>
        <v>61812</v>
      </c>
      <c r="J41" s="110">
        <f>VLOOKUP($A41,'[8]101700_3000'!$A$6:$W$49,K$10,FALSE)</f>
        <v>61894</v>
      </c>
      <c r="K41" s="110">
        <f>VLOOKUP($A41,'[8]101700_3000'!$A$6:$W$49,L$10,FALSE)</f>
        <v>63085</v>
      </c>
      <c r="L41" s="110">
        <f>VLOOKUP($A41,'[8]101700_3000'!$A$6:$W$49,M$10,FALSE)</f>
        <v>63047</v>
      </c>
      <c r="M41" s="110">
        <f>VLOOKUP($A41,'[8]101700_3000'!$A$6:$W$49,N$10,FALSE)</f>
        <v>63425</v>
      </c>
      <c r="N41" s="110">
        <f>VLOOKUP($A41,'[8]101700_3000'!$A$6:$W$49,O$10,FALSE)</f>
        <v>62327</v>
      </c>
      <c r="O41" s="110">
        <f>VLOOKUP($A41,'[8]101700_3000'!$A$6:$W$49,P$10,FALSE)</f>
        <v>62737</v>
      </c>
      <c r="P41" s="110">
        <f>VLOOKUP($A41,'[8]101700_3000'!$A$6:$W$49,Q$10,FALSE)</f>
        <v>64672</v>
      </c>
      <c r="Q41" s="110">
        <f>VLOOKUP($A41,'[8]101700_3000'!$A$6:$W$49,R$10,FALSE)</f>
        <v>65413</v>
      </c>
      <c r="R41" s="110">
        <f>VLOOKUP($A41,'[8]101700_3000'!$A$6:$W$49,S$10,FALSE)</f>
        <v>65738</v>
      </c>
      <c r="S41" s="110">
        <f>VLOOKUP($A41,'[8]101700_3000'!$A$6:$W$49,T$10,FALSE)</f>
        <v>65557</v>
      </c>
      <c r="T41" s="110">
        <f>VLOOKUP($A41,'[8]101700_3000'!$A$6:$W$49,U$10,FALSE)</f>
        <v>63470</v>
      </c>
      <c r="U41" s="110">
        <f>VLOOKUP($A41,'[8]101700_3000'!$A$6:$W$49,V$10,FALSE)</f>
        <v>60333</v>
      </c>
      <c r="V41" s="110">
        <f>VLOOKUP($A41,'[8]101700_3000'!$A$6:$W$49,W$10,FALSE)</f>
        <v>60323</v>
      </c>
      <c r="W41" s="111">
        <f t="shared" si="0"/>
        <v>-1.6574677208161371E-4</v>
      </c>
      <c r="X41" s="107" t="s">
        <v>143</v>
      </c>
      <c r="Y41" s="107"/>
      <c r="Z41" s="110">
        <f>'Fig 1a FEC by sector'!Z41</f>
        <v>62026962</v>
      </c>
      <c r="AA41" s="107" t="s">
        <v>143</v>
      </c>
      <c r="AB41" s="109"/>
      <c r="AC41" s="97"/>
      <c r="AD41" s="97"/>
    </row>
    <row r="42" spans="1:30" ht="15" customHeight="1" x14ac:dyDescent="0.2">
      <c r="A42" s="107" t="s">
        <v>144</v>
      </c>
      <c r="B42" s="113">
        <f>VLOOKUP($A42,'[8]101700_3000'!$A$6:$W$49,C$10,FALSE)</f>
        <v>444574</v>
      </c>
      <c r="C42" s="113">
        <f>VLOOKUP($A42,'[8]101700_3000'!$A$6:$W$49,D$10,FALSE)</f>
        <v>454642</v>
      </c>
      <c r="D42" s="113">
        <f>VLOOKUP($A42,'[8]101700_3000'!$A$6:$W$49,E$10,FALSE)</f>
        <v>454689</v>
      </c>
      <c r="E42" s="113">
        <f>VLOOKUP($A42,'[8]101700_3000'!$A$6:$W$49,F$10,FALSE)</f>
        <v>456870</v>
      </c>
      <c r="F42" s="113">
        <f>VLOOKUP($A42,'[8]101700_3000'!$A$6:$W$49,G$10,FALSE)</f>
        <v>457129</v>
      </c>
      <c r="G42" s="113">
        <f>VLOOKUP($A42,'[8]101700_3000'!$A$6:$W$49,H$10,FALSE)</f>
        <v>458926</v>
      </c>
      <c r="H42" s="113">
        <f>VLOOKUP($A42,'[8]101700_3000'!$A$6:$W$49,I$10,FALSE)</f>
        <v>474891</v>
      </c>
      <c r="I42" s="113">
        <f>VLOOKUP($A42,'[8]101700_3000'!$A$6:$W$49,J$10,FALSE)</f>
        <v>476532</v>
      </c>
      <c r="J42" s="113">
        <f>VLOOKUP($A42,'[8]101700_3000'!$A$6:$W$49,K$10,FALSE)</f>
        <v>487057</v>
      </c>
      <c r="K42" s="113">
        <f>VLOOKUP($A42,'[8]101700_3000'!$A$6:$W$49,L$10,FALSE)</f>
        <v>486539</v>
      </c>
      <c r="L42" s="113">
        <f>VLOOKUP($A42,'[8]101700_3000'!$A$6:$W$49,M$10,FALSE)</f>
        <v>483209</v>
      </c>
      <c r="M42" s="113">
        <f>VLOOKUP($A42,'[8]101700_3000'!$A$6:$W$49,N$10,FALSE)</f>
        <v>494539</v>
      </c>
      <c r="N42" s="113">
        <f>VLOOKUP($A42,'[8]101700_3000'!$A$6:$W$49,O$10,FALSE)</f>
        <v>487777</v>
      </c>
      <c r="O42" s="113">
        <f>VLOOKUP($A42,'[8]101700_3000'!$A$6:$W$49,P$10,FALSE)</f>
        <v>494735</v>
      </c>
      <c r="P42" s="113">
        <f>VLOOKUP($A42,'[8]101700_3000'!$A$6:$W$49,Q$10,FALSE)</f>
        <v>499501</v>
      </c>
      <c r="Q42" s="113">
        <f>VLOOKUP($A42,'[8]101700_3000'!$A$6:$W$49,R$10,FALSE)</f>
        <v>499639</v>
      </c>
      <c r="R42" s="113">
        <f>VLOOKUP($A42,'[8]101700_3000'!$A$6:$W$49,S$10,FALSE)</f>
        <v>498127</v>
      </c>
      <c r="S42" s="113">
        <f>VLOOKUP($A42,'[8]101700_3000'!$A$6:$W$49,T$10,FALSE)</f>
        <v>485652</v>
      </c>
      <c r="T42" s="113">
        <f>VLOOKUP($A42,'[8]101700_3000'!$A$6:$W$49,U$10,FALSE)</f>
        <v>486012</v>
      </c>
      <c r="U42" s="113">
        <f>VLOOKUP($A42,'[8]101700_3000'!$A$6:$W$49,V$10,FALSE)</f>
        <v>461769</v>
      </c>
      <c r="V42" s="113">
        <f>VLOOKUP($A42,'[8]101700_3000'!$A$6:$W$49,W$10,FALSE)</f>
        <v>456668</v>
      </c>
      <c r="W42" s="111">
        <f t="shared" si="0"/>
        <v>-1.104664886555832E-2</v>
      </c>
      <c r="X42" s="107" t="s">
        <v>144</v>
      </c>
      <c r="Y42" s="107"/>
      <c r="Z42" s="110">
        <f>'Fig 1a FEC by sector'!Z42</f>
        <v>501104164</v>
      </c>
      <c r="AA42" s="108"/>
      <c r="AB42" s="109"/>
      <c r="AC42" s="97"/>
      <c r="AD42" s="97"/>
    </row>
    <row r="43" spans="1:30" ht="15" customHeight="1" x14ac:dyDescent="0.2">
      <c r="A43" s="114" t="s">
        <v>145</v>
      </c>
      <c r="B43" s="115"/>
      <c r="C43" s="115"/>
      <c r="D43" s="115"/>
      <c r="E43" s="115"/>
      <c r="F43" s="115"/>
      <c r="G43" s="115"/>
      <c r="H43" s="115"/>
      <c r="I43" s="115"/>
      <c r="J43" s="115"/>
      <c r="K43" s="115"/>
      <c r="L43" s="115"/>
      <c r="M43" s="115"/>
      <c r="N43" s="115"/>
      <c r="O43" s="115"/>
      <c r="P43" s="115"/>
      <c r="Q43" s="115"/>
      <c r="R43" s="115"/>
      <c r="S43" s="115"/>
      <c r="T43" s="115"/>
      <c r="U43" s="115"/>
      <c r="V43" s="115"/>
      <c r="W43" s="115"/>
      <c r="AA43" s="108"/>
      <c r="AB43" s="109"/>
      <c r="AC43" s="97"/>
      <c r="AD43" s="97"/>
    </row>
    <row r="44" spans="1:30" x14ac:dyDescent="0.2">
      <c r="A44" s="134" t="s">
        <v>148</v>
      </c>
      <c r="B44" s="117">
        <f>SUM(B12:B41)</f>
        <v>480492</v>
      </c>
      <c r="C44" s="117">
        <f t="shared" ref="C44:U44" si="1">SUM(C12:C41)</f>
        <v>490323</v>
      </c>
      <c r="D44" s="117">
        <f t="shared" si="1"/>
        <v>491119</v>
      </c>
      <c r="E44" s="117">
        <f t="shared" si="1"/>
        <v>495624</v>
      </c>
      <c r="F44" s="117">
        <f t="shared" si="1"/>
        <v>494942</v>
      </c>
      <c r="G44" s="117">
        <f t="shared" si="1"/>
        <v>499427</v>
      </c>
      <c r="H44" s="117">
        <f t="shared" si="1"/>
        <v>517262</v>
      </c>
      <c r="I44" s="117">
        <f t="shared" si="1"/>
        <v>517588</v>
      </c>
      <c r="J44" s="117">
        <f t="shared" si="1"/>
        <v>527489</v>
      </c>
      <c r="K44" s="117">
        <f t="shared" si="1"/>
        <v>527816</v>
      </c>
      <c r="L44" s="117">
        <f t="shared" si="1"/>
        <v>524975</v>
      </c>
      <c r="M44" s="117">
        <f t="shared" si="1"/>
        <v>534766</v>
      </c>
      <c r="N44" s="117">
        <f t="shared" si="1"/>
        <v>529314</v>
      </c>
      <c r="O44" s="117">
        <f t="shared" si="1"/>
        <v>536834</v>
      </c>
      <c r="P44" s="117">
        <f t="shared" si="1"/>
        <v>541572</v>
      </c>
      <c r="Q44" s="117">
        <f t="shared" si="1"/>
        <v>542030</v>
      </c>
      <c r="R44" s="117">
        <f t="shared" si="1"/>
        <v>540937</v>
      </c>
      <c r="S44" s="117">
        <f t="shared" si="1"/>
        <v>528631</v>
      </c>
      <c r="T44" s="117">
        <f t="shared" si="1"/>
        <v>528477</v>
      </c>
      <c r="U44" s="117">
        <f t="shared" si="1"/>
        <v>503527</v>
      </c>
      <c r="V44" s="117">
        <f>SUM(V12:V41)</f>
        <v>498340</v>
      </c>
      <c r="W44" s="111">
        <f t="shared" si="0"/>
        <v>-1.0301334387232462E-2</v>
      </c>
      <c r="X44" s="107" t="s">
        <v>148</v>
      </c>
      <c r="Y44" s="118"/>
      <c r="Z44" s="119">
        <f>SUM(Z12:Z41)</f>
        <v>586309481</v>
      </c>
    </row>
    <row r="45" spans="1:30" x14ac:dyDescent="0.2">
      <c r="AB45"/>
    </row>
    <row r="46" spans="1:30" ht="15" x14ac:dyDescent="0.2">
      <c r="A46" s="123"/>
      <c r="B46" s="264" t="s">
        <v>103</v>
      </c>
      <c r="C46" s="265" t="s">
        <v>104</v>
      </c>
      <c r="D46" s="268"/>
      <c r="E46" s="269"/>
      <c r="F46" s="269"/>
      <c r="G46" s="270"/>
      <c r="H46" s="270"/>
      <c r="I46" s="126"/>
      <c r="J46" s="126"/>
      <c r="K46" s="126"/>
      <c r="L46" s="126"/>
      <c r="M46" s="126"/>
      <c r="N46" s="126"/>
      <c r="O46" s="126"/>
      <c r="P46" s="126"/>
      <c r="Q46" s="126"/>
      <c r="R46" s="126"/>
      <c r="S46" s="126"/>
      <c r="T46" s="126"/>
      <c r="U46" s="126"/>
      <c r="V46" s="126"/>
    </row>
    <row r="47" spans="1:30" ht="15" x14ac:dyDescent="0.2">
      <c r="A47" s="123"/>
      <c r="B47" s="264" t="s">
        <v>77</v>
      </c>
      <c r="C47" s="265" t="s">
        <v>214</v>
      </c>
      <c r="D47" s="268"/>
      <c r="E47" s="269"/>
      <c r="F47" s="269"/>
      <c r="G47" s="270"/>
      <c r="H47" s="270"/>
      <c r="I47" s="126"/>
      <c r="J47" s="126"/>
      <c r="K47" s="126"/>
      <c r="L47" s="126"/>
      <c r="M47" s="126"/>
      <c r="N47" s="126"/>
      <c r="O47" s="126"/>
      <c r="P47" s="126"/>
      <c r="Q47" s="126"/>
      <c r="R47" s="126"/>
      <c r="S47" s="126"/>
      <c r="T47" s="126"/>
      <c r="U47" s="126"/>
      <c r="V47" s="126"/>
    </row>
    <row r="48" spans="1:30" ht="15" x14ac:dyDescent="0.2">
      <c r="A48" s="123"/>
      <c r="B48" s="264" t="s">
        <v>108</v>
      </c>
      <c r="C48" s="265" t="s">
        <v>216</v>
      </c>
      <c r="D48" s="268"/>
      <c r="E48" s="269"/>
      <c r="F48" s="269"/>
      <c r="G48" s="270"/>
      <c r="H48" s="270"/>
      <c r="I48" s="126"/>
      <c r="J48" s="126"/>
      <c r="K48" s="126"/>
      <c r="L48" s="126"/>
      <c r="M48" s="126"/>
      <c r="N48" s="126"/>
      <c r="O48" s="126"/>
      <c r="P48" s="126"/>
      <c r="Q48" s="126"/>
      <c r="R48" s="126"/>
      <c r="S48" s="126"/>
      <c r="T48" s="126"/>
      <c r="U48" s="126"/>
      <c r="V48" s="126"/>
    </row>
    <row r="49" spans="1:28" x14ac:dyDescent="0.2">
      <c r="AB49"/>
    </row>
    <row r="50" spans="1:28" x14ac:dyDescent="0.2">
      <c r="A50" s="107" t="s">
        <v>110</v>
      </c>
      <c r="B50" s="107" t="s">
        <v>55</v>
      </c>
      <c r="C50" s="107" t="s">
        <v>56</v>
      </c>
      <c r="D50" s="107" t="s">
        <v>57</v>
      </c>
      <c r="E50" s="107" t="s">
        <v>58</v>
      </c>
      <c r="F50" s="107" t="s">
        <v>59</v>
      </c>
      <c r="G50" s="107" t="s">
        <v>60</v>
      </c>
      <c r="H50" s="107" t="s">
        <v>61</v>
      </c>
      <c r="I50" s="107" t="s">
        <v>62</v>
      </c>
      <c r="J50" s="107" t="s">
        <v>63</v>
      </c>
      <c r="K50" s="107" t="s">
        <v>64</v>
      </c>
      <c r="L50" s="107" t="s">
        <v>65</v>
      </c>
      <c r="M50" s="107" t="s">
        <v>66</v>
      </c>
      <c r="N50" s="107" t="s">
        <v>67</v>
      </c>
      <c r="O50" s="107" t="s">
        <v>68</v>
      </c>
      <c r="P50" s="107" t="s">
        <v>69</v>
      </c>
      <c r="Q50" s="107" t="s">
        <v>70</v>
      </c>
      <c r="R50" s="107" t="s">
        <v>71</v>
      </c>
      <c r="S50" s="107" t="s">
        <v>72</v>
      </c>
      <c r="T50" s="107" t="s">
        <v>74</v>
      </c>
      <c r="U50" s="107" t="s">
        <v>75</v>
      </c>
      <c r="V50" s="107">
        <v>2010</v>
      </c>
    </row>
    <row r="51" spans="1:28" x14ac:dyDescent="0.2">
      <c r="A51" s="107" t="s">
        <v>111</v>
      </c>
      <c r="B51" s="110">
        <f>VLOOKUP($A51,'[8]101800_3000'!$A$6:$W$49,C$10,FALSE)</f>
        <v>781</v>
      </c>
      <c r="C51" s="110">
        <f>VLOOKUP($A51,'[8]101800_3000'!$A$6:$W$49,D$10,FALSE)</f>
        <v>833</v>
      </c>
      <c r="D51" s="110">
        <f>VLOOKUP($A51,'[8]101800_3000'!$A$6:$W$49,E$10,FALSE)</f>
        <v>740</v>
      </c>
      <c r="E51" s="110">
        <f>VLOOKUP($A51,'[8]101800_3000'!$A$6:$W$49,F$10,FALSE)</f>
        <v>933</v>
      </c>
      <c r="F51" s="110">
        <f>VLOOKUP($A51,'[8]101800_3000'!$A$6:$W$49,G$10,FALSE)</f>
        <v>917</v>
      </c>
      <c r="G51" s="110">
        <f>VLOOKUP($A51,'[8]101800_3000'!$A$6:$W$49,H$10,FALSE)</f>
        <v>863</v>
      </c>
      <c r="H51" s="110">
        <f>VLOOKUP($A51,'[8]101800_3000'!$A$6:$W$49,I$10,FALSE)</f>
        <v>874</v>
      </c>
      <c r="I51" s="110">
        <f>VLOOKUP($A51,'[8]101800_3000'!$A$6:$W$49,J$10,FALSE)</f>
        <v>1094</v>
      </c>
      <c r="J51" s="110">
        <f>VLOOKUP($A51,'[8]101800_3000'!$A$6:$W$49,K$10,FALSE)</f>
        <v>1040</v>
      </c>
      <c r="K51" s="110">
        <f>VLOOKUP($A51,'[8]101800_3000'!$A$6:$W$49,L$10,FALSE)</f>
        <v>763</v>
      </c>
      <c r="L51" s="110">
        <f>VLOOKUP($A51,'[8]101800_3000'!$A$6:$W$49,M$10,FALSE)</f>
        <v>783</v>
      </c>
      <c r="M51" s="110">
        <f>VLOOKUP($A51,'[8]101800_3000'!$A$6:$W$49,N$10,FALSE)</f>
        <v>830</v>
      </c>
      <c r="N51" s="110">
        <f>VLOOKUP($A51,'[8]101800_3000'!$A$6:$W$49,O$10,FALSE)</f>
        <v>676</v>
      </c>
      <c r="O51" s="110">
        <f>VLOOKUP($A51,'[8]101800_3000'!$A$6:$W$49,P$10,FALSE)</f>
        <v>832</v>
      </c>
      <c r="P51" s="110">
        <f>VLOOKUP($A51,'[8]101800_3000'!$A$6:$W$49,Q$10,FALSE)</f>
        <v>1018</v>
      </c>
      <c r="Q51" s="110">
        <f>VLOOKUP($A51,'[8]101800_3000'!$A$6:$W$49,R$10,FALSE)</f>
        <v>1018</v>
      </c>
      <c r="R51" s="110">
        <f>VLOOKUP($A51,'[8]101800_3000'!$A$6:$W$49,S$10,FALSE)</f>
        <v>984</v>
      </c>
      <c r="S51" s="110">
        <f>VLOOKUP($A51,'[8]101800_3000'!$A$6:$W$49,T$10,FALSE)</f>
        <v>966</v>
      </c>
      <c r="T51" s="110">
        <f>VLOOKUP($A51,'[8]101800_3000'!$A$6:$W$49,U$10,FALSE)</f>
        <v>916</v>
      </c>
      <c r="U51" s="110">
        <f>VLOOKUP($A51,'[8]101800_3000'!$A$6:$W$49,V$10,FALSE)</f>
        <v>875</v>
      </c>
      <c r="V51" s="110">
        <f>VLOOKUP($A51,'[8]101800_3000'!$A$6:$W$49,W$10,FALSE)</f>
        <v>842</v>
      </c>
    </row>
    <row r="52" spans="1:28" x14ac:dyDescent="0.2">
      <c r="A52" s="107" t="s">
        <v>113</v>
      </c>
      <c r="B52" s="110">
        <f>VLOOKUP($A52,'[8]101800_3000'!$A$6:$W$49,C$10,FALSE)</f>
        <v>1609</v>
      </c>
      <c r="C52" s="110">
        <f>VLOOKUP($A52,'[8]101800_3000'!$A$6:$W$49,D$10,FALSE)</f>
        <v>2210</v>
      </c>
      <c r="D52" s="110">
        <f>VLOOKUP($A52,'[8]101800_3000'!$A$6:$W$49,E$10,FALSE)</f>
        <v>2110</v>
      </c>
      <c r="E52" s="110">
        <f>VLOOKUP($A52,'[8]101800_3000'!$A$6:$W$49,F$10,FALSE)</f>
        <v>1935</v>
      </c>
      <c r="F52" s="110">
        <f>VLOOKUP($A52,'[8]101800_3000'!$A$6:$W$49,G$10,FALSE)</f>
        <v>1774</v>
      </c>
      <c r="G52" s="110">
        <f>VLOOKUP($A52,'[8]101800_3000'!$A$6:$W$49,H$10,FALSE)</f>
        <v>1490</v>
      </c>
      <c r="H52" s="110">
        <f>VLOOKUP($A52,'[8]101800_3000'!$A$6:$W$49,I$10,FALSE)</f>
        <v>1421</v>
      </c>
      <c r="I52" s="110">
        <f>VLOOKUP($A52,'[8]101800_3000'!$A$6:$W$49,J$10,FALSE)</f>
        <v>1621</v>
      </c>
      <c r="J52" s="110">
        <f>VLOOKUP($A52,'[8]101800_3000'!$A$6:$W$49,K$10,FALSE)</f>
        <v>1695</v>
      </c>
      <c r="K52" s="110">
        <f>VLOOKUP($A52,'[8]101800_3000'!$A$6:$W$49,L$10,FALSE)</f>
        <v>1563</v>
      </c>
      <c r="L52" s="110">
        <f>VLOOKUP($A52,'[8]101800_3000'!$A$6:$W$49,M$10,FALSE)</f>
        <v>1507</v>
      </c>
      <c r="M52" s="110">
        <f>VLOOKUP($A52,'[8]101800_3000'!$A$6:$W$49,N$10,FALSE)</f>
        <v>1825</v>
      </c>
      <c r="N52" s="110">
        <f>VLOOKUP($A52,'[8]101800_3000'!$A$6:$W$49,O$10,FALSE)</f>
        <v>1122</v>
      </c>
      <c r="O52" s="110">
        <f>VLOOKUP($A52,'[8]101800_3000'!$A$6:$W$49,P$10,FALSE)</f>
        <v>1346</v>
      </c>
      <c r="P52" s="110">
        <f>VLOOKUP($A52,'[8]101800_3000'!$A$6:$W$49,Q$10,FALSE)</f>
        <v>1075</v>
      </c>
      <c r="Q52" s="110">
        <f>VLOOKUP($A52,'[8]101800_3000'!$A$6:$W$49,R$10,FALSE)</f>
        <v>1058</v>
      </c>
      <c r="R52" s="110">
        <f>VLOOKUP($A52,'[8]101800_3000'!$A$6:$W$49,S$10,FALSE)</f>
        <v>1008</v>
      </c>
      <c r="S52" s="110">
        <f>VLOOKUP($A52,'[8]101800_3000'!$A$6:$W$49,T$10,FALSE)</f>
        <v>1003</v>
      </c>
      <c r="T52" s="110">
        <f>VLOOKUP($A52,'[8]101800_3000'!$A$6:$W$49,U$10,FALSE)</f>
        <v>715</v>
      </c>
      <c r="U52" s="110">
        <f>VLOOKUP($A52,'[8]101800_3000'!$A$6:$W$49,V$10,FALSE)</f>
        <v>654</v>
      </c>
      <c r="V52" s="110">
        <f>VLOOKUP($A52,'[8]101800_3000'!$A$6:$W$49,W$10,FALSE)</f>
        <v>612</v>
      </c>
    </row>
    <row r="53" spans="1:28" x14ac:dyDescent="0.2">
      <c r="A53" s="107" t="s">
        <v>115</v>
      </c>
      <c r="B53" s="110">
        <f>VLOOKUP($A53,'[8]101800_3000'!$A$6:$W$49,C$10,FALSE)</f>
        <v>1071</v>
      </c>
      <c r="C53" s="110">
        <f>VLOOKUP($A53,'[8]101800_3000'!$A$6:$W$49,D$10,FALSE)</f>
        <v>758</v>
      </c>
      <c r="D53" s="110">
        <f>VLOOKUP($A53,'[8]101800_3000'!$A$6:$W$49,E$10,FALSE)</f>
        <v>576</v>
      </c>
      <c r="E53" s="110">
        <f>VLOOKUP($A53,'[8]101800_3000'!$A$6:$W$49,F$10,FALSE)</f>
        <v>511</v>
      </c>
      <c r="F53" s="110">
        <f>VLOOKUP($A53,'[8]101800_3000'!$A$6:$W$49,G$10,FALSE)</f>
        <v>504</v>
      </c>
      <c r="G53" s="110">
        <f>VLOOKUP($A53,'[8]101800_3000'!$A$6:$W$49,H$10,FALSE)</f>
        <v>515</v>
      </c>
      <c r="H53" s="110">
        <f>VLOOKUP($A53,'[8]101800_3000'!$A$6:$W$49,I$10,FALSE)</f>
        <v>603</v>
      </c>
      <c r="I53" s="110">
        <f>VLOOKUP($A53,'[8]101800_3000'!$A$6:$W$49,J$10,FALSE)</f>
        <v>1297</v>
      </c>
      <c r="J53" s="110">
        <f>VLOOKUP($A53,'[8]101800_3000'!$A$6:$W$49,K$10,FALSE)</f>
        <v>1195</v>
      </c>
      <c r="K53" s="110">
        <f>VLOOKUP($A53,'[8]101800_3000'!$A$6:$W$49,L$10,FALSE)</f>
        <v>1000</v>
      </c>
      <c r="L53" s="110">
        <f>VLOOKUP($A53,'[8]101800_3000'!$A$6:$W$49,M$10,FALSE)</f>
        <v>843</v>
      </c>
      <c r="M53" s="110">
        <f>VLOOKUP($A53,'[8]101800_3000'!$A$6:$W$49,N$10,FALSE)</f>
        <v>789</v>
      </c>
      <c r="N53" s="110">
        <f>VLOOKUP($A53,'[8]101800_3000'!$A$6:$W$49,O$10,FALSE)</f>
        <v>811</v>
      </c>
      <c r="O53" s="110">
        <f>VLOOKUP($A53,'[8]101800_3000'!$A$6:$W$49,P$10,FALSE)</f>
        <v>866</v>
      </c>
      <c r="P53" s="110">
        <f>VLOOKUP($A53,'[8]101800_3000'!$A$6:$W$49,Q$10,FALSE)</f>
        <v>807</v>
      </c>
      <c r="Q53" s="110">
        <f>VLOOKUP($A53,'[8]101800_3000'!$A$6:$W$49,R$10,FALSE)</f>
        <v>780</v>
      </c>
      <c r="R53" s="110">
        <f>VLOOKUP($A53,'[8]101800_3000'!$A$6:$W$49,S$10,FALSE)</f>
        <v>801</v>
      </c>
      <c r="S53" s="110">
        <f>VLOOKUP($A53,'[8]101800_3000'!$A$6:$W$49,T$10,FALSE)</f>
        <v>818</v>
      </c>
      <c r="T53" s="110">
        <f>VLOOKUP($A53,'[8]101800_3000'!$A$6:$W$49,U$10,FALSE)</f>
        <v>601</v>
      </c>
      <c r="U53" s="110">
        <f>VLOOKUP($A53,'[8]101800_3000'!$A$6:$W$49,V$10,FALSE)</f>
        <v>365</v>
      </c>
      <c r="V53" s="110">
        <f>VLOOKUP($A53,'[8]101800_3000'!$A$6:$W$49,W$10,FALSE)</f>
        <v>322</v>
      </c>
    </row>
    <row r="54" spans="1:28" x14ac:dyDescent="0.2">
      <c r="A54" s="107" t="s">
        <v>141</v>
      </c>
      <c r="B54" s="110">
        <f>VLOOKUP($A54,'[8]101800_3000'!$A$6:$W$49,C$10,FALSE)</f>
        <v>750</v>
      </c>
      <c r="C54" s="110">
        <f>VLOOKUP($A54,'[8]101800_3000'!$A$6:$W$49,D$10,FALSE)</f>
        <v>726</v>
      </c>
      <c r="D54" s="110">
        <f>VLOOKUP($A54,'[8]101800_3000'!$A$6:$W$49,E$10,FALSE)</f>
        <v>839</v>
      </c>
      <c r="E54" s="110">
        <f>VLOOKUP($A54,'[8]101800_3000'!$A$6:$W$49,F$10,FALSE)</f>
        <v>650</v>
      </c>
      <c r="F54" s="110">
        <f>VLOOKUP($A54,'[8]101800_3000'!$A$6:$W$49,G$10,FALSE)</f>
        <v>782</v>
      </c>
      <c r="G54" s="110">
        <f>VLOOKUP($A54,'[8]101800_3000'!$A$6:$W$49,H$10,FALSE)</f>
        <v>769</v>
      </c>
      <c r="H54" s="110">
        <f>VLOOKUP($A54,'[8]101800_3000'!$A$6:$W$49,I$10,FALSE)</f>
        <v>788</v>
      </c>
      <c r="I54" s="110">
        <f>VLOOKUP($A54,'[8]101800_3000'!$A$6:$W$49,J$10,FALSE)</f>
        <v>793</v>
      </c>
      <c r="J54" s="110">
        <f>VLOOKUP($A54,'[8]101800_3000'!$A$6:$W$49,K$10,FALSE)</f>
        <v>762</v>
      </c>
      <c r="K54" s="110">
        <f>VLOOKUP($A54,'[8]101800_3000'!$A$6:$W$49,L$10,FALSE)</f>
        <v>1265</v>
      </c>
      <c r="L54" s="110">
        <f>VLOOKUP($A54,'[8]101800_3000'!$A$6:$W$49,M$10,FALSE)</f>
        <v>894</v>
      </c>
      <c r="M54" s="110">
        <f>VLOOKUP($A54,'[8]101800_3000'!$A$6:$W$49,N$10,FALSE)</f>
        <v>947</v>
      </c>
      <c r="N54" s="110">
        <f>VLOOKUP($A54,'[8]101800_3000'!$A$6:$W$49,O$10,FALSE)</f>
        <v>851</v>
      </c>
      <c r="O54" s="110">
        <f>VLOOKUP($A54,'[8]101800_3000'!$A$6:$W$49,P$10,FALSE)</f>
        <v>866</v>
      </c>
      <c r="P54" s="110">
        <f>VLOOKUP($A54,'[8]101800_3000'!$A$6:$W$49,Q$10,FALSE)</f>
        <v>872</v>
      </c>
      <c r="Q54" s="110">
        <f>VLOOKUP($A54,'[8]101800_3000'!$A$6:$W$49,R$10,FALSE)</f>
        <v>841</v>
      </c>
      <c r="R54" s="110">
        <f>VLOOKUP($A54,'[8]101800_3000'!$A$6:$W$49,S$10,FALSE)</f>
        <v>838</v>
      </c>
      <c r="S54" s="110">
        <f>VLOOKUP($A54,'[8]101800_3000'!$A$6:$W$49,T$10,FALSE)</f>
        <v>753</v>
      </c>
      <c r="T54" s="110">
        <f>VLOOKUP($A54,'[8]101800_3000'!$A$6:$W$49,U$10,FALSE)</f>
        <v>758</v>
      </c>
      <c r="U54" s="110">
        <f>VLOOKUP($A54,'[8]101800_3000'!$A$6:$W$49,V$10,FALSE)</f>
        <v>701</v>
      </c>
      <c r="V54" s="110">
        <f>VLOOKUP($A54,'[8]101800_3000'!$A$6:$W$49,W$10,FALSE)</f>
        <v>680</v>
      </c>
    </row>
    <row r="55" spans="1:28" x14ac:dyDescent="0.2">
      <c r="A55" s="107" t="s">
        <v>117</v>
      </c>
      <c r="B55" s="110">
        <f>VLOOKUP($A55,'[8]101800_3000'!$A$6:$W$49,C$10,FALSE)</f>
        <v>173</v>
      </c>
      <c r="C55" s="110">
        <f>VLOOKUP($A55,'[8]101800_3000'!$A$6:$W$49,D$10,FALSE)</f>
        <v>305</v>
      </c>
      <c r="D55" s="110">
        <f>VLOOKUP($A55,'[8]101800_3000'!$A$6:$W$49,E$10,FALSE)</f>
        <v>312</v>
      </c>
      <c r="E55" s="110">
        <f>VLOOKUP($A55,'[8]101800_3000'!$A$6:$W$49,F$10,FALSE)</f>
        <v>323</v>
      </c>
      <c r="F55" s="110">
        <f>VLOOKUP($A55,'[8]101800_3000'!$A$6:$W$49,G$10,FALSE)</f>
        <v>334</v>
      </c>
      <c r="G55" s="110">
        <f>VLOOKUP($A55,'[8]101800_3000'!$A$6:$W$49,H$10,FALSE)</f>
        <v>345</v>
      </c>
      <c r="H55" s="110">
        <f>VLOOKUP($A55,'[8]101800_3000'!$A$6:$W$49,I$10,FALSE)</f>
        <v>383</v>
      </c>
      <c r="I55" s="110">
        <f>VLOOKUP($A55,'[8]101800_3000'!$A$6:$W$49,J$10,FALSE)</f>
        <v>357</v>
      </c>
      <c r="J55" s="110">
        <f>VLOOKUP($A55,'[8]101800_3000'!$A$6:$W$49,K$10,FALSE)</f>
        <v>363</v>
      </c>
      <c r="K55" s="110">
        <f>VLOOKUP($A55,'[8]101800_3000'!$A$6:$W$49,L$10,FALSE)</f>
        <v>372</v>
      </c>
      <c r="L55" s="110">
        <f>VLOOKUP($A55,'[8]101800_3000'!$A$6:$W$49,M$10,FALSE)</f>
        <v>369</v>
      </c>
      <c r="M55" s="110">
        <f>VLOOKUP($A55,'[8]101800_3000'!$A$6:$W$49,N$10,FALSE)</f>
        <v>351</v>
      </c>
      <c r="N55" s="110">
        <f>VLOOKUP($A55,'[8]101800_3000'!$A$6:$W$49,O$10,FALSE)</f>
        <v>347</v>
      </c>
      <c r="O55" s="110">
        <f>VLOOKUP($A55,'[8]101800_3000'!$A$6:$W$49,P$10,FALSE)</f>
        <v>357</v>
      </c>
      <c r="P55" s="110">
        <f>VLOOKUP($A55,'[8]101800_3000'!$A$6:$W$49,Q$10,FALSE)</f>
        <v>356</v>
      </c>
      <c r="Q55" s="110">
        <f>VLOOKUP($A55,'[8]101800_3000'!$A$6:$W$49,R$10,FALSE)</f>
        <v>233</v>
      </c>
      <c r="R55" s="110">
        <f>VLOOKUP($A55,'[8]101800_3000'!$A$6:$W$49,S$10,FALSE)</f>
        <v>189</v>
      </c>
      <c r="S55" s="110">
        <f>VLOOKUP($A55,'[8]101800_3000'!$A$6:$W$49,T$10,FALSE)</f>
        <v>188</v>
      </c>
      <c r="T55" s="110">
        <f>VLOOKUP($A55,'[8]101800_3000'!$A$6:$W$49,U$10,FALSE)</f>
        <v>211</v>
      </c>
      <c r="U55" s="110">
        <f>VLOOKUP($A55,'[8]101800_3000'!$A$6:$W$49,V$10,FALSE)</f>
        <v>181</v>
      </c>
      <c r="V55" s="110">
        <f>VLOOKUP($A55,'[8]101800_3000'!$A$6:$W$49,W$10,FALSE)</f>
        <v>153</v>
      </c>
    </row>
    <row r="56" spans="1:28" x14ac:dyDescent="0.2">
      <c r="A56" s="107" t="s">
        <v>118</v>
      </c>
      <c r="B56" s="110">
        <f>VLOOKUP($A56,'[8]101800_3000'!$A$6:$W$49,C$10,FALSE)</f>
        <v>3082</v>
      </c>
      <c r="C56" s="110">
        <f>VLOOKUP($A56,'[8]101800_3000'!$A$6:$W$49,D$10,FALSE)</f>
        <v>2470</v>
      </c>
      <c r="D56" s="110">
        <f>VLOOKUP($A56,'[8]101800_3000'!$A$6:$W$49,E$10,FALSE)</f>
        <v>2591</v>
      </c>
      <c r="E56" s="110">
        <f>VLOOKUP($A56,'[8]101800_3000'!$A$6:$W$49,F$10,FALSE)</f>
        <v>2326</v>
      </c>
      <c r="F56" s="110">
        <f>VLOOKUP($A56,'[8]101800_3000'!$A$6:$W$49,G$10,FALSE)</f>
        <v>2053</v>
      </c>
      <c r="G56" s="110">
        <f>VLOOKUP($A56,'[8]101800_3000'!$A$6:$W$49,H$10,FALSE)</f>
        <v>1871</v>
      </c>
      <c r="H56" s="110">
        <f>VLOOKUP($A56,'[8]101800_3000'!$A$6:$W$49,I$10,FALSE)</f>
        <v>1371</v>
      </c>
      <c r="I56" s="110">
        <f>VLOOKUP($A56,'[8]101800_3000'!$A$6:$W$49,J$10,FALSE)</f>
        <v>1419</v>
      </c>
      <c r="J56" s="110">
        <f>VLOOKUP($A56,'[8]101800_3000'!$A$6:$W$49,K$10,FALSE)</f>
        <v>1690</v>
      </c>
      <c r="K56" s="110">
        <f>VLOOKUP($A56,'[8]101800_3000'!$A$6:$W$49,L$10,FALSE)</f>
        <v>809</v>
      </c>
      <c r="L56" s="110">
        <f>VLOOKUP($A56,'[8]101800_3000'!$A$6:$W$49,M$10,FALSE)</f>
        <v>711</v>
      </c>
      <c r="M56" s="110">
        <f>VLOOKUP($A56,'[8]101800_3000'!$A$6:$W$49,N$10,FALSE)</f>
        <v>748</v>
      </c>
      <c r="N56" s="110">
        <f>VLOOKUP($A56,'[8]101800_3000'!$A$6:$W$49,O$10,FALSE)</f>
        <v>673</v>
      </c>
      <c r="O56" s="110">
        <f>VLOOKUP($A56,'[8]101800_3000'!$A$6:$W$49,P$10,FALSE)</f>
        <v>587</v>
      </c>
      <c r="P56" s="110">
        <f>VLOOKUP($A56,'[8]101800_3000'!$A$6:$W$49,Q$10,FALSE)</f>
        <v>817</v>
      </c>
      <c r="Q56" s="110">
        <f>VLOOKUP($A56,'[8]101800_3000'!$A$6:$W$49,R$10,FALSE)</f>
        <v>551</v>
      </c>
      <c r="R56" s="110">
        <f>VLOOKUP($A56,'[8]101800_3000'!$A$6:$W$49,S$10,FALSE)</f>
        <v>452</v>
      </c>
      <c r="S56" s="110">
        <f>VLOOKUP($A56,'[8]101800_3000'!$A$6:$W$49,T$10,FALSE)</f>
        <v>464</v>
      </c>
      <c r="T56" s="110">
        <f>VLOOKUP($A56,'[8]101800_3000'!$A$6:$W$49,U$10,FALSE)</f>
        <v>416</v>
      </c>
      <c r="U56" s="110">
        <f>VLOOKUP($A56,'[8]101800_3000'!$A$6:$W$49,V$10,FALSE)</f>
        <v>426</v>
      </c>
      <c r="V56" s="110">
        <f>VLOOKUP($A56,'[8]101800_3000'!$A$6:$W$49,W$10,FALSE)</f>
        <v>469</v>
      </c>
    </row>
    <row r="57" spans="1:28" x14ac:dyDescent="0.2">
      <c r="A57" s="107" t="s">
        <v>123</v>
      </c>
      <c r="B57" s="110">
        <f>VLOOKUP($A57,'[8]101800_3000'!$A$6:$W$49,C$10,FALSE)</f>
        <v>7758</v>
      </c>
      <c r="C57" s="110">
        <f>VLOOKUP($A57,'[8]101800_3000'!$A$6:$W$49,D$10,FALSE)</f>
        <v>8730</v>
      </c>
      <c r="D57" s="110">
        <f>VLOOKUP($A57,'[8]101800_3000'!$A$6:$W$49,E$10,FALSE)</f>
        <v>8759</v>
      </c>
      <c r="E57" s="110">
        <f>VLOOKUP($A57,'[8]101800_3000'!$A$6:$W$49,F$10,FALSE)</f>
        <v>9018</v>
      </c>
      <c r="F57" s="110">
        <f>VLOOKUP($A57,'[8]101800_3000'!$A$6:$W$49,G$10,FALSE)</f>
        <v>8453</v>
      </c>
      <c r="G57" s="110">
        <f>VLOOKUP($A57,'[8]101800_3000'!$A$6:$W$49,H$10,FALSE)</f>
        <v>8627</v>
      </c>
      <c r="H57" s="110">
        <f>VLOOKUP($A57,'[8]101800_3000'!$A$6:$W$49,I$10,FALSE)</f>
        <v>7837</v>
      </c>
      <c r="I57" s="110">
        <f>VLOOKUP($A57,'[8]101800_3000'!$A$6:$W$49,J$10,FALSE)</f>
        <v>7596</v>
      </c>
      <c r="J57" s="110">
        <f>VLOOKUP($A57,'[8]101800_3000'!$A$6:$W$49,K$10,FALSE)</f>
        <v>7233</v>
      </c>
      <c r="K57" s="110">
        <f>VLOOKUP($A57,'[8]101800_3000'!$A$6:$W$49,L$10,FALSE)</f>
        <v>6414</v>
      </c>
      <c r="L57" s="110">
        <f>VLOOKUP($A57,'[8]101800_3000'!$A$6:$W$49,M$10,FALSE)</f>
        <v>5973</v>
      </c>
      <c r="M57" s="110">
        <f>VLOOKUP($A57,'[8]101800_3000'!$A$6:$W$49,N$10,FALSE)</f>
        <v>5688</v>
      </c>
      <c r="N57" s="110">
        <f>VLOOKUP($A57,'[8]101800_3000'!$A$6:$W$49,O$10,FALSE)</f>
        <v>5625</v>
      </c>
      <c r="O57" s="110">
        <f>VLOOKUP($A57,'[8]101800_3000'!$A$6:$W$49,P$10,FALSE)</f>
        <v>4935</v>
      </c>
      <c r="P57" s="110">
        <f>VLOOKUP($A57,'[8]101800_3000'!$A$6:$W$49,Q$10,FALSE)</f>
        <v>4744</v>
      </c>
      <c r="Q57" s="110">
        <f>VLOOKUP($A57,'[8]101800_3000'!$A$6:$W$49,R$10,FALSE)</f>
        <v>4483</v>
      </c>
      <c r="R57" s="110">
        <f>VLOOKUP($A57,'[8]101800_3000'!$A$6:$W$49,S$10,FALSE)</f>
        <v>4581</v>
      </c>
      <c r="S57" s="110">
        <f>VLOOKUP($A57,'[8]101800_3000'!$A$6:$W$49,T$10,FALSE)</f>
        <v>4081</v>
      </c>
      <c r="T57" s="110">
        <f>VLOOKUP($A57,'[8]101800_3000'!$A$6:$W$49,U$10,FALSE)</f>
        <v>3890</v>
      </c>
      <c r="U57" s="110">
        <f>VLOOKUP($A57,'[8]101800_3000'!$A$6:$W$49,V$10,FALSE)</f>
        <v>3207</v>
      </c>
      <c r="V57" s="110">
        <f>VLOOKUP($A57,'[8]101800_3000'!$A$6:$W$49,W$10,FALSE)</f>
        <v>2913</v>
      </c>
    </row>
    <row r="58" spans="1:28" x14ac:dyDescent="0.2">
      <c r="A58" s="107" t="s">
        <v>119</v>
      </c>
      <c r="B58" s="110">
        <f>VLOOKUP($A58,'[8]101800_3000'!$A$6:$W$49,C$10,FALSE)</f>
        <v>919</v>
      </c>
      <c r="C58" s="110">
        <f>VLOOKUP($A58,'[8]101800_3000'!$A$6:$W$49,D$10,FALSE)</f>
        <v>978</v>
      </c>
      <c r="D58" s="110">
        <f>VLOOKUP($A58,'[8]101800_3000'!$A$6:$W$49,E$10,FALSE)</f>
        <v>964</v>
      </c>
      <c r="E58" s="110">
        <f>VLOOKUP($A58,'[8]101800_3000'!$A$6:$W$49,F$10,FALSE)</f>
        <v>869</v>
      </c>
      <c r="F58" s="110">
        <f>VLOOKUP($A58,'[8]101800_3000'!$A$6:$W$49,G$10,FALSE)</f>
        <v>855</v>
      </c>
      <c r="G58" s="110">
        <f>VLOOKUP($A58,'[8]101800_3000'!$A$6:$W$49,H$10,FALSE)</f>
        <v>876</v>
      </c>
      <c r="H58" s="110">
        <f>VLOOKUP($A58,'[8]101800_3000'!$A$6:$W$49,I$10,FALSE)</f>
        <v>878</v>
      </c>
      <c r="I58" s="110">
        <f>VLOOKUP($A58,'[8]101800_3000'!$A$6:$W$49,J$10,FALSE)</f>
        <v>810</v>
      </c>
      <c r="J58" s="110">
        <f>VLOOKUP($A58,'[8]101800_3000'!$A$6:$W$49,K$10,FALSE)</f>
        <v>792</v>
      </c>
      <c r="K58" s="110">
        <f>VLOOKUP($A58,'[8]101800_3000'!$A$6:$W$49,L$10,FALSE)</f>
        <v>786</v>
      </c>
      <c r="L58" s="110">
        <f>VLOOKUP($A58,'[8]101800_3000'!$A$6:$W$49,M$10,FALSE)</f>
        <v>750</v>
      </c>
      <c r="M58" s="110">
        <f>VLOOKUP($A58,'[8]101800_3000'!$A$6:$W$49,N$10,FALSE)</f>
        <v>796</v>
      </c>
      <c r="N58" s="110">
        <f>VLOOKUP($A58,'[8]101800_3000'!$A$6:$W$49,O$10,FALSE)</f>
        <v>779</v>
      </c>
      <c r="O58" s="110">
        <f>VLOOKUP($A58,'[8]101800_3000'!$A$6:$W$49,P$10,FALSE)</f>
        <v>781</v>
      </c>
      <c r="P58" s="110">
        <f>VLOOKUP($A58,'[8]101800_3000'!$A$6:$W$49,Q$10,FALSE)</f>
        <v>804</v>
      </c>
      <c r="Q58" s="110">
        <f>VLOOKUP($A58,'[8]101800_3000'!$A$6:$W$49,R$10,FALSE)</f>
        <v>765</v>
      </c>
      <c r="R58" s="110">
        <f>VLOOKUP($A58,'[8]101800_3000'!$A$6:$W$49,S$10,FALSE)</f>
        <v>814</v>
      </c>
      <c r="S58" s="110">
        <f>VLOOKUP($A58,'[8]101800_3000'!$A$6:$W$49,T$10,FALSE)</f>
        <v>748</v>
      </c>
      <c r="T58" s="110">
        <f>VLOOKUP($A58,'[8]101800_3000'!$A$6:$W$49,U$10,FALSE)</f>
        <v>646</v>
      </c>
      <c r="U58" s="110">
        <f>VLOOKUP($A58,'[8]101800_3000'!$A$6:$W$49,V$10,FALSE)</f>
        <v>541</v>
      </c>
      <c r="V58" s="110">
        <f>VLOOKUP($A58,'[8]101800_3000'!$A$6:$W$49,W$10,FALSE)</f>
        <v>553</v>
      </c>
    </row>
    <row r="59" spans="1:28" x14ac:dyDescent="0.2">
      <c r="A59" s="107" t="s">
        <v>120</v>
      </c>
      <c r="B59" s="110">
        <f>VLOOKUP($A59,'[8]101800_3000'!$A$6:$W$49,C$10,FALSE)</f>
        <v>699</v>
      </c>
      <c r="C59" s="110">
        <f>VLOOKUP($A59,'[8]101800_3000'!$A$6:$W$49,D$10,FALSE)</f>
        <v>635</v>
      </c>
      <c r="D59" s="110">
        <f>VLOOKUP($A59,'[8]101800_3000'!$A$6:$W$49,E$10,FALSE)</f>
        <v>352</v>
      </c>
      <c r="E59" s="110">
        <f>VLOOKUP($A59,'[8]101800_3000'!$A$6:$W$49,F$10,FALSE)</f>
        <v>410</v>
      </c>
      <c r="F59" s="110">
        <f>VLOOKUP($A59,'[8]101800_3000'!$A$6:$W$49,G$10,FALSE)</f>
        <v>312</v>
      </c>
      <c r="G59" s="110">
        <f>VLOOKUP($A59,'[8]101800_3000'!$A$6:$W$49,H$10,FALSE)</f>
        <v>239</v>
      </c>
      <c r="H59" s="110">
        <f>VLOOKUP($A59,'[8]101800_3000'!$A$6:$W$49,I$10,FALSE)</f>
        <v>249</v>
      </c>
      <c r="I59" s="110">
        <f>VLOOKUP($A59,'[8]101800_3000'!$A$6:$W$49,J$10,FALSE)</f>
        <v>196</v>
      </c>
      <c r="J59" s="110">
        <f>VLOOKUP($A59,'[8]101800_3000'!$A$6:$W$49,K$10,FALSE)</f>
        <v>148</v>
      </c>
      <c r="K59" s="110">
        <f>VLOOKUP($A59,'[8]101800_3000'!$A$6:$W$49,L$10,FALSE)</f>
        <v>106</v>
      </c>
      <c r="L59" s="110">
        <f>VLOOKUP($A59,'[8]101800_3000'!$A$6:$W$49,M$10,FALSE)</f>
        <v>89</v>
      </c>
      <c r="M59" s="110">
        <f>VLOOKUP($A59,'[8]101800_3000'!$A$6:$W$49,N$10,FALSE)</f>
        <v>94</v>
      </c>
      <c r="N59" s="110">
        <f>VLOOKUP($A59,'[8]101800_3000'!$A$6:$W$49,O$10,FALSE)</f>
        <v>87</v>
      </c>
      <c r="O59" s="110">
        <f>VLOOKUP($A59,'[8]101800_3000'!$A$6:$W$49,P$10,FALSE)</f>
        <v>102</v>
      </c>
      <c r="P59" s="110">
        <f>VLOOKUP($A59,'[8]101800_3000'!$A$6:$W$49,Q$10,FALSE)</f>
        <v>100</v>
      </c>
      <c r="Q59" s="110">
        <f>VLOOKUP($A59,'[8]101800_3000'!$A$6:$W$49,R$10,FALSE)</f>
        <v>90</v>
      </c>
      <c r="R59" s="110">
        <f>VLOOKUP($A59,'[8]101800_3000'!$A$6:$W$49,S$10,FALSE)</f>
        <v>87</v>
      </c>
      <c r="S59" s="110">
        <f>VLOOKUP($A59,'[8]101800_3000'!$A$6:$W$49,T$10,FALSE)</f>
        <v>85</v>
      </c>
      <c r="T59" s="110">
        <f>VLOOKUP($A59,'[8]101800_3000'!$A$6:$W$49,U$10,FALSE)</f>
        <v>65</v>
      </c>
      <c r="U59" s="110">
        <f>VLOOKUP($A59,'[8]101800_3000'!$A$6:$W$49,V$10,FALSE)</f>
        <v>54</v>
      </c>
      <c r="V59" s="110">
        <f>VLOOKUP($A59,'[8]101800_3000'!$A$6:$W$49,W$10,FALSE)</f>
        <v>61</v>
      </c>
    </row>
    <row r="60" spans="1:28" x14ac:dyDescent="0.2">
      <c r="A60" s="107" t="s">
        <v>139</v>
      </c>
      <c r="B60" s="110">
        <f>VLOOKUP($A60,'[8]101800_3000'!$A$6:$W$49,C$10,FALSE)</f>
        <v>5758</v>
      </c>
      <c r="C60" s="110">
        <f>VLOOKUP($A60,'[8]101800_3000'!$A$6:$W$49,D$10,FALSE)</f>
        <v>6014</v>
      </c>
      <c r="D60" s="110">
        <f>VLOOKUP($A60,'[8]101800_3000'!$A$6:$W$49,E$10,FALSE)</f>
        <v>5522</v>
      </c>
      <c r="E60" s="110">
        <f>VLOOKUP($A60,'[8]101800_3000'!$A$6:$W$49,F$10,FALSE)</f>
        <v>5712</v>
      </c>
      <c r="F60" s="110">
        <f>VLOOKUP($A60,'[8]101800_3000'!$A$6:$W$49,G$10,FALSE)</f>
        <v>6821</v>
      </c>
      <c r="G60" s="110">
        <f>VLOOKUP($A60,'[8]101800_3000'!$A$6:$W$49,H$10,FALSE)</f>
        <v>6471</v>
      </c>
      <c r="H60" s="110">
        <f>VLOOKUP($A60,'[8]101800_3000'!$A$6:$W$49,I$10,FALSE)</f>
        <v>5354</v>
      </c>
      <c r="I60" s="110">
        <f>VLOOKUP($A60,'[8]101800_3000'!$A$6:$W$49,J$10,FALSE)</f>
        <v>6334</v>
      </c>
      <c r="J60" s="110">
        <f>VLOOKUP($A60,'[8]101800_3000'!$A$6:$W$49,K$10,FALSE)</f>
        <v>6217</v>
      </c>
      <c r="K60" s="110">
        <f>VLOOKUP($A60,'[8]101800_3000'!$A$6:$W$49,L$10,FALSE)</f>
        <v>5226</v>
      </c>
      <c r="L60" s="110">
        <f>VLOOKUP($A60,'[8]101800_3000'!$A$6:$W$49,M$10,FALSE)</f>
        <v>5712</v>
      </c>
      <c r="M60" s="110">
        <f>VLOOKUP($A60,'[8]101800_3000'!$A$6:$W$49,N$10,FALSE)</f>
        <v>5958</v>
      </c>
      <c r="N60" s="110">
        <f>VLOOKUP($A60,'[8]101800_3000'!$A$6:$W$49,O$10,FALSE)</f>
        <v>5776</v>
      </c>
      <c r="O60" s="110">
        <f>VLOOKUP($A60,'[8]101800_3000'!$A$6:$W$49,P$10,FALSE)</f>
        <v>6095</v>
      </c>
      <c r="P60" s="110">
        <f>VLOOKUP($A60,'[8]101800_3000'!$A$6:$W$49,Q$10,FALSE)</f>
        <v>5770</v>
      </c>
      <c r="Q60" s="110">
        <f>VLOOKUP($A60,'[8]101800_3000'!$A$6:$W$49,R$10,FALSE)</f>
        <v>5533</v>
      </c>
      <c r="R60" s="110">
        <f>VLOOKUP($A60,'[8]101800_3000'!$A$6:$W$49,S$10,FALSE)</f>
        <v>5334</v>
      </c>
      <c r="S60" s="110">
        <f>VLOOKUP($A60,'[8]101800_3000'!$A$6:$W$49,T$10,FALSE)</f>
        <v>5562</v>
      </c>
      <c r="T60" s="110">
        <f>VLOOKUP($A60,'[8]101800_3000'!$A$6:$W$49,U$10,FALSE)</f>
        <v>5275</v>
      </c>
      <c r="U60" s="110">
        <f>VLOOKUP($A60,'[8]101800_3000'!$A$6:$W$49,V$10,FALSE)</f>
        <v>4723</v>
      </c>
      <c r="V60" s="110">
        <f>VLOOKUP($A60,'[8]101800_3000'!$A$6:$W$49,W$10,FALSE)</f>
        <v>4907</v>
      </c>
    </row>
    <row r="61" spans="1:28" x14ac:dyDescent="0.2">
      <c r="A61" s="107" t="s">
        <v>121</v>
      </c>
      <c r="B61" s="110">
        <f>VLOOKUP($A61,'[8]101800_3000'!$A$6:$W$49,C$10,FALSE)</f>
        <v>1283</v>
      </c>
      <c r="C61" s="110">
        <f>VLOOKUP($A61,'[8]101800_3000'!$A$6:$W$49,D$10,FALSE)</f>
        <v>1286</v>
      </c>
      <c r="D61" s="110">
        <f>VLOOKUP($A61,'[8]101800_3000'!$A$6:$W$49,E$10,FALSE)</f>
        <v>1141</v>
      </c>
      <c r="E61" s="110">
        <f>VLOOKUP($A61,'[8]101800_3000'!$A$6:$W$49,F$10,FALSE)</f>
        <v>1070</v>
      </c>
      <c r="F61" s="110">
        <f>VLOOKUP($A61,'[8]101800_3000'!$A$6:$W$49,G$10,FALSE)</f>
        <v>1178</v>
      </c>
      <c r="G61" s="110">
        <f>VLOOKUP($A61,'[8]101800_3000'!$A$6:$W$49,H$10,FALSE)</f>
        <v>1063</v>
      </c>
      <c r="H61" s="110">
        <f>VLOOKUP($A61,'[8]101800_3000'!$A$6:$W$49,I$10,FALSE)</f>
        <v>1121</v>
      </c>
      <c r="I61" s="110">
        <f>VLOOKUP($A61,'[8]101800_3000'!$A$6:$W$49,J$10,FALSE)</f>
        <v>1105</v>
      </c>
      <c r="J61" s="110">
        <f>VLOOKUP($A61,'[8]101800_3000'!$A$6:$W$49,K$10,FALSE)</f>
        <v>1172</v>
      </c>
      <c r="K61" s="110">
        <f>VLOOKUP($A61,'[8]101800_3000'!$A$6:$W$49,L$10,FALSE)</f>
        <v>1246</v>
      </c>
      <c r="L61" s="110">
        <f>VLOOKUP($A61,'[8]101800_3000'!$A$6:$W$49,M$10,FALSE)</f>
        <v>1734</v>
      </c>
      <c r="M61" s="110">
        <f>VLOOKUP($A61,'[8]101800_3000'!$A$6:$W$49,N$10,FALSE)</f>
        <v>1693</v>
      </c>
      <c r="N61" s="110">
        <f>VLOOKUP($A61,'[8]101800_3000'!$A$6:$W$49,O$10,FALSE)</f>
        <v>1670</v>
      </c>
      <c r="O61" s="110">
        <f>VLOOKUP($A61,'[8]101800_3000'!$A$6:$W$49,P$10,FALSE)</f>
        <v>1781</v>
      </c>
      <c r="P61" s="110">
        <f>VLOOKUP($A61,'[8]101800_3000'!$A$6:$W$49,Q$10,FALSE)</f>
        <v>1870</v>
      </c>
      <c r="Q61" s="110">
        <f>VLOOKUP($A61,'[8]101800_3000'!$A$6:$W$49,R$10,FALSE)</f>
        <v>1776</v>
      </c>
      <c r="R61" s="110">
        <f>VLOOKUP($A61,'[8]101800_3000'!$A$6:$W$49,S$10,FALSE)</f>
        <v>1801</v>
      </c>
      <c r="S61" s="110">
        <f>VLOOKUP($A61,'[8]101800_3000'!$A$6:$W$49,T$10,FALSE)</f>
        <v>1662</v>
      </c>
      <c r="T61" s="110">
        <f>VLOOKUP($A61,'[8]101800_3000'!$A$6:$W$49,U$10,FALSE)</f>
        <v>1649</v>
      </c>
      <c r="U61" s="110">
        <f>VLOOKUP($A61,'[8]101800_3000'!$A$6:$W$49,V$10,FALSE)</f>
        <v>1354</v>
      </c>
      <c r="V61" s="110">
        <f>VLOOKUP($A61,'[8]101800_3000'!$A$6:$W$49,W$10,FALSE)</f>
        <v>1503</v>
      </c>
    </row>
    <row r="62" spans="1:28" x14ac:dyDescent="0.2">
      <c r="A62" s="107" t="s">
        <v>122</v>
      </c>
      <c r="B62" s="110">
        <f>VLOOKUP($A62,'[8]101800_3000'!$A$6:$W$49,C$10,FALSE)</f>
        <v>6553</v>
      </c>
      <c r="C62" s="110">
        <f>VLOOKUP($A62,'[8]101800_3000'!$A$6:$W$49,D$10,FALSE)</f>
        <v>6875</v>
      </c>
      <c r="D62" s="110">
        <f>VLOOKUP($A62,'[8]101800_3000'!$A$6:$W$49,E$10,FALSE)</f>
        <v>6722</v>
      </c>
      <c r="E62" s="110">
        <f>VLOOKUP($A62,'[8]101800_3000'!$A$6:$W$49,F$10,FALSE)</f>
        <v>7310</v>
      </c>
      <c r="F62" s="110">
        <f>VLOOKUP($A62,'[8]101800_3000'!$A$6:$W$49,G$10,FALSE)</f>
        <v>6805</v>
      </c>
      <c r="G62" s="110">
        <f>VLOOKUP($A62,'[8]101800_3000'!$A$6:$W$49,H$10,FALSE)</f>
        <v>6788</v>
      </c>
      <c r="H62" s="110">
        <f>VLOOKUP($A62,'[8]101800_3000'!$A$6:$W$49,I$10,FALSE)</f>
        <v>7294</v>
      </c>
      <c r="I62" s="110">
        <f>VLOOKUP($A62,'[8]101800_3000'!$A$6:$W$49,J$10,FALSE)</f>
        <v>6663</v>
      </c>
      <c r="J62" s="110">
        <f>VLOOKUP($A62,'[8]101800_3000'!$A$6:$W$49,K$10,FALSE)</f>
        <v>6243</v>
      </c>
      <c r="K62" s="110">
        <f>VLOOKUP($A62,'[8]101800_3000'!$A$6:$W$49,L$10,FALSE)</f>
        <v>5703</v>
      </c>
      <c r="L62" s="110">
        <f>VLOOKUP($A62,'[8]101800_3000'!$A$6:$W$49,M$10,FALSE)</f>
        <v>5446</v>
      </c>
      <c r="M62" s="110">
        <f>VLOOKUP($A62,'[8]101800_3000'!$A$6:$W$49,N$10,FALSE)</f>
        <v>8022</v>
      </c>
      <c r="N62" s="110">
        <f>VLOOKUP($A62,'[8]101800_3000'!$A$6:$W$49,O$10,FALSE)</f>
        <v>7125</v>
      </c>
      <c r="O62" s="110">
        <f>VLOOKUP($A62,'[8]101800_3000'!$A$6:$W$49,P$10,FALSE)</f>
        <v>7297</v>
      </c>
      <c r="P62" s="110">
        <f>VLOOKUP($A62,'[8]101800_3000'!$A$6:$W$49,Q$10,FALSE)</f>
        <v>6819</v>
      </c>
      <c r="Q62" s="110">
        <f>VLOOKUP($A62,'[8]101800_3000'!$A$6:$W$49,R$10,FALSE)</f>
        <v>6556</v>
      </c>
      <c r="R62" s="110">
        <f>VLOOKUP($A62,'[8]101800_3000'!$A$6:$W$49,S$10,FALSE)</f>
        <v>7266</v>
      </c>
      <c r="S62" s="110">
        <f>VLOOKUP($A62,'[8]101800_3000'!$A$6:$W$49,T$10,FALSE)</f>
        <v>6826</v>
      </c>
      <c r="T62" s="110">
        <f>VLOOKUP($A62,'[8]101800_3000'!$A$6:$W$49,U$10,FALSE)</f>
        <v>6112</v>
      </c>
      <c r="U62" s="110">
        <f>VLOOKUP($A62,'[8]101800_3000'!$A$6:$W$49,V$10,FALSE)</f>
        <v>5473</v>
      </c>
      <c r="V62" s="110">
        <f>VLOOKUP($A62,'[8]101800_3000'!$A$6:$W$49,W$10,FALSE)</f>
        <v>5176</v>
      </c>
    </row>
    <row r="63" spans="1:28" x14ac:dyDescent="0.2">
      <c r="A63" s="107" t="s">
        <v>124</v>
      </c>
      <c r="B63" s="110">
        <f>VLOOKUP($A63,'[8]101800_3000'!$A$6:$W$49,C$10,FALSE)</f>
        <v>1683</v>
      </c>
      <c r="C63" s="110">
        <f>VLOOKUP($A63,'[8]101800_3000'!$A$6:$W$49,D$10,FALSE)</f>
        <v>1621</v>
      </c>
      <c r="D63" s="110">
        <f>VLOOKUP($A63,'[8]101800_3000'!$A$6:$W$49,E$10,FALSE)</f>
        <v>1624</v>
      </c>
      <c r="E63" s="110">
        <f>VLOOKUP($A63,'[8]101800_3000'!$A$6:$W$49,F$10,FALSE)</f>
        <v>1503</v>
      </c>
      <c r="F63" s="110">
        <f>VLOOKUP($A63,'[8]101800_3000'!$A$6:$W$49,G$10,FALSE)</f>
        <v>1517</v>
      </c>
      <c r="G63" s="110">
        <f>VLOOKUP($A63,'[8]101800_3000'!$A$6:$W$49,H$10,FALSE)</f>
        <v>1758</v>
      </c>
      <c r="H63" s="110">
        <f>VLOOKUP($A63,'[8]101800_3000'!$A$6:$W$49,I$10,FALSE)</f>
        <v>2006</v>
      </c>
      <c r="I63" s="110">
        <f>VLOOKUP($A63,'[8]101800_3000'!$A$6:$W$49,J$10,FALSE)</f>
        <v>2099</v>
      </c>
      <c r="J63" s="110">
        <f>VLOOKUP($A63,'[8]101800_3000'!$A$6:$W$49,K$10,FALSE)</f>
        <v>2030</v>
      </c>
      <c r="K63" s="110">
        <f>VLOOKUP($A63,'[8]101800_3000'!$A$6:$W$49,L$10,FALSE)</f>
        <v>1871</v>
      </c>
      <c r="L63" s="110">
        <f>VLOOKUP($A63,'[8]101800_3000'!$A$6:$W$49,M$10,FALSE)</f>
        <v>1943</v>
      </c>
      <c r="M63" s="110">
        <f>VLOOKUP($A63,'[8]101800_3000'!$A$6:$W$49,N$10,FALSE)</f>
        <v>1922</v>
      </c>
      <c r="N63" s="110">
        <f>VLOOKUP($A63,'[8]101800_3000'!$A$6:$W$49,O$10,FALSE)</f>
        <v>1976</v>
      </c>
      <c r="O63" s="110">
        <f>VLOOKUP($A63,'[8]101800_3000'!$A$6:$W$49,P$10,FALSE)</f>
        <v>1970</v>
      </c>
      <c r="P63" s="110">
        <f>VLOOKUP($A63,'[8]101800_3000'!$A$6:$W$49,Q$10,FALSE)</f>
        <v>1718</v>
      </c>
      <c r="Q63" s="110">
        <f>VLOOKUP($A63,'[8]101800_3000'!$A$6:$W$49,R$10,FALSE)</f>
        <v>1798</v>
      </c>
      <c r="R63" s="110">
        <f>VLOOKUP($A63,'[8]101800_3000'!$A$6:$W$49,S$10,FALSE)</f>
        <v>1938</v>
      </c>
      <c r="S63" s="110">
        <f>VLOOKUP($A63,'[8]101800_3000'!$A$6:$W$49,T$10,FALSE)</f>
        <v>2094</v>
      </c>
      <c r="T63" s="110">
        <f>VLOOKUP($A63,'[8]101800_3000'!$A$6:$W$49,U$10,FALSE)</f>
        <v>1767</v>
      </c>
      <c r="U63" s="110">
        <f>VLOOKUP($A63,'[8]101800_3000'!$A$6:$W$49,V$10,FALSE)</f>
        <v>1433</v>
      </c>
      <c r="V63" s="110">
        <f>VLOOKUP($A63,'[8]101800_3000'!$A$6:$W$49,W$10,FALSE)</f>
        <v>1338</v>
      </c>
    </row>
    <row r="64" spans="1:28" x14ac:dyDescent="0.2">
      <c r="A64" s="107" t="s">
        <v>125</v>
      </c>
      <c r="B64" s="110">
        <f>VLOOKUP($A64,'[8]101800_3000'!$A$6:$W$49,C$10,FALSE)</f>
        <v>897</v>
      </c>
      <c r="C64" s="110">
        <f>VLOOKUP($A64,'[8]101800_3000'!$A$6:$W$49,D$10,FALSE)</f>
        <v>776</v>
      </c>
      <c r="D64" s="110">
        <f>VLOOKUP($A64,'[8]101800_3000'!$A$6:$W$49,E$10,FALSE)</f>
        <v>565</v>
      </c>
      <c r="E64" s="110">
        <f>VLOOKUP($A64,'[8]101800_3000'!$A$6:$W$49,F$10,FALSE)</f>
        <v>480</v>
      </c>
      <c r="F64" s="110">
        <f>VLOOKUP($A64,'[8]101800_3000'!$A$6:$W$49,G$10,FALSE)</f>
        <v>414</v>
      </c>
      <c r="G64" s="110">
        <f>VLOOKUP($A64,'[8]101800_3000'!$A$6:$W$49,H$10,FALSE)</f>
        <v>401</v>
      </c>
      <c r="H64" s="110">
        <f>VLOOKUP($A64,'[8]101800_3000'!$A$6:$W$49,I$10,FALSE)</f>
        <v>455</v>
      </c>
      <c r="I64" s="110">
        <f>VLOOKUP($A64,'[8]101800_3000'!$A$6:$W$49,J$10,FALSE)</f>
        <v>327</v>
      </c>
      <c r="J64" s="110">
        <f>VLOOKUP($A64,'[8]101800_3000'!$A$6:$W$49,K$10,FALSE)</f>
        <v>317</v>
      </c>
      <c r="K64" s="110">
        <f>VLOOKUP($A64,'[8]101800_3000'!$A$6:$W$49,L$10,FALSE)</f>
        <v>332</v>
      </c>
      <c r="L64" s="110">
        <f>VLOOKUP($A64,'[8]101800_3000'!$A$6:$W$49,M$10,FALSE)</f>
        <v>267</v>
      </c>
      <c r="M64" s="110">
        <f>VLOOKUP($A64,'[8]101800_3000'!$A$6:$W$49,N$10,FALSE)</f>
        <v>211</v>
      </c>
      <c r="N64" s="110">
        <f>VLOOKUP($A64,'[8]101800_3000'!$A$6:$W$49,O$10,FALSE)</f>
        <v>213</v>
      </c>
      <c r="O64" s="110">
        <f>VLOOKUP($A64,'[8]101800_3000'!$A$6:$W$49,P$10,FALSE)</f>
        <v>261</v>
      </c>
      <c r="P64" s="110">
        <f>VLOOKUP($A64,'[8]101800_3000'!$A$6:$W$49,Q$10,FALSE)</f>
        <v>264</v>
      </c>
      <c r="Q64" s="110">
        <f>VLOOKUP($A64,'[8]101800_3000'!$A$6:$W$49,R$10,FALSE)</f>
        <v>244</v>
      </c>
      <c r="R64" s="110">
        <f>VLOOKUP($A64,'[8]101800_3000'!$A$6:$W$49,S$10,FALSE)</f>
        <v>201</v>
      </c>
      <c r="S64" s="110">
        <f>VLOOKUP($A64,'[8]101800_3000'!$A$6:$W$49,T$10,FALSE)</f>
        <v>204</v>
      </c>
      <c r="T64" s="110">
        <f>VLOOKUP($A64,'[8]101800_3000'!$A$6:$W$49,U$10,FALSE)</f>
        <v>193</v>
      </c>
      <c r="U64" s="110">
        <f>VLOOKUP($A64,'[8]101800_3000'!$A$6:$W$49,V$10,FALSE)</f>
        <v>158</v>
      </c>
      <c r="V64" s="110">
        <f>VLOOKUP($A64,'[8]101800_3000'!$A$6:$W$49,W$10,FALSE)</f>
        <v>141</v>
      </c>
    </row>
    <row r="65" spans="1:22" x14ac:dyDescent="0.2">
      <c r="A65" s="107" t="s">
        <v>126</v>
      </c>
      <c r="B65" s="110">
        <f>VLOOKUP($A65,'[8]101800_3000'!$A$6:$W$49,C$10,FALSE)</f>
        <v>686</v>
      </c>
      <c r="C65" s="110">
        <f>VLOOKUP($A65,'[8]101800_3000'!$A$6:$W$49,D$10,FALSE)</f>
        <v>694</v>
      </c>
      <c r="D65" s="110">
        <f>VLOOKUP($A65,'[8]101800_3000'!$A$6:$W$49,E$10,FALSE)</f>
        <v>753</v>
      </c>
      <c r="E65" s="110">
        <f>VLOOKUP($A65,'[8]101800_3000'!$A$6:$W$49,F$10,FALSE)</f>
        <v>757</v>
      </c>
      <c r="F65" s="110">
        <f>VLOOKUP($A65,'[8]101800_3000'!$A$6:$W$49,G$10,FALSE)</f>
        <v>951</v>
      </c>
      <c r="G65" s="110">
        <f>VLOOKUP($A65,'[8]101800_3000'!$A$6:$W$49,H$10,FALSE)</f>
        <v>952</v>
      </c>
      <c r="H65" s="110">
        <f>VLOOKUP($A65,'[8]101800_3000'!$A$6:$W$49,I$10,FALSE)</f>
        <v>839</v>
      </c>
      <c r="I65" s="110">
        <f>VLOOKUP($A65,'[8]101800_3000'!$A$6:$W$49,J$10,FALSE)</f>
        <v>966</v>
      </c>
      <c r="J65" s="110">
        <f>VLOOKUP($A65,'[8]101800_3000'!$A$6:$W$49,K$10,FALSE)</f>
        <v>960</v>
      </c>
      <c r="K65" s="110">
        <f>VLOOKUP($A65,'[8]101800_3000'!$A$6:$W$49,L$10,FALSE)</f>
        <v>1037</v>
      </c>
      <c r="L65" s="110">
        <f>VLOOKUP($A65,'[8]101800_3000'!$A$6:$W$49,M$10,FALSE)</f>
        <v>1150</v>
      </c>
      <c r="M65" s="110">
        <f>VLOOKUP($A65,'[8]101800_3000'!$A$6:$W$49,N$10,FALSE)</f>
        <v>1119</v>
      </c>
      <c r="N65" s="110">
        <f>VLOOKUP($A65,'[8]101800_3000'!$A$6:$W$49,O$10,FALSE)</f>
        <v>1076</v>
      </c>
      <c r="O65" s="110">
        <f>VLOOKUP($A65,'[8]101800_3000'!$A$6:$W$49,P$10,FALSE)</f>
        <v>1059</v>
      </c>
      <c r="P65" s="110">
        <f>VLOOKUP($A65,'[8]101800_3000'!$A$6:$W$49,Q$10,FALSE)</f>
        <v>1046</v>
      </c>
      <c r="Q65" s="110">
        <f>VLOOKUP($A65,'[8]101800_3000'!$A$6:$W$49,R$10,FALSE)</f>
        <v>1056</v>
      </c>
      <c r="R65" s="110">
        <f>VLOOKUP($A65,'[8]101800_3000'!$A$6:$W$49,S$10,FALSE)</f>
        <v>1089</v>
      </c>
      <c r="S65" s="110">
        <f>VLOOKUP($A65,'[8]101800_3000'!$A$6:$W$49,T$10,FALSE)</f>
        <v>900</v>
      </c>
      <c r="T65" s="110">
        <f>VLOOKUP($A65,'[8]101800_3000'!$A$6:$W$49,U$10,FALSE)</f>
        <v>935</v>
      </c>
      <c r="U65" s="110">
        <f>VLOOKUP($A65,'[8]101800_3000'!$A$6:$W$49,V$10,FALSE)</f>
        <v>651</v>
      </c>
      <c r="V65" s="110">
        <f>VLOOKUP($A65,'[8]101800_3000'!$A$6:$W$49,W$10,FALSE)</f>
        <v>611</v>
      </c>
    </row>
    <row r="66" spans="1:22" x14ac:dyDescent="0.2">
      <c r="A66" s="107" t="s">
        <v>127</v>
      </c>
      <c r="B66" s="110">
        <f>VLOOKUP($A66,'[8]101800_3000'!$A$6:$W$49,C$10,FALSE)</f>
        <v>8077</v>
      </c>
      <c r="C66" s="110">
        <f>VLOOKUP($A66,'[8]101800_3000'!$A$6:$W$49,D$10,FALSE)</f>
        <v>7097</v>
      </c>
      <c r="D66" s="110">
        <f>VLOOKUP($A66,'[8]101800_3000'!$A$6:$W$49,E$10,FALSE)</f>
        <v>6379</v>
      </c>
      <c r="E66" s="110">
        <f>VLOOKUP($A66,'[8]101800_3000'!$A$6:$W$49,F$10,FALSE)</f>
        <v>5976</v>
      </c>
      <c r="F66" s="110">
        <f>VLOOKUP($A66,'[8]101800_3000'!$A$6:$W$49,G$10,FALSE)</f>
        <v>6099</v>
      </c>
      <c r="G66" s="110">
        <f>VLOOKUP($A66,'[8]101800_3000'!$A$6:$W$49,H$10,FALSE)</f>
        <v>6089</v>
      </c>
      <c r="H66" s="110">
        <f>VLOOKUP($A66,'[8]101800_3000'!$A$6:$W$49,I$10,FALSE)</f>
        <v>5784</v>
      </c>
      <c r="I66" s="110">
        <f>VLOOKUP($A66,'[8]101800_3000'!$A$6:$W$49,J$10,FALSE)</f>
        <v>6234</v>
      </c>
      <c r="J66" s="110">
        <f>VLOOKUP($A66,'[8]101800_3000'!$A$6:$W$49,K$10,FALSE)</f>
        <v>6258</v>
      </c>
      <c r="K66" s="110">
        <f>VLOOKUP($A66,'[8]101800_3000'!$A$6:$W$49,L$10,FALSE)</f>
        <v>6988</v>
      </c>
      <c r="L66" s="110">
        <f>VLOOKUP($A66,'[8]101800_3000'!$A$6:$W$49,M$10,FALSE)</f>
        <v>6697</v>
      </c>
      <c r="M66" s="110">
        <f>VLOOKUP($A66,'[8]101800_3000'!$A$6:$W$49,N$10,FALSE)</f>
        <v>5663</v>
      </c>
      <c r="N66" s="110">
        <f>VLOOKUP($A66,'[8]101800_3000'!$A$6:$W$49,O$10,FALSE)</f>
        <v>6175</v>
      </c>
      <c r="O66" s="110">
        <f>VLOOKUP($A66,'[8]101800_3000'!$A$6:$W$49,P$10,FALSE)</f>
        <v>7235</v>
      </c>
      <c r="P66" s="110">
        <f>VLOOKUP($A66,'[8]101800_3000'!$A$6:$W$49,Q$10,FALSE)</f>
        <v>6589</v>
      </c>
      <c r="Q66" s="110">
        <f>VLOOKUP($A66,'[8]101800_3000'!$A$6:$W$49,R$10,FALSE)</f>
        <v>6430</v>
      </c>
      <c r="R66" s="110">
        <f>VLOOKUP($A66,'[8]101800_3000'!$A$6:$W$49,S$10,FALSE)</f>
        <v>5956</v>
      </c>
      <c r="S66" s="110">
        <f>VLOOKUP($A66,'[8]101800_3000'!$A$6:$W$49,T$10,FALSE)</f>
        <v>6200</v>
      </c>
      <c r="T66" s="110">
        <f>VLOOKUP($A66,'[8]101800_3000'!$A$6:$W$49,U$10,FALSE)</f>
        <v>6305</v>
      </c>
      <c r="U66" s="110">
        <f>VLOOKUP($A66,'[8]101800_3000'!$A$6:$W$49,V$10,FALSE)</f>
        <v>4325</v>
      </c>
      <c r="V66" s="110">
        <f>VLOOKUP($A66,'[8]101800_3000'!$A$6:$W$49,W$10,FALSE)</f>
        <v>3481</v>
      </c>
    </row>
    <row r="67" spans="1:22" x14ac:dyDescent="0.2">
      <c r="A67" s="107" t="s">
        <v>129</v>
      </c>
      <c r="B67" s="110">
        <f>VLOOKUP($A67,'[8]101800_3000'!$A$6:$W$49,C$10,FALSE)</f>
        <v>1197</v>
      </c>
      <c r="C67" s="110">
        <f>VLOOKUP($A67,'[8]101800_3000'!$A$6:$W$49,D$10,FALSE)</f>
        <v>1150</v>
      </c>
      <c r="D67" s="110">
        <f>VLOOKUP($A67,'[8]101800_3000'!$A$6:$W$49,E$10,FALSE)</f>
        <v>466</v>
      </c>
      <c r="E67" s="110">
        <f>VLOOKUP($A67,'[8]101800_3000'!$A$6:$W$49,F$10,FALSE)</f>
        <v>415</v>
      </c>
      <c r="F67" s="110">
        <f>VLOOKUP($A67,'[8]101800_3000'!$A$6:$W$49,G$10,FALSE)</f>
        <v>418</v>
      </c>
      <c r="G67" s="110">
        <f>VLOOKUP($A67,'[8]101800_3000'!$A$6:$W$49,H$10,FALSE)</f>
        <v>353</v>
      </c>
      <c r="H67" s="110">
        <f>VLOOKUP($A67,'[8]101800_3000'!$A$6:$W$49,I$10,FALSE)</f>
        <v>294</v>
      </c>
      <c r="I67" s="110">
        <f>VLOOKUP($A67,'[8]101800_3000'!$A$6:$W$49,J$10,FALSE)</f>
        <v>293</v>
      </c>
      <c r="J67" s="110">
        <f>VLOOKUP($A67,'[8]101800_3000'!$A$6:$W$49,K$10,FALSE)</f>
        <v>268</v>
      </c>
      <c r="K67" s="110">
        <f>VLOOKUP($A67,'[8]101800_3000'!$A$6:$W$49,L$10,FALSE)</f>
        <v>215</v>
      </c>
      <c r="L67" s="110">
        <f>VLOOKUP($A67,'[8]101800_3000'!$A$6:$W$49,M$10,FALSE)</f>
        <v>170</v>
      </c>
      <c r="M67" s="110">
        <f>VLOOKUP($A67,'[8]101800_3000'!$A$6:$W$49,N$10,FALSE)</f>
        <v>152</v>
      </c>
      <c r="N67" s="110">
        <f>VLOOKUP($A67,'[8]101800_3000'!$A$6:$W$49,O$10,FALSE)</f>
        <v>105</v>
      </c>
      <c r="O67" s="110">
        <f>VLOOKUP($A67,'[8]101800_3000'!$A$6:$W$49,P$10,FALSE)</f>
        <v>67</v>
      </c>
      <c r="P67" s="110">
        <f>VLOOKUP($A67,'[8]101800_3000'!$A$6:$W$49,Q$10,FALSE)</f>
        <v>79</v>
      </c>
      <c r="Q67" s="110">
        <f>VLOOKUP($A67,'[8]101800_3000'!$A$6:$W$49,R$10,FALSE)</f>
        <v>94</v>
      </c>
      <c r="R67" s="110">
        <f>VLOOKUP($A67,'[8]101800_3000'!$A$6:$W$49,S$10,FALSE)</f>
        <v>83</v>
      </c>
      <c r="S67" s="110">
        <f>VLOOKUP($A67,'[8]101800_3000'!$A$6:$W$49,T$10,FALSE)</f>
        <v>74</v>
      </c>
      <c r="T67" s="110">
        <f>VLOOKUP($A67,'[8]101800_3000'!$A$6:$W$49,U$10,FALSE)</f>
        <v>59</v>
      </c>
      <c r="U67" s="110">
        <f>VLOOKUP($A67,'[8]101800_3000'!$A$6:$W$49,V$10,FALSE)</f>
        <v>52</v>
      </c>
      <c r="V67" s="110">
        <f>VLOOKUP($A67,'[8]101800_3000'!$A$6:$W$49,W$10,FALSE)</f>
        <v>41</v>
      </c>
    </row>
    <row r="68" spans="1:22" x14ac:dyDescent="0.2">
      <c r="A68" s="107" t="s">
        <v>130</v>
      </c>
      <c r="B68" s="110">
        <f>VLOOKUP($A68,'[8]101800_3000'!$A$6:$W$49,C$10,FALSE)</f>
        <v>272</v>
      </c>
      <c r="C68" s="110">
        <f>VLOOKUP($A68,'[8]101800_3000'!$A$6:$W$49,D$10,FALSE)</f>
        <v>286</v>
      </c>
      <c r="D68" s="110">
        <f>VLOOKUP($A68,'[8]101800_3000'!$A$6:$W$49,E$10,FALSE)</f>
        <v>265</v>
      </c>
      <c r="E68" s="110">
        <f>VLOOKUP($A68,'[8]101800_3000'!$A$6:$W$49,F$10,FALSE)</f>
        <v>274</v>
      </c>
      <c r="F68" s="110">
        <f>VLOOKUP($A68,'[8]101800_3000'!$A$6:$W$49,G$10,FALSE)</f>
        <v>244</v>
      </c>
      <c r="G68" s="110">
        <f>VLOOKUP($A68,'[8]101800_3000'!$A$6:$W$49,H$10,FALSE)</f>
        <v>144</v>
      </c>
      <c r="H68" s="110">
        <f>VLOOKUP($A68,'[8]101800_3000'!$A$6:$W$49,I$10,FALSE)</f>
        <v>127</v>
      </c>
      <c r="I68" s="110">
        <f>VLOOKUP($A68,'[8]101800_3000'!$A$6:$W$49,J$10,FALSE)</f>
        <v>101</v>
      </c>
      <c r="J68" s="110">
        <f>VLOOKUP($A68,'[8]101800_3000'!$A$6:$W$49,K$10,FALSE)</f>
        <v>81</v>
      </c>
      <c r="K68" s="110">
        <f>VLOOKUP($A68,'[8]101800_3000'!$A$6:$W$49,L$10,FALSE)</f>
        <v>21</v>
      </c>
      <c r="L68" s="110">
        <f>VLOOKUP($A68,'[8]101800_3000'!$A$6:$W$49,M$10,FALSE)</f>
        <v>43</v>
      </c>
      <c r="M68" s="110">
        <f>VLOOKUP($A68,'[8]101800_3000'!$A$6:$W$49,N$10,FALSE)</f>
        <v>48</v>
      </c>
      <c r="N68" s="110">
        <f>VLOOKUP($A68,'[8]101800_3000'!$A$6:$W$49,O$10,FALSE)</f>
        <v>40</v>
      </c>
      <c r="O68" s="110">
        <f>VLOOKUP($A68,'[8]101800_3000'!$A$6:$W$49,P$10,FALSE)</f>
        <v>36</v>
      </c>
      <c r="P68" s="110">
        <f>VLOOKUP($A68,'[8]101800_3000'!$A$6:$W$49,Q$10,FALSE)</f>
        <v>37</v>
      </c>
      <c r="Q68" s="110">
        <f>VLOOKUP($A68,'[8]101800_3000'!$A$6:$W$49,R$10,FALSE)</f>
        <v>27</v>
      </c>
      <c r="R68" s="110">
        <f>VLOOKUP($A68,'[8]101800_3000'!$A$6:$W$49,S$10,FALSE)</f>
        <v>19</v>
      </c>
      <c r="S68" s="110">
        <f>VLOOKUP($A68,'[8]101800_3000'!$A$6:$W$49,T$10,FALSE)</f>
        <v>17</v>
      </c>
      <c r="T68" s="110">
        <f>VLOOKUP($A68,'[8]101800_3000'!$A$6:$W$49,U$10,FALSE)</f>
        <v>13</v>
      </c>
      <c r="U68" s="110">
        <f>VLOOKUP($A68,'[8]101800_3000'!$A$6:$W$49,V$10,FALSE)</f>
        <v>8</v>
      </c>
      <c r="V68" s="110">
        <f>VLOOKUP($A68,'[8]101800_3000'!$A$6:$W$49,W$10,FALSE)</f>
        <v>14</v>
      </c>
    </row>
    <row r="69" spans="1:22" x14ac:dyDescent="0.2">
      <c r="A69" s="107" t="s">
        <v>128</v>
      </c>
      <c r="B69" s="110">
        <f>VLOOKUP($A69,'[8]101800_3000'!$A$6:$W$49,C$10,FALSE)</f>
        <v>443</v>
      </c>
      <c r="C69" s="110">
        <f>VLOOKUP($A69,'[8]101800_3000'!$A$6:$W$49,D$10,FALSE)</f>
        <v>277</v>
      </c>
      <c r="D69" s="110">
        <f>VLOOKUP($A69,'[8]101800_3000'!$A$6:$W$49,E$10,FALSE)</f>
        <v>232</v>
      </c>
      <c r="E69" s="110">
        <f>VLOOKUP($A69,'[8]101800_3000'!$A$6:$W$49,F$10,FALSE)</f>
        <v>281</v>
      </c>
      <c r="F69" s="110">
        <f>VLOOKUP($A69,'[8]101800_3000'!$A$6:$W$49,G$10,FALSE)</f>
        <v>264</v>
      </c>
      <c r="G69" s="110">
        <f>VLOOKUP($A69,'[8]101800_3000'!$A$6:$W$49,H$10,FALSE)</f>
        <v>257</v>
      </c>
      <c r="H69" s="110">
        <f>VLOOKUP($A69,'[8]101800_3000'!$A$6:$W$49,I$10,FALSE)</f>
        <v>214</v>
      </c>
      <c r="I69" s="110">
        <f>VLOOKUP($A69,'[8]101800_3000'!$A$6:$W$49,J$10,FALSE)</f>
        <v>270</v>
      </c>
      <c r="J69" s="110">
        <f>VLOOKUP($A69,'[8]101800_3000'!$A$6:$W$49,K$10,FALSE)</f>
        <v>234</v>
      </c>
      <c r="K69" s="110">
        <f>VLOOKUP($A69,'[8]101800_3000'!$A$6:$W$49,L$10,FALSE)</f>
        <v>207</v>
      </c>
      <c r="L69" s="110">
        <f>VLOOKUP($A69,'[8]101800_3000'!$A$6:$W$49,M$10,FALSE)</f>
        <v>158</v>
      </c>
      <c r="M69" s="110">
        <f>VLOOKUP($A69,'[8]101800_3000'!$A$6:$W$49,N$10,FALSE)</f>
        <v>113</v>
      </c>
      <c r="N69" s="110">
        <f>VLOOKUP($A69,'[8]101800_3000'!$A$6:$W$49,O$10,FALSE)</f>
        <v>108</v>
      </c>
      <c r="O69" s="110">
        <f>VLOOKUP($A69,'[8]101800_3000'!$A$6:$W$49,P$10,FALSE)</f>
        <v>110</v>
      </c>
      <c r="P69" s="110">
        <f>VLOOKUP($A69,'[8]101800_3000'!$A$6:$W$49,Q$10,FALSE)</f>
        <v>106</v>
      </c>
      <c r="Q69" s="110">
        <f>VLOOKUP($A69,'[8]101800_3000'!$A$6:$W$49,R$10,FALSE)</f>
        <v>86</v>
      </c>
      <c r="R69" s="110">
        <f>VLOOKUP($A69,'[8]101800_3000'!$A$6:$W$49,S$10,FALSE)</f>
        <v>101</v>
      </c>
      <c r="S69" s="110">
        <f>VLOOKUP($A69,'[8]101800_3000'!$A$6:$W$49,T$10,FALSE)</f>
        <v>96</v>
      </c>
      <c r="T69" s="110">
        <f>VLOOKUP($A69,'[8]101800_3000'!$A$6:$W$49,U$10,FALSE)</f>
        <v>79</v>
      </c>
      <c r="U69" s="110">
        <f>VLOOKUP($A69,'[8]101800_3000'!$A$6:$W$49,V$10,FALSE)</f>
        <v>70</v>
      </c>
      <c r="V69" s="110">
        <f>VLOOKUP($A69,'[8]101800_3000'!$A$6:$W$49,W$10,FALSE)</f>
        <v>84</v>
      </c>
    </row>
    <row r="70" spans="1:22" x14ac:dyDescent="0.2">
      <c r="A70" s="107" t="s">
        <v>131</v>
      </c>
      <c r="B70" s="110">
        <f>VLOOKUP($A70,'[8]101800_3000'!$A$6:$W$49,C$10,FALSE)</f>
        <v>0</v>
      </c>
      <c r="C70" s="110">
        <f>VLOOKUP($A70,'[8]101800_3000'!$A$6:$W$49,D$10,FALSE)</f>
        <v>0</v>
      </c>
      <c r="D70" s="110">
        <f>VLOOKUP($A70,'[8]101800_3000'!$A$6:$W$49,E$10,FALSE)</f>
        <v>0</v>
      </c>
      <c r="E70" s="110">
        <f>VLOOKUP($A70,'[8]101800_3000'!$A$6:$W$49,F$10,FALSE)</f>
        <v>0</v>
      </c>
      <c r="F70" s="110">
        <f>VLOOKUP($A70,'[8]101800_3000'!$A$6:$W$49,G$10,FALSE)</f>
        <v>0</v>
      </c>
      <c r="G70" s="110">
        <f>VLOOKUP($A70,'[8]101800_3000'!$A$6:$W$49,H$10,FALSE)</f>
        <v>0</v>
      </c>
      <c r="H70" s="110">
        <f>VLOOKUP($A70,'[8]101800_3000'!$A$6:$W$49,I$10,FALSE)</f>
        <v>0</v>
      </c>
      <c r="I70" s="110">
        <f>VLOOKUP($A70,'[8]101800_3000'!$A$6:$W$49,J$10,FALSE)</f>
        <v>0</v>
      </c>
      <c r="J70" s="110">
        <f>VLOOKUP($A70,'[8]101800_3000'!$A$6:$W$49,K$10,FALSE)</f>
        <v>2</v>
      </c>
      <c r="K70" s="110">
        <f>VLOOKUP($A70,'[8]101800_3000'!$A$6:$W$49,L$10,FALSE)</f>
        <v>2</v>
      </c>
      <c r="L70" s="110">
        <f>VLOOKUP($A70,'[8]101800_3000'!$A$6:$W$49,M$10,FALSE)</f>
        <v>0</v>
      </c>
      <c r="M70" s="110">
        <f>VLOOKUP($A70,'[8]101800_3000'!$A$6:$W$49,N$10,FALSE)</f>
        <v>0</v>
      </c>
      <c r="N70" s="110">
        <f>VLOOKUP($A70,'[8]101800_3000'!$A$6:$W$49,O$10,FALSE)</f>
        <v>0</v>
      </c>
      <c r="O70" s="110">
        <f>VLOOKUP($A70,'[8]101800_3000'!$A$6:$W$49,P$10,FALSE)</f>
        <v>0</v>
      </c>
      <c r="P70" s="110">
        <f>VLOOKUP($A70,'[8]101800_3000'!$A$6:$W$49,Q$10,FALSE)</f>
        <v>0</v>
      </c>
      <c r="Q70" s="110">
        <f>VLOOKUP($A70,'[8]101800_3000'!$A$6:$W$49,R$10,FALSE)</f>
        <v>0</v>
      </c>
      <c r="R70" s="110">
        <f>VLOOKUP($A70,'[8]101800_3000'!$A$6:$W$49,S$10,FALSE)</f>
        <v>0</v>
      </c>
      <c r="S70" s="110">
        <f>VLOOKUP($A70,'[8]101800_3000'!$A$6:$W$49,T$10,FALSE)</f>
        <v>0</v>
      </c>
      <c r="T70" s="110">
        <f>VLOOKUP($A70,'[8]101800_3000'!$A$6:$W$49,U$10,FALSE)</f>
        <v>0</v>
      </c>
      <c r="U70" s="110">
        <f>VLOOKUP($A70,'[8]101800_3000'!$A$6:$W$49,V$10,FALSE)</f>
        <v>31</v>
      </c>
      <c r="V70" s="110">
        <f>VLOOKUP($A70,'[8]101800_3000'!$A$6:$W$49,W$10,FALSE)</f>
        <v>11</v>
      </c>
    </row>
    <row r="71" spans="1:22" x14ac:dyDescent="0.2">
      <c r="A71" s="107" t="s">
        <v>132</v>
      </c>
      <c r="B71" s="110">
        <f>VLOOKUP($A71,'[8]101800_3000'!$A$6:$W$49,C$10,FALSE)</f>
        <v>691</v>
      </c>
      <c r="C71" s="110">
        <f>VLOOKUP($A71,'[8]101800_3000'!$A$6:$W$49,D$10,FALSE)</f>
        <v>934</v>
      </c>
      <c r="D71" s="110">
        <f>VLOOKUP($A71,'[8]101800_3000'!$A$6:$W$49,E$10,FALSE)</f>
        <v>1174</v>
      </c>
      <c r="E71" s="110">
        <f>VLOOKUP($A71,'[8]101800_3000'!$A$6:$W$49,F$10,FALSE)</f>
        <v>1179</v>
      </c>
      <c r="F71" s="110">
        <f>VLOOKUP($A71,'[8]101800_3000'!$A$6:$W$49,G$10,FALSE)</f>
        <v>1238</v>
      </c>
      <c r="G71" s="110">
        <f>VLOOKUP($A71,'[8]101800_3000'!$A$6:$W$49,H$10,FALSE)</f>
        <v>1014</v>
      </c>
      <c r="H71" s="110">
        <f>VLOOKUP($A71,'[8]101800_3000'!$A$6:$W$49,I$10,FALSE)</f>
        <v>1099</v>
      </c>
      <c r="I71" s="110">
        <f>VLOOKUP($A71,'[8]101800_3000'!$A$6:$W$49,J$10,FALSE)</f>
        <v>1018</v>
      </c>
      <c r="J71" s="110">
        <f>VLOOKUP($A71,'[8]101800_3000'!$A$6:$W$49,K$10,FALSE)</f>
        <v>1039</v>
      </c>
      <c r="K71" s="110">
        <f>VLOOKUP($A71,'[8]101800_3000'!$A$6:$W$49,L$10,FALSE)</f>
        <v>788</v>
      </c>
      <c r="L71" s="110">
        <f>VLOOKUP($A71,'[8]101800_3000'!$A$6:$W$49,M$10,FALSE)</f>
        <v>1519</v>
      </c>
      <c r="M71" s="110">
        <f>VLOOKUP($A71,'[8]101800_3000'!$A$6:$W$49,N$10,FALSE)</f>
        <v>1505</v>
      </c>
      <c r="N71" s="110">
        <f>VLOOKUP($A71,'[8]101800_3000'!$A$6:$W$49,O$10,FALSE)</f>
        <v>1487</v>
      </c>
      <c r="O71" s="110">
        <f>VLOOKUP($A71,'[8]101800_3000'!$A$6:$W$49,P$10,FALSE)</f>
        <v>1581</v>
      </c>
      <c r="P71" s="110">
        <f>VLOOKUP($A71,'[8]101800_3000'!$A$6:$W$49,Q$10,FALSE)</f>
        <v>1511</v>
      </c>
      <c r="Q71" s="110">
        <f>VLOOKUP($A71,'[8]101800_3000'!$A$6:$W$49,R$10,FALSE)</f>
        <v>2067</v>
      </c>
      <c r="R71" s="110">
        <f>VLOOKUP($A71,'[8]101800_3000'!$A$6:$W$49,S$10,FALSE)</f>
        <v>898</v>
      </c>
      <c r="S71" s="110">
        <f>VLOOKUP($A71,'[8]101800_3000'!$A$6:$W$49,T$10,FALSE)</f>
        <v>300</v>
      </c>
      <c r="T71" s="110">
        <f>VLOOKUP($A71,'[8]101800_3000'!$A$6:$W$49,U$10,FALSE)</f>
        <v>305</v>
      </c>
      <c r="U71" s="110">
        <f>VLOOKUP($A71,'[8]101800_3000'!$A$6:$W$49,V$10,FALSE)</f>
        <v>2229</v>
      </c>
      <c r="V71" s="110">
        <f>VLOOKUP($A71,'[8]101800_3000'!$A$6:$W$49,W$10,FALSE)</f>
        <v>2750</v>
      </c>
    </row>
    <row r="72" spans="1:22" x14ac:dyDescent="0.2">
      <c r="A72" s="107" t="s">
        <v>133</v>
      </c>
      <c r="B72" s="110">
        <f>VLOOKUP($A72,'[8]101800_3000'!$A$6:$W$49,C$10,FALSE)</f>
        <v>928</v>
      </c>
      <c r="C72" s="110">
        <f>VLOOKUP($A72,'[8]101800_3000'!$A$6:$W$49,D$10,FALSE)</f>
        <v>649</v>
      </c>
      <c r="D72" s="110">
        <f>VLOOKUP($A72,'[8]101800_3000'!$A$6:$W$49,E$10,FALSE)</f>
        <v>499</v>
      </c>
      <c r="E72" s="110">
        <f>VLOOKUP($A72,'[8]101800_3000'!$A$6:$W$49,F$10,FALSE)</f>
        <v>536</v>
      </c>
      <c r="F72" s="110">
        <f>VLOOKUP($A72,'[8]101800_3000'!$A$6:$W$49,G$10,FALSE)</f>
        <v>710</v>
      </c>
      <c r="G72" s="110">
        <f>VLOOKUP($A72,'[8]101800_3000'!$A$6:$W$49,H$10,FALSE)</f>
        <v>639</v>
      </c>
      <c r="H72" s="110">
        <f>VLOOKUP($A72,'[8]101800_3000'!$A$6:$W$49,I$10,FALSE)</f>
        <v>789</v>
      </c>
      <c r="I72" s="110">
        <f>VLOOKUP($A72,'[8]101800_3000'!$A$6:$W$49,J$10,FALSE)</f>
        <v>669</v>
      </c>
      <c r="J72" s="110">
        <f>VLOOKUP($A72,'[8]101800_3000'!$A$6:$W$49,K$10,FALSE)</f>
        <v>688</v>
      </c>
      <c r="K72" s="110">
        <f>VLOOKUP($A72,'[8]101800_3000'!$A$6:$W$49,L$10,FALSE)</f>
        <v>764</v>
      </c>
      <c r="L72" s="110">
        <f>VLOOKUP($A72,'[8]101800_3000'!$A$6:$W$49,M$10,FALSE)</f>
        <v>766</v>
      </c>
      <c r="M72" s="110">
        <f>VLOOKUP($A72,'[8]101800_3000'!$A$6:$W$49,N$10,FALSE)</f>
        <v>807</v>
      </c>
      <c r="N72" s="110">
        <f>VLOOKUP($A72,'[8]101800_3000'!$A$6:$W$49,O$10,FALSE)</f>
        <v>765</v>
      </c>
      <c r="O72" s="110">
        <f>VLOOKUP($A72,'[8]101800_3000'!$A$6:$W$49,P$10,FALSE)</f>
        <v>1156</v>
      </c>
      <c r="P72" s="110">
        <f>VLOOKUP($A72,'[8]101800_3000'!$A$6:$W$49,Q$10,FALSE)</f>
        <v>1072</v>
      </c>
      <c r="Q72" s="110">
        <f>VLOOKUP($A72,'[8]101800_3000'!$A$6:$W$49,R$10,FALSE)</f>
        <v>991</v>
      </c>
      <c r="R72" s="110">
        <f>VLOOKUP($A72,'[8]101800_3000'!$A$6:$W$49,S$10,FALSE)</f>
        <v>1095</v>
      </c>
      <c r="S72" s="110">
        <f>VLOOKUP($A72,'[8]101800_3000'!$A$6:$W$49,T$10,FALSE)</f>
        <v>987</v>
      </c>
      <c r="T72" s="110">
        <f>VLOOKUP($A72,'[8]101800_3000'!$A$6:$W$49,U$10,FALSE)</f>
        <v>969</v>
      </c>
      <c r="U72" s="110">
        <f>VLOOKUP($A72,'[8]101800_3000'!$A$6:$W$49,V$10,FALSE)</f>
        <v>888</v>
      </c>
      <c r="V72" s="110">
        <f>VLOOKUP($A72,'[8]101800_3000'!$A$6:$W$49,W$10,FALSE)</f>
        <v>986</v>
      </c>
    </row>
    <row r="73" spans="1:22" x14ac:dyDescent="0.2">
      <c r="A73" s="107" t="s">
        <v>134</v>
      </c>
      <c r="B73" s="110">
        <f>VLOOKUP($A73,'[8]101800_3000'!$A$6:$W$49,C$10,FALSE)</f>
        <v>940</v>
      </c>
      <c r="C73" s="110">
        <f>VLOOKUP($A73,'[8]101800_3000'!$A$6:$W$49,D$10,FALSE)</f>
        <v>825</v>
      </c>
      <c r="D73" s="110">
        <f>VLOOKUP($A73,'[8]101800_3000'!$A$6:$W$49,E$10,FALSE)</f>
        <v>818</v>
      </c>
      <c r="E73" s="110">
        <f>VLOOKUP($A73,'[8]101800_3000'!$A$6:$W$49,F$10,FALSE)</f>
        <v>873</v>
      </c>
      <c r="F73" s="110">
        <f>VLOOKUP($A73,'[8]101800_3000'!$A$6:$W$49,G$10,FALSE)</f>
        <v>782</v>
      </c>
      <c r="G73" s="110">
        <f>VLOOKUP($A73,'[8]101800_3000'!$A$6:$W$49,H$10,FALSE)</f>
        <v>1126</v>
      </c>
      <c r="H73" s="110">
        <f>VLOOKUP($A73,'[8]101800_3000'!$A$6:$W$49,I$10,FALSE)</f>
        <v>1465</v>
      </c>
      <c r="I73" s="110">
        <f>VLOOKUP($A73,'[8]101800_3000'!$A$6:$W$49,J$10,FALSE)</f>
        <v>1685</v>
      </c>
      <c r="J73" s="110">
        <f>VLOOKUP($A73,'[8]101800_3000'!$A$6:$W$49,K$10,FALSE)</f>
        <v>2034</v>
      </c>
      <c r="K73" s="110">
        <f>VLOOKUP($A73,'[8]101800_3000'!$A$6:$W$49,L$10,FALSE)</f>
        <v>1899</v>
      </c>
      <c r="L73" s="110">
        <f>VLOOKUP($A73,'[8]101800_3000'!$A$6:$W$49,M$10,FALSE)</f>
        <v>1822</v>
      </c>
      <c r="M73" s="110">
        <f>VLOOKUP($A73,'[8]101800_3000'!$A$6:$W$49,N$10,FALSE)</f>
        <v>1652</v>
      </c>
      <c r="N73" s="110">
        <f>VLOOKUP($A73,'[8]101800_3000'!$A$6:$W$49,O$10,FALSE)</f>
        <v>1660</v>
      </c>
      <c r="O73" s="110">
        <f>VLOOKUP($A73,'[8]101800_3000'!$A$6:$W$49,P$10,FALSE)</f>
        <v>1786</v>
      </c>
      <c r="P73" s="110">
        <f>VLOOKUP($A73,'[8]101800_3000'!$A$6:$W$49,Q$10,FALSE)</f>
        <v>1767</v>
      </c>
      <c r="Q73" s="110">
        <f>VLOOKUP($A73,'[8]101800_3000'!$A$6:$W$49,R$10,FALSE)</f>
        <v>1622</v>
      </c>
      <c r="R73" s="110">
        <f>VLOOKUP($A73,'[8]101800_3000'!$A$6:$W$49,S$10,FALSE)</f>
        <v>1550</v>
      </c>
      <c r="S73" s="110">
        <f>VLOOKUP($A73,'[8]101800_3000'!$A$6:$W$49,T$10,FALSE)</f>
        <v>1409</v>
      </c>
      <c r="T73" s="110">
        <f>VLOOKUP($A73,'[8]101800_3000'!$A$6:$W$49,U$10,FALSE)</f>
        <v>1226</v>
      </c>
      <c r="U73" s="110">
        <f>VLOOKUP($A73,'[8]101800_3000'!$A$6:$W$49,V$10,FALSE)</f>
        <v>1274</v>
      </c>
      <c r="V73" s="110">
        <f>VLOOKUP($A73,'[8]101800_3000'!$A$6:$W$49,W$10,FALSE)</f>
        <v>1135</v>
      </c>
    </row>
    <row r="74" spans="1:22" x14ac:dyDescent="0.2">
      <c r="A74" s="107" t="s">
        <v>135</v>
      </c>
      <c r="B74" s="110">
        <f>VLOOKUP($A74,'[8]101800_3000'!$A$6:$W$49,C$10,FALSE)</f>
        <v>1804</v>
      </c>
      <c r="C74" s="110">
        <f>VLOOKUP($A74,'[8]101800_3000'!$A$6:$W$49,D$10,FALSE)</f>
        <v>1883</v>
      </c>
      <c r="D74" s="110">
        <f>VLOOKUP($A74,'[8]101800_3000'!$A$6:$W$49,E$10,FALSE)</f>
        <v>1854</v>
      </c>
      <c r="E74" s="110">
        <f>VLOOKUP($A74,'[8]101800_3000'!$A$6:$W$49,F$10,FALSE)</f>
        <v>1776</v>
      </c>
      <c r="F74" s="110">
        <f>VLOOKUP($A74,'[8]101800_3000'!$A$6:$W$49,G$10,FALSE)</f>
        <v>2004</v>
      </c>
      <c r="G74" s="110">
        <f>VLOOKUP($A74,'[8]101800_3000'!$A$6:$W$49,H$10,FALSE)</f>
        <v>1906</v>
      </c>
      <c r="H74" s="110">
        <f>VLOOKUP($A74,'[8]101800_3000'!$A$6:$W$49,I$10,FALSE)</f>
        <v>2011</v>
      </c>
      <c r="I74" s="110">
        <f>VLOOKUP($A74,'[8]101800_3000'!$A$6:$W$49,J$10,FALSE)</f>
        <v>2308</v>
      </c>
      <c r="J74" s="110">
        <f>VLOOKUP($A74,'[8]101800_3000'!$A$6:$W$49,K$10,FALSE)</f>
        <v>2600</v>
      </c>
      <c r="K74" s="110">
        <f>VLOOKUP($A74,'[8]101800_3000'!$A$6:$W$49,L$10,FALSE)</f>
        <v>2528</v>
      </c>
      <c r="L74" s="110">
        <f>VLOOKUP($A74,'[8]101800_3000'!$A$6:$W$49,M$10,FALSE)</f>
        <v>2365</v>
      </c>
      <c r="M74" s="110">
        <f>VLOOKUP($A74,'[8]101800_3000'!$A$6:$W$49,N$10,FALSE)</f>
        <v>2336</v>
      </c>
      <c r="N74" s="110">
        <f>VLOOKUP($A74,'[8]101800_3000'!$A$6:$W$49,O$10,FALSE)</f>
        <v>2259</v>
      </c>
      <c r="O74" s="110">
        <f>VLOOKUP($A74,'[8]101800_3000'!$A$6:$W$49,P$10,FALSE)</f>
        <v>1811</v>
      </c>
      <c r="P74" s="110">
        <f>VLOOKUP($A74,'[8]101800_3000'!$A$6:$W$49,Q$10,FALSE)</f>
        <v>1804</v>
      </c>
      <c r="Q74" s="110">
        <f>VLOOKUP($A74,'[8]101800_3000'!$A$6:$W$49,R$10,FALSE)</f>
        <v>1731</v>
      </c>
      <c r="R74" s="110">
        <f>VLOOKUP($A74,'[8]101800_3000'!$A$6:$W$49,S$10,FALSE)</f>
        <v>1602</v>
      </c>
      <c r="S74" s="110">
        <f>VLOOKUP($A74,'[8]101800_3000'!$A$6:$W$49,T$10,FALSE)</f>
        <v>1389</v>
      </c>
      <c r="T74" s="110">
        <f>VLOOKUP($A74,'[8]101800_3000'!$A$6:$W$49,U$10,FALSE)</f>
        <v>1232</v>
      </c>
      <c r="U74" s="110">
        <f>VLOOKUP($A74,'[8]101800_3000'!$A$6:$W$49,V$10,FALSE)</f>
        <v>1149</v>
      </c>
      <c r="V74" s="110">
        <f>VLOOKUP($A74,'[8]101800_3000'!$A$6:$W$49,W$10,FALSE)</f>
        <v>1008</v>
      </c>
    </row>
    <row r="75" spans="1:22" x14ac:dyDescent="0.2">
      <c r="A75" s="107" t="s">
        <v>136</v>
      </c>
      <c r="B75" s="110">
        <f>VLOOKUP($A75,'[8]101800_3000'!$A$6:$W$49,C$10,FALSE)</f>
        <v>2139</v>
      </c>
      <c r="C75" s="110">
        <f>VLOOKUP($A75,'[8]101800_3000'!$A$6:$W$49,D$10,FALSE)</f>
        <v>2496</v>
      </c>
      <c r="D75" s="110">
        <f>VLOOKUP($A75,'[8]101800_3000'!$A$6:$W$49,E$10,FALSE)</f>
        <v>1318</v>
      </c>
      <c r="E75" s="110">
        <f>VLOOKUP($A75,'[8]101800_3000'!$A$6:$W$49,F$10,FALSE)</f>
        <v>889</v>
      </c>
      <c r="F75" s="110">
        <f>VLOOKUP($A75,'[8]101800_3000'!$A$6:$W$49,G$10,FALSE)</f>
        <v>1771</v>
      </c>
      <c r="G75" s="110">
        <f>VLOOKUP($A75,'[8]101800_3000'!$A$6:$W$49,H$10,FALSE)</f>
        <v>1818</v>
      </c>
      <c r="H75" s="110">
        <f>VLOOKUP($A75,'[8]101800_3000'!$A$6:$W$49,I$10,FALSE)</f>
        <v>2167</v>
      </c>
      <c r="I75" s="110">
        <f>VLOOKUP($A75,'[8]101800_3000'!$A$6:$W$49,J$10,FALSE)</f>
        <v>1908</v>
      </c>
      <c r="J75" s="110">
        <f>VLOOKUP($A75,'[8]101800_3000'!$A$6:$W$49,K$10,FALSE)</f>
        <v>1646</v>
      </c>
      <c r="K75" s="110">
        <f>VLOOKUP($A75,'[8]101800_3000'!$A$6:$W$49,L$10,FALSE)</f>
        <v>1174</v>
      </c>
      <c r="L75" s="110">
        <f>VLOOKUP($A75,'[8]101800_3000'!$A$6:$W$49,M$10,FALSE)</f>
        <v>1400</v>
      </c>
      <c r="M75" s="110">
        <f>VLOOKUP($A75,'[8]101800_3000'!$A$6:$W$49,N$10,FALSE)</f>
        <v>1709</v>
      </c>
      <c r="N75" s="110">
        <f>VLOOKUP($A75,'[8]101800_3000'!$A$6:$W$49,O$10,FALSE)</f>
        <v>1736</v>
      </c>
      <c r="O75" s="110">
        <f>VLOOKUP($A75,'[8]101800_3000'!$A$6:$W$49,P$10,FALSE)</f>
        <v>1195</v>
      </c>
      <c r="P75" s="110">
        <f>VLOOKUP($A75,'[8]101800_3000'!$A$6:$W$49,Q$10,FALSE)</f>
        <v>1235</v>
      </c>
      <c r="Q75" s="110">
        <f>VLOOKUP($A75,'[8]101800_3000'!$A$6:$W$49,R$10,FALSE)</f>
        <v>1346</v>
      </c>
      <c r="R75" s="110">
        <f>VLOOKUP($A75,'[8]101800_3000'!$A$6:$W$49,S$10,FALSE)</f>
        <v>1342</v>
      </c>
      <c r="S75" s="110">
        <f>VLOOKUP($A75,'[8]101800_3000'!$A$6:$W$49,T$10,FALSE)</f>
        <v>1329</v>
      </c>
      <c r="T75" s="110">
        <f>VLOOKUP($A75,'[8]101800_3000'!$A$6:$W$49,U$10,FALSE)</f>
        <v>1095</v>
      </c>
      <c r="U75" s="110">
        <f>VLOOKUP($A75,'[8]101800_3000'!$A$6:$W$49,V$10,FALSE)</f>
        <v>802</v>
      </c>
      <c r="V75" s="110">
        <f>VLOOKUP($A75,'[8]101800_3000'!$A$6:$W$49,W$10,FALSE)</f>
        <v>680</v>
      </c>
    </row>
    <row r="76" spans="1:22" x14ac:dyDescent="0.2">
      <c r="A76" s="107" t="s">
        <v>140</v>
      </c>
      <c r="B76" s="110">
        <f>VLOOKUP($A76,'[8]101800_3000'!$A$6:$W$49,C$10,FALSE)</f>
        <v>2161</v>
      </c>
      <c r="C76" s="110">
        <f>VLOOKUP($A76,'[8]101800_3000'!$A$6:$W$49,D$10,FALSE)</f>
        <v>2298</v>
      </c>
      <c r="D76" s="110">
        <f>VLOOKUP($A76,'[8]101800_3000'!$A$6:$W$49,E$10,FALSE)</f>
        <v>2876</v>
      </c>
      <c r="E76" s="110">
        <f>VLOOKUP($A76,'[8]101800_3000'!$A$6:$W$49,F$10,FALSE)</f>
        <v>3134</v>
      </c>
      <c r="F76" s="110">
        <f>VLOOKUP($A76,'[8]101800_3000'!$A$6:$W$49,G$10,FALSE)</f>
        <v>3254</v>
      </c>
      <c r="G76" s="110">
        <f>VLOOKUP($A76,'[8]101800_3000'!$A$6:$W$49,H$10,FALSE)</f>
        <v>3221</v>
      </c>
      <c r="H76" s="110">
        <f>VLOOKUP($A76,'[8]101800_3000'!$A$6:$W$49,I$10,FALSE)</f>
        <v>3366</v>
      </c>
      <c r="I76" s="110">
        <f>VLOOKUP($A76,'[8]101800_3000'!$A$6:$W$49,J$10,FALSE)</f>
        <v>3204</v>
      </c>
      <c r="J76" s="110">
        <f>VLOOKUP($A76,'[8]101800_3000'!$A$6:$W$49,K$10,FALSE)</f>
        <v>3319</v>
      </c>
      <c r="K76" s="110">
        <f>VLOOKUP($A76,'[8]101800_3000'!$A$6:$W$49,L$10,FALSE)</f>
        <v>3454</v>
      </c>
      <c r="L76" s="110">
        <f>VLOOKUP($A76,'[8]101800_3000'!$A$6:$W$49,M$10,FALSE)</f>
        <v>3073</v>
      </c>
      <c r="M76" s="110">
        <f>VLOOKUP($A76,'[8]101800_3000'!$A$6:$W$49,N$10,FALSE)</f>
        <v>2594</v>
      </c>
      <c r="N76" s="110">
        <f>VLOOKUP($A76,'[8]101800_3000'!$A$6:$W$49,O$10,FALSE)</f>
        <v>2490</v>
      </c>
      <c r="O76" s="110">
        <f>VLOOKUP($A76,'[8]101800_3000'!$A$6:$W$49,P$10,FALSE)</f>
        <v>2246</v>
      </c>
      <c r="P76" s="110">
        <f>VLOOKUP($A76,'[8]101800_3000'!$A$6:$W$49,Q$10,FALSE)</f>
        <v>2196</v>
      </c>
      <c r="Q76" s="110">
        <f>VLOOKUP($A76,'[8]101800_3000'!$A$6:$W$49,R$10,FALSE)</f>
        <v>1842</v>
      </c>
      <c r="R76" s="110">
        <f>VLOOKUP($A76,'[8]101800_3000'!$A$6:$W$49,S$10,FALSE)</f>
        <v>1657</v>
      </c>
      <c r="S76" s="110">
        <f>VLOOKUP($A76,'[8]101800_3000'!$A$6:$W$49,T$10,FALSE)</f>
        <v>1513</v>
      </c>
      <c r="T76" s="110">
        <f>VLOOKUP($A76,'[8]101800_3000'!$A$6:$W$49,U$10,FALSE)</f>
        <v>1301</v>
      </c>
      <c r="U76" s="110">
        <f>VLOOKUP($A76,'[8]101800_3000'!$A$6:$W$49,V$10,FALSE)</f>
        <v>1069</v>
      </c>
      <c r="V76" s="110">
        <f>VLOOKUP($A76,'[8]101800_3000'!$A$6:$W$49,W$10,FALSE)</f>
        <v>1163</v>
      </c>
    </row>
    <row r="77" spans="1:22" x14ac:dyDescent="0.2">
      <c r="A77" s="107" t="s">
        <v>138</v>
      </c>
      <c r="B77" s="110">
        <f>VLOOKUP($A77,'[8]101800_3000'!$A$6:$W$49,C$10,FALSE)</f>
        <v>225</v>
      </c>
      <c r="C77" s="110">
        <f>VLOOKUP($A77,'[8]101800_3000'!$A$6:$W$49,D$10,FALSE)</f>
        <v>205</v>
      </c>
      <c r="D77" s="110">
        <f>VLOOKUP($A77,'[8]101800_3000'!$A$6:$W$49,E$10,FALSE)</f>
        <v>174</v>
      </c>
      <c r="E77" s="110">
        <f>VLOOKUP($A77,'[8]101800_3000'!$A$6:$W$49,F$10,FALSE)</f>
        <v>171</v>
      </c>
      <c r="F77" s="110">
        <f>VLOOKUP($A77,'[8]101800_3000'!$A$6:$W$49,G$10,FALSE)</f>
        <v>198</v>
      </c>
      <c r="G77" s="110">
        <f>VLOOKUP($A77,'[8]101800_3000'!$A$6:$W$49,H$10,FALSE)</f>
        <v>179</v>
      </c>
      <c r="H77" s="110">
        <f>VLOOKUP($A77,'[8]101800_3000'!$A$6:$W$49,I$10,FALSE)</f>
        <v>132</v>
      </c>
      <c r="I77" s="110">
        <f>VLOOKUP($A77,'[8]101800_3000'!$A$6:$W$49,J$10,FALSE)</f>
        <v>147</v>
      </c>
      <c r="J77" s="110">
        <f>VLOOKUP($A77,'[8]101800_3000'!$A$6:$W$49,K$10,FALSE)</f>
        <v>136</v>
      </c>
      <c r="K77" s="110">
        <f>VLOOKUP($A77,'[8]101800_3000'!$A$6:$W$49,L$10,FALSE)</f>
        <v>181</v>
      </c>
      <c r="L77" s="110">
        <f>VLOOKUP($A77,'[8]101800_3000'!$A$6:$W$49,M$10,FALSE)</f>
        <v>270</v>
      </c>
      <c r="M77" s="110">
        <f>VLOOKUP($A77,'[8]101800_3000'!$A$6:$W$49,N$10,FALSE)</f>
        <v>214</v>
      </c>
      <c r="N77" s="110">
        <f>VLOOKUP($A77,'[8]101800_3000'!$A$6:$W$49,O$10,FALSE)</f>
        <v>140</v>
      </c>
      <c r="O77" s="110">
        <f>VLOOKUP($A77,'[8]101800_3000'!$A$6:$W$49,P$10,FALSE)</f>
        <v>191</v>
      </c>
      <c r="P77" s="110">
        <f>VLOOKUP($A77,'[8]101800_3000'!$A$6:$W$49,Q$10,FALSE)</f>
        <v>214</v>
      </c>
      <c r="Q77" s="110">
        <f>VLOOKUP($A77,'[8]101800_3000'!$A$6:$W$49,R$10,FALSE)</f>
        <v>218</v>
      </c>
      <c r="R77" s="110">
        <f>VLOOKUP($A77,'[8]101800_3000'!$A$6:$W$49,S$10,FALSE)</f>
        <v>261</v>
      </c>
      <c r="S77" s="110">
        <f>VLOOKUP($A77,'[8]101800_3000'!$A$6:$W$49,T$10,FALSE)</f>
        <v>179</v>
      </c>
      <c r="T77" s="110">
        <f>VLOOKUP($A77,'[8]101800_3000'!$A$6:$W$49,U$10,FALSE)</f>
        <v>177</v>
      </c>
      <c r="U77" s="110">
        <f>VLOOKUP($A77,'[8]101800_3000'!$A$6:$W$49,V$10,FALSE)</f>
        <v>154</v>
      </c>
      <c r="V77" s="110">
        <f>VLOOKUP($A77,'[8]101800_3000'!$A$6:$W$49,W$10,FALSE)</f>
        <v>128</v>
      </c>
    </row>
    <row r="78" spans="1:22" x14ac:dyDescent="0.2">
      <c r="A78" s="107" t="s">
        <v>137</v>
      </c>
      <c r="B78" s="110">
        <f>VLOOKUP($A78,'[8]101800_3000'!$A$6:$W$49,C$10,FALSE)</f>
        <v>1709</v>
      </c>
      <c r="C78" s="110">
        <f>VLOOKUP($A78,'[8]101800_3000'!$A$6:$W$49,D$10,FALSE)</f>
        <v>1105</v>
      </c>
      <c r="D78" s="110">
        <f>VLOOKUP($A78,'[8]101800_3000'!$A$6:$W$49,E$10,FALSE)</f>
        <v>896</v>
      </c>
      <c r="E78" s="110">
        <f>VLOOKUP($A78,'[8]101800_3000'!$A$6:$W$49,F$10,FALSE)</f>
        <v>158</v>
      </c>
      <c r="F78" s="110">
        <f>VLOOKUP($A78,'[8]101800_3000'!$A$6:$W$49,G$10,FALSE)</f>
        <v>323</v>
      </c>
      <c r="G78" s="110">
        <f>VLOOKUP($A78,'[8]101800_3000'!$A$6:$W$49,H$10,FALSE)</f>
        <v>139</v>
      </c>
      <c r="H78" s="110">
        <f>VLOOKUP($A78,'[8]101800_3000'!$A$6:$W$49,I$10,FALSE)</f>
        <v>123</v>
      </c>
      <c r="I78" s="110">
        <f>VLOOKUP($A78,'[8]101800_3000'!$A$6:$W$49,J$10,FALSE)</f>
        <v>240</v>
      </c>
      <c r="J78" s="110">
        <f>VLOOKUP($A78,'[8]101800_3000'!$A$6:$W$49,K$10,FALSE)</f>
        <v>275</v>
      </c>
      <c r="K78" s="110">
        <f>VLOOKUP($A78,'[8]101800_3000'!$A$6:$W$49,L$10,FALSE)</f>
        <v>249</v>
      </c>
      <c r="L78" s="110">
        <f>VLOOKUP($A78,'[8]101800_3000'!$A$6:$W$49,M$10,FALSE)</f>
        <v>219</v>
      </c>
      <c r="M78" s="110">
        <f>VLOOKUP($A78,'[8]101800_3000'!$A$6:$W$49,N$10,FALSE)</f>
        <v>376</v>
      </c>
      <c r="N78" s="110">
        <f>VLOOKUP($A78,'[8]101800_3000'!$A$6:$W$49,O$10,FALSE)</f>
        <v>421</v>
      </c>
      <c r="O78" s="110">
        <f>VLOOKUP($A78,'[8]101800_3000'!$A$6:$W$49,P$10,FALSE)</f>
        <v>358</v>
      </c>
      <c r="P78" s="110">
        <f>VLOOKUP($A78,'[8]101800_3000'!$A$6:$W$49,Q$10,FALSE)</f>
        <v>287</v>
      </c>
      <c r="Q78" s="110">
        <f>VLOOKUP($A78,'[8]101800_3000'!$A$6:$W$49,R$10,FALSE)</f>
        <v>296</v>
      </c>
      <c r="R78" s="110">
        <f>VLOOKUP($A78,'[8]101800_3000'!$A$6:$W$49,S$10,FALSE)</f>
        <v>247</v>
      </c>
      <c r="S78" s="110">
        <f>VLOOKUP($A78,'[8]101800_3000'!$A$6:$W$49,T$10,FALSE)</f>
        <v>242</v>
      </c>
      <c r="T78" s="110">
        <f>VLOOKUP($A78,'[8]101800_3000'!$A$6:$W$49,U$10,FALSE)</f>
        <v>257</v>
      </c>
      <c r="U78" s="110">
        <f>VLOOKUP($A78,'[8]101800_3000'!$A$6:$W$49,V$10,FALSE)</f>
        <v>132</v>
      </c>
      <c r="V78" s="110">
        <f>VLOOKUP($A78,'[8]101800_3000'!$A$6:$W$49,W$10,FALSE)</f>
        <v>108</v>
      </c>
    </row>
    <row r="79" spans="1:22" x14ac:dyDescent="0.2">
      <c r="A79" s="107" t="s">
        <v>142</v>
      </c>
      <c r="B79" s="110">
        <f>VLOOKUP($A79,'[8]101800_3000'!$A$6:$W$49,C$10,FALSE)</f>
        <v>3545</v>
      </c>
      <c r="C79" s="110">
        <f>VLOOKUP($A79,'[8]101800_3000'!$A$6:$W$49,D$10,FALSE)</f>
        <v>3512</v>
      </c>
      <c r="D79" s="110">
        <f>VLOOKUP($A79,'[8]101800_3000'!$A$6:$W$49,E$10,FALSE)</f>
        <v>3740</v>
      </c>
      <c r="E79" s="110">
        <f>VLOOKUP($A79,'[8]101800_3000'!$A$6:$W$49,F$10,FALSE)</f>
        <v>4175</v>
      </c>
      <c r="F79" s="110">
        <f>VLOOKUP($A79,'[8]101800_3000'!$A$6:$W$49,G$10,FALSE)</f>
        <v>3816</v>
      </c>
      <c r="G79" s="110">
        <f>VLOOKUP($A79,'[8]101800_3000'!$A$6:$W$49,H$10,FALSE)</f>
        <v>4215</v>
      </c>
      <c r="H79" s="110">
        <f>VLOOKUP($A79,'[8]101800_3000'!$A$6:$W$49,I$10,FALSE)</f>
        <v>4415</v>
      </c>
      <c r="I79" s="110">
        <f>VLOOKUP($A79,'[8]101800_3000'!$A$6:$W$49,J$10,FALSE)</f>
        <v>4470</v>
      </c>
      <c r="J79" s="110">
        <f>VLOOKUP($A79,'[8]101800_3000'!$A$6:$W$49,K$10,FALSE)</f>
        <v>4293</v>
      </c>
      <c r="K79" s="110">
        <f>VLOOKUP($A79,'[8]101800_3000'!$A$6:$W$49,L$10,FALSE)</f>
        <v>4128</v>
      </c>
      <c r="L79" s="110">
        <f>VLOOKUP($A79,'[8]101800_3000'!$A$6:$W$49,M$10,FALSE)</f>
        <v>4863</v>
      </c>
      <c r="M79" s="110">
        <f>VLOOKUP($A79,'[8]101800_3000'!$A$6:$W$49,N$10,FALSE)</f>
        <v>4169</v>
      </c>
      <c r="N79" s="110">
        <f>VLOOKUP($A79,'[8]101800_3000'!$A$6:$W$49,O$10,FALSE)</f>
        <v>4693</v>
      </c>
      <c r="O79" s="110">
        <f>VLOOKUP($A79,'[8]101800_3000'!$A$6:$W$49,P$10,FALSE)</f>
        <v>5070</v>
      </c>
      <c r="P79" s="110">
        <f>VLOOKUP($A79,'[8]101800_3000'!$A$6:$W$49,Q$10,FALSE)</f>
        <v>4562</v>
      </c>
      <c r="Q79" s="110">
        <f>VLOOKUP($A79,'[8]101800_3000'!$A$6:$W$49,R$10,FALSE)</f>
        <v>4325</v>
      </c>
      <c r="R79" s="110">
        <f>VLOOKUP($A79,'[8]101800_3000'!$A$6:$W$49,S$10,FALSE)</f>
        <v>3808</v>
      </c>
      <c r="S79" s="110">
        <f>VLOOKUP($A79,'[8]101800_3000'!$A$6:$W$49,T$10,FALSE)</f>
        <v>2362</v>
      </c>
      <c r="T79" s="110">
        <f>VLOOKUP($A79,'[8]101800_3000'!$A$6:$W$49,U$10,FALSE)</f>
        <v>1334</v>
      </c>
      <c r="U79" s="110">
        <f>VLOOKUP($A79,'[8]101800_3000'!$A$6:$W$49,V$10,FALSE)</f>
        <v>1333</v>
      </c>
      <c r="V79" s="110">
        <f>VLOOKUP($A79,'[8]101800_3000'!$A$6:$W$49,W$10,FALSE)</f>
        <v>1125</v>
      </c>
    </row>
    <row r="80" spans="1:22" x14ac:dyDescent="0.2">
      <c r="A80" s="107" t="s">
        <v>143</v>
      </c>
      <c r="B80" s="110">
        <f>VLOOKUP($A80,'[8]101800_3000'!$A$6:$W$49,C$10,FALSE)</f>
        <v>6893</v>
      </c>
      <c r="C80" s="110">
        <f>VLOOKUP($A80,'[8]101800_3000'!$A$6:$W$49,D$10,FALSE)</f>
        <v>7439</v>
      </c>
      <c r="D80" s="110">
        <f>VLOOKUP($A80,'[8]101800_3000'!$A$6:$W$49,E$10,FALSE)</f>
        <v>6090</v>
      </c>
      <c r="E80" s="110">
        <f>VLOOKUP($A80,'[8]101800_3000'!$A$6:$W$49,F$10,FALSE)</f>
        <v>6967</v>
      </c>
      <c r="F80" s="110">
        <f>VLOOKUP($A80,'[8]101800_3000'!$A$6:$W$49,G$10,FALSE)</f>
        <v>7229</v>
      </c>
      <c r="G80" s="110">
        <f>VLOOKUP($A80,'[8]101800_3000'!$A$6:$W$49,H$10,FALSE)</f>
        <v>6690</v>
      </c>
      <c r="H80" s="110">
        <f>VLOOKUP($A80,'[8]101800_3000'!$A$6:$W$49,I$10,FALSE)</f>
        <v>7213</v>
      </c>
      <c r="I80" s="110">
        <f>VLOOKUP($A80,'[8]101800_3000'!$A$6:$W$49,J$10,FALSE)</f>
        <v>6551</v>
      </c>
      <c r="J80" s="110">
        <f>VLOOKUP($A80,'[8]101800_3000'!$A$6:$W$49,K$10,FALSE)</f>
        <v>6177</v>
      </c>
      <c r="K80" s="110">
        <f>VLOOKUP($A80,'[8]101800_3000'!$A$6:$W$49,L$10,FALSE)</f>
        <v>6293</v>
      </c>
      <c r="L80" s="110">
        <f>VLOOKUP($A80,'[8]101800_3000'!$A$6:$W$49,M$10,FALSE)</f>
        <v>6324</v>
      </c>
      <c r="M80" s="110">
        <f>VLOOKUP($A80,'[8]101800_3000'!$A$6:$W$49,N$10,FALSE)</f>
        <v>6691</v>
      </c>
      <c r="N80" s="110">
        <f>VLOOKUP($A80,'[8]101800_3000'!$A$6:$W$49,O$10,FALSE)</f>
        <v>6456</v>
      </c>
      <c r="O80" s="110">
        <f>VLOOKUP($A80,'[8]101800_3000'!$A$6:$W$49,P$10,FALSE)</f>
        <v>6869</v>
      </c>
      <c r="P80" s="110">
        <f>VLOOKUP($A80,'[8]101800_3000'!$A$6:$W$49,Q$10,FALSE)</f>
        <v>6810</v>
      </c>
      <c r="Q80" s="110">
        <f>VLOOKUP($A80,'[8]101800_3000'!$A$6:$W$49,R$10,FALSE)</f>
        <v>6164</v>
      </c>
      <c r="R80" s="110">
        <f>VLOOKUP($A80,'[8]101800_3000'!$A$6:$W$49,S$10,FALSE)</f>
        <v>5918</v>
      </c>
      <c r="S80" s="110">
        <f>VLOOKUP($A80,'[8]101800_3000'!$A$6:$W$49,T$10,FALSE)</f>
        <v>5945</v>
      </c>
      <c r="T80" s="110">
        <f>VLOOKUP($A80,'[8]101800_3000'!$A$6:$W$49,U$10,FALSE)</f>
        <v>5441</v>
      </c>
      <c r="U80" s="110">
        <f>VLOOKUP($A80,'[8]101800_3000'!$A$6:$W$49,V$10,FALSE)</f>
        <v>4804</v>
      </c>
      <c r="V80" s="110">
        <f>VLOOKUP($A80,'[8]101800_3000'!$A$6:$W$49,W$10,FALSE)</f>
        <v>4814</v>
      </c>
    </row>
    <row r="81" spans="1:28" x14ac:dyDescent="0.2">
      <c r="A81" s="107" t="s">
        <v>144</v>
      </c>
      <c r="B81" s="113">
        <f>VLOOKUP($A81,'[8]101800_3000'!$A$6:$W$49,C$10,FALSE)</f>
        <v>59505</v>
      </c>
      <c r="C81" s="113">
        <f>VLOOKUP($A81,'[8]101800_3000'!$A$6:$W$49,D$10,FALSE)</f>
        <v>60180</v>
      </c>
      <c r="D81" s="113">
        <f>VLOOKUP($A81,'[8]101800_3000'!$A$6:$W$49,E$10,FALSE)</f>
        <v>55274</v>
      </c>
      <c r="E81" s="113">
        <f>VLOOKUP($A81,'[8]101800_3000'!$A$6:$W$49,F$10,FALSE)</f>
        <v>55252</v>
      </c>
      <c r="F81" s="113">
        <f>VLOOKUP($A81,'[8]101800_3000'!$A$6:$W$49,G$10,FALSE)</f>
        <v>56713</v>
      </c>
      <c r="G81" s="113">
        <f>VLOOKUP($A81,'[8]101800_3000'!$A$6:$W$49,H$10,FALSE)</f>
        <v>55193</v>
      </c>
      <c r="H81" s="113">
        <f>VLOOKUP($A81,'[8]101800_3000'!$A$6:$W$49,I$10,FALSE)</f>
        <v>54680</v>
      </c>
      <c r="I81" s="113">
        <f>VLOOKUP($A81,'[8]101800_3000'!$A$6:$W$49,J$10,FALSE)</f>
        <v>55841</v>
      </c>
      <c r="J81" s="113">
        <f>VLOOKUP($A81,'[8]101800_3000'!$A$6:$W$49,K$10,FALSE)</f>
        <v>55166</v>
      </c>
      <c r="K81" s="113">
        <f>VLOOKUP($A81,'[8]101800_3000'!$A$6:$W$49,L$10,FALSE)</f>
        <v>51225</v>
      </c>
      <c r="L81" s="113">
        <f>VLOOKUP($A81,'[8]101800_3000'!$A$6:$W$49,M$10,FALSE)</f>
        <v>51337</v>
      </c>
      <c r="M81" s="113">
        <f>VLOOKUP($A81,'[8]101800_3000'!$A$6:$W$49,N$10,FALSE)</f>
        <v>53098</v>
      </c>
      <c r="N81" s="113">
        <f>VLOOKUP($A81,'[8]101800_3000'!$A$6:$W$49,O$10,FALSE)</f>
        <v>51034</v>
      </c>
      <c r="O81" s="113">
        <f>VLOOKUP($A81,'[8]101800_3000'!$A$6:$W$49,P$10,FALSE)</f>
        <v>51753</v>
      </c>
      <c r="P81" s="113">
        <f>VLOOKUP($A81,'[8]101800_3000'!$A$6:$W$49,Q$10,FALSE)</f>
        <v>49844</v>
      </c>
      <c r="Q81" s="113">
        <f>VLOOKUP($A81,'[8]101800_3000'!$A$6:$W$49,R$10,FALSE)</f>
        <v>47864</v>
      </c>
      <c r="R81" s="113">
        <f>VLOOKUP($A81,'[8]101800_3000'!$A$6:$W$49,S$10,FALSE)</f>
        <v>46181</v>
      </c>
      <c r="S81" s="113">
        <f>VLOOKUP($A81,'[8]101800_3000'!$A$6:$W$49,T$10,FALSE)</f>
        <v>44293</v>
      </c>
      <c r="T81" s="113">
        <f>VLOOKUP($A81,'[8]101800_3000'!$A$6:$W$49,U$10,FALSE)</f>
        <v>40881</v>
      </c>
      <c r="U81" s="113">
        <f>VLOOKUP($A81,'[8]101800_3000'!$A$6:$W$49,V$10,FALSE)</f>
        <v>36196</v>
      </c>
      <c r="V81" s="113">
        <f>VLOOKUP($A81,'[8]101800_3000'!$A$6:$W$49,W$10,FALSE)</f>
        <v>35018</v>
      </c>
    </row>
    <row r="82" spans="1:28" x14ac:dyDescent="0.2">
      <c r="A82" s="114" t="s">
        <v>145</v>
      </c>
      <c r="B82" s="115"/>
      <c r="C82" s="115"/>
      <c r="D82" s="115"/>
      <c r="E82" s="115"/>
      <c r="F82" s="115"/>
      <c r="G82" s="115"/>
      <c r="H82" s="115"/>
      <c r="I82" s="115"/>
      <c r="J82" s="115"/>
      <c r="K82" s="115"/>
      <c r="L82" s="115"/>
      <c r="M82" s="115"/>
      <c r="N82" s="115"/>
      <c r="O82" s="115"/>
      <c r="P82" s="115"/>
      <c r="Q82" s="115"/>
      <c r="R82" s="115"/>
      <c r="S82" s="115"/>
      <c r="T82" s="115"/>
      <c r="U82" s="115"/>
      <c r="V82" s="115"/>
      <c r="AB82"/>
    </row>
    <row r="83" spans="1:28" x14ac:dyDescent="0.2">
      <c r="A83" s="134" t="s">
        <v>148</v>
      </c>
      <c r="B83" s="117">
        <f>SUM(B51:B80)</f>
        <v>64726</v>
      </c>
      <c r="C83" s="117">
        <f t="shared" ref="C83:V83" si="2">SUM(C51:C80)</f>
        <v>65067</v>
      </c>
      <c r="D83" s="117">
        <f t="shared" si="2"/>
        <v>60351</v>
      </c>
      <c r="E83" s="117">
        <f t="shared" si="2"/>
        <v>60611</v>
      </c>
      <c r="F83" s="117">
        <f t="shared" si="2"/>
        <v>62020</v>
      </c>
      <c r="G83" s="117">
        <f t="shared" si="2"/>
        <v>60818</v>
      </c>
      <c r="H83" s="117">
        <f t="shared" si="2"/>
        <v>60672</v>
      </c>
      <c r="I83" s="117">
        <f t="shared" si="2"/>
        <v>61775</v>
      </c>
      <c r="J83" s="117">
        <f t="shared" si="2"/>
        <v>60907</v>
      </c>
      <c r="K83" s="117">
        <f t="shared" si="2"/>
        <v>57384</v>
      </c>
      <c r="L83" s="117">
        <f t="shared" si="2"/>
        <v>57860</v>
      </c>
      <c r="M83" s="117">
        <f t="shared" si="2"/>
        <v>59022</v>
      </c>
      <c r="N83" s="117">
        <f t="shared" si="2"/>
        <v>57342</v>
      </c>
      <c r="O83" s="117">
        <f t="shared" si="2"/>
        <v>58846</v>
      </c>
      <c r="P83" s="117">
        <f t="shared" si="2"/>
        <v>56349</v>
      </c>
      <c r="Q83" s="117">
        <f t="shared" si="2"/>
        <v>54021</v>
      </c>
      <c r="R83" s="117">
        <f t="shared" si="2"/>
        <v>51920</v>
      </c>
      <c r="S83" s="117">
        <f t="shared" si="2"/>
        <v>48396</v>
      </c>
      <c r="T83" s="117">
        <f t="shared" si="2"/>
        <v>43942</v>
      </c>
      <c r="U83" s="117">
        <f t="shared" si="2"/>
        <v>39116</v>
      </c>
      <c r="V83" s="117">
        <f t="shared" si="2"/>
        <v>37809</v>
      </c>
    </row>
    <row r="84" spans="1:28" x14ac:dyDescent="0.2">
      <c r="A84" s="101"/>
      <c r="B84" s="102"/>
      <c r="C84" s="102"/>
      <c r="D84" s="102"/>
      <c r="E84" s="102"/>
      <c r="F84" s="102"/>
      <c r="G84" s="102"/>
      <c r="H84" s="102"/>
      <c r="I84" s="102"/>
      <c r="J84" s="102"/>
      <c r="K84" s="102"/>
      <c r="L84" s="102"/>
      <c r="M84" s="102"/>
      <c r="N84" s="102"/>
      <c r="O84" s="102"/>
      <c r="P84" s="102"/>
      <c r="Q84" s="102"/>
      <c r="R84" s="102"/>
      <c r="S84" s="102"/>
      <c r="T84" s="102"/>
      <c r="U84" s="102"/>
      <c r="V84" s="102"/>
    </row>
    <row r="85" spans="1:28" ht="15" x14ac:dyDescent="0.2">
      <c r="A85" s="101"/>
      <c r="B85" s="264" t="s">
        <v>103</v>
      </c>
      <c r="C85" s="265" t="s">
        <v>104</v>
      </c>
      <c r="D85" s="269"/>
      <c r="E85" s="271"/>
      <c r="F85" s="271"/>
      <c r="G85" s="272"/>
      <c r="H85" s="272"/>
      <c r="I85" s="272"/>
      <c r="J85" s="102"/>
      <c r="K85" s="102"/>
      <c r="L85" s="102"/>
      <c r="M85" s="102"/>
      <c r="N85" s="102"/>
      <c r="O85" s="102"/>
      <c r="P85" s="102"/>
      <c r="Q85" s="102"/>
      <c r="R85" s="102"/>
      <c r="S85" s="102"/>
      <c r="T85" s="102"/>
      <c r="U85" s="102"/>
      <c r="V85" s="102"/>
    </row>
    <row r="86" spans="1:28" ht="15" x14ac:dyDescent="0.2">
      <c r="A86" s="123"/>
      <c r="B86" s="264" t="s">
        <v>77</v>
      </c>
      <c r="C86" s="265" t="s">
        <v>214</v>
      </c>
      <c r="D86" s="269"/>
      <c r="E86" s="269"/>
      <c r="F86" s="269"/>
      <c r="G86" s="270"/>
      <c r="H86" s="270"/>
      <c r="I86" s="270"/>
      <c r="J86" s="126"/>
      <c r="K86" s="126"/>
      <c r="L86" s="126"/>
      <c r="M86" s="126"/>
      <c r="N86" s="126"/>
      <c r="O86" s="126"/>
      <c r="P86" s="126"/>
      <c r="Q86" s="126"/>
      <c r="R86" s="126"/>
      <c r="S86" s="126"/>
      <c r="T86" s="126"/>
      <c r="U86" s="126"/>
      <c r="V86" s="126"/>
    </row>
    <row r="87" spans="1:28" ht="15" x14ac:dyDescent="0.2">
      <c r="A87" s="123"/>
      <c r="B87" s="264" t="s">
        <v>108</v>
      </c>
      <c r="C87" s="265" t="s">
        <v>217</v>
      </c>
      <c r="D87" s="269"/>
      <c r="E87" s="269"/>
      <c r="F87" s="269"/>
      <c r="G87" s="270"/>
      <c r="H87" s="270"/>
      <c r="I87" s="270"/>
      <c r="J87" s="126"/>
      <c r="K87" s="126"/>
      <c r="L87" s="126"/>
      <c r="M87" s="126"/>
      <c r="N87" s="126"/>
      <c r="O87" s="126"/>
      <c r="P87" s="126"/>
      <c r="Q87" s="126"/>
      <c r="R87" s="126"/>
      <c r="S87" s="126"/>
      <c r="T87" s="126"/>
      <c r="U87" s="126"/>
      <c r="V87" s="126"/>
    </row>
    <row r="88" spans="1:28" x14ac:dyDescent="0.2">
      <c r="AB88"/>
    </row>
    <row r="89" spans="1:28" x14ac:dyDescent="0.2">
      <c r="A89" s="107" t="s">
        <v>110</v>
      </c>
      <c r="B89" s="107">
        <v>1990</v>
      </c>
      <c r="C89" s="107">
        <v>1991</v>
      </c>
      <c r="D89" s="107">
        <v>1992</v>
      </c>
      <c r="E89" s="107">
        <v>1993</v>
      </c>
      <c r="F89" s="107">
        <v>1994</v>
      </c>
      <c r="G89" s="107">
        <v>1995</v>
      </c>
      <c r="H89" s="107">
        <v>1996</v>
      </c>
      <c r="I89" s="107">
        <v>1997</v>
      </c>
      <c r="J89" s="107">
        <v>1998</v>
      </c>
      <c r="K89" s="107">
        <v>1999</v>
      </c>
      <c r="L89" s="107">
        <v>2000</v>
      </c>
      <c r="M89" s="107">
        <v>2001</v>
      </c>
      <c r="N89" s="107">
        <v>2002</v>
      </c>
      <c r="O89" s="107">
        <v>2003</v>
      </c>
      <c r="P89" s="107">
        <v>2004</v>
      </c>
      <c r="Q89" s="107">
        <v>2005</v>
      </c>
      <c r="R89" s="107">
        <v>2006</v>
      </c>
      <c r="S89" s="107">
        <v>2007</v>
      </c>
      <c r="T89" s="107">
        <v>2008</v>
      </c>
      <c r="U89" s="107">
        <v>2009</v>
      </c>
      <c r="V89" s="107">
        <f>V50</f>
        <v>2010</v>
      </c>
    </row>
    <row r="90" spans="1:28" x14ac:dyDescent="0.2">
      <c r="A90" s="107" t="s">
        <v>111</v>
      </c>
      <c r="B90" s="110">
        <f>VLOOKUP($A90,'[8]101900_3000'!$A$6:$W$49,C$10,FALSE)</f>
        <v>4803</v>
      </c>
      <c r="C90" s="110">
        <f>VLOOKUP($A90,'[8]101900_3000'!$A$6:$W$49,D$10,FALSE)</f>
        <v>5315</v>
      </c>
      <c r="D90" s="110">
        <f>VLOOKUP($A90,'[8]101900_3000'!$A$6:$W$49,E$10,FALSE)</f>
        <v>5342</v>
      </c>
      <c r="E90" s="110">
        <f>VLOOKUP($A90,'[8]101900_3000'!$A$6:$W$49,F$10,FALSE)</f>
        <v>5407</v>
      </c>
      <c r="F90" s="110">
        <f>VLOOKUP($A90,'[8]101900_3000'!$A$6:$W$49,G$10,FALSE)</f>
        <v>5440</v>
      </c>
      <c r="G90" s="110">
        <f>VLOOKUP($A90,'[8]101900_3000'!$A$6:$W$49,H$10,FALSE)</f>
        <v>5543</v>
      </c>
      <c r="H90" s="110">
        <f>VLOOKUP($A90,'[8]101900_3000'!$A$6:$W$49,I$10,FALSE)</f>
        <v>6097</v>
      </c>
      <c r="I90" s="110">
        <f>VLOOKUP($A90,'[8]101900_3000'!$A$6:$W$49,J$10,FALSE)</f>
        <v>5809</v>
      </c>
      <c r="J90" s="110">
        <f>VLOOKUP($A90,'[8]101900_3000'!$A$6:$W$49,K$10,FALSE)</f>
        <v>6484</v>
      </c>
      <c r="K90" s="110">
        <f>VLOOKUP($A90,'[8]101900_3000'!$A$6:$W$49,L$10,FALSE)</f>
        <v>6270</v>
      </c>
      <c r="L90" s="110">
        <f>VLOOKUP($A90,'[8]101900_3000'!$A$6:$W$49,M$10,FALSE)</f>
        <v>6588</v>
      </c>
      <c r="M90" s="110">
        <f>VLOOKUP($A90,'[8]101900_3000'!$A$6:$W$49,N$10,FALSE)</f>
        <v>7002</v>
      </c>
      <c r="N90" s="110">
        <f>VLOOKUP($A90,'[8]101900_3000'!$A$6:$W$49,O$10,FALSE)</f>
        <v>7661</v>
      </c>
      <c r="O90" s="110">
        <f>VLOOKUP($A90,'[8]101900_3000'!$A$6:$W$49,P$10,FALSE)</f>
        <v>8115</v>
      </c>
      <c r="P90" s="110">
        <f>VLOOKUP($A90,'[8]101900_3000'!$A$6:$W$49,Q$10,FALSE)</f>
        <v>8311</v>
      </c>
      <c r="Q90" s="110">
        <f>VLOOKUP($A90,'[8]101900_3000'!$A$6:$W$49,R$10,FALSE)</f>
        <v>8621</v>
      </c>
      <c r="R90" s="110">
        <f>VLOOKUP($A90,'[8]101900_3000'!$A$6:$W$49,S$10,FALSE)</f>
        <v>8229</v>
      </c>
      <c r="S90" s="110">
        <f>VLOOKUP($A90,'[8]101900_3000'!$A$6:$W$49,T$10,FALSE)</f>
        <v>8346</v>
      </c>
      <c r="T90" s="110">
        <f>VLOOKUP($A90,'[8]101900_3000'!$A$6:$W$49,U$10,FALSE)</f>
        <v>7886</v>
      </c>
      <c r="U90" s="110">
        <f>VLOOKUP($A90,'[8]101900_3000'!$A$6:$W$49,V$10,FALSE)</f>
        <v>7587</v>
      </c>
      <c r="V90" s="110">
        <f>VLOOKUP($A90,'[8]101900_3000'!$A$6:$W$49,W$10,FALSE)</f>
        <v>7887</v>
      </c>
    </row>
    <row r="91" spans="1:28" x14ac:dyDescent="0.2">
      <c r="A91" s="107" t="s">
        <v>113</v>
      </c>
      <c r="B91" s="110">
        <f>VLOOKUP($A91,'[8]101900_3000'!$A$6:$W$49,C$10,FALSE)</f>
        <v>7623</v>
      </c>
      <c r="C91" s="110">
        <f>VLOOKUP($A91,'[8]101900_3000'!$A$6:$W$49,D$10,FALSE)</f>
        <v>7755</v>
      </c>
      <c r="D91" s="110">
        <f>VLOOKUP($A91,'[8]101900_3000'!$A$6:$W$49,E$10,FALSE)</f>
        <v>8216</v>
      </c>
      <c r="E91" s="110">
        <f>VLOOKUP($A91,'[8]101900_3000'!$A$6:$W$49,F$10,FALSE)</f>
        <v>8265</v>
      </c>
      <c r="F91" s="110">
        <f>VLOOKUP($A91,'[8]101900_3000'!$A$6:$W$49,G$10,FALSE)</f>
        <v>8389</v>
      </c>
      <c r="G91" s="110">
        <f>VLOOKUP($A91,'[8]101900_3000'!$A$6:$W$49,H$10,FALSE)</f>
        <v>8392</v>
      </c>
      <c r="H91" s="110">
        <f>VLOOKUP($A91,'[8]101900_3000'!$A$6:$W$49,I$10,FALSE)</f>
        <v>8815</v>
      </c>
      <c r="I91" s="110">
        <f>VLOOKUP($A91,'[8]101900_3000'!$A$6:$W$49,J$10,FALSE)</f>
        <v>9115</v>
      </c>
      <c r="J91" s="110">
        <f>VLOOKUP($A91,'[8]101900_3000'!$A$6:$W$49,K$10,FALSE)</f>
        <v>9490</v>
      </c>
      <c r="K91" s="110">
        <f>VLOOKUP($A91,'[8]101900_3000'!$A$6:$W$49,L$10,FALSE)</f>
        <v>9513</v>
      </c>
      <c r="L91" s="110">
        <f>VLOOKUP($A91,'[8]101900_3000'!$A$6:$W$49,M$10,FALSE)</f>
        <v>9537</v>
      </c>
      <c r="M91" s="110">
        <f>VLOOKUP($A91,'[8]101900_3000'!$A$6:$W$49,N$10,FALSE)</f>
        <v>9418</v>
      </c>
      <c r="N91" s="110">
        <f>VLOOKUP($A91,'[8]101900_3000'!$A$6:$W$49,O$10,FALSE)</f>
        <v>9520</v>
      </c>
      <c r="O91" s="110">
        <f>VLOOKUP($A91,'[8]101900_3000'!$A$6:$W$49,P$10,FALSE)</f>
        <v>10049</v>
      </c>
      <c r="P91" s="110">
        <f>VLOOKUP($A91,'[8]101900_3000'!$A$6:$W$49,Q$10,FALSE)</f>
        <v>10118</v>
      </c>
      <c r="Q91" s="110">
        <f>VLOOKUP($A91,'[8]101900_3000'!$A$6:$W$49,R$10,FALSE)</f>
        <v>9781</v>
      </c>
      <c r="R91" s="110">
        <f>VLOOKUP($A91,'[8]101900_3000'!$A$6:$W$49,S$10,FALSE)</f>
        <v>9477</v>
      </c>
      <c r="S91" s="110">
        <f>VLOOKUP($A91,'[8]101900_3000'!$A$6:$W$49,T$10,FALSE)</f>
        <v>9269</v>
      </c>
      <c r="T91" s="110">
        <f>VLOOKUP($A91,'[8]101900_3000'!$A$6:$W$49,U$10,FALSE)</f>
        <v>10983</v>
      </c>
      <c r="U91" s="110">
        <f>VLOOKUP($A91,'[8]101900_3000'!$A$6:$W$49,V$10,FALSE)</f>
        <v>10694</v>
      </c>
      <c r="V91" s="110">
        <f>VLOOKUP($A91,'[8]101900_3000'!$A$6:$W$49,W$10,FALSE)</f>
        <v>9787</v>
      </c>
    </row>
    <row r="92" spans="1:28" x14ac:dyDescent="0.2">
      <c r="A92" s="107" t="s">
        <v>115</v>
      </c>
      <c r="B92" s="110">
        <f>VLOOKUP($A92,'[8]101900_3000'!$A$6:$W$49,C$10,FALSE)</f>
        <v>2411</v>
      </c>
      <c r="C92" s="110">
        <f>VLOOKUP($A92,'[8]101900_3000'!$A$6:$W$49,D$10,FALSE)</f>
        <v>1401</v>
      </c>
      <c r="D92" s="110">
        <f>VLOOKUP($A92,'[8]101900_3000'!$A$6:$W$49,E$10,FALSE)</f>
        <v>1591</v>
      </c>
      <c r="E92" s="110">
        <f>VLOOKUP($A92,'[8]101900_3000'!$A$6:$W$49,F$10,FALSE)</f>
        <v>1857</v>
      </c>
      <c r="F92" s="110">
        <f>VLOOKUP($A92,'[8]101900_3000'!$A$6:$W$49,G$10,FALSE)</f>
        <v>1665</v>
      </c>
      <c r="G92" s="110">
        <f>VLOOKUP($A92,'[8]101900_3000'!$A$6:$W$49,H$10,FALSE)</f>
        <v>1751</v>
      </c>
      <c r="H92" s="110">
        <f>VLOOKUP($A92,'[8]101900_3000'!$A$6:$W$49,I$10,FALSE)</f>
        <v>1620</v>
      </c>
      <c r="I92" s="110">
        <f>VLOOKUP($A92,'[8]101900_3000'!$A$6:$W$49,J$10,FALSE)</f>
        <v>1571</v>
      </c>
      <c r="J92" s="110">
        <f>VLOOKUP($A92,'[8]101900_3000'!$A$6:$W$49,K$10,FALSE)</f>
        <v>1875</v>
      </c>
      <c r="K92" s="110">
        <f>VLOOKUP($A92,'[8]101900_3000'!$A$6:$W$49,L$10,FALSE)</f>
        <v>1902</v>
      </c>
      <c r="L92" s="110">
        <f>VLOOKUP($A92,'[8]101900_3000'!$A$6:$W$49,M$10,FALSE)</f>
        <v>1784</v>
      </c>
      <c r="M92" s="110">
        <f>VLOOKUP($A92,'[8]101900_3000'!$A$6:$W$49,N$10,FALSE)</f>
        <v>1888</v>
      </c>
      <c r="N92" s="110">
        <f>VLOOKUP($A92,'[8]101900_3000'!$A$6:$W$49,O$10,FALSE)</f>
        <v>1990</v>
      </c>
      <c r="O92" s="110">
        <f>VLOOKUP($A92,'[8]101900_3000'!$A$6:$W$49,P$10,FALSE)</f>
        <v>2255</v>
      </c>
      <c r="P92" s="110">
        <f>VLOOKUP($A92,'[8]101900_3000'!$A$6:$W$49,Q$10,FALSE)</f>
        <v>2381</v>
      </c>
      <c r="Q92" s="110">
        <f>VLOOKUP($A92,'[8]101900_3000'!$A$6:$W$49,R$10,FALSE)</f>
        <v>2578</v>
      </c>
      <c r="R92" s="110">
        <f>VLOOKUP($A92,'[8]101900_3000'!$A$6:$W$49,S$10,FALSE)</f>
        <v>2763</v>
      </c>
      <c r="S92" s="110">
        <f>VLOOKUP($A92,'[8]101900_3000'!$A$6:$W$49,T$10,FALSE)</f>
        <v>2618</v>
      </c>
      <c r="T92" s="110">
        <f>VLOOKUP($A92,'[8]101900_3000'!$A$6:$W$49,U$10,FALSE)</f>
        <v>2773</v>
      </c>
      <c r="U92" s="110">
        <f>VLOOKUP($A92,'[8]101900_3000'!$A$6:$W$49,V$10,FALSE)</f>
        <v>2694</v>
      </c>
      <c r="V92" s="110">
        <f>VLOOKUP($A92,'[8]101900_3000'!$A$6:$W$49,W$10,FALSE)</f>
        <v>2626</v>
      </c>
    </row>
    <row r="93" spans="1:28" x14ac:dyDescent="0.2">
      <c r="A93" s="107" t="s">
        <v>141</v>
      </c>
      <c r="B93" s="110">
        <f>VLOOKUP($A93,'[8]101900_3000'!$A$6:$W$49,C$10,FALSE)</f>
        <v>5936</v>
      </c>
      <c r="C93" s="110">
        <f>VLOOKUP($A93,'[8]101900_3000'!$A$6:$W$49,D$10,FALSE)</f>
        <v>6041</v>
      </c>
      <c r="D93" s="110">
        <f>VLOOKUP($A93,'[8]101900_3000'!$A$6:$W$49,E$10,FALSE)</f>
        <v>6236</v>
      </c>
      <c r="E93" s="110">
        <f>VLOOKUP($A93,'[8]101900_3000'!$A$6:$W$49,F$10,FALSE)</f>
        <v>5943</v>
      </c>
      <c r="F93" s="110">
        <f>VLOOKUP($A93,'[8]101900_3000'!$A$6:$W$49,G$10,FALSE)</f>
        <v>6126</v>
      </c>
      <c r="G93" s="110">
        <f>VLOOKUP($A93,'[8]101900_3000'!$A$6:$W$49,H$10,FALSE)</f>
        <v>6096</v>
      </c>
      <c r="H93" s="110">
        <f>VLOOKUP($A93,'[8]101900_3000'!$A$6:$W$49,I$10,FALSE)</f>
        <v>6164</v>
      </c>
      <c r="I93" s="110">
        <f>VLOOKUP($A93,'[8]101900_3000'!$A$6:$W$49,J$10,FALSE)</f>
        <v>6378</v>
      </c>
      <c r="J93" s="110">
        <f>VLOOKUP($A93,'[8]101900_3000'!$A$6:$W$49,K$10,FALSE)</f>
        <v>6488</v>
      </c>
      <c r="K93" s="110">
        <f>VLOOKUP($A93,'[8]101900_3000'!$A$6:$W$49,L$10,FALSE)</f>
        <v>6547</v>
      </c>
      <c r="L93" s="110">
        <f>VLOOKUP($A93,'[8]101900_3000'!$A$6:$W$49,M$10,FALSE)</f>
        <v>7145</v>
      </c>
      <c r="M93" s="110">
        <f>VLOOKUP($A93,'[8]101900_3000'!$A$6:$W$49,N$10,FALSE)</f>
        <v>6989</v>
      </c>
      <c r="N93" s="110">
        <f>VLOOKUP($A93,'[8]101900_3000'!$A$6:$W$49,O$10,FALSE)</f>
        <v>6809</v>
      </c>
      <c r="O93" s="110">
        <f>VLOOKUP($A93,'[8]101900_3000'!$A$6:$W$49,P$10,FALSE)</f>
        <v>6728</v>
      </c>
      <c r="P93" s="110">
        <f>VLOOKUP($A93,'[8]101900_3000'!$A$6:$W$49,Q$10,FALSE)</f>
        <v>6699</v>
      </c>
      <c r="Q93" s="110">
        <f>VLOOKUP($A93,'[8]101900_3000'!$A$6:$W$49,R$10,FALSE)</f>
        <v>6745</v>
      </c>
      <c r="R93" s="110">
        <f>VLOOKUP($A93,'[8]101900_3000'!$A$6:$W$49,S$10,FALSE)</f>
        <v>6833</v>
      </c>
      <c r="S93" s="110">
        <f>VLOOKUP($A93,'[8]101900_3000'!$A$6:$W$49,T$10,FALSE)</f>
        <v>7007</v>
      </c>
      <c r="T93" s="110">
        <f>VLOOKUP($A93,'[8]101900_3000'!$A$6:$W$49,U$10,FALSE)</f>
        <v>7230</v>
      </c>
      <c r="U93" s="110">
        <f>VLOOKUP($A93,'[8]101900_3000'!$A$6:$W$49,V$10,FALSE)</f>
        <v>7105</v>
      </c>
      <c r="V93" s="110">
        <f>VLOOKUP($A93,'[8]101900_3000'!$A$6:$W$49,W$10,FALSE)</f>
        <v>7140</v>
      </c>
    </row>
    <row r="94" spans="1:28" x14ac:dyDescent="0.2">
      <c r="A94" s="107" t="s">
        <v>117</v>
      </c>
      <c r="B94" s="110">
        <f>VLOOKUP($A94,'[8]101900_3000'!$A$6:$W$49,C$10,FALSE)</f>
        <v>627</v>
      </c>
      <c r="C94" s="110">
        <f>VLOOKUP($A94,'[8]101900_3000'!$A$6:$W$49,D$10,FALSE)</f>
        <v>672</v>
      </c>
      <c r="D94" s="110">
        <f>VLOOKUP($A94,'[8]101900_3000'!$A$6:$W$49,E$10,FALSE)</f>
        <v>710</v>
      </c>
      <c r="E94" s="110">
        <f>VLOOKUP($A94,'[8]101900_3000'!$A$6:$W$49,F$10,FALSE)</f>
        <v>674</v>
      </c>
      <c r="F94" s="110">
        <f>VLOOKUP($A94,'[8]101900_3000'!$A$6:$W$49,G$10,FALSE)</f>
        <v>698</v>
      </c>
      <c r="G94" s="110">
        <f>VLOOKUP($A94,'[8]101900_3000'!$A$6:$W$49,H$10,FALSE)</f>
        <v>749</v>
      </c>
      <c r="H94" s="110">
        <f>VLOOKUP($A94,'[8]101900_3000'!$A$6:$W$49,I$10,FALSE)</f>
        <v>754</v>
      </c>
      <c r="I94" s="110">
        <f>VLOOKUP($A94,'[8]101900_3000'!$A$6:$W$49,J$10,FALSE)</f>
        <v>772</v>
      </c>
      <c r="J94" s="110">
        <f>VLOOKUP($A94,'[8]101900_3000'!$A$6:$W$49,K$10,FALSE)</f>
        <v>810</v>
      </c>
      <c r="K94" s="110">
        <f>VLOOKUP($A94,'[8]101900_3000'!$A$6:$W$49,L$10,FALSE)</f>
        <v>830</v>
      </c>
      <c r="L94" s="110">
        <f>VLOOKUP($A94,'[8]101900_3000'!$A$6:$W$49,M$10,FALSE)</f>
        <v>848</v>
      </c>
      <c r="M94" s="110">
        <f>VLOOKUP($A94,'[8]101900_3000'!$A$6:$W$49,N$10,FALSE)</f>
        <v>914</v>
      </c>
      <c r="N94" s="110">
        <f>VLOOKUP($A94,'[8]101900_3000'!$A$6:$W$49,O$10,FALSE)</f>
        <v>897</v>
      </c>
      <c r="O94" s="110">
        <f>VLOOKUP($A94,'[8]101900_3000'!$A$6:$W$49,P$10,FALSE)</f>
        <v>954</v>
      </c>
      <c r="P94" s="110">
        <f>VLOOKUP($A94,'[8]101900_3000'!$A$6:$W$49,Q$10,FALSE)</f>
        <v>960</v>
      </c>
      <c r="Q94" s="110">
        <f>VLOOKUP($A94,'[8]101900_3000'!$A$6:$W$49,R$10,FALSE)</f>
        <v>969</v>
      </c>
      <c r="R94" s="110">
        <f>VLOOKUP($A94,'[8]101900_3000'!$A$6:$W$49,S$10,FALSE)</f>
        <v>976</v>
      </c>
      <c r="S94" s="110">
        <f>VLOOKUP($A94,'[8]101900_3000'!$A$6:$W$49,T$10,FALSE)</f>
        <v>1008</v>
      </c>
      <c r="T94" s="110">
        <f>VLOOKUP($A94,'[8]101900_3000'!$A$6:$W$49,U$10,FALSE)</f>
        <v>1024</v>
      </c>
      <c r="U94" s="110">
        <f>VLOOKUP($A94,'[8]101900_3000'!$A$6:$W$49,V$10,FALSE)</f>
        <v>1004</v>
      </c>
      <c r="V94" s="110">
        <f>VLOOKUP($A94,'[8]101900_3000'!$A$6:$W$49,W$10,FALSE)</f>
        <v>1024</v>
      </c>
    </row>
    <row r="95" spans="1:28" x14ac:dyDescent="0.2">
      <c r="A95" s="107" t="s">
        <v>118</v>
      </c>
      <c r="B95" s="110">
        <f>VLOOKUP($A95,'[8]101900_3000'!$A$6:$W$49,C$10,FALSE)</f>
        <v>2540</v>
      </c>
      <c r="C95" s="110">
        <f>VLOOKUP($A95,'[8]101900_3000'!$A$6:$W$49,D$10,FALSE)</f>
        <v>2219</v>
      </c>
      <c r="D95" s="110">
        <f>VLOOKUP($A95,'[8]101900_3000'!$A$6:$W$49,E$10,FALSE)</f>
        <v>2766</v>
      </c>
      <c r="E95" s="110">
        <f>VLOOKUP($A95,'[8]101900_3000'!$A$6:$W$49,F$10,FALSE)</f>
        <v>2760</v>
      </c>
      <c r="F95" s="110">
        <f>VLOOKUP($A95,'[8]101900_3000'!$A$6:$W$49,G$10,FALSE)</f>
        <v>3033</v>
      </c>
      <c r="G95" s="110">
        <f>VLOOKUP($A95,'[8]101900_3000'!$A$6:$W$49,H$10,FALSE)</f>
        <v>2630</v>
      </c>
      <c r="H95" s="110">
        <f>VLOOKUP($A95,'[8]101900_3000'!$A$6:$W$49,I$10,FALSE)</f>
        <v>3487</v>
      </c>
      <c r="I95" s="110">
        <f>VLOOKUP($A95,'[8]101900_3000'!$A$6:$W$49,J$10,FALSE)</f>
        <v>3594</v>
      </c>
      <c r="J95" s="110">
        <f>VLOOKUP($A95,'[8]101900_3000'!$A$6:$W$49,K$10,FALSE)</f>
        <v>3679</v>
      </c>
      <c r="K95" s="110">
        <f>VLOOKUP($A95,'[8]101900_3000'!$A$6:$W$49,L$10,FALSE)</f>
        <v>4054</v>
      </c>
      <c r="L95" s="110">
        <f>VLOOKUP($A95,'[8]101900_3000'!$A$6:$W$49,M$10,FALSE)</f>
        <v>4111</v>
      </c>
      <c r="M95" s="110">
        <f>VLOOKUP($A95,'[8]101900_3000'!$A$6:$W$49,N$10,FALSE)</f>
        <v>4396</v>
      </c>
      <c r="N95" s="110">
        <f>VLOOKUP($A95,'[8]101900_3000'!$A$6:$W$49,O$10,FALSE)</f>
        <v>4576</v>
      </c>
      <c r="O95" s="110">
        <f>VLOOKUP($A95,'[8]101900_3000'!$A$6:$W$49,P$10,FALSE)</f>
        <v>5214</v>
      </c>
      <c r="P95" s="110">
        <f>VLOOKUP($A95,'[8]101900_3000'!$A$6:$W$49,Q$10,FALSE)</f>
        <v>5526</v>
      </c>
      <c r="Q95" s="110">
        <f>VLOOKUP($A95,'[8]101900_3000'!$A$6:$W$49,R$10,FALSE)</f>
        <v>5962</v>
      </c>
      <c r="R95" s="110">
        <f>VLOOKUP($A95,'[8]101900_3000'!$A$6:$W$49,S$10,FALSE)</f>
        <v>6077</v>
      </c>
      <c r="S95" s="110">
        <f>VLOOKUP($A95,'[8]101900_3000'!$A$6:$W$49,T$10,FALSE)</f>
        <v>6398</v>
      </c>
      <c r="T95" s="110">
        <f>VLOOKUP($A95,'[8]101900_3000'!$A$6:$W$49,U$10,FALSE)</f>
        <v>6370</v>
      </c>
      <c r="U95" s="110">
        <f>VLOOKUP($A95,'[8]101900_3000'!$A$6:$W$49,V$10,FALSE)</f>
        <v>6170</v>
      </c>
      <c r="V95" s="110">
        <f>VLOOKUP($A95,'[8]101900_3000'!$A$6:$W$49,W$10,FALSE)</f>
        <v>5800</v>
      </c>
    </row>
    <row r="96" spans="1:28" x14ac:dyDescent="0.2">
      <c r="A96" s="107" t="s">
        <v>123</v>
      </c>
      <c r="B96" s="110">
        <f>VLOOKUP($A96,'[8]101900_3000'!$A$6:$W$49,C$10,FALSE)</f>
        <v>57711</v>
      </c>
      <c r="C96" s="110">
        <f>VLOOKUP($A96,'[8]101900_3000'!$A$6:$W$49,D$10,FALSE)</f>
        <v>58398</v>
      </c>
      <c r="D96" s="110">
        <f>VLOOKUP($A96,'[8]101900_3000'!$A$6:$W$49,E$10,FALSE)</f>
        <v>59524</v>
      </c>
      <c r="E96" s="110">
        <f>VLOOKUP($A96,'[8]101900_3000'!$A$6:$W$49,F$10,FALSE)</f>
        <v>61284</v>
      </c>
      <c r="F96" s="110">
        <f>VLOOKUP($A96,'[8]101900_3000'!$A$6:$W$49,G$10,FALSE)</f>
        <v>60780</v>
      </c>
      <c r="G96" s="110">
        <f>VLOOKUP($A96,'[8]101900_3000'!$A$6:$W$49,H$10,FALSE)</f>
        <v>61418</v>
      </c>
      <c r="H96" s="110">
        <f>VLOOKUP($A96,'[8]101900_3000'!$A$6:$W$49,I$10,FALSE)</f>
        <v>61924</v>
      </c>
      <c r="I96" s="110">
        <f>VLOOKUP($A96,'[8]101900_3000'!$A$6:$W$49,J$10,FALSE)</f>
        <v>62387</v>
      </c>
      <c r="J96" s="110">
        <f>VLOOKUP($A96,'[8]101900_3000'!$A$6:$W$49,K$10,FALSE)</f>
        <v>63574</v>
      </c>
      <c r="K96" s="110">
        <f>VLOOKUP($A96,'[8]101900_3000'!$A$6:$W$49,L$10,FALSE)</f>
        <v>65494</v>
      </c>
      <c r="L96" s="110">
        <f>VLOOKUP($A96,'[8]101900_3000'!$A$6:$W$49,M$10,FALSE)</f>
        <v>64336</v>
      </c>
      <c r="M96" s="110">
        <f>VLOOKUP($A96,'[8]101900_3000'!$A$6:$W$49,N$10,FALSE)</f>
        <v>62702</v>
      </c>
      <c r="N96" s="110">
        <f>VLOOKUP($A96,'[8]101900_3000'!$A$6:$W$49,O$10,FALSE)</f>
        <v>61861</v>
      </c>
      <c r="O96" s="110">
        <f>VLOOKUP($A96,'[8]101900_3000'!$A$6:$W$49,P$10,FALSE)</f>
        <v>59680</v>
      </c>
      <c r="P96" s="110">
        <f>VLOOKUP($A96,'[8]101900_3000'!$A$6:$W$49,Q$10,FALSE)</f>
        <v>60870</v>
      </c>
      <c r="Q96" s="110">
        <f>VLOOKUP($A96,'[8]101900_3000'!$A$6:$W$49,R$10,FALSE)</f>
        <v>58978</v>
      </c>
      <c r="R96" s="110">
        <f>VLOOKUP($A96,'[8]101900_3000'!$A$6:$W$49,S$10,FALSE)</f>
        <v>58724</v>
      </c>
      <c r="S96" s="110">
        <f>VLOOKUP($A96,'[8]101900_3000'!$A$6:$W$49,T$10,FALSE)</f>
        <v>57476</v>
      </c>
      <c r="T96" s="110">
        <f>VLOOKUP($A96,'[8]101900_3000'!$A$6:$W$49,U$10,FALSE)</f>
        <v>57283</v>
      </c>
      <c r="U96" s="110">
        <f>VLOOKUP($A96,'[8]101900_3000'!$A$6:$W$49,V$10,FALSE)</f>
        <v>57488</v>
      </c>
      <c r="V96" s="110">
        <f>VLOOKUP($A96,'[8]101900_3000'!$A$6:$W$49,W$10,FALSE)</f>
        <v>57265</v>
      </c>
    </row>
    <row r="97" spans="1:22" x14ac:dyDescent="0.2">
      <c r="A97" s="107" t="s">
        <v>119</v>
      </c>
      <c r="B97" s="110">
        <f>VLOOKUP($A97,'[8]101900_3000'!$A$6:$W$49,C$10,FALSE)</f>
        <v>4013</v>
      </c>
      <c r="C97" s="110">
        <f>VLOOKUP($A97,'[8]101900_3000'!$A$6:$W$49,D$10,FALSE)</f>
        <v>4174</v>
      </c>
      <c r="D97" s="110">
        <f>VLOOKUP($A97,'[8]101900_3000'!$A$6:$W$49,E$10,FALSE)</f>
        <v>4187</v>
      </c>
      <c r="E97" s="110">
        <f>VLOOKUP($A97,'[8]101900_3000'!$A$6:$W$49,F$10,FALSE)</f>
        <v>4267</v>
      </c>
      <c r="F97" s="110">
        <f>VLOOKUP($A97,'[8]101900_3000'!$A$6:$W$49,G$10,FALSE)</f>
        <v>4469</v>
      </c>
      <c r="G97" s="110">
        <f>VLOOKUP($A97,'[8]101900_3000'!$A$6:$W$49,H$10,FALSE)</f>
        <v>4526</v>
      </c>
      <c r="H97" s="110">
        <f>VLOOKUP($A97,'[8]101900_3000'!$A$6:$W$49,I$10,FALSE)</f>
        <v>4602</v>
      </c>
      <c r="I97" s="110">
        <f>VLOOKUP($A97,'[8]101900_3000'!$A$6:$W$49,J$10,FALSE)</f>
        <v>4660</v>
      </c>
      <c r="J97" s="110">
        <f>VLOOKUP($A97,'[8]101900_3000'!$A$6:$W$49,K$10,FALSE)</f>
        <v>4730</v>
      </c>
      <c r="K97" s="110">
        <f>VLOOKUP($A97,'[8]101900_3000'!$A$6:$W$49,L$10,FALSE)</f>
        <v>4788</v>
      </c>
      <c r="L97" s="110">
        <f>VLOOKUP($A97,'[8]101900_3000'!$A$6:$W$49,M$10,FALSE)</f>
        <v>4791</v>
      </c>
      <c r="M97" s="110">
        <f>VLOOKUP($A97,'[8]101900_3000'!$A$6:$W$49,N$10,FALSE)</f>
        <v>4816</v>
      </c>
      <c r="N97" s="110">
        <f>VLOOKUP($A97,'[8]101900_3000'!$A$6:$W$49,O$10,FALSE)</f>
        <v>4765</v>
      </c>
      <c r="O97" s="110">
        <f>VLOOKUP($A97,'[8]101900_3000'!$A$6:$W$49,P$10,FALSE)</f>
        <v>4945</v>
      </c>
      <c r="P97" s="110">
        <f>VLOOKUP($A97,'[8]101900_3000'!$A$6:$W$49,Q$10,FALSE)</f>
        <v>5172</v>
      </c>
      <c r="Q97" s="110">
        <f>VLOOKUP($A97,'[8]101900_3000'!$A$6:$W$49,R$10,FALSE)</f>
        <v>5294</v>
      </c>
      <c r="R97" s="110">
        <f>VLOOKUP($A97,'[8]101900_3000'!$A$6:$W$49,S$10,FALSE)</f>
        <v>5354</v>
      </c>
      <c r="S97" s="110">
        <f>VLOOKUP($A97,'[8]101900_3000'!$A$6:$W$49,T$10,FALSE)</f>
        <v>5574</v>
      </c>
      <c r="T97" s="110">
        <f>VLOOKUP($A97,'[8]101900_3000'!$A$6:$W$49,U$10,FALSE)</f>
        <v>5499</v>
      </c>
      <c r="U97" s="110">
        <f>VLOOKUP($A97,'[8]101900_3000'!$A$6:$W$49,V$10,FALSE)</f>
        <v>5151</v>
      </c>
      <c r="V97" s="110">
        <f>VLOOKUP($A97,'[8]101900_3000'!$A$6:$W$49,W$10,FALSE)</f>
        <v>5138</v>
      </c>
    </row>
    <row r="98" spans="1:22" x14ac:dyDescent="0.2">
      <c r="A98" s="107" t="s">
        <v>120</v>
      </c>
      <c r="B98" s="110">
        <f>VLOOKUP($A98,'[8]101900_3000'!$A$6:$W$49,C$10,FALSE)</f>
        <v>823</v>
      </c>
      <c r="C98" s="110">
        <f>VLOOKUP($A98,'[8]101900_3000'!$A$6:$W$49,D$10,FALSE)</f>
        <v>755</v>
      </c>
      <c r="D98" s="110">
        <f>VLOOKUP($A98,'[8]101900_3000'!$A$6:$W$49,E$10,FALSE)</f>
        <v>370</v>
      </c>
      <c r="E98" s="110">
        <f>VLOOKUP($A98,'[8]101900_3000'!$A$6:$W$49,F$10,FALSE)</f>
        <v>405</v>
      </c>
      <c r="F98" s="110">
        <f>VLOOKUP($A98,'[8]101900_3000'!$A$6:$W$49,G$10,FALSE)</f>
        <v>480</v>
      </c>
      <c r="G98" s="110">
        <f>VLOOKUP($A98,'[8]101900_3000'!$A$6:$W$49,H$10,FALSE)</f>
        <v>481</v>
      </c>
      <c r="H98" s="110">
        <f>VLOOKUP($A98,'[8]101900_3000'!$A$6:$W$49,I$10,FALSE)</f>
        <v>522</v>
      </c>
      <c r="I98" s="110">
        <f>VLOOKUP($A98,'[8]101900_3000'!$A$6:$W$49,J$10,FALSE)</f>
        <v>546</v>
      </c>
      <c r="J98" s="110">
        <f>VLOOKUP($A98,'[8]101900_3000'!$A$6:$W$49,K$10,FALSE)</f>
        <v>567</v>
      </c>
      <c r="K98" s="110">
        <f>VLOOKUP($A98,'[8]101900_3000'!$A$6:$W$49,L$10,FALSE)</f>
        <v>573</v>
      </c>
      <c r="L98" s="110">
        <f>VLOOKUP($A98,'[8]101900_3000'!$A$6:$W$49,M$10,FALSE)</f>
        <v>570</v>
      </c>
      <c r="M98" s="110">
        <f>VLOOKUP($A98,'[8]101900_3000'!$A$6:$W$49,N$10,FALSE)</f>
        <v>671</v>
      </c>
      <c r="N98" s="110">
        <f>VLOOKUP($A98,'[8]101900_3000'!$A$6:$W$49,O$10,FALSE)</f>
        <v>709</v>
      </c>
      <c r="O98" s="110">
        <f>VLOOKUP($A98,'[8]101900_3000'!$A$6:$W$49,P$10,FALSE)</f>
        <v>683</v>
      </c>
      <c r="P98" s="110">
        <f>VLOOKUP($A98,'[8]101900_3000'!$A$6:$W$49,Q$10,FALSE)</f>
        <v>705</v>
      </c>
      <c r="Q98" s="110">
        <f>VLOOKUP($A98,'[8]101900_3000'!$A$6:$W$49,R$10,FALSE)</f>
        <v>756</v>
      </c>
      <c r="R98" s="110">
        <f>VLOOKUP($A98,'[8]101900_3000'!$A$6:$W$49,S$10,FALSE)</f>
        <v>795</v>
      </c>
      <c r="S98" s="110">
        <f>VLOOKUP($A98,'[8]101900_3000'!$A$6:$W$49,T$10,FALSE)</f>
        <v>856</v>
      </c>
      <c r="T98" s="110">
        <f>VLOOKUP($A98,'[8]101900_3000'!$A$6:$W$49,U$10,FALSE)</f>
        <v>810</v>
      </c>
      <c r="U98" s="110">
        <f>VLOOKUP($A98,'[8]101900_3000'!$A$6:$W$49,V$10,FALSE)</f>
        <v>739</v>
      </c>
      <c r="V98" s="110">
        <f>VLOOKUP($A98,'[8]101900_3000'!$A$6:$W$49,W$10,FALSE)</f>
        <v>781</v>
      </c>
    </row>
    <row r="99" spans="1:22" x14ac:dyDescent="0.2">
      <c r="A99" s="107" t="s">
        <v>139</v>
      </c>
      <c r="B99" s="110">
        <f>VLOOKUP($A99,'[8]101900_3000'!$A$6:$W$49,C$10,FALSE)</f>
        <v>22086</v>
      </c>
      <c r="C99" s="110">
        <f>VLOOKUP($A99,'[8]101900_3000'!$A$6:$W$49,D$10,FALSE)</f>
        <v>23159</v>
      </c>
      <c r="D99" s="110">
        <f>VLOOKUP($A99,'[8]101900_3000'!$A$6:$W$49,E$10,FALSE)</f>
        <v>24603</v>
      </c>
      <c r="E99" s="110">
        <f>VLOOKUP($A99,'[8]101900_3000'!$A$6:$W$49,F$10,FALSE)</f>
        <v>24345</v>
      </c>
      <c r="F99" s="110">
        <f>VLOOKUP($A99,'[8]101900_3000'!$A$6:$W$49,G$10,FALSE)</f>
        <v>25341</v>
      </c>
      <c r="G99" s="110">
        <f>VLOOKUP($A99,'[8]101900_3000'!$A$6:$W$49,H$10,FALSE)</f>
        <v>25824</v>
      </c>
      <c r="H99" s="110">
        <f>VLOOKUP($A99,'[8]101900_3000'!$A$6:$W$49,I$10,FALSE)</f>
        <v>27551</v>
      </c>
      <c r="I99" s="110">
        <f>VLOOKUP($A99,'[8]101900_3000'!$A$6:$W$49,J$10,FALSE)</f>
        <v>27702</v>
      </c>
      <c r="J99" s="110">
        <f>VLOOKUP($A99,'[8]101900_3000'!$A$6:$W$49,K$10,FALSE)</f>
        <v>30246</v>
      </c>
      <c r="K99" s="110">
        <f>VLOOKUP($A99,'[8]101900_3000'!$A$6:$W$49,L$10,FALSE)</f>
        <v>31699</v>
      </c>
      <c r="L99" s="110">
        <f>VLOOKUP($A99,'[8]101900_3000'!$A$6:$W$49,M$10,FALSE)</f>
        <v>32486</v>
      </c>
      <c r="M99" s="110">
        <f>VLOOKUP($A99,'[8]101900_3000'!$A$6:$W$49,N$10,FALSE)</f>
        <v>33846</v>
      </c>
      <c r="N99" s="110">
        <f>VLOOKUP($A99,'[8]101900_3000'!$A$6:$W$49,O$10,FALSE)</f>
        <v>34309</v>
      </c>
      <c r="O99" s="110">
        <f>VLOOKUP($A99,'[8]101900_3000'!$A$6:$W$49,P$10,FALSE)</f>
        <v>36052</v>
      </c>
      <c r="P99" s="110">
        <f>VLOOKUP($A99,'[8]101900_3000'!$A$6:$W$49,Q$10,FALSE)</f>
        <v>37740</v>
      </c>
      <c r="Q99" s="110">
        <f>VLOOKUP($A99,'[8]101900_3000'!$A$6:$W$49,R$10,FALSE)</f>
        <v>38982</v>
      </c>
      <c r="R99" s="110">
        <f>VLOOKUP($A99,'[8]101900_3000'!$A$6:$W$49,S$10,FALSE)</f>
        <v>40271</v>
      </c>
      <c r="S99" s="110">
        <f>VLOOKUP($A99,'[8]101900_3000'!$A$6:$W$49,T$10,FALSE)</f>
        <v>41411</v>
      </c>
      <c r="T99" s="110">
        <f>VLOOKUP($A99,'[8]101900_3000'!$A$6:$W$49,U$10,FALSE)</f>
        <v>39397</v>
      </c>
      <c r="U99" s="110">
        <f>VLOOKUP($A99,'[8]101900_3000'!$A$6:$W$49,V$10,FALSE)</f>
        <v>36439</v>
      </c>
      <c r="V99" s="110">
        <f>VLOOKUP($A99,'[8]101900_3000'!$A$6:$W$49,W$10,FALSE)</f>
        <v>35436</v>
      </c>
    </row>
    <row r="100" spans="1:22" x14ac:dyDescent="0.2">
      <c r="A100" s="107" t="s">
        <v>121</v>
      </c>
      <c r="B100" s="110">
        <f>VLOOKUP($A100,'[8]101900_3000'!$A$6:$W$49,C$10,FALSE)</f>
        <v>4242</v>
      </c>
      <c r="C100" s="110">
        <f>VLOOKUP($A100,'[8]101900_3000'!$A$6:$W$49,D$10,FALSE)</f>
        <v>4120</v>
      </c>
      <c r="D100" s="110">
        <f>VLOOKUP($A100,'[8]101900_3000'!$A$6:$W$49,E$10,FALSE)</f>
        <v>4070</v>
      </c>
      <c r="E100" s="110">
        <f>VLOOKUP($A100,'[8]101900_3000'!$A$6:$W$49,F$10,FALSE)</f>
        <v>3971</v>
      </c>
      <c r="F100" s="110">
        <f>VLOOKUP($A100,'[8]101900_3000'!$A$6:$W$49,G$10,FALSE)</f>
        <v>4122</v>
      </c>
      <c r="G100" s="110">
        <f>VLOOKUP($A100,'[8]101900_3000'!$A$6:$W$49,H$10,FALSE)</f>
        <v>4075</v>
      </c>
      <c r="H100" s="110">
        <f>VLOOKUP($A100,'[8]101900_3000'!$A$6:$W$49,I$10,FALSE)</f>
        <v>4002</v>
      </c>
      <c r="I100" s="110">
        <f>VLOOKUP($A100,'[8]101900_3000'!$A$6:$W$49,J$10,FALSE)</f>
        <v>4210</v>
      </c>
      <c r="J100" s="110">
        <f>VLOOKUP($A100,'[8]101900_3000'!$A$6:$W$49,K$10,FALSE)</f>
        <v>4269</v>
      </c>
      <c r="K100" s="110">
        <f>VLOOKUP($A100,'[8]101900_3000'!$A$6:$W$49,L$10,FALSE)</f>
        <v>4404</v>
      </c>
      <c r="L100" s="110">
        <f>VLOOKUP($A100,'[8]101900_3000'!$A$6:$W$49,M$10,FALSE)</f>
        <v>4291</v>
      </c>
      <c r="M100" s="110">
        <f>VLOOKUP($A100,'[8]101900_3000'!$A$6:$W$49,N$10,FALSE)</f>
        <v>4336</v>
      </c>
      <c r="N100" s="110">
        <f>VLOOKUP($A100,'[8]101900_3000'!$A$6:$W$49,O$10,FALSE)</f>
        <v>4401</v>
      </c>
      <c r="O100" s="110">
        <f>VLOOKUP($A100,'[8]101900_3000'!$A$6:$W$49,P$10,FALSE)</f>
        <v>4477</v>
      </c>
      <c r="P100" s="110">
        <f>VLOOKUP($A100,'[8]101900_3000'!$A$6:$W$49,Q$10,FALSE)</f>
        <v>4633</v>
      </c>
      <c r="Q100" s="110">
        <f>VLOOKUP($A100,'[8]101900_3000'!$A$6:$W$49,R$10,FALSE)</f>
        <v>4659</v>
      </c>
      <c r="R100" s="110">
        <f>VLOOKUP($A100,'[8]101900_3000'!$A$6:$W$49,S$10,FALSE)</f>
        <v>4766</v>
      </c>
      <c r="S100" s="110">
        <f>VLOOKUP($A100,'[8]101900_3000'!$A$6:$W$49,T$10,FALSE)</f>
        <v>4954</v>
      </c>
      <c r="T100" s="110">
        <f>VLOOKUP($A100,'[8]101900_3000'!$A$6:$W$49,U$10,FALSE)</f>
        <v>4817</v>
      </c>
      <c r="U100" s="110">
        <f>VLOOKUP($A100,'[8]101900_3000'!$A$6:$W$49,V$10,FALSE)</f>
        <v>4558</v>
      </c>
      <c r="V100" s="110">
        <f>VLOOKUP($A100,'[8]101900_3000'!$A$6:$W$49,W$10,FALSE)</f>
        <v>4749</v>
      </c>
    </row>
    <row r="101" spans="1:22" x14ac:dyDescent="0.2">
      <c r="A101" s="107" t="s">
        <v>122</v>
      </c>
      <c r="B101" s="110">
        <f>VLOOKUP($A101,'[8]101900_3000'!$A$6:$W$49,C$10,FALSE)</f>
        <v>40840</v>
      </c>
      <c r="C101" s="110">
        <f>VLOOKUP($A101,'[8]101900_3000'!$A$6:$W$49,D$10,FALSE)</f>
        <v>41724</v>
      </c>
      <c r="D101" s="110">
        <f>VLOOKUP($A101,'[8]101900_3000'!$A$6:$W$49,E$10,FALSE)</f>
        <v>42971</v>
      </c>
      <c r="E101" s="110">
        <f>VLOOKUP($A101,'[8]101900_3000'!$A$6:$W$49,F$10,FALSE)</f>
        <v>43382</v>
      </c>
      <c r="F101" s="110">
        <f>VLOOKUP($A101,'[8]101900_3000'!$A$6:$W$49,G$10,FALSE)</f>
        <v>43866</v>
      </c>
      <c r="G101" s="110">
        <f>VLOOKUP($A101,'[8]101900_3000'!$A$6:$W$49,H$10,FALSE)</f>
        <v>44298</v>
      </c>
      <c r="H101" s="110">
        <f>VLOOKUP($A101,'[8]101900_3000'!$A$6:$W$49,I$10,FALSE)</f>
        <v>44464</v>
      </c>
      <c r="I101" s="110">
        <f>VLOOKUP($A101,'[8]101900_3000'!$A$6:$W$49,J$10,FALSE)</f>
        <v>45372</v>
      </c>
      <c r="J101" s="110">
        <f>VLOOKUP($A101,'[8]101900_3000'!$A$6:$W$49,K$10,FALSE)</f>
        <v>47690</v>
      </c>
      <c r="K101" s="110">
        <f>VLOOKUP($A101,'[8]101900_3000'!$A$6:$W$49,L$10,FALSE)</f>
        <v>48219</v>
      </c>
      <c r="L101" s="110">
        <f>VLOOKUP($A101,'[8]101900_3000'!$A$6:$W$49,M$10,FALSE)</f>
        <v>49347</v>
      </c>
      <c r="M101" s="110">
        <f>VLOOKUP($A101,'[8]101900_3000'!$A$6:$W$49,N$10,FALSE)</f>
        <v>49774</v>
      </c>
      <c r="N101" s="110">
        <f>VLOOKUP($A101,'[8]101900_3000'!$A$6:$W$49,O$10,FALSE)</f>
        <v>49679</v>
      </c>
      <c r="O101" s="110">
        <f>VLOOKUP($A101,'[8]101900_3000'!$A$6:$W$49,P$10,FALSE)</f>
        <v>49197</v>
      </c>
      <c r="P101" s="110">
        <f>VLOOKUP($A101,'[8]101900_3000'!$A$6:$W$49,Q$10,FALSE)</f>
        <v>49534</v>
      </c>
      <c r="Q101" s="110">
        <f>VLOOKUP($A101,'[8]101900_3000'!$A$6:$W$49,R$10,FALSE)</f>
        <v>49025</v>
      </c>
      <c r="R101" s="110">
        <f>VLOOKUP($A101,'[8]101900_3000'!$A$6:$W$49,S$10,FALSE)</f>
        <v>49162</v>
      </c>
      <c r="S101" s="110">
        <f>VLOOKUP($A101,'[8]101900_3000'!$A$6:$W$49,T$10,FALSE)</f>
        <v>49232</v>
      </c>
      <c r="T101" s="110">
        <f>VLOOKUP($A101,'[8]101900_3000'!$A$6:$W$49,U$10,FALSE)</f>
        <v>47498</v>
      </c>
      <c r="U101" s="110">
        <f>VLOOKUP($A101,'[8]101900_3000'!$A$6:$W$49,V$10,FALSE)</f>
        <v>46499</v>
      </c>
      <c r="V101" s="110">
        <f>VLOOKUP($A101,'[8]101900_3000'!$A$6:$W$49,W$10,FALSE)</f>
        <v>46541</v>
      </c>
    </row>
    <row r="102" spans="1:22" x14ac:dyDescent="0.2">
      <c r="A102" s="107" t="s">
        <v>124</v>
      </c>
      <c r="B102" s="110">
        <f>VLOOKUP($A102,'[8]101900_3000'!$A$6:$W$49,C$10,FALSE)</f>
        <v>5818</v>
      </c>
      <c r="C102" s="110">
        <f>VLOOKUP($A102,'[8]101900_3000'!$A$6:$W$49,D$10,FALSE)</f>
        <v>5985</v>
      </c>
      <c r="D102" s="110">
        <f>VLOOKUP($A102,'[8]101900_3000'!$A$6:$W$49,E$10,FALSE)</f>
        <v>6151</v>
      </c>
      <c r="E102" s="110">
        <f>VLOOKUP($A102,'[8]101900_3000'!$A$6:$W$49,F$10,FALSE)</f>
        <v>6273</v>
      </c>
      <c r="F102" s="110">
        <f>VLOOKUP($A102,'[8]101900_3000'!$A$6:$W$49,G$10,FALSE)</f>
        <v>6445</v>
      </c>
      <c r="G102" s="110">
        <f>VLOOKUP($A102,'[8]101900_3000'!$A$6:$W$49,H$10,FALSE)</f>
        <v>6431</v>
      </c>
      <c r="H102" s="110">
        <f>VLOOKUP($A102,'[8]101900_3000'!$A$6:$W$49,I$10,FALSE)</f>
        <v>6561</v>
      </c>
      <c r="I102" s="110">
        <f>VLOOKUP($A102,'[8]101900_3000'!$A$6:$W$49,J$10,FALSE)</f>
        <v>6725</v>
      </c>
      <c r="J102" s="110">
        <f>VLOOKUP($A102,'[8]101900_3000'!$A$6:$W$49,K$10,FALSE)</f>
        <v>7293</v>
      </c>
      <c r="K102" s="110">
        <f>VLOOKUP($A102,'[8]101900_3000'!$A$6:$W$49,L$10,FALSE)</f>
        <v>7452</v>
      </c>
      <c r="L102" s="110">
        <f>VLOOKUP($A102,'[8]101900_3000'!$A$6:$W$49,M$10,FALSE)</f>
        <v>7193</v>
      </c>
      <c r="M102" s="110">
        <f>VLOOKUP($A102,'[8]101900_3000'!$A$6:$W$49,N$10,FALSE)</f>
        <v>7355</v>
      </c>
      <c r="N102" s="110">
        <f>VLOOKUP($A102,'[8]101900_3000'!$A$6:$W$49,O$10,FALSE)</f>
        <v>7447</v>
      </c>
      <c r="O102" s="110">
        <f>VLOOKUP($A102,'[8]101900_3000'!$A$6:$W$49,P$10,FALSE)</f>
        <v>7787</v>
      </c>
      <c r="P102" s="110">
        <f>VLOOKUP($A102,'[8]101900_3000'!$A$6:$W$49,Q$10,FALSE)</f>
        <v>7946</v>
      </c>
      <c r="Q102" s="110">
        <f>VLOOKUP($A102,'[8]101900_3000'!$A$6:$W$49,R$10,FALSE)</f>
        <v>8056</v>
      </c>
      <c r="R102" s="110">
        <f>VLOOKUP($A102,'[8]101900_3000'!$A$6:$W$49,S$10,FALSE)</f>
        <v>8380</v>
      </c>
      <c r="S102" s="110">
        <f>VLOOKUP($A102,'[8]101900_3000'!$A$6:$W$49,T$10,FALSE)</f>
        <v>8604</v>
      </c>
      <c r="T102" s="110">
        <f>VLOOKUP($A102,'[8]101900_3000'!$A$6:$W$49,U$10,FALSE)</f>
        <v>8415</v>
      </c>
      <c r="U102" s="110">
        <f>VLOOKUP($A102,'[8]101900_3000'!$A$6:$W$49,V$10,FALSE)</f>
        <v>9105</v>
      </c>
      <c r="V102" s="110">
        <f>VLOOKUP($A102,'[8]101900_3000'!$A$6:$W$49,W$10,FALSE)</f>
        <v>8020</v>
      </c>
    </row>
    <row r="103" spans="1:22" x14ac:dyDescent="0.2">
      <c r="A103" s="107" t="s">
        <v>125</v>
      </c>
      <c r="B103" s="110">
        <f>VLOOKUP($A103,'[8]101900_3000'!$A$6:$W$49,C$10,FALSE)</f>
        <v>2994</v>
      </c>
      <c r="C103" s="110">
        <f>VLOOKUP($A103,'[8]101900_3000'!$A$6:$W$49,D$10,FALSE)</f>
        <v>2605</v>
      </c>
      <c r="D103" s="110">
        <f>VLOOKUP($A103,'[8]101900_3000'!$A$6:$W$49,E$10,FALSE)</f>
        <v>2529</v>
      </c>
      <c r="E103" s="110">
        <f>VLOOKUP($A103,'[8]101900_3000'!$A$6:$W$49,F$10,FALSE)</f>
        <v>2513</v>
      </c>
      <c r="F103" s="110">
        <f>VLOOKUP($A103,'[8]101900_3000'!$A$6:$W$49,G$10,FALSE)</f>
        <v>2515</v>
      </c>
      <c r="G103" s="110">
        <f>VLOOKUP($A103,'[8]101900_3000'!$A$6:$W$49,H$10,FALSE)</f>
        <v>2572</v>
      </c>
      <c r="H103" s="110">
        <f>VLOOKUP($A103,'[8]101900_3000'!$A$6:$W$49,I$10,FALSE)</f>
        <v>2576</v>
      </c>
      <c r="I103" s="110">
        <f>VLOOKUP($A103,'[8]101900_3000'!$A$6:$W$49,J$10,FALSE)</f>
        <v>2704</v>
      </c>
      <c r="J103" s="110">
        <f>VLOOKUP($A103,'[8]101900_3000'!$A$6:$W$49,K$10,FALSE)</f>
        <v>2997</v>
      </c>
      <c r="K103" s="110">
        <f>VLOOKUP($A103,'[8]101900_3000'!$A$6:$W$49,L$10,FALSE)</f>
        <v>3181</v>
      </c>
      <c r="L103" s="110">
        <f>VLOOKUP($A103,'[8]101900_3000'!$A$6:$W$49,M$10,FALSE)</f>
        <v>3181</v>
      </c>
      <c r="M103" s="110">
        <f>VLOOKUP($A103,'[8]101900_3000'!$A$6:$W$49,N$10,FALSE)</f>
        <v>3316</v>
      </c>
      <c r="N103" s="110">
        <f>VLOOKUP($A103,'[8]101900_3000'!$A$6:$W$49,O$10,FALSE)</f>
        <v>3502</v>
      </c>
      <c r="O103" s="110">
        <f>VLOOKUP($A103,'[8]101900_3000'!$A$6:$W$49,P$10,FALSE)</f>
        <v>3653</v>
      </c>
      <c r="P103" s="110">
        <f>VLOOKUP($A103,'[8]101900_3000'!$A$6:$W$49,Q$10,FALSE)</f>
        <v>3832</v>
      </c>
      <c r="Q103" s="110">
        <f>VLOOKUP($A103,'[8]101900_3000'!$A$6:$W$49,R$10,FALSE)</f>
        <v>4162</v>
      </c>
      <c r="R103" s="110">
        <f>VLOOKUP($A103,'[8]101900_3000'!$A$6:$W$49,S$10,FALSE)</f>
        <v>4439</v>
      </c>
      <c r="S103" s="110">
        <f>VLOOKUP($A103,'[8]101900_3000'!$A$6:$W$49,T$10,FALSE)</f>
        <v>4549</v>
      </c>
      <c r="T103" s="110">
        <f>VLOOKUP($A103,'[8]101900_3000'!$A$6:$W$49,U$10,FALSE)</f>
        <v>4575</v>
      </c>
      <c r="U103" s="110">
        <f>VLOOKUP($A103,'[8]101900_3000'!$A$6:$W$49,V$10,FALSE)</f>
        <v>4511</v>
      </c>
      <c r="V103" s="110">
        <f>VLOOKUP($A103,'[8]101900_3000'!$A$6:$W$49,W$10,FALSE)</f>
        <v>4130</v>
      </c>
    </row>
    <row r="104" spans="1:22" x14ac:dyDescent="0.2">
      <c r="A104" s="107" t="s">
        <v>126</v>
      </c>
      <c r="B104" s="110">
        <f>VLOOKUP($A104,'[8]101900_3000'!$A$6:$W$49,C$10,FALSE)</f>
        <v>1988</v>
      </c>
      <c r="C104" s="110">
        <f>VLOOKUP($A104,'[8]101900_3000'!$A$6:$W$49,D$10,FALSE)</f>
        <v>2039</v>
      </c>
      <c r="D104" s="110">
        <f>VLOOKUP($A104,'[8]101900_3000'!$A$6:$W$49,E$10,FALSE)</f>
        <v>2143</v>
      </c>
      <c r="E104" s="110">
        <f>VLOOKUP($A104,'[8]101900_3000'!$A$6:$W$49,F$10,FALSE)</f>
        <v>2275</v>
      </c>
      <c r="F104" s="110">
        <f>VLOOKUP($A104,'[8]101900_3000'!$A$6:$W$49,G$10,FALSE)</f>
        <v>2307</v>
      </c>
      <c r="G104" s="110">
        <f>VLOOKUP($A104,'[8]101900_3000'!$A$6:$W$49,H$10,FALSE)</f>
        <v>2347</v>
      </c>
      <c r="H104" s="110">
        <f>VLOOKUP($A104,'[8]101900_3000'!$A$6:$W$49,I$10,FALSE)</f>
        <v>2649</v>
      </c>
      <c r="I104" s="110">
        <f>VLOOKUP($A104,'[8]101900_3000'!$A$6:$W$49,J$10,FALSE)</f>
        <v>2844</v>
      </c>
      <c r="J104" s="110">
        <f>VLOOKUP($A104,'[8]101900_3000'!$A$6:$W$49,K$10,FALSE)</f>
        <v>3303</v>
      </c>
      <c r="K104" s="110">
        <f>VLOOKUP($A104,'[8]101900_3000'!$A$6:$W$49,L$10,FALSE)</f>
        <v>3688</v>
      </c>
      <c r="L104" s="110">
        <f>VLOOKUP($A104,'[8]101900_3000'!$A$6:$W$49,M$10,FALSE)</f>
        <v>4016</v>
      </c>
      <c r="M104" s="110">
        <f>VLOOKUP($A104,'[8]101900_3000'!$A$6:$W$49,N$10,FALSE)</f>
        <v>4286</v>
      </c>
      <c r="N104" s="110">
        <f>VLOOKUP($A104,'[8]101900_3000'!$A$6:$W$49,O$10,FALSE)</f>
        <v>4396</v>
      </c>
      <c r="O104" s="110">
        <f>VLOOKUP($A104,'[8]101900_3000'!$A$6:$W$49,P$10,FALSE)</f>
        <v>4438</v>
      </c>
      <c r="P104" s="110">
        <f>VLOOKUP($A104,'[8]101900_3000'!$A$6:$W$49,Q$10,FALSE)</f>
        <v>4610</v>
      </c>
      <c r="Q104" s="110">
        <f>VLOOKUP($A104,'[8]101900_3000'!$A$6:$W$49,R$10,FALSE)</f>
        <v>4991</v>
      </c>
      <c r="R104" s="110">
        <f>VLOOKUP($A104,'[8]101900_3000'!$A$6:$W$49,S$10,FALSE)</f>
        <v>5364</v>
      </c>
      <c r="S104" s="110">
        <f>VLOOKUP($A104,'[8]101900_3000'!$A$6:$W$49,T$10,FALSE)</f>
        <v>5721</v>
      </c>
      <c r="T104" s="110">
        <f>VLOOKUP($A104,'[8]101900_3000'!$A$6:$W$49,U$10,FALSE)</f>
        <v>5395</v>
      </c>
      <c r="U104" s="110">
        <f>VLOOKUP($A104,'[8]101900_3000'!$A$6:$W$49,V$10,FALSE)</f>
        <v>4614</v>
      </c>
      <c r="V104" s="110">
        <f>VLOOKUP($A104,'[8]101900_3000'!$A$6:$W$49,W$10,FALSE)</f>
        <v>4572</v>
      </c>
    </row>
    <row r="105" spans="1:22" x14ac:dyDescent="0.2">
      <c r="A105" s="107" t="s">
        <v>127</v>
      </c>
      <c r="B105" s="110">
        <f>VLOOKUP($A105,'[8]101900_3000'!$A$6:$W$49,C$10,FALSE)</f>
        <v>33437</v>
      </c>
      <c r="C105" s="110">
        <f>VLOOKUP($A105,'[8]101900_3000'!$A$6:$W$49,D$10,FALSE)</f>
        <v>34316</v>
      </c>
      <c r="D105" s="110">
        <f>VLOOKUP($A105,'[8]101900_3000'!$A$6:$W$49,E$10,FALSE)</f>
        <v>36030</v>
      </c>
      <c r="E105" s="110">
        <f>VLOOKUP($A105,'[8]101900_3000'!$A$6:$W$49,F$10,FALSE)</f>
        <v>36748</v>
      </c>
      <c r="F105" s="110">
        <f>VLOOKUP($A105,'[8]101900_3000'!$A$6:$W$49,G$10,FALSE)</f>
        <v>36761</v>
      </c>
      <c r="G105" s="110">
        <f>VLOOKUP($A105,'[8]101900_3000'!$A$6:$W$49,H$10,FALSE)</f>
        <v>37665</v>
      </c>
      <c r="H105" s="110">
        <f>VLOOKUP($A105,'[8]101900_3000'!$A$6:$W$49,I$10,FALSE)</f>
        <v>38389</v>
      </c>
      <c r="I105" s="110">
        <f>VLOOKUP($A105,'[8]101900_3000'!$A$6:$W$49,J$10,FALSE)</f>
        <v>38974</v>
      </c>
      <c r="J105" s="110">
        <f>VLOOKUP($A105,'[8]101900_3000'!$A$6:$W$49,K$10,FALSE)</f>
        <v>40198</v>
      </c>
      <c r="K105" s="110">
        <f>VLOOKUP($A105,'[8]101900_3000'!$A$6:$W$49,L$10,FALSE)</f>
        <v>41332</v>
      </c>
      <c r="L105" s="110">
        <f>VLOOKUP($A105,'[8]101900_3000'!$A$6:$W$49,M$10,FALSE)</f>
        <v>41461</v>
      </c>
      <c r="M105" s="110">
        <f>VLOOKUP($A105,'[8]101900_3000'!$A$6:$W$49,N$10,FALSE)</f>
        <v>41836</v>
      </c>
      <c r="N105" s="110">
        <f>VLOOKUP($A105,'[8]101900_3000'!$A$6:$W$49,O$10,FALSE)</f>
        <v>42528</v>
      </c>
      <c r="O105" s="110">
        <f>VLOOKUP($A105,'[8]101900_3000'!$A$6:$W$49,P$10,FALSE)</f>
        <v>43134</v>
      </c>
      <c r="P105" s="110">
        <f>VLOOKUP($A105,'[8]101900_3000'!$A$6:$W$49,Q$10,FALSE)</f>
        <v>43792</v>
      </c>
      <c r="Q105" s="110">
        <f>VLOOKUP($A105,'[8]101900_3000'!$A$6:$W$49,R$10,FALSE)</f>
        <v>43454</v>
      </c>
      <c r="R105" s="110">
        <f>VLOOKUP($A105,'[8]101900_3000'!$A$6:$W$49,S$10,FALSE)</f>
        <v>43977</v>
      </c>
      <c r="S105" s="110">
        <f>VLOOKUP($A105,'[8]101900_3000'!$A$6:$W$49,T$10,FALSE)</f>
        <v>44228</v>
      </c>
      <c r="T105" s="110">
        <f>VLOOKUP($A105,'[8]101900_3000'!$A$6:$W$49,U$10,FALSE)</f>
        <v>41879</v>
      </c>
      <c r="U105" s="110">
        <f>VLOOKUP($A105,'[8]101900_3000'!$A$6:$W$49,V$10,FALSE)</f>
        <v>39621</v>
      </c>
      <c r="V105" s="110">
        <f>VLOOKUP($A105,'[8]101900_3000'!$A$6:$W$49,W$10,FALSE)</f>
        <v>38879</v>
      </c>
    </row>
    <row r="106" spans="1:22" x14ac:dyDescent="0.2">
      <c r="A106" s="107" t="s">
        <v>129</v>
      </c>
      <c r="B106" s="110">
        <f>VLOOKUP($A106,'[8]101900_3000'!$A$6:$W$49,C$10,FALSE)</f>
        <v>1978</v>
      </c>
      <c r="C106" s="110">
        <f>VLOOKUP($A106,'[8]101900_3000'!$A$6:$W$49,D$10,FALSE)</f>
        <v>2197</v>
      </c>
      <c r="D106" s="110">
        <f>VLOOKUP($A106,'[8]101900_3000'!$A$6:$W$49,E$10,FALSE)</f>
        <v>1404</v>
      </c>
      <c r="E106" s="110">
        <f>VLOOKUP($A106,'[8]101900_3000'!$A$6:$W$49,F$10,FALSE)</f>
        <v>1062</v>
      </c>
      <c r="F106" s="110">
        <f>VLOOKUP($A106,'[8]101900_3000'!$A$6:$W$49,G$10,FALSE)</f>
        <v>844</v>
      </c>
      <c r="G106" s="110">
        <f>VLOOKUP($A106,'[8]101900_3000'!$A$6:$W$49,H$10,FALSE)</f>
        <v>1032</v>
      </c>
      <c r="H106" s="110">
        <f>VLOOKUP($A106,'[8]101900_3000'!$A$6:$W$49,I$10,FALSE)</f>
        <v>1125</v>
      </c>
      <c r="I106" s="110">
        <f>VLOOKUP($A106,'[8]101900_3000'!$A$6:$W$49,J$10,FALSE)</f>
        <v>1249</v>
      </c>
      <c r="J106" s="110">
        <f>VLOOKUP($A106,'[8]101900_3000'!$A$6:$W$49,K$10,FALSE)</f>
        <v>1309</v>
      </c>
      <c r="K106" s="110">
        <f>VLOOKUP($A106,'[8]101900_3000'!$A$6:$W$49,L$10,FALSE)</f>
        <v>1170</v>
      </c>
      <c r="L106" s="110">
        <f>VLOOKUP($A106,'[8]101900_3000'!$A$6:$W$49,M$10,FALSE)</f>
        <v>1048</v>
      </c>
      <c r="M106" s="110">
        <f>VLOOKUP($A106,'[8]101900_3000'!$A$6:$W$49,N$10,FALSE)</f>
        <v>1141</v>
      </c>
      <c r="N106" s="110">
        <f>VLOOKUP($A106,'[8]101900_3000'!$A$6:$W$49,O$10,FALSE)</f>
        <v>1178</v>
      </c>
      <c r="O106" s="110">
        <f>VLOOKUP($A106,'[8]101900_3000'!$A$6:$W$49,P$10,FALSE)</f>
        <v>1203</v>
      </c>
      <c r="P106" s="110">
        <f>VLOOKUP($A106,'[8]101900_3000'!$A$6:$W$49,Q$10,FALSE)</f>
        <v>1322</v>
      </c>
      <c r="Q106" s="110">
        <f>VLOOKUP($A106,'[8]101900_3000'!$A$6:$W$49,R$10,FALSE)</f>
        <v>1403</v>
      </c>
      <c r="R106" s="110">
        <f>VLOOKUP($A106,'[8]101900_3000'!$A$6:$W$49,S$10,FALSE)</f>
        <v>1495</v>
      </c>
      <c r="S106" s="110">
        <f>VLOOKUP($A106,'[8]101900_3000'!$A$6:$W$49,T$10,FALSE)</f>
        <v>1751</v>
      </c>
      <c r="T106" s="110">
        <f>VLOOKUP($A106,'[8]101900_3000'!$A$6:$W$49,U$10,FALSE)</f>
        <v>1750</v>
      </c>
      <c r="U106" s="110">
        <f>VLOOKUP($A106,'[8]101900_3000'!$A$6:$W$49,V$10,FALSE)</f>
        <v>1418</v>
      </c>
      <c r="V106" s="110">
        <f>VLOOKUP($A106,'[8]101900_3000'!$A$6:$W$49,W$10,FALSE)</f>
        <v>1472</v>
      </c>
    </row>
    <row r="107" spans="1:22" x14ac:dyDescent="0.2">
      <c r="A107" s="107" t="s">
        <v>130</v>
      </c>
      <c r="B107" s="110">
        <f>VLOOKUP($A107,'[8]101900_3000'!$A$6:$W$49,C$10,FALSE)</f>
        <v>1007</v>
      </c>
      <c r="C107" s="110">
        <f>VLOOKUP($A107,'[8]101900_3000'!$A$6:$W$49,D$10,FALSE)</f>
        <v>1185</v>
      </c>
      <c r="D107" s="110">
        <f>VLOOKUP($A107,'[8]101900_3000'!$A$6:$W$49,E$10,FALSE)</f>
        <v>1277</v>
      </c>
      <c r="E107" s="110">
        <f>VLOOKUP($A107,'[8]101900_3000'!$A$6:$W$49,F$10,FALSE)</f>
        <v>1286</v>
      </c>
      <c r="F107" s="110">
        <f>VLOOKUP($A107,'[8]101900_3000'!$A$6:$W$49,G$10,FALSE)</f>
        <v>1339</v>
      </c>
      <c r="G107" s="110">
        <f>VLOOKUP($A107,'[8]101900_3000'!$A$6:$W$49,H$10,FALSE)</f>
        <v>1305</v>
      </c>
      <c r="H107" s="110">
        <f>VLOOKUP($A107,'[8]101900_3000'!$A$6:$W$49,I$10,FALSE)</f>
        <v>1352</v>
      </c>
      <c r="I107" s="110">
        <f>VLOOKUP($A107,'[8]101900_3000'!$A$6:$W$49,J$10,FALSE)</f>
        <v>1466</v>
      </c>
      <c r="J107" s="110">
        <f>VLOOKUP($A107,'[8]101900_3000'!$A$6:$W$49,K$10,FALSE)</f>
        <v>1553</v>
      </c>
      <c r="K107" s="110">
        <f>VLOOKUP($A107,'[8]101900_3000'!$A$6:$W$49,L$10,FALSE)</f>
        <v>1740</v>
      </c>
      <c r="L107" s="110">
        <f>VLOOKUP($A107,'[8]101900_3000'!$A$6:$W$49,M$10,FALSE)</f>
        <v>1925</v>
      </c>
      <c r="M107" s="110">
        <f>VLOOKUP($A107,'[8]101900_3000'!$A$6:$W$49,N$10,FALSE)</f>
        <v>2028</v>
      </c>
      <c r="N107" s="110">
        <f>VLOOKUP($A107,'[8]101900_3000'!$A$6:$W$49,O$10,FALSE)</f>
        <v>2123</v>
      </c>
      <c r="O107" s="110">
        <f>VLOOKUP($A107,'[8]101900_3000'!$A$6:$W$49,P$10,FALSE)</f>
        <v>2317</v>
      </c>
      <c r="P107" s="110">
        <f>VLOOKUP($A107,'[8]101900_3000'!$A$6:$W$49,Q$10,FALSE)</f>
        <v>2665</v>
      </c>
      <c r="Q107" s="110">
        <f>VLOOKUP($A107,'[8]101900_3000'!$A$6:$W$49,R$10,FALSE)</f>
        <v>2788</v>
      </c>
      <c r="R107" s="110">
        <f>VLOOKUP($A107,'[8]101900_3000'!$A$6:$W$49,S$10,FALSE)</f>
        <v>2657</v>
      </c>
      <c r="S107" s="110">
        <f>VLOOKUP($A107,'[8]101900_3000'!$A$6:$W$49,T$10,FALSE)</f>
        <v>2607</v>
      </c>
      <c r="T107" s="110">
        <f>VLOOKUP($A107,'[8]101900_3000'!$A$6:$W$49,U$10,FALSE)</f>
        <v>2639</v>
      </c>
      <c r="U107" s="110">
        <f>VLOOKUP($A107,'[8]101900_3000'!$A$6:$W$49,V$10,FALSE)</f>
        <v>2446</v>
      </c>
      <c r="V107" s="110">
        <f>VLOOKUP($A107,'[8]101900_3000'!$A$6:$W$49,W$10,FALSE)</f>
        <v>2571</v>
      </c>
    </row>
    <row r="108" spans="1:22" x14ac:dyDescent="0.2">
      <c r="A108" s="107" t="s">
        <v>128</v>
      </c>
      <c r="B108" s="110">
        <f>VLOOKUP($A108,'[8]101900_3000'!$A$6:$W$49,C$10,FALSE)</f>
        <v>1072</v>
      </c>
      <c r="C108" s="110">
        <f>VLOOKUP($A108,'[8]101900_3000'!$A$6:$W$49,D$10,FALSE)</f>
        <v>1012</v>
      </c>
      <c r="D108" s="110">
        <f>VLOOKUP($A108,'[8]101900_3000'!$A$6:$W$49,E$10,FALSE)</f>
        <v>838</v>
      </c>
      <c r="E108" s="110">
        <f>VLOOKUP($A108,'[8]101900_3000'!$A$6:$W$49,F$10,FALSE)</f>
        <v>775</v>
      </c>
      <c r="F108" s="110">
        <f>VLOOKUP($A108,'[8]101900_3000'!$A$6:$W$49,G$10,FALSE)</f>
        <v>734</v>
      </c>
      <c r="G108" s="110">
        <f>VLOOKUP($A108,'[8]101900_3000'!$A$6:$W$49,H$10,FALSE)</f>
        <v>700</v>
      </c>
      <c r="H108" s="110">
        <f>VLOOKUP($A108,'[8]101900_3000'!$A$6:$W$49,I$10,FALSE)</f>
        <v>696</v>
      </c>
      <c r="I108" s="110">
        <f>VLOOKUP($A108,'[8]101900_3000'!$A$6:$W$49,J$10,FALSE)</f>
        <v>692</v>
      </c>
      <c r="J108" s="110">
        <f>VLOOKUP($A108,'[8]101900_3000'!$A$6:$W$49,K$10,FALSE)</f>
        <v>680</v>
      </c>
      <c r="K108" s="110">
        <f>VLOOKUP($A108,'[8]101900_3000'!$A$6:$W$49,L$10,FALSE)</f>
        <v>669</v>
      </c>
      <c r="L108" s="110">
        <f>VLOOKUP($A108,'[8]101900_3000'!$A$6:$W$49,M$10,FALSE)</f>
        <v>735</v>
      </c>
      <c r="M108" s="110">
        <f>VLOOKUP($A108,'[8]101900_3000'!$A$6:$W$49,N$10,FALSE)</f>
        <v>862</v>
      </c>
      <c r="N108" s="110">
        <f>VLOOKUP($A108,'[8]101900_3000'!$A$6:$W$49,O$10,FALSE)</f>
        <v>888</v>
      </c>
      <c r="O108" s="110">
        <f>VLOOKUP($A108,'[8]101900_3000'!$A$6:$W$49,P$10,FALSE)</f>
        <v>947</v>
      </c>
      <c r="P108" s="110">
        <f>VLOOKUP($A108,'[8]101900_3000'!$A$6:$W$49,Q$10,FALSE)</f>
        <v>1001</v>
      </c>
      <c r="Q108" s="110">
        <f>VLOOKUP($A108,'[8]101900_3000'!$A$6:$W$49,R$10,FALSE)</f>
        <v>1052</v>
      </c>
      <c r="R108" s="110">
        <f>VLOOKUP($A108,'[8]101900_3000'!$A$6:$W$49,S$10,FALSE)</f>
        <v>1164</v>
      </c>
      <c r="S108" s="110">
        <f>VLOOKUP($A108,'[8]101900_3000'!$A$6:$W$49,T$10,FALSE)</f>
        <v>1320</v>
      </c>
      <c r="T108" s="110">
        <f>VLOOKUP($A108,'[8]101900_3000'!$A$6:$W$49,U$10,FALSE)</f>
        <v>1268</v>
      </c>
      <c r="U108" s="110">
        <f>VLOOKUP($A108,'[8]101900_3000'!$A$6:$W$49,V$10,FALSE)</f>
        <v>1130</v>
      </c>
      <c r="V108" s="110">
        <f>VLOOKUP($A108,'[8]101900_3000'!$A$6:$W$49,W$10,FALSE)</f>
        <v>1175</v>
      </c>
    </row>
    <row r="109" spans="1:22" x14ac:dyDescent="0.2">
      <c r="A109" s="107" t="s">
        <v>131</v>
      </c>
      <c r="B109" s="110">
        <f>VLOOKUP($A109,'[8]101900_3000'!$A$6:$W$49,C$10,FALSE)</f>
        <v>222</v>
      </c>
      <c r="C109" s="110">
        <f>VLOOKUP($A109,'[8]101900_3000'!$A$6:$W$49,D$10,FALSE)</f>
        <v>250</v>
      </c>
      <c r="D109" s="110">
        <f>VLOOKUP($A109,'[8]101900_3000'!$A$6:$W$49,E$10,FALSE)</f>
        <v>255</v>
      </c>
      <c r="E109" s="110">
        <f>VLOOKUP($A109,'[8]101900_3000'!$A$6:$W$49,F$10,FALSE)</f>
        <v>278</v>
      </c>
      <c r="F109" s="110">
        <f>VLOOKUP($A109,'[8]101900_3000'!$A$6:$W$49,G$10,FALSE)</f>
        <v>278</v>
      </c>
      <c r="G109" s="110">
        <f>VLOOKUP($A109,'[8]101900_3000'!$A$6:$W$49,H$10,FALSE)</f>
        <v>200</v>
      </c>
      <c r="H109" s="110">
        <f>VLOOKUP($A109,'[8]101900_3000'!$A$6:$W$49,I$10,FALSE)</f>
        <v>120</v>
      </c>
      <c r="I109" s="110">
        <f>VLOOKUP($A109,'[8]101900_3000'!$A$6:$W$49,J$10,FALSE)</f>
        <v>239</v>
      </c>
      <c r="J109" s="110">
        <f>VLOOKUP($A109,'[8]101900_3000'!$A$6:$W$49,K$10,FALSE)</f>
        <v>145</v>
      </c>
      <c r="K109" s="110">
        <f>VLOOKUP($A109,'[8]101900_3000'!$A$6:$W$49,L$10,FALSE)</f>
        <v>138</v>
      </c>
      <c r="L109" s="110">
        <f>VLOOKUP($A109,'[8]101900_3000'!$A$6:$W$49,M$10,FALSE)</f>
        <v>275</v>
      </c>
      <c r="M109" s="110">
        <f>VLOOKUP($A109,'[8]101900_3000'!$A$6:$W$49,N$10,FALSE)</f>
        <v>234</v>
      </c>
      <c r="N109" s="110">
        <f>VLOOKUP($A109,'[8]101900_3000'!$A$6:$W$49,O$10,FALSE)</f>
        <v>186</v>
      </c>
      <c r="O109" s="110">
        <f>VLOOKUP($A109,'[8]101900_3000'!$A$6:$W$49,P$10,FALSE)</f>
        <v>201</v>
      </c>
      <c r="P109" s="110">
        <f>VLOOKUP($A109,'[8]101900_3000'!$A$6:$W$49,Q$10,FALSE)</f>
        <v>249</v>
      </c>
      <c r="Q109" s="110">
        <f>VLOOKUP($A109,'[8]101900_3000'!$A$6:$W$49,R$10,FALSE)</f>
        <v>197</v>
      </c>
      <c r="R109" s="110">
        <f>VLOOKUP($A109,'[8]101900_3000'!$A$6:$W$49,S$10,FALSE)</f>
        <v>196</v>
      </c>
      <c r="S109" s="110">
        <f>VLOOKUP($A109,'[8]101900_3000'!$A$6:$W$49,T$10,FALSE)</f>
        <v>203</v>
      </c>
      <c r="T109" s="110">
        <f>VLOOKUP($A109,'[8]101900_3000'!$A$6:$W$49,U$10,FALSE)</f>
        <v>307</v>
      </c>
      <c r="U109" s="110">
        <f>VLOOKUP($A109,'[8]101900_3000'!$A$6:$W$49,V$10,FALSE)</f>
        <v>245</v>
      </c>
      <c r="V109" s="110">
        <f>VLOOKUP($A109,'[8]101900_3000'!$A$6:$W$49,W$10,FALSE)</f>
        <v>279</v>
      </c>
    </row>
    <row r="110" spans="1:22" x14ac:dyDescent="0.2">
      <c r="A110" s="107" t="s">
        <v>132</v>
      </c>
      <c r="B110" s="110">
        <f>VLOOKUP($A110,'[8]101900_3000'!$A$6:$W$49,C$10,FALSE)</f>
        <v>10231</v>
      </c>
      <c r="C110" s="110">
        <f>VLOOKUP($A110,'[8]101900_3000'!$A$6:$W$49,D$10,FALSE)</f>
        <v>10424</v>
      </c>
      <c r="D110" s="110">
        <f>VLOOKUP($A110,'[8]101900_3000'!$A$6:$W$49,E$10,FALSE)</f>
        <v>11081</v>
      </c>
      <c r="E110" s="110">
        <f>VLOOKUP($A110,'[8]101900_3000'!$A$6:$W$49,F$10,FALSE)</f>
        <v>11463</v>
      </c>
      <c r="F110" s="110">
        <f>VLOOKUP($A110,'[8]101900_3000'!$A$6:$W$49,G$10,FALSE)</f>
        <v>11697</v>
      </c>
      <c r="G110" s="110">
        <f>VLOOKUP($A110,'[8]101900_3000'!$A$6:$W$49,H$10,FALSE)</f>
        <v>12249</v>
      </c>
      <c r="H110" s="110">
        <f>VLOOKUP($A110,'[8]101900_3000'!$A$6:$W$49,I$10,FALSE)</f>
        <v>12696</v>
      </c>
      <c r="I110" s="110">
        <f>VLOOKUP($A110,'[8]101900_3000'!$A$6:$W$49,J$10,FALSE)</f>
        <v>12990</v>
      </c>
      <c r="J110" s="110">
        <f>VLOOKUP($A110,'[8]101900_3000'!$A$6:$W$49,K$10,FALSE)</f>
        <v>13524</v>
      </c>
      <c r="K110" s="110">
        <f>VLOOKUP($A110,'[8]101900_3000'!$A$6:$W$49,L$10,FALSE)</f>
        <v>13983</v>
      </c>
      <c r="L110" s="110">
        <f>VLOOKUP($A110,'[8]101900_3000'!$A$6:$W$49,M$10,FALSE)</f>
        <v>14116</v>
      </c>
      <c r="M110" s="110">
        <f>VLOOKUP($A110,'[8]101900_3000'!$A$6:$W$49,N$10,FALSE)</f>
        <v>14168</v>
      </c>
      <c r="N110" s="110">
        <f>VLOOKUP($A110,'[8]101900_3000'!$A$6:$W$49,O$10,FALSE)</f>
        <v>14517</v>
      </c>
      <c r="O110" s="110">
        <f>VLOOKUP($A110,'[8]101900_3000'!$A$6:$W$49,P$10,FALSE)</f>
        <v>14611</v>
      </c>
      <c r="P110" s="110">
        <f>VLOOKUP($A110,'[8]101900_3000'!$A$6:$W$49,Q$10,FALSE)</f>
        <v>14975</v>
      </c>
      <c r="Q110" s="110">
        <f>VLOOKUP($A110,'[8]101900_3000'!$A$6:$W$49,R$10,FALSE)</f>
        <v>15012</v>
      </c>
      <c r="R110" s="110">
        <f>VLOOKUP($A110,'[8]101900_3000'!$A$6:$W$49,S$10,FALSE)</f>
        <v>15484</v>
      </c>
      <c r="S110" s="110">
        <f>VLOOKUP($A110,'[8]101900_3000'!$A$6:$W$49,T$10,FALSE)</f>
        <v>15362</v>
      </c>
      <c r="T110" s="110">
        <f>VLOOKUP($A110,'[8]101900_3000'!$A$6:$W$49,U$10,FALSE)</f>
        <v>15528</v>
      </c>
      <c r="U110" s="110">
        <f>VLOOKUP($A110,'[8]101900_3000'!$A$6:$W$49,V$10,FALSE)</f>
        <v>14587</v>
      </c>
      <c r="V110" s="110">
        <f>VLOOKUP($A110,'[8]101900_3000'!$A$6:$W$49,W$10,FALSE)</f>
        <v>14648</v>
      </c>
    </row>
    <row r="111" spans="1:22" x14ac:dyDescent="0.2">
      <c r="A111" s="107" t="s">
        <v>133</v>
      </c>
      <c r="B111" s="110">
        <f>VLOOKUP($A111,'[8]101900_3000'!$A$6:$W$49,C$10,FALSE)</f>
        <v>3773</v>
      </c>
      <c r="C111" s="110">
        <f>VLOOKUP($A111,'[8]101900_3000'!$A$6:$W$49,D$10,FALSE)</f>
        <v>3794</v>
      </c>
      <c r="D111" s="110">
        <f>VLOOKUP($A111,'[8]101900_3000'!$A$6:$W$49,E$10,FALSE)</f>
        <v>3898</v>
      </c>
      <c r="E111" s="110">
        <f>VLOOKUP($A111,'[8]101900_3000'!$A$6:$W$49,F$10,FALSE)</f>
        <v>4072</v>
      </c>
      <c r="F111" s="110">
        <f>VLOOKUP($A111,'[8]101900_3000'!$A$6:$W$49,G$10,FALSE)</f>
        <v>4089</v>
      </c>
      <c r="G111" s="110">
        <f>VLOOKUP($A111,'[8]101900_3000'!$A$6:$W$49,H$10,FALSE)</f>
        <v>4200</v>
      </c>
      <c r="H111" s="110">
        <f>VLOOKUP($A111,'[8]101900_3000'!$A$6:$W$49,I$10,FALSE)</f>
        <v>4387</v>
      </c>
      <c r="I111" s="110">
        <f>VLOOKUP($A111,'[8]101900_3000'!$A$6:$W$49,J$10,FALSE)</f>
        <v>4459</v>
      </c>
      <c r="J111" s="110">
        <f>VLOOKUP($A111,'[8]101900_3000'!$A$6:$W$49,K$10,FALSE)</f>
        <v>4591</v>
      </c>
      <c r="K111" s="110">
        <f>VLOOKUP($A111,'[8]101900_3000'!$A$6:$W$49,L$10,FALSE)</f>
        <v>4723</v>
      </c>
      <c r="L111" s="110">
        <f>VLOOKUP($A111,'[8]101900_3000'!$A$6:$W$49,M$10,FALSE)</f>
        <v>4360</v>
      </c>
      <c r="M111" s="110">
        <f>VLOOKUP($A111,'[8]101900_3000'!$A$6:$W$49,N$10,FALSE)</f>
        <v>4434</v>
      </c>
      <c r="N111" s="110">
        <f>VLOOKUP($A111,'[8]101900_3000'!$A$6:$W$49,O$10,FALSE)</f>
        <v>4469</v>
      </c>
      <c r="O111" s="110">
        <f>VLOOKUP($A111,'[8]101900_3000'!$A$6:$W$49,P$10,FALSE)</f>
        <v>4431</v>
      </c>
      <c r="P111" s="110">
        <f>VLOOKUP($A111,'[8]101900_3000'!$A$6:$W$49,Q$10,FALSE)</f>
        <v>4582</v>
      </c>
      <c r="Q111" s="110">
        <f>VLOOKUP($A111,'[8]101900_3000'!$A$6:$W$49,R$10,FALSE)</f>
        <v>4672</v>
      </c>
      <c r="R111" s="110">
        <f>VLOOKUP($A111,'[8]101900_3000'!$A$6:$W$49,S$10,FALSE)</f>
        <v>4919</v>
      </c>
      <c r="S111" s="110">
        <f>VLOOKUP($A111,'[8]101900_3000'!$A$6:$W$49,T$10,FALSE)</f>
        <v>5058</v>
      </c>
      <c r="T111" s="110">
        <f>VLOOKUP($A111,'[8]101900_3000'!$A$6:$W$49,U$10,FALSE)</f>
        <v>4948</v>
      </c>
      <c r="U111" s="110">
        <f>VLOOKUP($A111,'[8]101900_3000'!$A$6:$W$49,V$10,FALSE)</f>
        <v>4822</v>
      </c>
      <c r="V111" s="110">
        <f>VLOOKUP($A111,'[8]101900_3000'!$A$6:$W$49,W$10,FALSE)</f>
        <v>5077</v>
      </c>
    </row>
    <row r="112" spans="1:22" x14ac:dyDescent="0.2">
      <c r="A112" s="107" t="s">
        <v>134</v>
      </c>
      <c r="B112" s="110">
        <f>VLOOKUP($A112,'[8]101900_3000'!$A$6:$W$49,C$10,FALSE)</f>
        <v>6709</v>
      </c>
      <c r="C112" s="110">
        <f>VLOOKUP($A112,'[8]101900_3000'!$A$6:$W$49,D$10,FALSE)</f>
        <v>7099</v>
      </c>
      <c r="D112" s="110">
        <f>VLOOKUP($A112,'[8]101900_3000'!$A$6:$W$49,E$10,FALSE)</f>
        <v>7293</v>
      </c>
      <c r="E112" s="110">
        <f>VLOOKUP($A112,'[8]101900_3000'!$A$6:$W$49,F$10,FALSE)</f>
        <v>7132</v>
      </c>
      <c r="F112" s="110">
        <f>VLOOKUP($A112,'[8]101900_3000'!$A$6:$W$49,G$10,FALSE)</f>
        <v>7488</v>
      </c>
      <c r="G112" s="110">
        <f>VLOOKUP($A112,'[8]101900_3000'!$A$6:$W$49,H$10,FALSE)</f>
        <v>7779</v>
      </c>
      <c r="H112" s="110">
        <f>VLOOKUP($A112,'[8]101900_3000'!$A$6:$W$49,I$10,FALSE)</f>
        <v>8805</v>
      </c>
      <c r="I112" s="110">
        <f>VLOOKUP($A112,'[8]101900_3000'!$A$6:$W$49,J$10,FALSE)</f>
        <v>9284</v>
      </c>
      <c r="J112" s="110">
        <f>VLOOKUP($A112,'[8]101900_3000'!$A$6:$W$49,K$10,FALSE)</f>
        <v>9764</v>
      </c>
      <c r="K112" s="110">
        <f>VLOOKUP($A112,'[8]101900_3000'!$A$6:$W$49,L$10,FALSE)</f>
        <v>10594</v>
      </c>
      <c r="L112" s="110">
        <f>VLOOKUP($A112,'[8]101900_3000'!$A$6:$W$49,M$10,FALSE)</f>
        <v>9329</v>
      </c>
      <c r="M112" s="110">
        <f>VLOOKUP($A112,'[8]101900_3000'!$A$6:$W$49,N$10,FALSE)</f>
        <v>9259</v>
      </c>
      <c r="N112" s="110">
        <f>VLOOKUP($A112,'[8]101900_3000'!$A$6:$W$49,O$10,FALSE)</f>
        <v>8967</v>
      </c>
      <c r="O112" s="110">
        <f>VLOOKUP($A112,'[8]101900_3000'!$A$6:$W$49,P$10,FALSE)</f>
        <v>9780</v>
      </c>
      <c r="P112" s="110">
        <f>VLOOKUP($A112,'[8]101900_3000'!$A$6:$W$49,Q$10,FALSE)</f>
        <v>10998</v>
      </c>
      <c r="Q112" s="110">
        <f>VLOOKUP($A112,'[8]101900_3000'!$A$6:$W$49,R$10,FALSE)</f>
        <v>11806</v>
      </c>
      <c r="R112" s="110">
        <f>VLOOKUP($A112,'[8]101900_3000'!$A$6:$W$49,S$10,FALSE)</f>
        <v>13110</v>
      </c>
      <c r="S112" s="110">
        <f>VLOOKUP($A112,'[8]101900_3000'!$A$6:$W$49,T$10,FALSE)</f>
        <v>14473</v>
      </c>
      <c r="T112" s="110">
        <f>VLOOKUP($A112,'[8]101900_3000'!$A$6:$W$49,U$10,FALSE)</f>
        <v>15236</v>
      </c>
      <c r="U112" s="110">
        <f>VLOOKUP($A112,'[8]101900_3000'!$A$6:$W$49,V$10,FALSE)</f>
        <v>15353</v>
      </c>
      <c r="V112" s="110">
        <f>VLOOKUP($A112,'[8]101900_3000'!$A$6:$W$49,W$10,FALSE)</f>
        <v>16209</v>
      </c>
    </row>
    <row r="113" spans="1:28" x14ac:dyDescent="0.2">
      <c r="A113" s="107" t="s">
        <v>135</v>
      </c>
      <c r="B113" s="110">
        <f>VLOOKUP($A113,'[8]101900_3000'!$A$6:$W$49,C$10,FALSE)</f>
        <v>3719</v>
      </c>
      <c r="C113" s="110">
        <f>VLOOKUP($A113,'[8]101900_3000'!$A$6:$W$49,D$10,FALSE)</f>
        <v>3972</v>
      </c>
      <c r="D113" s="110">
        <f>VLOOKUP($A113,'[8]101900_3000'!$A$6:$W$49,E$10,FALSE)</f>
        <v>4300</v>
      </c>
      <c r="E113" s="110">
        <f>VLOOKUP($A113,'[8]101900_3000'!$A$6:$W$49,F$10,FALSE)</f>
        <v>4461</v>
      </c>
      <c r="F113" s="110">
        <f>VLOOKUP($A113,'[8]101900_3000'!$A$6:$W$49,G$10,FALSE)</f>
        <v>4663</v>
      </c>
      <c r="G113" s="110">
        <f>VLOOKUP($A113,'[8]101900_3000'!$A$6:$W$49,H$10,FALSE)</f>
        <v>4843</v>
      </c>
      <c r="H113" s="110">
        <f>VLOOKUP($A113,'[8]101900_3000'!$A$6:$W$49,I$10,FALSE)</f>
        <v>5101</v>
      </c>
      <c r="I113" s="110">
        <f>VLOOKUP($A113,'[8]101900_3000'!$A$6:$W$49,J$10,FALSE)</f>
        <v>5256</v>
      </c>
      <c r="J113" s="110">
        <f>VLOOKUP($A113,'[8]101900_3000'!$A$6:$W$49,K$10,FALSE)</f>
        <v>5709</v>
      </c>
      <c r="K113" s="110">
        <f>VLOOKUP($A113,'[8]101900_3000'!$A$6:$W$49,L$10,FALSE)</f>
        <v>6034</v>
      </c>
      <c r="L113" s="110">
        <f>VLOOKUP($A113,'[8]101900_3000'!$A$6:$W$49,M$10,FALSE)</f>
        <v>6510</v>
      </c>
      <c r="M113" s="110">
        <f>VLOOKUP($A113,'[8]101900_3000'!$A$6:$W$49,N$10,FALSE)</f>
        <v>6539</v>
      </c>
      <c r="N113" s="110">
        <f>VLOOKUP($A113,'[8]101900_3000'!$A$6:$W$49,O$10,FALSE)</f>
        <v>6725</v>
      </c>
      <c r="O113" s="110">
        <f>VLOOKUP($A113,'[8]101900_3000'!$A$6:$W$49,P$10,FALSE)</f>
        <v>7070</v>
      </c>
      <c r="P113" s="110">
        <f>VLOOKUP($A113,'[8]101900_3000'!$A$6:$W$49,Q$10,FALSE)</f>
        <v>7291</v>
      </c>
      <c r="Q113" s="110">
        <f>VLOOKUP($A113,'[8]101900_3000'!$A$6:$W$49,R$10,FALSE)</f>
        <v>7055</v>
      </c>
      <c r="R113" s="110">
        <f>VLOOKUP($A113,'[8]101900_3000'!$A$6:$W$49,S$10,FALSE)</f>
        <v>7083</v>
      </c>
      <c r="S113" s="110">
        <f>VLOOKUP($A113,'[8]101900_3000'!$A$6:$W$49,T$10,FALSE)</f>
        <v>7159</v>
      </c>
      <c r="T113" s="110">
        <f>VLOOKUP($A113,'[8]101900_3000'!$A$6:$W$49,U$10,FALSE)</f>
        <v>7213</v>
      </c>
      <c r="U113" s="110">
        <f>VLOOKUP($A113,'[8]101900_3000'!$A$6:$W$49,V$10,FALSE)</f>
        <v>7067</v>
      </c>
      <c r="V113" s="110">
        <f>VLOOKUP($A113,'[8]101900_3000'!$A$6:$W$49,W$10,FALSE)</f>
        <v>7021</v>
      </c>
    </row>
    <row r="114" spans="1:28" x14ac:dyDescent="0.2">
      <c r="A114" s="107" t="s">
        <v>136</v>
      </c>
      <c r="B114" s="110">
        <f>VLOOKUP($A114,'[8]101900_3000'!$A$6:$W$49,C$10,FALSE)</f>
        <v>4134</v>
      </c>
      <c r="C114" s="110">
        <f>VLOOKUP($A114,'[8]101900_3000'!$A$6:$W$49,D$10,FALSE)</f>
        <v>3577</v>
      </c>
      <c r="D114" s="110">
        <f>VLOOKUP($A114,'[8]101900_3000'!$A$6:$W$49,E$10,FALSE)</f>
        <v>3668</v>
      </c>
      <c r="E114" s="110">
        <f>VLOOKUP($A114,'[8]101900_3000'!$A$6:$W$49,F$10,FALSE)</f>
        <v>3005</v>
      </c>
      <c r="F114" s="110">
        <f>VLOOKUP($A114,'[8]101900_3000'!$A$6:$W$49,G$10,FALSE)</f>
        <v>3092</v>
      </c>
      <c r="G114" s="110">
        <f>VLOOKUP($A114,'[8]101900_3000'!$A$6:$W$49,H$10,FALSE)</f>
        <v>2879</v>
      </c>
      <c r="H114" s="110">
        <f>VLOOKUP($A114,'[8]101900_3000'!$A$6:$W$49,I$10,FALSE)</f>
        <v>3867</v>
      </c>
      <c r="I114" s="110">
        <f>VLOOKUP($A114,'[8]101900_3000'!$A$6:$W$49,J$10,FALSE)</f>
        <v>3971</v>
      </c>
      <c r="J114" s="110">
        <f>VLOOKUP($A114,'[8]101900_3000'!$A$6:$W$49,K$10,FALSE)</f>
        <v>3732</v>
      </c>
      <c r="K114" s="110">
        <f>VLOOKUP($A114,'[8]101900_3000'!$A$6:$W$49,L$10,FALSE)</f>
        <v>3135</v>
      </c>
      <c r="L114" s="110">
        <f>VLOOKUP($A114,'[8]101900_3000'!$A$6:$W$49,M$10,FALSE)</f>
        <v>3235</v>
      </c>
      <c r="M114" s="110">
        <f>VLOOKUP($A114,'[8]101900_3000'!$A$6:$W$49,N$10,FALSE)</f>
        <v>3833</v>
      </c>
      <c r="N114" s="110">
        <f>VLOOKUP($A114,'[8]101900_3000'!$A$6:$W$49,O$10,FALSE)</f>
        <v>3957</v>
      </c>
      <c r="O114" s="110">
        <f>VLOOKUP($A114,'[8]101900_3000'!$A$6:$W$49,P$10,FALSE)</f>
        <v>4209</v>
      </c>
      <c r="P114" s="110">
        <f>VLOOKUP($A114,'[8]101900_3000'!$A$6:$W$49,Q$10,FALSE)</f>
        <v>4394</v>
      </c>
      <c r="Q114" s="110">
        <f>VLOOKUP($A114,'[8]101900_3000'!$A$6:$W$49,R$10,FALSE)</f>
        <v>4105</v>
      </c>
      <c r="R114" s="110">
        <f>VLOOKUP($A114,'[8]101900_3000'!$A$6:$W$49,S$10,FALSE)</f>
        <v>4269</v>
      </c>
      <c r="S114" s="110">
        <f>VLOOKUP($A114,'[8]101900_3000'!$A$6:$W$49,T$10,FALSE)</f>
        <v>4509</v>
      </c>
      <c r="T114" s="110">
        <f>VLOOKUP($A114,'[8]101900_3000'!$A$6:$W$49,U$10,FALSE)</f>
        <v>5052</v>
      </c>
      <c r="U114" s="110">
        <f>VLOOKUP($A114,'[8]101900_3000'!$A$6:$W$49,V$10,FALSE)</f>
        <v>5028</v>
      </c>
      <c r="V114" s="110">
        <f>VLOOKUP($A114,'[8]101900_3000'!$A$6:$W$49,W$10,FALSE)</f>
        <v>4762</v>
      </c>
    </row>
    <row r="115" spans="1:28" x14ac:dyDescent="0.2">
      <c r="A115" s="107" t="s">
        <v>140</v>
      </c>
      <c r="B115" s="110">
        <f>VLOOKUP($A115,'[8]101900_3000'!$A$6:$W$49,C$10,FALSE)</f>
        <v>7063</v>
      </c>
      <c r="C115" s="110">
        <f>VLOOKUP($A115,'[8]101900_3000'!$A$6:$W$49,D$10,FALSE)</f>
        <v>6975</v>
      </c>
      <c r="D115" s="110">
        <f>VLOOKUP($A115,'[8]101900_3000'!$A$6:$W$49,E$10,FALSE)</f>
        <v>7258</v>
      </c>
      <c r="E115" s="110">
        <f>VLOOKUP($A115,'[8]101900_3000'!$A$6:$W$49,F$10,FALSE)</f>
        <v>7114</v>
      </c>
      <c r="F115" s="110">
        <f>VLOOKUP($A115,'[8]101900_3000'!$A$6:$W$49,G$10,FALSE)</f>
        <v>7362</v>
      </c>
      <c r="G115" s="110">
        <f>VLOOKUP($A115,'[8]101900_3000'!$A$6:$W$49,H$10,FALSE)</f>
        <v>7444</v>
      </c>
      <c r="H115" s="110">
        <f>VLOOKUP($A115,'[8]101900_3000'!$A$6:$W$49,I$10,FALSE)</f>
        <v>7366</v>
      </c>
      <c r="I115" s="110">
        <f>VLOOKUP($A115,'[8]101900_3000'!$A$6:$W$49,J$10,FALSE)</f>
        <v>7449</v>
      </c>
      <c r="J115" s="110">
        <f>VLOOKUP($A115,'[8]101900_3000'!$A$6:$W$49,K$10,FALSE)</f>
        <v>7556</v>
      </c>
      <c r="K115" s="110">
        <f>VLOOKUP($A115,'[8]101900_3000'!$A$6:$W$49,L$10,FALSE)</f>
        <v>7755</v>
      </c>
      <c r="L115" s="110">
        <f>VLOOKUP($A115,'[8]101900_3000'!$A$6:$W$49,M$10,FALSE)</f>
        <v>7803</v>
      </c>
      <c r="M115" s="110">
        <f>VLOOKUP($A115,'[8]101900_3000'!$A$6:$W$49,N$10,FALSE)</f>
        <v>7799</v>
      </c>
      <c r="N115" s="110">
        <f>VLOOKUP($A115,'[8]101900_3000'!$A$6:$W$49,O$10,FALSE)</f>
        <v>7697</v>
      </c>
      <c r="O115" s="110">
        <f>VLOOKUP($A115,'[8]101900_3000'!$A$6:$W$49,P$10,FALSE)</f>
        <v>7791</v>
      </c>
      <c r="P115" s="110">
        <f>VLOOKUP($A115,'[8]101900_3000'!$A$6:$W$49,Q$10,FALSE)</f>
        <v>8068</v>
      </c>
      <c r="Q115" s="110">
        <f>VLOOKUP($A115,'[8]101900_3000'!$A$6:$W$49,R$10,FALSE)</f>
        <v>8194</v>
      </c>
      <c r="R115" s="110">
        <f>VLOOKUP($A115,'[8]101900_3000'!$A$6:$W$49,S$10,FALSE)</f>
        <v>8205</v>
      </c>
      <c r="S115" s="110">
        <f>VLOOKUP($A115,'[8]101900_3000'!$A$6:$W$49,T$10,FALSE)</f>
        <v>8315</v>
      </c>
      <c r="T115" s="110">
        <f>VLOOKUP($A115,'[8]101900_3000'!$A$6:$W$49,U$10,FALSE)</f>
        <v>8191</v>
      </c>
      <c r="U115" s="110">
        <f>VLOOKUP($A115,'[8]101900_3000'!$A$6:$W$49,V$10,FALSE)</f>
        <v>7922</v>
      </c>
      <c r="V115" s="110">
        <f>VLOOKUP($A115,'[8]101900_3000'!$A$6:$W$49,W$10,FALSE)</f>
        <v>8020</v>
      </c>
    </row>
    <row r="116" spans="1:28" x14ac:dyDescent="0.2">
      <c r="A116" s="107" t="s">
        <v>138</v>
      </c>
      <c r="B116" s="110">
        <f>VLOOKUP($A116,'[8]101900_3000'!$A$6:$W$49,C$10,FALSE)</f>
        <v>910</v>
      </c>
      <c r="C116" s="110">
        <f>VLOOKUP($A116,'[8]101900_3000'!$A$6:$W$49,D$10,FALSE)</f>
        <v>843</v>
      </c>
      <c r="D116" s="110">
        <f>VLOOKUP($A116,'[8]101900_3000'!$A$6:$W$49,E$10,FALSE)</f>
        <v>874</v>
      </c>
      <c r="E116" s="110">
        <f>VLOOKUP($A116,'[8]101900_3000'!$A$6:$W$49,F$10,FALSE)</f>
        <v>1058</v>
      </c>
      <c r="F116" s="110">
        <f>VLOOKUP($A116,'[8]101900_3000'!$A$6:$W$49,G$10,FALSE)</f>
        <v>1181</v>
      </c>
      <c r="G116" s="110">
        <f>VLOOKUP($A116,'[8]101900_3000'!$A$6:$W$49,H$10,FALSE)</f>
        <v>1314</v>
      </c>
      <c r="H116" s="110">
        <f>VLOOKUP($A116,'[8]101900_3000'!$A$6:$W$49,I$10,FALSE)</f>
        <v>1484</v>
      </c>
      <c r="I116" s="110">
        <f>VLOOKUP($A116,'[8]101900_3000'!$A$6:$W$49,J$10,FALSE)</f>
        <v>1552</v>
      </c>
      <c r="J116" s="110">
        <f>VLOOKUP($A116,'[8]101900_3000'!$A$6:$W$49,K$10,FALSE)</f>
        <v>1368</v>
      </c>
      <c r="K116" s="110">
        <f>VLOOKUP($A116,'[8]101900_3000'!$A$6:$W$49,L$10,FALSE)</f>
        <v>1302</v>
      </c>
      <c r="L116" s="110">
        <f>VLOOKUP($A116,'[8]101900_3000'!$A$6:$W$49,M$10,FALSE)</f>
        <v>1217</v>
      </c>
      <c r="M116" s="110">
        <f>VLOOKUP($A116,'[8]101900_3000'!$A$6:$W$49,N$10,FALSE)</f>
        <v>1268</v>
      </c>
      <c r="N116" s="110">
        <f>VLOOKUP($A116,'[8]101900_3000'!$A$6:$W$49,O$10,FALSE)</f>
        <v>1304</v>
      </c>
      <c r="O116" s="110">
        <f>VLOOKUP($A116,'[8]101900_3000'!$A$6:$W$49,P$10,FALSE)</f>
        <v>1320</v>
      </c>
      <c r="P116" s="110">
        <f>VLOOKUP($A116,'[8]101900_3000'!$A$6:$W$49,Q$10,FALSE)</f>
        <v>1367</v>
      </c>
      <c r="Q116" s="110">
        <f>VLOOKUP($A116,'[8]101900_3000'!$A$6:$W$49,R$10,FALSE)</f>
        <v>1458</v>
      </c>
      <c r="R116" s="110">
        <f>VLOOKUP($A116,'[8]101900_3000'!$A$6:$W$49,S$10,FALSE)</f>
        <v>1537</v>
      </c>
      <c r="S116" s="110">
        <f>VLOOKUP($A116,'[8]101900_3000'!$A$6:$W$49,T$10,FALSE)</f>
        <v>1728</v>
      </c>
      <c r="T116" s="110">
        <f>VLOOKUP($A116,'[8]101900_3000'!$A$6:$W$49,U$10,FALSE)</f>
        <v>2020</v>
      </c>
      <c r="U116" s="110">
        <f>VLOOKUP($A116,'[8]101900_3000'!$A$6:$W$49,V$10,FALSE)</f>
        <v>1725</v>
      </c>
      <c r="V116" s="110">
        <f>VLOOKUP($A116,'[8]101900_3000'!$A$6:$W$49,W$10,FALSE)</f>
        <v>1734</v>
      </c>
    </row>
    <row r="117" spans="1:28" x14ac:dyDescent="0.2">
      <c r="A117" s="107" t="s">
        <v>137</v>
      </c>
      <c r="B117" s="110">
        <f>VLOOKUP($A117,'[8]101900_3000'!$A$6:$W$49,C$10,FALSE)</f>
        <v>1346</v>
      </c>
      <c r="C117" s="110">
        <f>VLOOKUP($A117,'[8]101900_3000'!$A$6:$W$49,D$10,FALSE)</f>
        <v>1119</v>
      </c>
      <c r="D117" s="110">
        <f>VLOOKUP($A117,'[8]101900_3000'!$A$6:$W$49,E$10,FALSE)</f>
        <v>1173</v>
      </c>
      <c r="E117" s="110">
        <f>VLOOKUP($A117,'[8]101900_3000'!$A$6:$W$49,F$10,FALSE)</f>
        <v>974</v>
      </c>
      <c r="F117" s="110">
        <f>VLOOKUP($A117,'[8]101900_3000'!$A$6:$W$49,G$10,FALSE)</f>
        <v>1147</v>
      </c>
      <c r="G117" s="110">
        <f>VLOOKUP($A117,'[8]101900_3000'!$A$6:$W$49,H$10,FALSE)</f>
        <v>1297</v>
      </c>
      <c r="H117" s="110">
        <f>VLOOKUP($A117,'[8]101900_3000'!$A$6:$W$49,I$10,FALSE)</f>
        <v>1204</v>
      </c>
      <c r="I117" s="110">
        <f>VLOOKUP($A117,'[8]101900_3000'!$A$6:$W$49,J$10,FALSE)</f>
        <v>1402</v>
      </c>
      <c r="J117" s="110">
        <f>VLOOKUP($A117,'[8]101900_3000'!$A$6:$W$49,K$10,FALSE)</f>
        <v>1416</v>
      </c>
      <c r="K117" s="110">
        <f>VLOOKUP($A117,'[8]101900_3000'!$A$6:$W$49,L$10,FALSE)</f>
        <v>1431</v>
      </c>
      <c r="L117" s="110">
        <f>VLOOKUP($A117,'[8]101900_3000'!$A$6:$W$49,M$10,FALSE)</f>
        <v>1376</v>
      </c>
      <c r="M117" s="110">
        <f>VLOOKUP($A117,'[8]101900_3000'!$A$6:$W$49,N$10,FALSE)</f>
        <v>1380</v>
      </c>
      <c r="N117" s="110">
        <f>VLOOKUP($A117,'[8]101900_3000'!$A$6:$W$49,O$10,FALSE)</f>
        <v>1733</v>
      </c>
      <c r="O117" s="110">
        <f>VLOOKUP($A117,'[8]101900_3000'!$A$6:$W$49,P$10,FALSE)</f>
        <v>1542</v>
      </c>
      <c r="P117" s="110">
        <f>VLOOKUP($A117,'[8]101900_3000'!$A$6:$W$49,Q$10,FALSE)</f>
        <v>1525</v>
      </c>
      <c r="Q117" s="110">
        <f>VLOOKUP($A117,'[8]101900_3000'!$A$6:$W$49,R$10,FALSE)</f>
        <v>1729</v>
      </c>
      <c r="R117" s="110">
        <f>VLOOKUP($A117,'[8]101900_3000'!$A$6:$W$49,S$10,FALSE)</f>
        <v>1741</v>
      </c>
      <c r="S117" s="110">
        <f>VLOOKUP($A117,'[8]101900_3000'!$A$6:$W$49,T$10,FALSE)</f>
        <v>1886</v>
      </c>
      <c r="T117" s="110">
        <f>VLOOKUP($A117,'[8]101900_3000'!$A$6:$W$49,U$10,FALSE)</f>
        <v>2020</v>
      </c>
      <c r="U117" s="110">
        <f>VLOOKUP($A117,'[8]101900_3000'!$A$6:$W$49,V$10,FALSE)</f>
        <v>1753</v>
      </c>
      <c r="V117" s="110">
        <f>VLOOKUP($A117,'[8]101900_3000'!$A$6:$W$49,W$10,FALSE)</f>
        <v>2048</v>
      </c>
    </row>
    <row r="118" spans="1:28" x14ac:dyDescent="0.2">
      <c r="A118" s="107" t="s">
        <v>142</v>
      </c>
      <c r="B118" s="110">
        <f>VLOOKUP($A118,'[8]101900_3000'!$A$6:$W$49,C$10,FALSE)</f>
        <v>9359</v>
      </c>
      <c r="C118" s="110">
        <f>VLOOKUP($A118,'[8]101900_3000'!$A$6:$W$49,D$10,FALSE)</f>
        <v>8991</v>
      </c>
      <c r="D118" s="110">
        <f>VLOOKUP($A118,'[8]101900_3000'!$A$6:$W$49,E$10,FALSE)</f>
        <v>9207</v>
      </c>
      <c r="E118" s="110">
        <f>VLOOKUP($A118,'[8]101900_3000'!$A$6:$W$49,F$10,FALSE)</f>
        <v>10959</v>
      </c>
      <c r="F118" s="110">
        <f>VLOOKUP($A118,'[8]101900_3000'!$A$6:$W$49,G$10,FALSE)</f>
        <v>10610</v>
      </c>
      <c r="G118" s="110">
        <f>VLOOKUP($A118,'[8]101900_3000'!$A$6:$W$49,H$10,FALSE)</f>
        <v>11902</v>
      </c>
      <c r="H118" s="110">
        <f>VLOOKUP($A118,'[8]101900_3000'!$A$6:$W$49,I$10,FALSE)</f>
        <v>12565</v>
      </c>
      <c r="I118" s="110">
        <f>VLOOKUP($A118,'[8]101900_3000'!$A$6:$W$49,J$10,FALSE)</f>
        <v>11893</v>
      </c>
      <c r="J118" s="110">
        <f>VLOOKUP($A118,'[8]101900_3000'!$A$6:$W$49,K$10,FALSE)</f>
        <v>11124</v>
      </c>
      <c r="K118" s="110">
        <f>VLOOKUP($A118,'[8]101900_3000'!$A$6:$W$49,L$10,FALSE)</f>
        <v>11629</v>
      </c>
      <c r="L118" s="110">
        <f>VLOOKUP($A118,'[8]101900_3000'!$A$6:$W$49,M$10,FALSE)</f>
        <v>12173</v>
      </c>
      <c r="M118" s="110">
        <f>VLOOKUP($A118,'[8]101900_3000'!$A$6:$W$49,N$10,FALSE)</f>
        <v>11662</v>
      </c>
      <c r="N118" s="110">
        <f>VLOOKUP($A118,'[8]101900_3000'!$A$6:$W$49,O$10,FALSE)</f>
        <v>12547</v>
      </c>
      <c r="O118" s="110">
        <f>VLOOKUP($A118,'[8]101900_3000'!$A$6:$W$49,P$10,FALSE)</f>
        <v>12571</v>
      </c>
      <c r="P118" s="110">
        <f>VLOOKUP($A118,'[8]101900_3000'!$A$6:$W$49,Q$10,FALSE)</f>
        <v>12805</v>
      </c>
      <c r="Q118" s="110">
        <f>VLOOKUP($A118,'[8]101900_3000'!$A$6:$W$49,R$10,FALSE)</f>
        <v>13341</v>
      </c>
      <c r="R118" s="110">
        <f>VLOOKUP($A118,'[8]101900_3000'!$A$6:$W$49,S$10,FALSE)</f>
        <v>14783</v>
      </c>
      <c r="S118" s="110">
        <f>VLOOKUP($A118,'[8]101900_3000'!$A$6:$W$49,T$10,FALSE)</f>
        <v>16846</v>
      </c>
      <c r="T118" s="110">
        <f>VLOOKUP($A118,'[8]101900_3000'!$A$6:$W$49,U$10,FALSE)</f>
        <v>16093</v>
      </c>
      <c r="U118" s="110">
        <f>VLOOKUP($A118,'[8]101900_3000'!$A$6:$W$49,V$10,FALSE)</f>
        <v>16113</v>
      </c>
      <c r="V118" s="110">
        <f>VLOOKUP($A118,'[8]101900_3000'!$A$6:$W$49,W$10,FALSE)</f>
        <v>15570</v>
      </c>
    </row>
    <row r="119" spans="1:28" x14ac:dyDescent="0.2">
      <c r="A119" s="107" t="s">
        <v>143</v>
      </c>
      <c r="B119" s="110">
        <f>VLOOKUP($A119,'[8]101900_3000'!$A$6:$W$49,C$10,FALSE)</f>
        <v>45087</v>
      </c>
      <c r="C119" s="110">
        <f>VLOOKUP($A119,'[8]101900_3000'!$A$6:$W$49,D$10,FALSE)</f>
        <v>44473</v>
      </c>
      <c r="D119" s="110">
        <f>VLOOKUP($A119,'[8]101900_3000'!$A$6:$W$49,E$10,FALSE)</f>
        <v>45422</v>
      </c>
      <c r="E119" s="110">
        <f>VLOOKUP($A119,'[8]101900_3000'!$A$6:$W$49,F$10,FALSE)</f>
        <v>46207</v>
      </c>
      <c r="F119" s="110">
        <f>VLOOKUP($A119,'[8]101900_3000'!$A$6:$W$49,G$10,FALSE)</f>
        <v>46428</v>
      </c>
      <c r="G119" s="110">
        <f>VLOOKUP($A119,'[8]101900_3000'!$A$6:$W$49,H$10,FALSE)</f>
        <v>46396</v>
      </c>
      <c r="H119" s="110">
        <f>VLOOKUP($A119,'[8]101900_3000'!$A$6:$W$49,I$10,FALSE)</f>
        <v>48265</v>
      </c>
      <c r="I119" s="110">
        <f>VLOOKUP($A119,'[8]101900_3000'!$A$6:$W$49,J$10,FALSE)</f>
        <v>48958</v>
      </c>
      <c r="J119" s="110">
        <f>VLOOKUP($A119,'[8]101900_3000'!$A$6:$W$49,K$10,FALSE)</f>
        <v>49490</v>
      </c>
      <c r="K119" s="110">
        <f>VLOOKUP($A119,'[8]101900_3000'!$A$6:$W$49,L$10,FALSE)</f>
        <v>51361</v>
      </c>
      <c r="L119" s="110">
        <f>VLOOKUP($A119,'[8]101900_3000'!$A$6:$W$49,M$10,FALSE)</f>
        <v>51566</v>
      </c>
      <c r="M119" s="110">
        <f>VLOOKUP($A119,'[8]101900_3000'!$A$6:$W$49,N$10,FALSE)</f>
        <v>50999</v>
      </c>
      <c r="N119" s="110">
        <f>VLOOKUP($A119,'[8]101900_3000'!$A$6:$W$49,O$10,FALSE)</f>
        <v>51313</v>
      </c>
      <c r="O119" s="110">
        <f>VLOOKUP($A119,'[8]101900_3000'!$A$6:$W$49,P$10,FALSE)</f>
        <v>51947</v>
      </c>
      <c r="P119" s="110">
        <f>VLOOKUP($A119,'[8]101900_3000'!$A$6:$W$49,Q$10,FALSE)</f>
        <v>53421</v>
      </c>
      <c r="Q119" s="110">
        <f>VLOOKUP($A119,'[8]101900_3000'!$A$6:$W$49,R$10,FALSE)</f>
        <v>54675</v>
      </c>
      <c r="R119" s="110">
        <f>VLOOKUP($A119,'[8]101900_3000'!$A$6:$W$49,S$10,FALSE)</f>
        <v>55309</v>
      </c>
      <c r="S119" s="110">
        <f>VLOOKUP($A119,'[8]101900_3000'!$A$6:$W$49,T$10,FALSE)</f>
        <v>55477</v>
      </c>
      <c r="T119" s="110">
        <f>VLOOKUP($A119,'[8]101900_3000'!$A$6:$W$49,U$10,FALSE)</f>
        <v>53835</v>
      </c>
      <c r="U119" s="110">
        <f>VLOOKUP($A119,'[8]101900_3000'!$A$6:$W$49,V$10,FALSE)</f>
        <v>51511</v>
      </c>
      <c r="V119" s="110">
        <f>VLOOKUP($A119,'[8]101900_3000'!$A$6:$W$49,W$10,FALSE)</f>
        <v>51088</v>
      </c>
    </row>
    <row r="120" spans="1:28" x14ac:dyDescent="0.2">
      <c r="A120" s="107" t="s">
        <v>144</v>
      </c>
      <c r="B120" s="113">
        <f>VLOOKUP($A120,'[8]101900_3000'!$A$6:$W$49,C$10,FALSE)</f>
        <v>275433</v>
      </c>
      <c r="C120" s="113">
        <f>VLOOKUP($A120,'[8]101900_3000'!$A$6:$W$49,D$10,FALSE)</f>
        <v>277766</v>
      </c>
      <c r="D120" s="113">
        <f>VLOOKUP($A120,'[8]101900_3000'!$A$6:$W$49,E$10,FALSE)</f>
        <v>286045</v>
      </c>
      <c r="E120" s="113">
        <f>VLOOKUP($A120,'[8]101900_3000'!$A$6:$W$49,F$10,FALSE)</f>
        <v>289242</v>
      </c>
      <c r="F120" s="113">
        <f>VLOOKUP($A120,'[8]101900_3000'!$A$6:$W$49,G$10,FALSE)</f>
        <v>292565</v>
      </c>
      <c r="G120" s="113">
        <f>VLOOKUP($A120,'[8]101900_3000'!$A$6:$W$49,H$10,FALSE)</f>
        <v>296140</v>
      </c>
      <c r="H120" s="113">
        <f>VLOOKUP($A120,'[8]101900_3000'!$A$6:$W$49,I$10,FALSE)</f>
        <v>306094</v>
      </c>
      <c r="I120" s="113">
        <f>VLOOKUP($A120,'[8]101900_3000'!$A$6:$W$49,J$10,FALSE)</f>
        <v>311492</v>
      </c>
      <c r="J120" s="113">
        <f>VLOOKUP($A120,'[8]101900_3000'!$A$6:$W$49,K$10,FALSE)</f>
        <v>323449</v>
      </c>
      <c r="K120" s="113">
        <f>VLOOKUP($A120,'[8]101900_3000'!$A$6:$W$49,L$10,FALSE)</f>
        <v>332713</v>
      </c>
      <c r="L120" s="113">
        <f>VLOOKUP($A120,'[8]101900_3000'!$A$6:$W$49,M$10,FALSE)</f>
        <v>333671</v>
      </c>
      <c r="M120" s="113">
        <f>VLOOKUP($A120,'[8]101900_3000'!$A$6:$W$49,N$10,FALSE)</f>
        <v>336063</v>
      </c>
      <c r="N120" s="113">
        <f>VLOOKUP($A120,'[8]101900_3000'!$A$6:$W$49,O$10,FALSE)</f>
        <v>338831</v>
      </c>
      <c r="O120" s="113">
        <f>VLOOKUP($A120,'[8]101900_3000'!$A$6:$W$49,P$10,FALSE)</f>
        <v>343569</v>
      </c>
      <c r="P120" s="113">
        <f>VLOOKUP($A120,'[8]101900_3000'!$A$6:$W$49,Q$10,FALSE)</f>
        <v>353406</v>
      </c>
      <c r="Q120" s="113">
        <f>VLOOKUP($A120,'[8]101900_3000'!$A$6:$W$49,R$10,FALSE)</f>
        <v>355745</v>
      </c>
      <c r="R120" s="113">
        <f>VLOOKUP($A120,'[8]101900_3000'!$A$6:$W$49,S$10,FALSE)</f>
        <v>361004</v>
      </c>
      <c r="S120" s="113">
        <f>VLOOKUP($A120,'[8]101900_3000'!$A$6:$W$49,T$10,FALSE)</f>
        <v>365033</v>
      </c>
      <c r="T120" s="113">
        <f>VLOOKUP($A120,'[8]101900_3000'!$A$6:$W$49,U$10,FALSE)</f>
        <v>359662</v>
      </c>
      <c r="U120" s="113">
        <f>VLOOKUP($A120,'[8]101900_3000'!$A$6:$W$49,V$10,FALSE)</f>
        <v>347056</v>
      </c>
      <c r="V120" s="113">
        <f>VLOOKUP($A120,'[8]101900_3000'!$A$6:$W$49,W$10,FALSE)</f>
        <v>343661</v>
      </c>
    </row>
    <row r="121" spans="1:28" x14ac:dyDescent="0.2">
      <c r="A121" s="114" t="s">
        <v>145</v>
      </c>
      <c r="B121" s="115"/>
      <c r="C121" s="115"/>
      <c r="D121" s="115"/>
      <c r="E121" s="115"/>
      <c r="F121" s="115"/>
      <c r="G121" s="115"/>
      <c r="H121" s="115"/>
      <c r="I121" s="115"/>
      <c r="J121" s="115"/>
      <c r="K121" s="115"/>
      <c r="L121" s="115"/>
      <c r="M121" s="115"/>
      <c r="N121" s="115"/>
      <c r="O121" s="115"/>
      <c r="P121" s="115"/>
      <c r="Q121" s="115"/>
      <c r="R121" s="115"/>
      <c r="S121" s="115"/>
      <c r="T121" s="115"/>
      <c r="U121" s="115"/>
      <c r="V121" s="115"/>
      <c r="AB121"/>
    </row>
    <row r="122" spans="1:28" x14ac:dyDescent="0.2">
      <c r="A122" s="134" t="s">
        <v>148</v>
      </c>
      <c r="B122" s="117">
        <f>SUM(B90:B119)</f>
        <v>294502</v>
      </c>
      <c r="C122" s="117">
        <f t="shared" ref="C122:V122" si="3">SUM(C90:C119)</f>
        <v>296589</v>
      </c>
      <c r="D122" s="117">
        <f t="shared" si="3"/>
        <v>305387</v>
      </c>
      <c r="E122" s="117">
        <f t="shared" si="3"/>
        <v>310215</v>
      </c>
      <c r="F122" s="117">
        <f t="shared" si="3"/>
        <v>313389</v>
      </c>
      <c r="G122" s="117">
        <f t="shared" si="3"/>
        <v>318338</v>
      </c>
      <c r="H122" s="117">
        <f t="shared" si="3"/>
        <v>329210</v>
      </c>
      <c r="I122" s="117">
        <f t="shared" si="3"/>
        <v>334223</v>
      </c>
      <c r="J122" s="117">
        <f t="shared" si="3"/>
        <v>345654</v>
      </c>
      <c r="K122" s="117">
        <f t="shared" si="3"/>
        <v>355610</v>
      </c>
      <c r="L122" s="117">
        <f t="shared" si="3"/>
        <v>357353</v>
      </c>
      <c r="M122" s="117">
        <f t="shared" si="3"/>
        <v>359151</v>
      </c>
      <c r="N122" s="117">
        <f t="shared" si="3"/>
        <v>362654</v>
      </c>
      <c r="O122" s="117">
        <f t="shared" si="3"/>
        <v>367301</v>
      </c>
      <c r="P122" s="117">
        <f t="shared" si="3"/>
        <v>377492</v>
      </c>
      <c r="Q122" s="117">
        <f t="shared" si="3"/>
        <v>380500</v>
      </c>
      <c r="R122" s="117">
        <f t="shared" si="3"/>
        <v>387539</v>
      </c>
      <c r="S122" s="117">
        <f t="shared" si="3"/>
        <v>393945</v>
      </c>
      <c r="T122" s="117">
        <f t="shared" si="3"/>
        <v>387934</v>
      </c>
      <c r="U122" s="117">
        <f t="shared" si="3"/>
        <v>375099</v>
      </c>
      <c r="V122" s="117">
        <f t="shared" si="3"/>
        <v>371449</v>
      </c>
    </row>
    <row r="123" spans="1:28" ht="13.5" thickBot="1" x14ac:dyDescent="0.25">
      <c r="AB123"/>
    </row>
    <row r="124" spans="1:28" ht="16.5" thickTop="1" thickBot="1" x14ac:dyDescent="0.25">
      <c r="A124" s="101"/>
      <c r="B124" s="264" t="s">
        <v>103</v>
      </c>
      <c r="C124" s="273" t="s">
        <v>104</v>
      </c>
      <c r="D124" s="271"/>
      <c r="E124" s="271"/>
      <c r="F124" s="271"/>
      <c r="G124" s="272"/>
      <c r="H124" s="102"/>
      <c r="I124" s="102"/>
      <c r="J124" s="102"/>
      <c r="K124" s="102"/>
      <c r="L124" s="102"/>
      <c r="M124" s="102"/>
      <c r="N124" s="102"/>
      <c r="O124" s="102"/>
      <c r="P124" s="102"/>
      <c r="Q124" s="102"/>
      <c r="R124" s="102"/>
      <c r="S124" s="102"/>
      <c r="T124" s="102"/>
      <c r="U124" s="102"/>
      <c r="V124" s="102"/>
    </row>
    <row r="125" spans="1:28" ht="15.75" thickTop="1" x14ac:dyDescent="0.2">
      <c r="A125" s="123"/>
      <c r="B125" s="264" t="s">
        <v>77</v>
      </c>
      <c r="C125" s="265" t="s">
        <v>214</v>
      </c>
      <c r="D125" s="269"/>
      <c r="E125" s="269"/>
      <c r="F125" s="269"/>
      <c r="G125" s="270"/>
      <c r="H125" s="126"/>
      <c r="I125" s="126"/>
      <c r="J125" s="126"/>
      <c r="K125" s="126"/>
      <c r="L125" s="126"/>
      <c r="M125" s="126"/>
      <c r="N125" s="126"/>
      <c r="O125" s="126"/>
      <c r="P125" s="126"/>
      <c r="Q125" s="126"/>
      <c r="R125" s="126"/>
      <c r="S125" s="126"/>
      <c r="T125" s="126"/>
      <c r="U125" s="126"/>
      <c r="V125" s="126"/>
    </row>
    <row r="126" spans="1:28" ht="15" x14ac:dyDescent="0.2">
      <c r="A126" s="123"/>
      <c r="B126" s="264" t="s">
        <v>108</v>
      </c>
      <c r="C126" s="265" t="s">
        <v>218</v>
      </c>
      <c r="D126" s="269"/>
      <c r="E126" s="269"/>
      <c r="F126" s="269"/>
      <c r="G126" s="270"/>
      <c r="H126" s="126"/>
      <c r="I126" s="126"/>
      <c r="J126" s="126"/>
      <c r="K126" s="126"/>
      <c r="L126" s="126"/>
      <c r="M126" s="126"/>
      <c r="N126" s="126"/>
      <c r="O126" s="126"/>
      <c r="P126" s="126"/>
      <c r="Q126" s="126"/>
      <c r="R126" s="126"/>
      <c r="S126" s="126"/>
      <c r="T126" s="126"/>
      <c r="U126" s="126"/>
      <c r="V126" s="126"/>
    </row>
    <row r="127" spans="1:28" x14ac:dyDescent="0.2">
      <c r="A127" s="98"/>
      <c r="B127" s="99"/>
      <c r="C127" s="99"/>
      <c r="D127" s="99"/>
      <c r="E127" s="99"/>
      <c r="F127" s="99"/>
      <c r="G127" s="99"/>
      <c r="H127" s="99"/>
      <c r="I127" s="99"/>
      <c r="J127" s="99"/>
      <c r="K127" s="99"/>
      <c r="L127" s="99"/>
      <c r="M127" s="99"/>
      <c r="N127" s="99"/>
      <c r="O127" s="99"/>
      <c r="P127" s="99"/>
      <c r="Q127" s="99"/>
      <c r="R127" s="99"/>
      <c r="S127" s="99"/>
      <c r="T127" s="102"/>
      <c r="U127" s="102"/>
      <c r="V127" s="102"/>
    </row>
    <row r="128" spans="1:28" x14ac:dyDescent="0.2">
      <c r="AB128"/>
    </row>
    <row r="129" spans="1:22" x14ac:dyDescent="0.2">
      <c r="A129" s="107" t="s">
        <v>110</v>
      </c>
      <c r="B129" s="107" t="s">
        <v>55</v>
      </c>
      <c r="C129" s="107" t="s">
        <v>56</v>
      </c>
      <c r="D129" s="107" t="s">
        <v>57</v>
      </c>
      <c r="E129" s="107" t="s">
        <v>58</v>
      </c>
      <c r="F129" s="107" t="s">
        <v>59</v>
      </c>
      <c r="G129" s="107" t="s">
        <v>60</v>
      </c>
      <c r="H129" s="107" t="s">
        <v>61</v>
      </c>
      <c r="I129" s="107" t="s">
        <v>62</v>
      </c>
      <c r="J129" s="107" t="s">
        <v>63</v>
      </c>
      <c r="K129" s="107" t="s">
        <v>64</v>
      </c>
      <c r="L129" s="107" t="s">
        <v>65</v>
      </c>
      <c r="M129" s="107" t="s">
        <v>66</v>
      </c>
      <c r="N129" s="107" t="s">
        <v>67</v>
      </c>
      <c r="O129" s="107" t="s">
        <v>68</v>
      </c>
      <c r="P129" s="107" t="s">
        <v>69</v>
      </c>
      <c r="Q129" s="107" t="s">
        <v>70</v>
      </c>
      <c r="R129" s="107" t="s">
        <v>71</v>
      </c>
      <c r="S129" s="107" t="s">
        <v>72</v>
      </c>
      <c r="T129" s="107" t="s">
        <v>74</v>
      </c>
      <c r="U129" s="107" t="s">
        <v>75</v>
      </c>
      <c r="V129" s="107">
        <f>V89</f>
        <v>2010</v>
      </c>
    </row>
    <row r="130" spans="1:22" x14ac:dyDescent="0.2">
      <c r="A130" s="107" t="s">
        <v>111</v>
      </c>
      <c r="B130" s="110">
        <f>VLOOKUP($A130,'[8]102010_3000'!$A$6:$W$49,C$10,FALSE)</f>
        <v>1705</v>
      </c>
      <c r="C130" s="110">
        <f>VLOOKUP($A130,'[8]102010_3000'!$A$6:$W$49,D$10,FALSE)</f>
        <v>1873</v>
      </c>
      <c r="D130" s="110">
        <f>VLOOKUP($A130,'[8]102010_3000'!$A$6:$W$49,E$10,FALSE)</f>
        <v>1728</v>
      </c>
      <c r="E130" s="110">
        <f>VLOOKUP($A130,'[8]102010_3000'!$A$6:$W$49,F$10,FALSE)</f>
        <v>1758</v>
      </c>
      <c r="F130" s="110">
        <f>VLOOKUP($A130,'[8]102010_3000'!$A$6:$W$49,G$10,FALSE)</f>
        <v>1646</v>
      </c>
      <c r="G130" s="110">
        <f>VLOOKUP($A130,'[8]102010_3000'!$A$6:$W$49,H$10,FALSE)</f>
        <v>1799</v>
      </c>
      <c r="H130" s="110">
        <f>VLOOKUP($A130,'[8]102010_3000'!$A$6:$W$49,I$10,FALSE)</f>
        <v>1996</v>
      </c>
      <c r="I130" s="110">
        <f>VLOOKUP($A130,'[8]102010_3000'!$A$6:$W$49,J$10,FALSE)</f>
        <v>1617</v>
      </c>
      <c r="J130" s="110">
        <f>VLOOKUP($A130,'[8]102010_3000'!$A$6:$W$49,K$10,FALSE)</f>
        <v>1694</v>
      </c>
      <c r="K130" s="110">
        <f>VLOOKUP($A130,'[8]102010_3000'!$A$6:$W$49,L$10,FALSE)</f>
        <v>1729</v>
      </c>
      <c r="L130" s="110">
        <f>VLOOKUP($A130,'[8]102010_3000'!$A$6:$W$49,M$10,FALSE)</f>
        <v>1718</v>
      </c>
      <c r="M130" s="110">
        <f>VLOOKUP($A130,'[8]102010_3000'!$A$6:$W$49,N$10,FALSE)</f>
        <v>1696</v>
      </c>
      <c r="N130" s="110">
        <f>VLOOKUP($A130,'[8]102010_3000'!$A$6:$W$49,O$10,FALSE)</f>
        <v>1644</v>
      </c>
      <c r="O130" s="110">
        <f>VLOOKUP($A130,'[8]102010_3000'!$A$6:$W$49,P$10,FALSE)</f>
        <v>1653</v>
      </c>
      <c r="P130" s="110">
        <f>VLOOKUP($A130,'[8]102010_3000'!$A$6:$W$49,Q$10,FALSE)</f>
        <v>1577</v>
      </c>
      <c r="Q130" s="110">
        <f>VLOOKUP($A130,'[8]102010_3000'!$A$6:$W$49,R$10,FALSE)</f>
        <v>1661</v>
      </c>
      <c r="R130" s="110">
        <f>VLOOKUP($A130,'[8]102010_3000'!$A$6:$W$49,S$10,FALSE)</f>
        <v>1490</v>
      </c>
      <c r="S130" s="110">
        <f>VLOOKUP($A130,'[8]102010_3000'!$A$6:$W$49,T$10,FALSE)</f>
        <v>1293</v>
      </c>
      <c r="T130" s="110">
        <f>VLOOKUP($A130,'[8]102010_3000'!$A$6:$W$49,U$10,FALSE)</f>
        <v>1329</v>
      </c>
      <c r="U130" s="110">
        <f>VLOOKUP($A130,'[8]102010_3000'!$A$6:$W$49,V$10,FALSE)</f>
        <v>1241</v>
      </c>
      <c r="V130" s="110">
        <f>VLOOKUP($A130,'[8]102010_3000'!$A$6:$W$49,W$10,FALSE)</f>
        <v>1377</v>
      </c>
    </row>
    <row r="131" spans="1:22" x14ac:dyDescent="0.2">
      <c r="A131" s="107" t="s">
        <v>113</v>
      </c>
      <c r="B131" s="110">
        <f>VLOOKUP($A131,'[8]102010_3000'!$A$6:$W$49,C$10,FALSE)</f>
        <v>3485</v>
      </c>
      <c r="C131" s="110">
        <f>VLOOKUP($A131,'[8]102010_3000'!$A$6:$W$49,D$10,FALSE)</f>
        <v>3708</v>
      </c>
      <c r="D131" s="110">
        <f>VLOOKUP($A131,'[8]102010_3000'!$A$6:$W$49,E$10,FALSE)</f>
        <v>3832</v>
      </c>
      <c r="E131" s="110">
        <f>VLOOKUP($A131,'[8]102010_3000'!$A$6:$W$49,F$10,FALSE)</f>
        <v>3572</v>
      </c>
      <c r="F131" s="110">
        <f>VLOOKUP($A131,'[8]102010_3000'!$A$6:$W$49,G$10,FALSE)</f>
        <v>3611</v>
      </c>
      <c r="G131" s="110">
        <f>VLOOKUP($A131,'[8]102010_3000'!$A$6:$W$49,H$10,FALSE)</f>
        <v>3763</v>
      </c>
      <c r="H131" s="110">
        <f>VLOOKUP($A131,'[8]102010_3000'!$A$6:$W$49,I$10,FALSE)</f>
        <v>4359</v>
      </c>
      <c r="I131" s="110">
        <f>VLOOKUP($A131,'[8]102010_3000'!$A$6:$W$49,J$10,FALSE)</f>
        <v>4208</v>
      </c>
      <c r="J131" s="110">
        <f>VLOOKUP($A131,'[8]102010_3000'!$A$6:$W$49,K$10,FALSE)</f>
        <v>4115</v>
      </c>
      <c r="K131" s="110">
        <f>VLOOKUP($A131,'[8]102010_3000'!$A$6:$W$49,L$10,FALSE)</f>
        <v>3841</v>
      </c>
      <c r="L131" s="110">
        <f>VLOOKUP($A131,'[8]102010_3000'!$A$6:$W$49,M$10,FALSE)</f>
        <v>3773</v>
      </c>
      <c r="M131" s="110">
        <f>VLOOKUP($A131,'[8]102010_3000'!$A$6:$W$49,N$10,FALSE)</f>
        <v>3750</v>
      </c>
      <c r="N131" s="110">
        <f>VLOOKUP($A131,'[8]102010_3000'!$A$6:$W$49,O$10,FALSE)</f>
        <v>3290</v>
      </c>
      <c r="O131" s="110">
        <f>VLOOKUP($A131,'[8]102010_3000'!$A$6:$W$49,P$10,FALSE)</f>
        <v>3676</v>
      </c>
      <c r="P131" s="110">
        <f>VLOOKUP($A131,'[8]102010_3000'!$A$6:$W$49,Q$10,FALSE)</f>
        <v>3634</v>
      </c>
      <c r="Q131" s="110">
        <f>VLOOKUP($A131,'[8]102010_3000'!$A$6:$W$49,R$10,FALSE)</f>
        <v>3620</v>
      </c>
      <c r="R131" s="110">
        <f>VLOOKUP($A131,'[8]102010_3000'!$A$6:$W$49,S$10,FALSE)</f>
        <v>3151</v>
      </c>
      <c r="S131" s="110">
        <f>VLOOKUP($A131,'[8]102010_3000'!$A$6:$W$49,T$10,FALSE)</f>
        <v>2618</v>
      </c>
      <c r="T131" s="110">
        <f>VLOOKUP($A131,'[8]102010_3000'!$A$6:$W$49,U$10,FALSE)</f>
        <v>3363</v>
      </c>
      <c r="U131" s="110">
        <f>VLOOKUP($A131,'[8]102010_3000'!$A$6:$W$49,V$10,FALSE)</f>
        <v>2749</v>
      </c>
      <c r="V131" s="110">
        <f>VLOOKUP($A131,'[8]102010_3000'!$A$6:$W$49,W$10,FALSE)</f>
        <v>3013</v>
      </c>
    </row>
    <row r="132" spans="1:22" x14ac:dyDescent="0.2">
      <c r="A132" s="107" t="s">
        <v>115</v>
      </c>
      <c r="B132" s="110">
        <f>VLOOKUP($A132,'[8]102010_3000'!$A$6:$W$49,C$10,FALSE)</f>
        <v>59</v>
      </c>
      <c r="C132" s="110">
        <f>VLOOKUP($A132,'[8]102010_3000'!$A$6:$W$49,D$10,FALSE)</f>
        <v>217</v>
      </c>
      <c r="D132" s="110">
        <f>VLOOKUP($A132,'[8]102010_3000'!$A$6:$W$49,E$10,FALSE)</f>
        <v>248</v>
      </c>
      <c r="E132" s="110">
        <f>VLOOKUP($A132,'[8]102010_3000'!$A$6:$W$49,F$10,FALSE)</f>
        <v>394</v>
      </c>
      <c r="F132" s="110">
        <f>VLOOKUP($A132,'[8]102010_3000'!$A$6:$W$49,G$10,FALSE)</f>
        <v>299</v>
      </c>
      <c r="G132" s="110">
        <f>VLOOKUP($A132,'[8]102010_3000'!$A$6:$W$49,H$10,FALSE)</f>
        <v>278</v>
      </c>
      <c r="H132" s="110">
        <f>VLOOKUP($A132,'[8]102010_3000'!$A$6:$W$49,I$10,FALSE)</f>
        <v>238</v>
      </c>
      <c r="I132" s="110">
        <f>VLOOKUP($A132,'[8]102010_3000'!$A$6:$W$49,J$10,FALSE)</f>
        <v>8</v>
      </c>
      <c r="J132" s="110">
        <f>VLOOKUP($A132,'[8]102010_3000'!$A$6:$W$49,K$10,FALSE)</f>
        <v>14</v>
      </c>
      <c r="K132" s="110">
        <f>VLOOKUP($A132,'[8]102010_3000'!$A$6:$W$49,L$10,FALSE)</f>
        <v>18</v>
      </c>
      <c r="L132" s="110">
        <f>VLOOKUP($A132,'[8]102010_3000'!$A$6:$W$49,M$10,FALSE)</f>
        <v>16</v>
      </c>
      <c r="M132" s="110">
        <f>VLOOKUP($A132,'[8]102010_3000'!$A$6:$W$49,N$10,FALSE)</f>
        <v>17</v>
      </c>
      <c r="N132" s="110">
        <f>VLOOKUP($A132,'[8]102010_3000'!$A$6:$W$49,O$10,FALSE)</f>
        <v>20</v>
      </c>
      <c r="O132" s="110">
        <f>VLOOKUP($A132,'[8]102010_3000'!$A$6:$W$49,P$10,FALSE)</f>
        <v>25</v>
      </c>
      <c r="P132" s="110">
        <f>VLOOKUP($A132,'[8]102010_3000'!$A$6:$W$49,Q$10,FALSE)</f>
        <v>28</v>
      </c>
      <c r="Q132" s="110">
        <f>VLOOKUP($A132,'[8]102010_3000'!$A$6:$W$49,R$10,FALSE)</f>
        <v>26</v>
      </c>
      <c r="R132" s="110">
        <f>VLOOKUP($A132,'[8]102010_3000'!$A$6:$W$49,S$10,FALSE)</f>
        <v>28</v>
      </c>
      <c r="S132" s="110">
        <f>VLOOKUP($A132,'[8]102010_3000'!$A$6:$W$49,T$10,FALSE)</f>
        <v>25</v>
      </c>
      <c r="T132" s="110">
        <f>VLOOKUP($A132,'[8]102010_3000'!$A$6:$W$49,U$10,FALSE)</f>
        <v>23</v>
      </c>
      <c r="U132" s="110">
        <f>VLOOKUP($A132,'[8]102010_3000'!$A$6:$W$49,V$10,FALSE)</f>
        <v>26</v>
      </c>
      <c r="V132" s="110">
        <f>VLOOKUP($A132,'[8]102010_3000'!$A$6:$W$49,W$10,FALSE)</f>
        <v>23</v>
      </c>
    </row>
    <row r="133" spans="1:22" x14ac:dyDescent="0.2">
      <c r="A133" s="107" t="s">
        <v>141</v>
      </c>
      <c r="B133" s="110">
        <f>VLOOKUP($A133,'[8]102010_3000'!$A$6:$W$49,C$10,FALSE)</f>
        <v>3327</v>
      </c>
      <c r="C133" s="110">
        <f>VLOOKUP($A133,'[8]102010_3000'!$A$6:$W$49,D$10,FALSE)</f>
        <v>3483</v>
      </c>
      <c r="D133" s="110">
        <f>VLOOKUP($A133,'[8]102010_3000'!$A$6:$W$49,E$10,FALSE)</f>
        <v>3475</v>
      </c>
      <c r="E133" s="110">
        <f>VLOOKUP($A133,'[8]102010_3000'!$A$6:$W$49,F$10,FALSE)</f>
        <v>3261</v>
      </c>
      <c r="F133" s="110">
        <f>VLOOKUP($A133,'[8]102010_3000'!$A$6:$W$49,G$10,FALSE)</f>
        <v>3085</v>
      </c>
      <c r="G133" s="110">
        <f>VLOOKUP($A133,'[8]102010_3000'!$A$6:$W$49,H$10,FALSE)</f>
        <v>3293</v>
      </c>
      <c r="H133" s="110">
        <f>VLOOKUP($A133,'[8]102010_3000'!$A$6:$W$49,I$10,FALSE)</f>
        <v>3350</v>
      </c>
      <c r="I133" s="110">
        <f>VLOOKUP($A133,'[8]102010_3000'!$A$6:$W$49,J$10,FALSE)</f>
        <v>3045</v>
      </c>
      <c r="J133" s="110">
        <f>VLOOKUP($A133,'[8]102010_3000'!$A$6:$W$49,K$10,FALSE)</f>
        <v>3266</v>
      </c>
      <c r="K133" s="110">
        <f>VLOOKUP($A133,'[8]102010_3000'!$A$6:$W$49,L$10,FALSE)</f>
        <v>3139</v>
      </c>
      <c r="L133" s="110">
        <f>VLOOKUP($A133,'[8]102010_3000'!$A$6:$W$49,M$10,FALSE)</f>
        <v>2890</v>
      </c>
      <c r="M133" s="110">
        <f>VLOOKUP($A133,'[8]102010_3000'!$A$6:$W$49,N$10,FALSE)</f>
        <v>3050</v>
      </c>
      <c r="N133" s="110">
        <f>VLOOKUP($A133,'[8]102010_3000'!$A$6:$W$49,O$10,FALSE)</f>
        <v>2930</v>
      </c>
      <c r="O133" s="110">
        <f>VLOOKUP($A133,'[8]102010_3000'!$A$6:$W$49,P$10,FALSE)</f>
        <v>3094</v>
      </c>
      <c r="P133" s="110">
        <f>VLOOKUP($A133,'[8]102010_3000'!$A$6:$W$49,Q$10,FALSE)</f>
        <v>3067</v>
      </c>
      <c r="Q133" s="110">
        <f>VLOOKUP($A133,'[8]102010_3000'!$A$6:$W$49,R$10,FALSE)</f>
        <v>3100</v>
      </c>
      <c r="R133" s="110">
        <f>VLOOKUP($A133,'[8]102010_3000'!$A$6:$W$49,S$10,FALSE)</f>
        <v>2976</v>
      </c>
      <c r="S133" s="110">
        <f>VLOOKUP($A133,'[8]102010_3000'!$A$6:$W$49,T$10,FALSE)</f>
        <v>2577</v>
      </c>
      <c r="T133" s="110">
        <f>VLOOKUP($A133,'[8]102010_3000'!$A$6:$W$49,U$10,FALSE)</f>
        <v>2734</v>
      </c>
      <c r="U133" s="110">
        <f>VLOOKUP($A133,'[8]102010_3000'!$A$6:$W$49,V$10,FALSE)</f>
        <v>2655</v>
      </c>
      <c r="V133" s="110">
        <f>VLOOKUP($A133,'[8]102010_3000'!$A$6:$W$49,W$10,FALSE)</f>
        <v>2822</v>
      </c>
    </row>
    <row r="134" spans="1:22" x14ac:dyDescent="0.2">
      <c r="A134" s="107" t="s">
        <v>117</v>
      </c>
      <c r="B134" s="110">
        <f>VLOOKUP($A134,'[8]102010_3000'!$A$6:$W$49,C$10,FALSE)</f>
        <v>66</v>
      </c>
      <c r="C134" s="110">
        <f>VLOOKUP($A134,'[8]102010_3000'!$A$6:$W$49,D$10,FALSE)</f>
        <v>66</v>
      </c>
      <c r="D134" s="110">
        <f>VLOOKUP($A134,'[8]102010_3000'!$A$6:$W$49,E$10,FALSE)</f>
        <v>78</v>
      </c>
      <c r="E134" s="110">
        <f>VLOOKUP($A134,'[8]102010_3000'!$A$6:$W$49,F$10,FALSE)</f>
        <v>72</v>
      </c>
      <c r="F134" s="110">
        <f>VLOOKUP($A134,'[8]102010_3000'!$A$6:$W$49,G$10,FALSE)</f>
        <v>72</v>
      </c>
      <c r="G134" s="110">
        <f>VLOOKUP($A134,'[8]102010_3000'!$A$6:$W$49,H$10,FALSE)</f>
        <v>73</v>
      </c>
      <c r="H134" s="110">
        <f>VLOOKUP($A134,'[8]102010_3000'!$A$6:$W$49,I$10,FALSE)</f>
        <v>75</v>
      </c>
      <c r="I134" s="110">
        <f>VLOOKUP($A134,'[8]102010_3000'!$A$6:$W$49,J$10,FALSE)</f>
        <v>78</v>
      </c>
      <c r="J134" s="110">
        <f>VLOOKUP($A134,'[8]102010_3000'!$A$6:$W$49,K$10,FALSE)</f>
        <v>77</v>
      </c>
      <c r="K134" s="110">
        <f>VLOOKUP($A134,'[8]102010_3000'!$A$6:$W$49,L$10,FALSE)</f>
        <v>74</v>
      </c>
      <c r="L134" s="110">
        <f>VLOOKUP($A134,'[8]102010_3000'!$A$6:$W$49,M$10,FALSE)</f>
        <v>83</v>
      </c>
      <c r="M134" s="110">
        <f>VLOOKUP($A134,'[8]102010_3000'!$A$6:$W$49,N$10,FALSE)</f>
        <v>83</v>
      </c>
      <c r="N134" s="110">
        <f>VLOOKUP($A134,'[8]102010_3000'!$A$6:$W$49,O$10,FALSE)</f>
        <v>91</v>
      </c>
      <c r="O134" s="110">
        <f>VLOOKUP($A134,'[8]102010_3000'!$A$6:$W$49,P$10,FALSE)</f>
        <v>96</v>
      </c>
      <c r="P134" s="110">
        <f>VLOOKUP($A134,'[8]102010_3000'!$A$6:$W$49,Q$10,FALSE)</f>
        <v>86</v>
      </c>
      <c r="Q134" s="110">
        <f>VLOOKUP($A134,'[8]102010_3000'!$A$6:$W$49,R$10,FALSE)</f>
        <v>156</v>
      </c>
      <c r="R134" s="110">
        <f>VLOOKUP($A134,'[8]102010_3000'!$A$6:$W$49,S$10,FALSE)</f>
        <v>116</v>
      </c>
      <c r="S134" s="110">
        <f>VLOOKUP($A134,'[8]102010_3000'!$A$6:$W$49,T$10,FALSE)</f>
        <v>107</v>
      </c>
      <c r="T134" s="110">
        <f>VLOOKUP($A134,'[8]102010_3000'!$A$6:$W$49,U$10,FALSE)</f>
        <v>94</v>
      </c>
      <c r="U134" s="110">
        <f>VLOOKUP($A134,'[8]102010_3000'!$A$6:$W$49,V$10,FALSE)</f>
        <v>104</v>
      </c>
      <c r="V134" s="110">
        <f>VLOOKUP($A134,'[8]102010_3000'!$A$6:$W$49,W$10,FALSE)</f>
        <v>86</v>
      </c>
    </row>
    <row r="135" spans="1:22" x14ac:dyDescent="0.2">
      <c r="A135" s="107" t="s">
        <v>118</v>
      </c>
      <c r="B135" s="110">
        <f>VLOOKUP($A135,'[8]102010_3000'!$A$6:$W$49,C$10,FALSE)</f>
        <v>87</v>
      </c>
      <c r="C135" s="110">
        <f>VLOOKUP($A135,'[8]102010_3000'!$A$6:$W$49,D$10,FALSE)</f>
        <v>93</v>
      </c>
      <c r="D135" s="110">
        <f>VLOOKUP($A135,'[8]102010_3000'!$A$6:$W$49,E$10,FALSE)</f>
        <v>99</v>
      </c>
      <c r="E135" s="110">
        <f>VLOOKUP($A135,'[8]102010_3000'!$A$6:$W$49,F$10,FALSE)</f>
        <v>68</v>
      </c>
      <c r="F135" s="110">
        <f>VLOOKUP($A135,'[8]102010_3000'!$A$6:$W$49,G$10,FALSE)</f>
        <v>80</v>
      </c>
      <c r="G135" s="110">
        <f>VLOOKUP($A135,'[8]102010_3000'!$A$6:$W$49,H$10,FALSE)</f>
        <v>86</v>
      </c>
      <c r="H135" s="110">
        <f>VLOOKUP($A135,'[8]102010_3000'!$A$6:$W$49,I$10,FALSE)</f>
        <v>57</v>
      </c>
      <c r="I135" s="110">
        <f>VLOOKUP($A135,'[8]102010_3000'!$A$6:$W$49,J$10,FALSE)</f>
        <v>57</v>
      </c>
      <c r="J135" s="110">
        <f>VLOOKUP($A135,'[8]102010_3000'!$A$6:$W$49,K$10,FALSE)</f>
        <v>70</v>
      </c>
      <c r="K135" s="110">
        <f>VLOOKUP($A135,'[8]102010_3000'!$A$6:$W$49,L$10,FALSE)</f>
        <v>64</v>
      </c>
      <c r="L135" s="110">
        <f>VLOOKUP($A135,'[8]102010_3000'!$A$6:$W$49,M$10,FALSE)</f>
        <v>76</v>
      </c>
      <c r="M135" s="110">
        <f>VLOOKUP($A135,'[8]102010_3000'!$A$6:$W$49,N$10,FALSE)</f>
        <v>86</v>
      </c>
      <c r="N135" s="110">
        <f>VLOOKUP($A135,'[8]102010_3000'!$A$6:$W$49,O$10,FALSE)</f>
        <v>64</v>
      </c>
      <c r="O135" s="110">
        <f>VLOOKUP($A135,'[8]102010_3000'!$A$6:$W$49,P$10,FALSE)</f>
        <v>56</v>
      </c>
      <c r="P135" s="110">
        <f>VLOOKUP($A135,'[8]102010_3000'!$A$6:$W$49,Q$10,FALSE)</f>
        <v>55</v>
      </c>
      <c r="Q135" s="110">
        <f>VLOOKUP($A135,'[8]102010_3000'!$A$6:$W$49,R$10,FALSE)</f>
        <v>32</v>
      </c>
      <c r="R135" s="110">
        <f>VLOOKUP($A135,'[8]102010_3000'!$A$6:$W$49,S$10,FALSE)</f>
        <v>32</v>
      </c>
      <c r="S135" s="110">
        <f>VLOOKUP($A135,'[8]102010_3000'!$A$6:$W$49,T$10,FALSE)</f>
        <v>25</v>
      </c>
      <c r="T135" s="110">
        <f>VLOOKUP($A135,'[8]102010_3000'!$A$6:$W$49,U$10,FALSE)</f>
        <v>18</v>
      </c>
      <c r="U135" s="110">
        <f>VLOOKUP($A135,'[8]102010_3000'!$A$6:$W$49,V$10,FALSE)</f>
        <v>6</v>
      </c>
      <c r="V135" s="110">
        <f>VLOOKUP($A135,'[8]102010_3000'!$A$6:$W$49,W$10,FALSE)</f>
        <v>4</v>
      </c>
    </row>
    <row r="136" spans="1:22" x14ac:dyDescent="0.2">
      <c r="A136" s="107" t="s">
        <v>123</v>
      </c>
      <c r="B136" s="110">
        <f>VLOOKUP($A136,'[8]102010_3000'!$A$6:$W$49,C$10,FALSE)</f>
        <v>18086</v>
      </c>
      <c r="C136" s="110">
        <f>VLOOKUP($A136,'[8]102010_3000'!$A$6:$W$49,D$10,FALSE)</f>
        <v>21726</v>
      </c>
      <c r="D136" s="110">
        <f>VLOOKUP($A136,'[8]102010_3000'!$A$6:$W$49,E$10,FALSE)</f>
        <v>21361</v>
      </c>
      <c r="E136" s="110">
        <f>VLOOKUP($A136,'[8]102010_3000'!$A$6:$W$49,F$10,FALSE)</f>
        <v>23475</v>
      </c>
      <c r="F136" s="110">
        <f>VLOOKUP($A136,'[8]102010_3000'!$A$6:$W$49,G$10,FALSE)</f>
        <v>21977</v>
      </c>
      <c r="G136" s="110">
        <f>VLOOKUP($A136,'[8]102010_3000'!$A$6:$W$49,H$10,FALSE)</f>
        <v>22462</v>
      </c>
      <c r="H136" s="110">
        <f>VLOOKUP($A136,'[8]102010_3000'!$A$6:$W$49,I$10,FALSE)</f>
        <v>23794</v>
      </c>
      <c r="I136" s="110">
        <f>VLOOKUP($A136,'[8]102010_3000'!$A$6:$W$49,J$10,FALSE)</f>
        <v>24461</v>
      </c>
      <c r="J136" s="110">
        <f>VLOOKUP($A136,'[8]102010_3000'!$A$6:$W$49,K$10,FALSE)</f>
        <v>23502</v>
      </c>
      <c r="K136" s="110">
        <f>VLOOKUP($A136,'[8]102010_3000'!$A$6:$W$49,L$10,FALSE)</f>
        <v>19904</v>
      </c>
      <c r="L136" s="110">
        <f>VLOOKUP($A136,'[8]102010_3000'!$A$6:$W$49,M$10,FALSE)</f>
        <v>19484</v>
      </c>
      <c r="M136" s="110">
        <f>VLOOKUP($A136,'[8]102010_3000'!$A$6:$W$49,N$10,FALSE)</f>
        <v>22222</v>
      </c>
      <c r="N136" s="110">
        <f>VLOOKUP($A136,'[8]102010_3000'!$A$6:$W$49,O$10,FALSE)</f>
        <v>19649</v>
      </c>
      <c r="O136" s="110">
        <f>VLOOKUP($A136,'[8]102010_3000'!$A$6:$W$49,P$10,FALSE)</f>
        <v>19278</v>
      </c>
      <c r="P136" s="110">
        <f>VLOOKUP($A136,'[8]102010_3000'!$A$6:$W$49,Q$10,FALSE)</f>
        <v>17363</v>
      </c>
      <c r="Q136" s="110">
        <f>VLOOKUP($A136,'[8]102010_3000'!$A$6:$W$49,R$10,FALSE)</f>
        <v>17233</v>
      </c>
      <c r="R136" s="110">
        <f>VLOOKUP($A136,'[8]102010_3000'!$A$6:$W$49,S$10,FALSE)</f>
        <v>18186</v>
      </c>
      <c r="S136" s="110">
        <f>VLOOKUP($A136,'[8]102010_3000'!$A$6:$W$49,T$10,FALSE)</f>
        <v>11077</v>
      </c>
      <c r="T136" s="110">
        <f>VLOOKUP($A136,'[8]102010_3000'!$A$6:$W$49,U$10,FALSE)</f>
        <v>16333</v>
      </c>
      <c r="U136" s="110">
        <f>VLOOKUP($A136,'[8]102010_3000'!$A$6:$W$49,V$10,FALSE)</f>
        <v>14021</v>
      </c>
      <c r="V136" s="110">
        <f>VLOOKUP($A136,'[8]102010_3000'!$A$6:$W$49,W$10,FALSE)</f>
        <v>14122</v>
      </c>
    </row>
    <row r="137" spans="1:22" x14ac:dyDescent="0.2">
      <c r="A137" s="107" t="s">
        <v>119</v>
      </c>
      <c r="B137" s="110">
        <f>VLOOKUP($A137,'[8]102010_3000'!$A$6:$W$49,C$10,FALSE)</f>
        <v>1268</v>
      </c>
      <c r="C137" s="110">
        <f>VLOOKUP($A137,'[8]102010_3000'!$A$6:$W$49,D$10,FALSE)</f>
        <v>1285</v>
      </c>
      <c r="D137" s="110">
        <f>VLOOKUP($A137,'[8]102010_3000'!$A$6:$W$49,E$10,FALSE)</f>
        <v>1090</v>
      </c>
      <c r="E137" s="110">
        <f>VLOOKUP($A137,'[8]102010_3000'!$A$6:$W$49,F$10,FALSE)</f>
        <v>1264</v>
      </c>
      <c r="F137" s="110">
        <f>VLOOKUP($A137,'[8]102010_3000'!$A$6:$W$49,G$10,FALSE)</f>
        <v>1108</v>
      </c>
      <c r="G137" s="110">
        <f>VLOOKUP($A137,'[8]102010_3000'!$A$6:$W$49,H$10,FALSE)</f>
        <v>1094</v>
      </c>
      <c r="H137" s="110">
        <f>VLOOKUP($A137,'[8]102010_3000'!$A$6:$W$49,I$10,FALSE)</f>
        <v>1149</v>
      </c>
      <c r="I137" s="110">
        <f>VLOOKUP($A137,'[8]102010_3000'!$A$6:$W$49,J$10,FALSE)</f>
        <v>1005</v>
      </c>
      <c r="J137" s="110">
        <f>VLOOKUP($A137,'[8]102010_3000'!$A$6:$W$49,K$10,FALSE)</f>
        <v>961</v>
      </c>
      <c r="K137" s="110">
        <f>VLOOKUP($A137,'[8]102010_3000'!$A$6:$W$49,L$10,FALSE)</f>
        <v>905</v>
      </c>
      <c r="L137" s="110">
        <f>VLOOKUP($A137,'[8]102010_3000'!$A$6:$W$49,M$10,FALSE)</f>
        <v>775</v>
      </c>
      <c r="M137" s="110">
        <f>VLOOKUP($A137,'[8]102010_3000'!$A$6:$W$49,N$10,FALSE)</f>
        <v>804</v>
      </c>
      <c r="N137" s="110">
        <f>VLOOKUP($A137,'[8]102010_3000'!$A$6:$W$49,O$10,FALSE)</f>
        <v>744</v>
      </c>
      <c r="O137" s="110">
        <f>VLOOKUP($A137,'[8]102010_3000'!$A$6:$W$49,P$10,FALSE)</f>
        <v>697</v>
      </c>
      <c r="P137" s="110">
        <f>VLOOKUP($A137,'[8]102010_3000'!$A$6:$W$49,Q$10,FALSE)</f>
        <v>653</v>
      </c>
      <c r="Q137" s="110">
        <f>VLOOKUP($A137,'[8]102010_3000'!$A$6:$W$49,R$10,FALSE)</f>
        <v>624</v>
      </c>
      <c r="R137" s="110">
        <f>VLOOKUP($A137,'[8]102010_3000'!$A$6:$W$49,S$10,FALSE)</f>
        <v>563</v>
      </c>
      <c r="S137" s="110">
        <f>VLOOKUP($A137,'[8]102010_3000'!$A$6:$W$49,T$10,FALSE)</f>
        <v>515</v>
      </c>
      <c r="T137" s="110">
        <f>VLOOKUP($A137,'[8]102010_3000'!$A$6:$W$49,U$10,FALSE)</f>
        <v>483</v>
      </c>
      <c r="U137" s="110">
        <f>VLOOKUP($A137,'[8]102010_3000'!$A$6:$W$49,V$10,FALSE)</f>
        <v>457</v>
      </c>
      <c r="V137" s="110">
        <f>VLOOKUP($A137,'[8]102010_3000'!$A$6:$W$49,W$10,FALSE)</f>
        <v>472</v>
      </c>
    </row>
    <row r="138" spans="1:22" x14ac:dyDescent="0.2">
      <c r="A138" s="107" t="s">
        <v>120</v>
      </c>
      <c r="B138" s="110">
        <f>VLOOKUP($A138,'[8]102010_3000'!$A$6:$W$49,C$10,FALSE)</f>
        <v>58</v>
      </c>
      <c r="C138" s="110">
        <f>VLOOKUP($A138,'[8]102010_3000'!$A$6:$W$49,D$10,FALSE)</f>
        <v>67</v>
      </c>
      <c r="D138" s="110">
        <f>VLOOKUP($A138,'[8]102010_3000'!$A$6:$W$49,E$10,FALSE)</f>
        <v>32</v>
      </c>
      <c r="E138" s="110">
        <f>VLOOKUP($A138,'[8]102010_3000'!$A$6:$W$49,F$10,FALSE)</f>
        <v>39</v>
      </c>
      <c r="F138" s="110">
        <f>VLOOKUP($A138,'[8]102010_3000'!$A$6:$W$49,G$10,FALSE)</f>
        <v>64</v>
      </c>
      <c r="G138" s="110">
        <f>VLOOKUP($A138,'[8]102010_3000'!$A$6:$W$49,H$10,FALSE)</f>
        <v>61</v>
      </c>
      <c r="H138" s="110">
        <f>VLOOKUP($A138,'[8]102010_3000'!$A$6:$W$49,I$10,FALSE)</f>
        <v>51</v>
      </c>
      <c r="I138" s="110">
        <f>VLOOKUP($A138,'[8]102010_3000'!$A$6:$W$49,J$10,FALSE)</f>
        <v>65</v>
      </c>
      <c r="J138" s="110">
        <f>VLOOKUP($A138,'[8]102010_3000'!$A$6:$W$49,K$10,FALSE)</f>
        <v>56</v>
      </c>
      <c r="K138" s="110">
        <f>VLOOKUP($A138,'[8]102010_3000'!$A$6:$W$49,L$10,FALSE)</f>
        <v>21</v>
      </c>
      <c r="L138" s="110">
        <f>VLOOKUP($A138,'[8]102010_3000'!$A$6:$W$49,M$10,FALSE)</f>
        <v>21</v>
      </c>
      <c r="M138" s="110">
        <f>VLOOKUP($A138,'[8]102010_3000'!$A$6:$W$49,N$10,FALSE)</f>
        <v>24</v>
      </c>
      <c r="N138" s="110">
        <f>VLOOKUP($A138,'[8]102010_3000'!$A$6:$W$49,O$10,FALSE)</f>
        <v>16</v>
      </c>
      <c r="O138" s="110">
        <f>VLOOKUP($A138,'[8]102010_3000'!$A$6:$W$49,P$10,FALSE)</f>
        <v>15</v>
      </c>
      <c r="P138" s="110">
        <f>VLOOKUP($A138,'[8]102010_3000'!$A$6:$W$49,Q$10,FALSE)</f>
        <v>10</v>
      </c>
      <c r="Q138" s="110">
        <f>VLOOKUP($A138,'[8]102010_3000'!$A$6:$W$49,R$10,FALSE)</f>
        <v>9</v>
      </c>
      <c r="R138" s="110">
        <f>VLOOKUP($A138,'[8]102010_3000'!$A$6:$W$49,S$10,FALSE)</f>
        <v>10</v>
      </c>
      <c r="S138" s="110">
        <f>VLOOKUP($A138,'[8]102010_3000'!$A$6:$W$49,T$10,FALSE)</f>
        <v>8</v>
      </c>
      <c r="T138" s="110">
        <f>VLOOKUP($A138,'[8]102010_3000'!$A$6:$W$49,U$10,FALSE)</f>
        <v>10</v>
      </c>
      <c r="U138" s="110">
        <f>VLOOKUP($A138,'[8]102010_3000'!$A$6:$W$49,V$10,FALSE)</f>
        <v>8</v>
      </c>
      <c r="V138" s="110">
        <f>VLOOKUP($A138,'[8]102010_3000'!$A$6:$W$49,W$10,FALSE)</f>
        <v>8</v>
      </c>
    </row>
    <row r="139" spans="1:22" x14ac:dyDescent="0.2">
      <c r="A139" s="107" t="s">
        <v>139</v>
      </c>
      <c r="B139" s="110">
        <f>VLOOKUP($A139,'[8]102010_3000'!$A$6:$W$49,C$10,FALSE)</f>
        <v>3566</v>
      </c>
      <c r="C139" s="110">
        <f>VLOOKUP($A139,'[8]102010_3000'!$A$6:$W$49,D$10,FALSE)</f>
        <v>3794</v>
      </c>
      <c r="D139" s="110">
        <f>VLOOKUP($A139,'[8]102010_3000'!$A$6:$W$49,E$10,FALSE)</f>
        <v>3651</v>
      </c>
      <c r="E139" s="110">
        <f>VLOOKUP($A139,'[8]102010_3000'!$A$6:$W$49,F$10,FALSE)</f>
        <v>3640</v>
      </c>
      <c r="F139" s="110">
        <f>VLOOKUP($A139,'[8]102010_3000'!$A$6:$W$49,G$10,FALSE)</f>
        <v>3888</v>
      </c>
      <c r="G139" s="110">
        <f>VLOOKUP($A139,'[8]102010_3000'!$A$6:$W$49,H$10,FALSE)</f>
        <v>3685</v>
      </c>
      <c r="H139" s="110">
        <f>VLOOKUP($A139,'[8]102010_3000'!$A$6:$W$49,I$10,FALSE)</f>
        <v>3982</v>
      </c>
      <c r="I139" s="110">
        <f>VLOOKUP($A139,'[8]102010_3000'!$A$6:$W$49,J$10,FALSE)</f>
        <v>3838</v>
      </c>
      <c r="J139" s="110">
        <f>VLOOKUP($A139,'[8]102010_3000'!$A$6:$W$49,K$10,FALSE)</f>
        <v>3840</v>
      </c>
      <c r="K139" s="110">
        <f>VLOOKUP($A139,'[8]102010_3000'!$A$6:$W$49,L$10,FALSE)</f>
        <v>3966</v>
      </c>
      <c r="L139" s="110">
        <f>VLOOKUP($A139,'[8]102010_3000'!$A$6:$W$49,M$10,FALSE)</f>
        <v>4048</v>
      </c>
      <c r="M139" s="110">
        <f>VLOOKUP($A139,'[8]102010_3000'!$A$6:$W$49,N$10,FALSE)</f>
        <v>3875</v>
      </c>
      <c r="N139" s="110">
        <f>VLOOKUP($A139,'[8]102010_3000'!$A$6:$W$49,O$10,FALSE)</f>
        <v>3846</v>
      </c>
      <c r="O139" s="110">
        <f>VLOOKUP($A139,'[8]102010_3000'!$A$6:$W$49,P$10,FALSE)</f>
        <v>4067</v>
      </c>
      <c r="P139" s="110">
        <f>VLOOKUP($A139,'[8]102010_3000'!$A$6:$W$49,Q$10,FALSE)</f>
        <v>4373</v>
      </c>
      <c r="Q139" s="110">
        <f>VLOOKUP($A139,'[8]102010_3000'!$A$6:$W$49,R$10,FALSE)</f>
        <v>4270</v>
      </c>
      <c r="R139" s="110">
        <f>VLOOKUP($A139,'[8]102010_3000'!$A$6:$W$49,S$10,FALSE)</f>
        <v>3785</v>
      </c>
      <c r="S139" s="110">
        <f>VLOOKUP($A139,'[8]102010_3000'!$A$6:$W$49,T$10,FALSE)</f>
        <v>3674</v>
      </c>
      <c r="T139" s="110">
        <f>VLOOKUP($A139,'[8]102010_3000'!$A$6:$W$49,U$10,FALSE)</f>
        <v>3524</v>
      </c>
      <c r="U139" s="110">
        <f>VLOOKUP($A139,'[8]102010_3000'!$A$6:$W$49,V$10,FALSE)</f>
        <v>3321</v>
      </c>
      <c r="V139" s="110">
        <f>VLOOKUP($A139,'[8]102010_3000'!$A$6:$W$49,W$10,FALSE)</f>
        <v>3352</v>
      </c>
    </row>
    <row r="140" spans="1:22" x14ac:dyDescent="0.2">
      <c r="A140" s="107" t="s">
        <v>121</v>
      </c>
      <c r="B140" s="110">
        <f>VLOOKUP($A140,'[8]102010_3000'!$A$6:$W$49,C$10,FALSE)</f>
        <v>2037</v>
      </c>
      <c r="C140" s="110">
        <f>VLOOKUP($A140,'[8]102010_3000'!$A$6:$W$49,D$10,FALSE)</f>
        <v>2105</v>
      </c>
      <c r="D140" s="110">
        <f>VLOOKUP($A140,'[8]102010_3000'!$A$6:$W$49,E$10,FALSE)</f>
        <v>2077</v>
      </c>
      <c r="E140" s="110">
        <f>VLOOKUP($A140,'[8]102010_3000'!$A$6:$W$49,F$10,FALSE)</f>
        <v>1755</v>
      </c>
      <c r="F140" s="110">
        <f>VLOOKUP($A140,'[8]102010_3000'!$A$6:$W$49,G$10,FALSE)</f>
        <v>1862</v>
      </c>
      <c r="G140" s="110">
        <f>VLOOKUP($A140,'[8]102010_3000'!$A$6:$W$49,H$10,FALSE)</f>
        <v>1894</v>
      </c>
      <c r="H140" s="110">
        <f>VLOOKUP($A140,'[8]102010_3000'!$A$6:$W$49,I$10,FALSE)</f>
        <v>1483</v>
      </c>
      <c r="I140" s="110">
        <f>VLOOKUP($A140,'[8]102010_3000'!$A$6:$W$49,J$10,FALSE)</f>
        <v>1374</v>
      </c>
      <c r="J140" s="110">
        <f>VLOOKUP($A140,'[8]102010_3000'!$A$6:$W$49,K$10,FALSE)</f>
        <v>1414</v>
      </c>
      <c r="K140" s="110">
        <f>VLOOKUP($A140,'[8]102010_3000'!$A$6:$W$49,L$10,FALSE)</f>
        <v>1202</v>
      </c>
      <c r="L140" s="110">
        <f>VLOOKUP($A140,'[8]102010_3000'!$A$6:$W$49,M$10,FALSE)</f>
        <v>738</v>
      </c>
      <c r="M140" s="110">
        <f>VLOOKUP($A140,'[8]102010_3000'!$A$6:$W$49,N$10,FALSE)</f>
        <v>787</v>
      </c>
      <c r="N140" s="110">
        <f>VLOOKUP($A140,'[8]102010_3000'!$A$6:$W$49,O$10,FALSE)</f>
        <v>769</v>
      </c>
      <c r="O140" s="110">
        <f>VLOOKUP($A140,'[8]102010_3000'!$A$6:$W$49,P$10,FALSE)</f>
        <v>746</v>
      </c>
      <c r="P140" s="110">
        <f>VLOOKUP($A140,'[8]102010_3000'!$A$6:$W$49,Q$10,FALSE)</f>
        <v>727</v>
      </c>
      <c r="Q140" s="110">
        <f>VLOOKUP($A140,'[8]102010_3000'!$A$6:$W$49,R$10,FALSE)</f>
        <v>696</v>
      </c>
      <c r="R140" s="110">
        <f>VLOOKUP($A140,'[8]102010_3000'!$A$6:$W$49,S$10,FALSE)</f>
        <v>690</v>
      </c>
      <c r="S140" s="110">
        <f>VLOOKUP($A140,'[8]102010_3000'!$A$6:$W$49,T$10,FALSE)</f>
        <v>660</v>
      </c>
      <c r="T140" s="110">
        <f>VLOOKUP($A140,'[8]102010_3000'!$A$6:$W$49,U$10,FALSE)</f>
        <v>517</v>
      </c>
      <c r="U140" s="110">
        <f>VLOOKUP($A140,'[8]102010_3000'!$A$6:$W$49,V$10,FALSE)</f>
        <v>511</v>
      </c>
      <c r="V140" s="110">
        <f>VLOOKUP($A140,'[8]102010_3000'!$A$6:$W$49,W$10,FALSE)</f>
        <v>563</v>
      </c>
    </row>
    <row r="141" spans="1:22" x14ac:dyDescent="0.2">
      <c r="A141" s="107" t="s">
        <v>122</v>
      </c>
      <c r="B141" s="110">
        <f>VLOOKUP($A141,'[8]102010_3000'!$A$6:$W$49,C$10,FALSE)</f>
        <v>10957</v>
      </c>
      <c r="C141" s="110">
        <f>VLOOKUP($A141,'[8]102010_3000'!$A$6:$W$49,D$10,FALSE)</f>
        <v>11678</v>
      </c>
      <c r="D141" s="110">
        <f>VLOOKUP($A141,'[8]102010_3000'!$A$6:$W$49,E$10,FALSE)</f>
        <v>11286</v>
      </c>
      <c r="E141" s="110">
        <f>VLOOKUP($A141,'[8]102010_3000'!$A$6:$W$49,F$10,FALSE)</f>
        <v>10586</v>
      </c>
      <c r="F141" s="110">
        <f>VLOOKUP($A141,'[8]102010_3000'!$A$6:$W$49,G$10,FALSE)</f>
        <v>9631</v>
      </c>
      <c r="G141" s="110">
        <f>VLOOKUP($A141,'[8]102010_3000'!$A$6:$W$49,H$10,FALSE)</f>
        <v>9616</v>
      </c>
      <c r="H141" s="110">
        <f>VLOOKUP($A141,'[8]102010_3000'!$A$6:$W$49,I$10,FALSE)</f>
        <v>10304</v>
      </c>
      <c r="I141" s="110">
        <f>VLOOKUP($A141,'[8]102010_3000'!$A$6:$W$49,J$10,FALSE)</f>
        <v>9643</v>
      </c>
      <c r="J141" s="110">
        <f>VLOOKUP($A141,'[8]102010_3000'!$A$6:$W$49,K$10,FALSE)</f>
        <v>10507</v>
      </c>
      <c r="K141" s="110">
        <f>VLOOKUP($A141,'[8]102010_3000'!$A$6:$W$49,L$10,FALSE)</f>
        <v>10368</v>
      </c>
      <c r="L141" s="110">
        <f>VLOOKUP($A141,'[8]102010_3000'!$A$6:$W$49,M$10,FALSE)</f>
        <v>9565</v>
      </c>
      <c r="M141" s="110">
        <f>VLOOKUP($A141,'[8]102010_3000'!$A$6:$W$49,N$10,FALSE)</f>
        <v>10602</v>
      </c>
      <c r="N141" s="110">
        <f>VLOOKUP($A141,'[8]102010_3000'!$A$6:$W$49,O$10,FALSE)</f>
        <v>9386</v>
      </c>
      <c r="O141" s="110">
        <f>VLOOKUP($A141,'[8]102010_3000'!$A$6:$W$49,P$10,FALSE)</f>
        <v>9875</v>
      </c>
      <c r="P141" s="110">
        <f>VLOOKUP($A141,'[8]102010_3000'!$A$6:$W$49,Q$10,FALSE)</f>
        <v>9860</v>
      </c>
      <c r="Q141" s="110">
        <f>VLOOKUP($A141,'[8]102010_3000'!$A$6:$W$49,R$10,FALSE)</f>
        <v>9720</v>
      </c>
      <c r="R141" s="110">
        <f>VLOOKUP($A141,'[8]102010_3000'!$A$6:$W$49,S$10,FALSE)</f>
        <v>8887</v>
      </c>
      <c r="S141" s="110">
        <f>VLOOKUP($A141,'[8]102010_3000'!$A$6:$W$49,T$10,FALSE)</f>
        <v>7844</v>
      </c>
      <c r="T141" s="110">
        <f>VLOOKUP($A141,'[8]102010_3000'!$A$6:$W$49,U$10,FALSE)</f>
        <v>8520</v>
      </c>
      <c r="U141" s="110">
        <f>VLOOKUP($A141,'[8]102010_3000'!$A$6:$W$49,V$10,FALSE)</f>
        <v>8237</v>
      </c>
      <c r="V141" s="110">
        <f>VLOOKUP($A141,'[8]102010_3000'!$A$6:$W$49,W$10,FALSE)</f>
        <v>7756</v>
      </c>
    </row>
    <row r="142" spans="1:22" x14ac:dyDescent="0.2">
      <c r="A142" s="107" t="s">
        <v>124</v>
      </c>
      <c r="B142" s="110">
        <f>VLOOKUP($A142,'[8]102010_3000'!$A$6:$W$49,C$10,FALSE)</f>
        <v>1484</v>
      </c>
      <c r="C142" s="110">
        <f>VLOOKUP($A142,'[8]102010_3000'!$A$6:$W$49,D$10,FALSE)</f>
        <v>1476</v>
      </c>
      <c r="D142" s="110">
        <f>VLOOKUP($A142,'[8]102010_3000'!$A$6:$W$49,E$10,FALSE)</f>
        <v>1448</v>
      </c>
      <c r="E142" s="110">
        <f>VLOOKUP($A142,'[8]102010_3000'!$A$6:$W$49,F$10,FALSE)</f>
        <v>1437</v>
      </c>
      <c r="F142" s="110">
        <f>VLOOKUP($A142,'[8]102010_3000'!$A$6:$W$49,G$10,FALSE)</f>
        <v>1445</v>
      </c>
      <c r="G142" s="110">
        <f>VLOOKUP($A142,'[8]102010_3000'!$A$6:$W$49,H$10,FALSE)</f>
        <v>1519</v>
      </c>
      <c r="H142" s="110">
        <f>VLOOKUP($A142,'[8]102010_3000'!$A$6:$W$49,I$10,FALSE)</f>
        <v>2063</v>
      </c>
      <c r="I142" s="110">
        <f>VLOOKUP($A142,'[8]102010_3000'!$A$6:$W$49,J$10,FALSE)</f>
        <v>2156</v>
      </c>
      <c r="J142" s="110">
        <f>VLOOKUP($A142,'[8]102010_3000'!$A$6:$W$49,K$10,FALSE)</f>
        <v>2264</v>
      </c>
      <c r="K142" s="110">
        <f>VLOOKUP($A142,'[8]102010_3000'!$A$6:$W$49,L$10,FALSE)</f>
        <v>2226</v>
      </c>
      <c r="L142" s="110">
        <f>VLOOKUP($A142,'[8]102010_3000'!$A$6:$W$49,M$10,FALSE)</f>
        <v>2409</v>
      </c>
      <c r="M142" s="110">
        <f>VLOOKUP($A142,'[8]102010_3000'!$A$6:$W$49,N$10,FALSE)</f>
        <v>2596</v>
      </c>
      <c r="N142" s="110">
        <f>VLOOKUP($A142,'[8]102010_3000'!$A$6:$W$49,O$10,FALSE)</f>
        <v>2698</v>
      </c>
      <c r="O142" s="110">
        <f>VLOOKUP($A142,'[8]102010_3000'!$A$6:$W$49,P$10,FALSE)</f>
        <v>3203</v>
      </c>
      <c r="P142" s="110">
        <f>VLOOKUP($A142,'[8]102010_3000'!$A$6:$W$49,Q$10,FALSE)</f>
        <v>3050</v>
      </c>
      <c r="Q142" s="110">
        <f>VLOOKUP($A142,'[8]102010_3000'!$A$6:$W$49,R$10,FALSE)</f>
        <v>3108</v>
      </c>
      <c r="R142" s="110">
        <f>VLOOKUP($A142,'[8]102010_3000'!$A$6:$W$49,S$10,FALSE)</f>
        <v>2958</v>
      </c>
      <c r="S142" s="110">
        <f>VLOOKUP($A142,'[8]102010_3000'!$A$6:$W$49,T$10,FALSE)</f>
        <v>2645</v>
      </c>
      <c r="T142" s="110">
        <f>VLOOKUP($A142,'[8]102010_3000'!$A$6:$W$49,U$10,FALSE)</f>
        <v>2555</v>
      </c>
      <c r="U142" s="110">
        <f>VLOOKUP($A142,'[8]102010_3000'!$A$6:$W$49,V$10,FALSE)</f>
        <v>2199</v>
      </c>
      <c r="V142" s="110">
        <f>VLOOKUP($A142,'[8]102010_3000'!$A$6:$W$49,W$10,FALSE)</f>
        <v>1966</v>
      </c>
    </row>
    <row r="143" spans="1:22" x14ac:dyDescent="0.2">
      <c r="A143" s="107" t="s">
        <v>125</v>
      </c>
      <c r="B143" s="110">
        <f>VLOOKUP($A143,'[8]102010_3000'!$A$6:$W$49,C$10,FALSE)</f>
        <v>1168</v>
      </c>
      <c r="C143" s="110">
        <f>VLOOKUP($A143,'[8]102010_3000'!$A$6:$W$49,D$10,FALSE)</f>
        <v>1072</v>
      </c>
      <c r="D143" s="110">
        <f>VLOOKUP($A143,'[8]102010_3000'!$A$6:$W$49,E$10,FALSE)</f>
        <v>1295</v>
      </c>
      <c r="E143" s="110">
        <f>VLOOKUP($A143,'[8]102010_3000'!$A$6:$W$49,F$10,FALSE)</f>
        <v>960</v>
      </c>
      <c r="F143" s="110">
        <f>VLOOKUP($A143,'[8]102010_3000'!$A$6:$W$49,G$10,FALSE)</f>
        <v>935</v>
      </c>
      <c r="G143" s="110">
        <f>VLOOKUP($A143,'[8]102010_3000'!$A$6:$W$49,H$10,FALSE)</f>
        <v>557</v>
      </c>
      <c r="H143" s="110">
        <f>VLOOKUP($A143,'[8]102010_3000'!$A$6:$W$49,I$10,FALSE)</f>
        <v>372</v>
      </c>
      <c r="I143" s="110">
        <f>VLOOKUP($A143,'[8]102010_3000'!$A$6:$W$49,J$10,FALSE)</f>
        <v>320</v>
      </c>
      <c r="J143" s="110">
        <f>VLOOKUP($A143,'[8]102010_3000'!$A$6:$W$49,K$10,FALSE)</f>
        <v>322</v>
      </c>
      <c r="K143" s="110">
        <f>VLOOKUP($A143,'[8]102010_3000'!$A$6:$W$49,L$10,FALSE)</f>
        <v>308</v>
      </c>
      <c r="L143" s="110">
        <f>VLOOKUP($A143,'[8]102010_3000'!$A$6:$W$49,M$10,FALSE)</f>
        <v>309</v>
      </c>
      <c r="M143" s="110">
        <f>VLOOKUP($A143,'[8]102010_3000'!$A$6:$W$49,N$10,FALSE)</f>
        <v>284</v>
      </c>
      <c r="N143" s="110">
        <f>VLOOKUP($A143,'[8]102010_3000'!$A$6:$W$49,O$10,FALSE)</f>
        <v>276</v>
      </c>
      <c r="O143" s="110">
        <f>VLOOKUP($A143,'[8]102010_3000'!$A$6:$W$49,P$10,FALSE)</f>
        <v>230</v>
      </c>
      <c r="P143" s="110">
        <f>VLOOKUP($A143,'[8]102010_3000'!$A$6:$W$49,Q$10,FALSE)</f>
        <v>180</v>
      </c>
      <c r="Q143" s="110">
        <f>VLOOKUP($A143,'[8]102010_3000'!$A$6:$W$49,R$10,FALSE)</f>
        <v>188</v>
      </c>
      <c r="R143" s="110">
        <f>VLOOKUP($A143,'[8]102010_3000'!$A$6:$W$49,S$10,FALSE)</f>
        <v>165</v>
      </c>
      <c r="S143" s="110">
        <f>VLOOKUP($A143,'[8]102010_3000'!$A$6:$W$49,T$10,FALSE)</f>
        <v>118</v>
      </c>
      <c r="T143" s="110">
        <f>VLOOKUP($A143,'[8]102010_3000'!$A$6:$W$49,U$10,FALSE)</f>
        <v>106</v>
      </c>
      <c r="U143" s="110">
        <f>VLOOKUP($A143,'[8]102010_3000'!$A$6:$W$49,V$10,FALSE)</f>
        <v>107</v>
      </c>
      <c r="V143" s="110">
        <f>VLOOKUP($A143,'[8]102010_3000'!$A$6:$W$49,W$10,FALSE)</f>
        <v>135</v>
      </c>
    </row>
    <row r="144" spans="1:22" x14ac:dyDescent="0.2">
      <c r="A144" s="107" t="s">
        <v>126</v>
      </c>
      <c r="B144" s="110">
        <f>VLOOKUP($A144,'[8]102010_3000'!$A$6:$W$49,C$10,FALSE)</f>
        <v>382</v>
      </c>
      <c r="C144" s="110">
        <f>VLOOKUP($A144,'[8]102010_3000'!$A$6:$W$49,D$10,FALSE)</f>
        <v>412</v>
      </c>
      <c r="D144" s="110">
        <f>VLOOKUP($A144,'[8]102010_3000'!$A$6:$W$49,E$10,FALSE)</f>
        <v>395</v>
      </c>
      <c r="E144" s="110">
        <f>VLOOKUP($A144,'[8]102010_3000'!$A$6:$W$49,F$10,FALSE)</f>
        <v>410</v>
      </c>
      <c r="F144" s="110">
        <f>VLOOKUP($A144,'[8]102010_3000'!$A$6:$W$49,G$10,FALSE)</f>
        <v>530</v>
      </c>
      <c r="G144" s="110">
        <f>VLOOKUP($A144,'[8]102010_3000'!$A$6:$W$49,H$10,FALSE)</f>
        <v>640</v>
      </c>
      <c r="H144" s="110">
        <f>VLOOKUP($A144,'[8]102010_3000'!$A$6:$W$49,I$10,FALSE)</f>
        <v>658</v>
      </c>
      <c r="I144" s="110">
        <f>VLOOKUP($A144,'[8]102010_3000'!$A$6:$W$49,J$10,FALSE)</f>
        <v>710</v>
      </c>
      <c r="J144" s="110">
        <f>VLOOKUP($A144,'[8]102010_3000'!$A$6:$W$49,K$10,FALSE)</f>
        <v>778</v>
      </c>
      <c r="K144" s="110">
        <f>VLOOKUP($A144,'[8]102010_3000'!$A$6:$W$49,L$10,FALSE)</f>
        <v>917</v>
      </c>
      <c r="L144" s="110">
        <f>VLOOKUP($A144,'[8]102010_3000'!$A$6:$W$49,M$10,FALSE)</f>
        <v>910</v>
      </c>
      <c r="M144" s="110">
        <f>VLOOKUP($A144,'[8]102010_3000'!$A$6:$W$49,N$10,FALSE)</f>
        <v>1007</v>
      </c>
      <c r="N144" s="110">
        <f>VLOOKUP($A144,'[8]102010_3000'!$A$6:$W$49,O$10,FALSE)</f>
        <v>1022</v>
      </c>
      <c r="O144" s="110">
        <f>VLOOKUP($A144,'[8]102010_3000'!$A$6:$W$49,P$10,FALSE)</f>
        <v>1067</v>
      </c>
      <c r="P144" s="110">
        <f>VLOOKUP($A144,'[8]102010_3000'!$A$6:$W$49,Q$10,FALSE)</f>
        <v>1088</v>
      </c>
      <c r="Q144" s="110">
        <f>VLOOKUP($A144,'[8]102010_3000'!$A$6:$W$49,R$10,FALSE)</f>
        <v>1118</v>
      </c>
      <c r="R144" s="110">
        <f>VLOOKUP($A144,'[8]102010_3000'!$A$6:$W$49,S$10,FALSE)</f>
        <v>1218</v>
      </c>
      <c r="S144" s="110">
        <f>VLOOKUP($A144,'[8]102010_3000'!$A$6:$W$49,T$10,FALSE)</f>
        <v>1127</v>
      </c>
      <c r="T144" s="110">
        <f>VLOOKUP($A144,'[8]102010_3000'!$A$6:$W$49,U$10,FALSE)</f>
        <v>1240</v>
      </c>
      <c r="U144" s="110">
        <f>VLOOKUP($A144,'[8]102010_3000'!$A$6:$W$49,V$10,FALSE)</f>
        <v>1225</v>
      </c>
      <c r="V144" s="110">
        <f>VLOOKUP($A144,'[8]102010_3000'!$A$6:$W$49,W$10,FALSE)</f>
        <v>1259</v>
      </c>
    </row>
    <row r="145" spans="1:22" x14ac:dyDescent="0.2">
      <c r="A145" s="107" t="s">
        <v>127</v>
      </c>
      <c r="B145" s="110">
        <f>VLOOKUP($A145,'[8]102010_3000'!$A$6:$W$49,C$10,FALSE)</f>
        <v>9314</v>
      </c>
      <c r="C145" s="110">
        <f>VLOOKUP($A145,'[8]102010_3000'!$A$6:$W$49,D$10,FALSE)</f>
        <v>9408</v>
      </c>
      <c r="D145" s="110">
        <f>VLOOKUP($A145,'[8]102010_3000'!$A$6:$W$49,E$10,FALSE)</f>
        <v>8368</v>
      </c>
      <c r="E145" s="110">
        <f>VLOOKUP($A145,'[8]102010_3000'!$A$6:$W$49,F$10,FALSE)</f>
        <v>7616</v>
      </c>
      <c r="F145" s="110">
        <f>VLOOKUP($A145,'[8]102010_3000'!$A$6:$W$49,G$10,FALSE)</f>
        <v>5884</v>
      </c>
      <c r="G145" s="110">
        <f>VLOOKUP($A145,'[8]102010_3000'!$A$6:$W$49,H$10,FALSE)</f>
        <v>6658</v>
      </c>
      <c r="H145" s="110">
        <f>VLOOKUP($A145,'[8]102010_3000'!$A$6:$W$49,I$10,FALSE)</f>
        <v>6563</v>
      </c>
      <c r="I145" s="110">
        <f>VLOOKUP($A145,'[8]102010_3000'!$A$6:$W$49,J$10,FALSE)</f>
        <v>6160</v>
      </c>
      <c r="J145" s="110">
        <f>VLOOKUP($A145,'[8]102010_3000'!$A$6:$W$49,K$10,FALSE)</f>
        <v>6372</v>
      </c>
      <c r="K145" s="110">
        <f>VLOOKUP($A145,'[8]102010_3000'!$A$6:$W$49,L$10,FALSE)</f>
        <v>6619</v>
      </c>
      <c r="L145" s="110">
        <f>VLOOKUP($A145,'[8]102010_3000'!$A$6:$W$49,M$10,FALSE)</f>
        <v>6007</v>
      </c>
      <c r="M145" s="110">
        <f>VLOOKUP($A145,'[8]102010_3000'!$A$6:$W$49,N$10,FALSE)</f>
        <v>6451</v>
      </c>
      <c r="N145" s="110">
        <f>VLOOKUP($A145,'[8]102010_3000'!$A$6:$W$49,O$10,FALSE)</f>
        <v>5837</v>
      </c>
      <c r="O145" s="110">
        <f>VLOOKUP($A145,'[8]102010_3000'!$A$6:$W$49,P$10,FALSE)</f>
        <v>5204</v>
      </c>
      <c r="P145" s="110">
        <f>VLOOKUP($A145,'[8]102010_3000'!$A$6:$W$49,Q$10,FALSE)</f>
        <v>5338</v>
      </c>
      <c r="Q145" s="110">
        <f>VLOOKUP($A145,'[8]102010_3000'!$A$6:$W$49,R$10,FALSE)</f>
        <v>5324</v>
      </c>
      <c r="R145" s="110">
        <f>VLOOKUP($A145,'[8]102010_3000'!$A$6:$W$49,S$10,FALSE)</f>
        <v>4720</v>
      </c>
      <c r="S145" s="110">
        <f>VLOOKUP($A145,'[8]102010_3000'!$A$6:$W$49,T$10,FALSE)</f>
        <v>3928</v>
      </c>
      <c r="T145" s="110">
        <f>VLOOKUP($A145,'[8]102010_3000'!$A$6:$W$49,U$10,FALSE)</f>
        <v>3940</v>
      </c>
      <c r="U145" s="110">
        <f>VLOOKUP($A145,'[8]102010_3000'!$A$6:$W$49,V$10,FALSE)</f>
        <v>3789</v>
      </c>
      <c r="V145" s="110">
        <f>VLOOKUP($A145,'[8]102010_3000'!$A$6:$W$49,W$10,FALSE)</f>
        <v>3325</v>
      </c>
    </row>
    <row r="146" spans="1:22" x14ac:dyDescent="0.2">
      <c r="A146" s="107" t="s">
        <v>129</v>
      </c>
      <c r="B146" s="110">
        <f>VLOOKUP($A146,'[8]102010_3000'!$A$6:$W$49,C$10,FALSE)</f>
        <v>141</v>
      </c>
      <c r="C146" s="110">
        <f>VLOOKUP($A146,'[8]102010_3000'!$A$6:$W$49,D$10,FALSE)</f>
        <v>145</v>
      </c>
      <c r="D146" s="110">
        <f>VLOOKUP($A146,'[8]102010_3000'!$A$6:$W$49,E$10,FALSE)</f>
        <v>98</v>
      </c>
      <c r="E146" s="110">
        <f>VLOOKUP($A146,'[8]102010_3000'!$A$6:$W$49,F$10,FALSE)</f>
        <v>85</v>
      </c>
      <c r="F146" s="110">
        <f>VLOOKUP($A146,'[8]102010_3000'!$A$6:$W$49,G$10,FALSE)</f>
        <v>104</v>
      </c>
      <c r="G146" s="110">
        <f>VLOOKUP($A146,'[8]102010_3000'!$A$6:$W$49,H$10,FALSE)</f>
        <v>72</v>
      </c>
      <c r="H146" s="110">
        <f>VLOOKUP($A146,'[8]102010_3000'!$A$6:$W$49,I$10,FALSE)</f>
        <v>48</v>
      </c>
      <c r="I146" s="110">
        <f>VLOOKUP($A146,'[8]102010_3000'!$A$6:$W$49,J$10,FALSE)</f>
        <v>67</v>
      </c>
      <c r="J146" s="110">
        <f>VLOOKUP($A146,'[8]102010_3000'!$A$6:$W$49,K$10,FALSE)</f>
        <v>66</v>
      </c>
      <c r="K146" s="110">
        <f>VLOOKUP($A146,'[8]102010_3000'!$A$6:$W$49,L$10,FALSE)</f>
        <v>66</v>
      </c>
      <c r="L146" s="110">
        <f>VLOOKUP($A146,'[8]102010_3000'!$A$6:$W$49,M$10,FALSE)</f>
        <v>78</v>
      </c>
      <c r="M146" s="110">
        <f>VLOOKUP($A146,'[8]102010_3000'!$A$6:$W$49,N$10,FALSE)</f>
        <v>77</v>
      </c>
      <c r="N146" s="110">
        <f>VLOOKUP($A146,'[8]102010_3000'!$A$6:$W$49,O$10,FALSE)</f>
        <v>74</v>
      </c>
      <c r="O146" s="110">
        <f>VLOOKUP($A146,'[8]102010_3000'!$A$6:$W$49,P$10,FALSE)</f>
        <v>72</v>
      </c>
      <c r="P146" s="110">
        <f>VLOOKUP($A146,'[8]102010_3000'!$A$6:$W$49,Q$10,FALSE)</f>
        <v>64</v>
      </c>
      <c r="Q146" s="110">
        <f>VLOOKUP($A146,'[8]102010_3000'!$A$6:$W$49,R$10,FALSE)</f>
        <v>63</v>
      </c>
      <c r="R146" s="110">
        <f>VLOOKUP($A146,'[8]102010_3000'!$A$6:$W$49,S$10,FALSE)</f>
        <v>55</v>
      </c>
      <c r="S146" s="110">
        <f>VLOOKUP($A146,'[8]102010_3000'!$A$6:$W$49,T$10,FALSE)</f>
        <v>39</v>
      </c>
      <c r="T146" s="110">
        <f>VLOOKUP($A146,'[8]102010_3000'!$A$6:$W$49,U$10,FALSE)</f>
        <v>39</v>
      </c>
      <c r="U146" s="110">
        <f>VLOOKUP($A146,'[8]102010_3000'!$A$6:$W$49,V$10,FALSE)</f>
        <v>40</v>
      </c>
      <c r="V146" s="110">
        <f>VLOOKUP($A146,'[8]102010_3000'!$A$6:$W$49,W$10,FALSE)</f>
        <v>40</v>
      </c>
    </row>
    <row r="147" spans="1:22" x14ac:dyDescent="0.2">
      <c r="A147" s="107" t="s">
        <v>130</v>
      </c>
      <c r="B147" s="110">
        <f>VLOOKUP($A147,'[8]102010_3000'!$A$6:$W$49,C$10,FALSE)</f>
        <v>303</v>
      </c>
      <c r="C147" s="110">
        <f>VLOOKUP($A147,'[8]102010_3000'!$A$6:$W$49,D$10,FALSE)</f>
        <v>374</v>
      </c>
      <c r="D147" s="110">
        <f>VLOOKUP($A147,'[8]102010_3000'!$A$6:$W$49,E$10,FALSE)</f>
        <v>335</v>
      </c>
      <c r="E147" s="110">
        <f>VLOOKUP($A147,'[8]102010_3000'!$A$6:$W$49,F$10,FALSE)</f>
        <v>322</v>
      </c>
      <c r="F147" s="110">
        <f>VLOOKUP($A147,'[8]102010_3000'!$A$6:$W$49,G$10,FALSE)</f>
        <v>308</v>
      </c>
      <c r="G147" s="110">
        <f>VLOOKUP($A147,'[8]102010_3000'!$A$6:$W$49,H$10,FALSE)</f>
        <v>300</v>
      </c>
      <c r="H147" s="110">
        <f>VLOOKUP($A147,'[8]102010_3000'!$A$6:$W$49,I$10,FALSE)</f>
        <v>328</v>
      </c>
      <c r="I147" s="110">
        <f>VLOOKUP($A147,'[8]102010_3000'!$A$6:$W$49,J$10,FALSE)</f>
        <v>326</v>
      </c>
      <c r="J147" s="110">
        <f>VLOOKUP($A147,'[8]102010_3000'!$A$6:$W$49,K$10,FALSE)</f>
        <v>336</v>
      </c>
      <c r="K147" s="110">
        <f>VLOOKUP($A147,'[8]102010_3000'!$A$6:$W$49,L$10,FALSE)</f>
        <v>7</v>
      </c>
      <c r="L147" s="110">
        <f>VLOOKUP($A147,'[8]102010_3000'!$A$6:$W$49,M$10,FALSE)</f>
        <v>227</v>
      </c>
      <c r="M147" s="110">
        <f>VLOOKUP($A147,'[8]102010_3000'!$A$6:$W$49,N$10,FALSE)</f>
        <v>245</v>
      </c>
      <c r="N147" s="110">
        <f>VLOOKUP($A147,'[8]102010_3000'!$A$6:$W$49,O$10,FALSE)</f>
        <v>223</v>
      </c>
      <c r="O147" s="110">
        <f>VLOOKUP($A147,'[8]102010_3000'!$A$6:$W$49,P$10,FALSE)</f>
        <v>227</v>
      </c>
      <c r="P147" s="110">
        <f>VLOOKUP($A147,'[8]102010_3000'!$A$6:$W$49,Q$10,FALSE)</f>
        <v>240</v>
      </c>
      <c r="Q147" s="110">
        <f>VLOOKUP($A147,'[8]102010_3000'!$A$6:$W$49,R$10,FALSE)</f>
        <v>232</v>
      </c>
      <c r="R147" s="110">
        <f>VLOOKUP($A147,'[8]102010_3000'!$A$6:$W$49,S$10,FALSE)</f>
        <v>240</v>
      </c>
      <c r="S147" s="110">
        <f>VLOOKUP($A147,'[8]102010_3000'!$A$6:$W$49,T$10,FALSE)</f>
        <v>227</v>
      </c>
      <c r="T147" s="110">
        <f>VLOOKUP($A147,'[8]102010_3000'!$A$6:$W$49,U$10,FALSE)</f>
        <v>227</v>
      </c>
      <c r="U147" s="110">
        <f>VLOOKUP($A147,'[8]102010_3000'!$A$6:$W$49,V$10,FALSE)</f>
        <v>225</v>
      </c>
      <c r="V147" s="110">
        <f>VLOOKUP($A147,'[8]102010_3000'!$A$6:$W$49,W$10,FALSE)</f>
        <v>189</v>
      </c>
    </row>
    <row r="148" spans="1:22" x14ac:dyDescent="0.2">
      <c r="A148" s="107" t="s">
        <v>128</v>
      </c>
      <c r="B148" s="110">
        <f>VLOOKUP($A148,'[8]102010_3000'!$A$6:$W$49,C$10,FALSE)</f>
        <v>117</v>
      </c>
      <c r="C148" s="110">
        <f>VLOOKUP($A148,'[8]102010_3000'!$A$6:$W$49,D$10,FALSE)</f>
        <v>136</v>
      </c>
      <c r="D148" s="110">
        <f>VLOOKUP($A148,'[8]102010_3000'!$A$6:$W$49,E$10,FALSE)</f>
        <v>120</v>
      </c>
      <c r="E148" s="110">
        <f>VLOOKUP($A148,'[8]102010_3000'!$A$6:$W$49,F$10,FALSE)</f>
        <v>96</v>
      </c>
      <c r="F148" s="110">
        <f>VLOOKUP($A148,'[8]102010_3000'!$A$6:$W$49,G$10,FALSE)</f>
        <v>68</v>
      </c>
      <c r="G148" s="110">
        <f>VLOOKUP($A148,'[8]102010_3000'!$A$6:$W$49,H$10,FALSE)</f>
        <v>34</v>
      </c>
      <c r="H148" s="110">
        <f>VLOOKUP($A148,'[8]102010_3000'!$A$6:$W$49,I$10,FALSE)</f>
        <v>30</v>
      </c>
      <c r="I148" s="110">
        <f>VLOOKUP($A148,'[8]102010_3000'!$A$6:$W$49,J$10,FALSE)</f>
        <v>33</v>
      </c>
      <c r="J148" s="110">
        <f>VLOOKUP($A148,'[8]102010_3000'!$A$6:$W$49,K$10,FALSE)</f>
        <v>35</v>
      </c>
      <c r="K148" s="110">
        <f>VLOOKUP($A148,'[8]102010_3000'!$A$6:$W$49,L$10,FALSE)</f>
        <v>34</v>
      </c>
      <c r="L148" s="110">
        <f>VLOOKUP($A148,'[8]102010_3000'!$A$6:$W$49,M$10,FALSE)</f>
        <v>34</v>
      </c>
      <c r="M148" s="110">
        <f>VLOOKUP($A148,'[8]102010_3000'!$A$6:$W$49,N$10,FALSE)</f>
        <v>34</v>
      </c>
      <c r="N148" s="110">
        <f>VLOOKUP($A148,'[8]102010_3000'!$A$6:$W$49,O$10,FALSE)</f>
        <v>34</v>
      </c>
      <c r="O148" s="110">
        <f>VLOOKUP($A148,'[8]102010_3000'!$A$6:$W$49,P$10,FALSE)</f>
        <v>33</v>
      </c>
      <c r="P148" s="110">
        <f>VLOOKUP($A148,'[8]102010_3000'!$A$6:$W$49,Q$10,FALSE)</f>
        <v>34</v>
      </c>
      <c r="Q148" s="110">
        <f>VLOOKUP($A148,'[8]102010_3000'!$A$6:$W$49,R$10,FALSE)</f>
        <v>38</v>
      </c>
      <c r="R148" s="110">
        <f>VLOOKUP($A148,'[8]102010_3000'!$A$6:$W$49,S$10,FALSE)</f>
        <v>39</v>
      </c>
      <c r="S148" s="110">
        <f>VLOOKUP($A148,'[8]102010_3000'!$A$6:$W$49,T$10,FALSE)</f>
        <v>34</v>
      </c>
      <c r="T148" s="110">
        <f>VLOOKUP($A148,'[8]102010_3000'!$A$6:$W$49,U$10,FALSE)</f>
        <v>33</v>
      </c>
      <c r="U148" s="110">
        <f>VLOOKUP($A148,'[8]102010_3000'!$A$6:$W$49,V$10,FALSE)</f>
        <v>48</v>
      </c>
      <c r="V148" s="110">
        <f>VLOOKUP($A148,'[8]102010_3000'!$A$6:$W$49,W$10,FALSE)</f>
        <v>53</v>
      </c>
    </row>
    <row r="149" spans="1:22" x14ac:dyDescent="0.2">
      <c r="A149" s="107" t="s">
        <v>131</v>
      </c>
      <c r="B149" s="110">
        <f>VLOOKUP($A149,'[8]102010_3000'!$A$6:$W$49,C$10,FALSE)</f>
        <v>33</v>
      </c>
      <c r="C149" s="110">
        <f>VLOOKUP($A149,'[8]102010_3000'!$A$6:$W$49,D$10,FALSE)</f>
        <v>34</v>
      </c>
      <c r="D149" s="110">
        <f>VLOOKUP($A149,'[8]102010_3000'!$A$6:$W$49,E$10,FALSE)</f>
        <v>36</v>
      </c>
      <c r="E149" s="110">
        <f>VLOOKUP($A149,'[8]102010_3000'!$A$6:$W$49,F$10,FALSE)</f>
        <v>36</v>
      </c>
      <c r="F149" s="110">
        <f>VLOOKUP($A149,'[8]102010_3000'!$A$6:$W$49,G$10,FALSE)</f>
        <v>36</v>
      </c>
      <c r="G149" s="110">
        <f>VLOOKUP($A149,'[8]102010_3000'!$A$6:$W$49,H$10,FALSE)</f>
        <v>38</v>
      </c>
      <c r="H149" s="110">
        <f>VLOOKUP($A149,'[8]102010_3000'!$A$6:$W$49,I$10,FALSE)</f>
        <v>38</v>
      </c>
      <c r="I149" s="110">
        <f>VLOOKUP($A149,'[8]102010_3000'!$A$6:$W$49,J$10,FALSE)</f>
        <v>34</v>
      </c>
      <c r="J149" s="110">
        <f>VLOOKUP($A149,'[8]102010_3000'!$A$6:$W$49,K$10,FALSE)</f>
        <v>23</v>
      </c>
      <c r="K149" s="110">
        <f>VLOOKUP($A149,'[8]102010_3000'!$A$6:$W$49,L$10,FALSE)</f>
        <v>28</v>
      </c>
      <c r="L149" s="110">
        <f>VLOOKUP($A149,'[8]102010_3000'!$A$6:$W$49,M$10,FALSE)</f>
        <v>28</v>
      </c>
      <c r="M149" s="110">
        <f>VLOOKUP($A149,'[8]102010_3000'!$A$6:$W$49,N$10,FALSE)</f>
        <v>28</v>
      </c>
      <c r="N149" s="110">
        <f>VLOOKUP($A149,'[8]102010_3000'!$A$6:$W$49,O$10,FALSE)</f>
        <v>31</v>
      </c>
      <c r="O149" s="110">
        <f>VLOOKUP($A149,'[8]102010_3000'!$A$6:$W$49,P$10,FALSE)</f>
        <v>34</v>
      </c>
      <c r="P149" s="110">
        <f>VLOOKUP($A149,'[8]102010_3000'!$A$6:$W$49,Q$10,FALSE)</f>
        <v>35</v>
      </c>
      <c r="Q149" s="110">
        <f>VLOOKUP($A149,'[8]102010_3000'!$A$6:$W$49,R$10,FALSE)</f>
        <v>23</v>
      </c>
      <c r="R149" s="110">
        <f>VLOOKUP($A149,'[8]102010_3000'!$A$6:$W$49,S$10,FALSE)</f>
        <v>24</v>
      </c>
      <c r="S149" s="110">
        <f>VLOOKUP($A149,'[8]102010_3000'!$A$6:$W$49,T$10,FALSE)</f>
        <v>24</v>
      </c>
      <c r="T149" s="110">
        <f>VLOOKUP($A149,'[8]102010_3000'!$A$6:$W$49,U$10,FALSE)</f>
        <v>24</v>
      </c>
      <c r="U149" s="110">
        <f>VLOOKUP($A149,'[8]102010_3000'!$A$6:$W$49,V$10,FALSE)</f>
        <v>19</v>
      </c>
      <c r="V149" s="110">
        <f>VLOOKUP($A149,'[8]102010_3000'!$A$6:$W$49,W$10,FALSE)</f>
        <v>23</v>
      </c>
    </row>
    <row r="150" spans="1:22" x14ac:dyDescent="0.2">
      <c r="A150" s="107" t="s">
        <v>132</v>
      </c>
      <c r="B150" s="110">
        <f>VLOOKUP($A150,'[8]102010_3000'!$A$6:$W$49,C$10,FALSE)</f>
        <v>242</v>
      </c>
      <c r="C150" s="110">
        <f>VLOOKUP($A150,'[8]102010_3000'!$A$6:$W$49,D$10,FALSE)</f>
        <v>233</v>
      </c>
      <c r="D150" s="110">
        <f>VLOOKUP($A150,'[8]102010_3000'!$A$6:$W$49,E$10,FALSE)</f>
        <v>216</v>
      </c>
      <c r="E150" s="110">
        <f>VLOOKUP($A150,'[8]102010_3000'!$A$6:$W$49,F$10,FALSE)</f>
        <v>117</v>
      </c>
      <c r="F150" s="110">
        <f>VLOOKUP($A150,'[8]102010_3000'!$A$6:$W$49,G$10,FALSE)</f>
        <v>107</v>
      </c>
      <c r="G150" s="110">
        <f>VLOOKUP($A150,'[8]102010_3000'!$A$6:$W$49,H$10,FALSE)</f>
        <v>85</v>
      </c>
      <c r="H150" s="110">
        <f>VLOOKUP($A150,'[8]102010_3000'!$A$6:$W$49,I$10,FALSE)</f>
        <v>89</v>
      </c>
      <c r="I150" s="110">
        <f>VLOOKUP($A150,'[8]102010_3000'!$A$6:$W$49,J$10,FALSE)</f>
        <v>63</v>
      </c>
      <c r="J150" s="110">
        <f>VLOOKUP($A150,'[8]102010_3000'!$A$6:$W$49,K$10,FALSE)</f>
        <v>62</v>
      </c>
      <c r="K150" s="110">
        <f>VLOOKUP($A150,'[8]102010_3000'!$A$6:$W$49,L$10,FALSE)</f>
        <v>58</v>
      </c>
      <c r="L150" s="110">
        <f>VLOOKUP($A150,'[8]102010_3000'!$A$6:$W$49,M$10,FALSE)</f>
        <v>58</v>
      </c>
      <c r="M150" s="110">
        <f>VLOOKUP($A150,'[8]102010_3000'!$A$6:$W$49,N$10,FALSE)</f>
        <v>62</v>
      </c>
      <c r="N150" s="110">
        <f>VLOOKUP($A150,'[8]102010_3000'!$A$6:$W$49,O$10,FALSE)</f>
        <v>58</v>
      </c>
      <c r="O150" s="110">
        <f>VLOOKUP($A150,'[8]102010_3000'!$A$6:$W$49,P$10,FALSE)</f>
        <v>63</v>
      </c>
      <c r="P150" s="110">
        <f>VLOOKUP($A150,'[8]102010_3000'!$A$6:$W$49,Q$10,FALSE)</f>
        <v>64</v>
      </c>
      <c r="Q150" s="110">
        <f>VLOOKUP($A150,'[8]102010_3000'!$A$6:$W$49,R$10,FALSE)</f>
        <v>74</v>
      </c>
      <c r="R150" s="110">
        <f>VLOOKUP($A150,'[8]102010_3000'!$A$6:$W$49,S$10,FALSE)</f>
        <v>88</v>
      </c>
      <c r="S150" s="110">
        <f>VLOOKUP($A150,'[8]102010_3000'!$A$6:$W$49,T$10,FALSE)</f>
        <v>58</v>
      </c>
      <c r="T150" s="110">
        <f>VLOOKUP($A150,'[8]102010_3000'!$A$6:$W$49,U$10,FALSE)</f>
        <v>62</v>
      </c>
      <c r="U150" s="110">
        <f>VLOOKUP($A150,'[8]102010_3000'!$A$6:$W$49,V$10,FALSE)</f>
        <v>63</v>
      </c>
      <c r="V150" s="110">
        <f>VLOOKUP($A150,'[8]102010_3000'!$A$6:$W$49,W$10,FALSE)</f>
        <v>106</v>
      </c>
    </row>
    <row r="151" spans="1:22" x14ac:dyDescent="0.2">
      <c r="A151" s="107" t="s">
        <v>133</v>
      </c>
      <c r="B151" s="110">
        <f>VLOOKUP($A151,'[8]102010_3000'!$A$6:$W$49,C$10,FALSE)</f>
        <v>450</v>
      </c>
      <c r="C151" s="110">
        <f>VLOOKUP($A151,'[8]102010_3000'!$A$6:$W$49,D$10,FALSE)</f>
        <v>370</v>
      </c>
      <c r="D151" s="110">
        <f>VLOOKUP($A151,'[8]102010_3000'!$A$6:$W$49,E$10,FALSE)</f>
        <v>317</v>
      </c>
      <c r="E151" s="110">
        <f>VLOOKUP($A151,'[8]102010_3000'!$A$6:$W$49,F$10,FALSE)</f>
        <v>299</v>
      </c>
      <c r="F151" s="110">
        <f>VLOOKUP($A151,'[8]102010_3000'!$A$6:$W$49,G$10,FALSE)</f>
        <v>296</v>
      </c>
      <c r="G151" s="110">
        <f>VLOOKUP($A151,'[8]102010_3000'!$A$6:$W$49,H$10,FALSE)</f>
        <v>303</v>
      </c>
      <c r="H151" s="110">
        <f>VLOOKUP($A151,'[8]102010_3000'!$A$6:$W$49,I$10,FALSE)</f>
        <v>352</v>
      </c>
      <c r="I151" s="110">
        <f>VLOOKUP($A151,'[8]102010_3000'!$A$6:$W$49,J$10,FALSE)</f>
        <v>317</v>
      </c>
      <c r="J151" s="110">
        <f>VLOOKUP($A151,'[8]102010_3000'!$A$6:$W$49,K$10,FALSE)</f>
        <v>308</v>
      </c>
      <c r="K151" s="110">
        <f>VLOOKUP($A151,'[8]102010_3000'!$A$6:$W$49,L$10,FALSE)</f>
        <v>321</v>
      </c>
      <c r="L151" s="110">
        <f>VLOOKUP($A151,'[8]102010_3000'!$A$6:$W$49,M$10,FALSE)</f>
        <v>248</v>
      </c>
      <c r="M151" s="110">
        <f>VLOOKUP($A151,'[8]102010_3000'!$A$6:$W$49,N$10,FALSE)</f>
        <v>274</v>
      </c>
      <c r="N151" s="110">
        <f>VLOOKUP($A151,'[8]102010_3000'!$A$6:$W$49,O$10,FALSE)</f>
        <v>288</v>
      </c>
      <c r="O151" s="110">
        <f>VLOOKUP($A151,'[8]102010_3000'!$A$6:$W$49,P$10,FALSE)</f>
        <v>349</v>
      </c>
      <c r="P151" s="110">
        <f>VLOOKUP($A151,'[8]102010_3000'!$A$6:$W$49,Q$10,FALSE)</f>
        <v>280</v>
      </c>
      <c r="Q151" s="110">
        <f>VLOOKUP($A151,'[8]102010_3000'!$A$6:$W$49,R$10,FALSE)</f>
        <v>231</v>
      </c>
      <c r="R151" s="110">
        <f>VLOOKUP($A151,'[8]102010_3000'!$A$6:$W$49,S$10,FALSE)</f>
        <v>239</v>
      </c>
      <c r="S151" s="110">
        <f>VLOOKUP($A151,'[8]102010_3000'!$A$6:$W$49,T$10,FALSE)</f>
        <v>200</v>
      </c>
      <c r="T151" s="110">
        <f>VLOOKUP($A151,'[8]102010_3000'!$A$6:$W$49,U$10,FALSE)</f>
        <v>166</v>
      </c>
      <c r="U151" s="110">
        <f>VLOOKUP($A151,'[8]102010_3000'!$A$6:$W$49,V$10,FALSE)</f>
        <v>167</v>
      </c>
      <c r="V151" s="110">
        <f>VLOOKUP($A151,'[8]102010_3000'!$A$6:$W$49,W$10,FALSE)</f>
        <v>195</v>
      </c>
    </row>
    <row r="152" spans="1:22" x14ac:dyDescent="0.2">
      <c r="A152" s="107" t="s">
        <v>134</v>
      </c>
      <c r="B152" s="110">
        <f>VLOOKUP($A152,'[8]102010_3000'!$A$6:$W$49,C$10,FALSE)</f>
        <v>41</v>
      </c>
      <c r="C152" s="110">
        <f>VLOOKUP($A152,'[8]102010_3000'!$A$6:$W$49,D$10,FALSE)</f>
        <v>24</v>
      </c>
      <c r="D152" s="110">
        <f>VLOOKUP($A152,'[8]102010_3000'!$A$6:$W$49,E$10,FALSE)</f>
        <v>44</v>
      </c>
      <c r="E152" s="110">
        <f>VLOOKUP($A152,'[8]102010_3000'!$A$6:$W$49,F$10,FALSE)</f>
        <v>145</v>
      </c>
      <c r="F152" s="110">
        <f>VLOOKUP($A152,'[8]102010_3000'!$A$6:$W$49,G$10,FALSE)</f>
        <v>214</v>
      </c>
      <c r="G152" s="110">
        <f>VLOOKUP($A152,'[8]102010_3000'!$A$6:$W$49,H$10,FALSE)</f>
        <v>307</v>
      </c>
      <c r="H152" s="110">
        <f>VLOOKUP($A152,'[8]102010_3000'!$A$6:$W$49,I$10,FALSE)</f>
        <v>435</v>
      </c>
      <c r="I152" s="110">
        <f>VLOOKUP($A152,'[8]102010_3000'!$A$6:$W$49,J$10,FALSE)</f>
        <v>592</v>
      </c>
      <c r="J152" s="110">
        <f>VLOOKUP($A152,'[8]102010_3000'!$A$6:$W$49,K$10,FALSE)</f>
        <v>643</v>
      </c>
      <c r="K152" s="110">
        <f>VLOOKUP($A152,'[8]102010_3000'!$A$6:$W$49,L$10,FALSE)</f>
        <v>693</v>
      </c>
      <c r="L152" s="110">
        <f>VLOOKUP($A152,'[8]102010_3000'!$A$6:$W$49,M$10,FALSE)</f>
        <v>890</v>
      </c>
      <c r="M152" s="110">
        <f>VLOOKUP($A152,'[8]102010_3000'!$A$6:$W$49,N$10,FALSE)</f>
        <v>1003</v>
      </c>
      <c r="N152" s="110">
        <f>VLOOKUP($A152,'[8]102010_3000'!$A$6:$W$49,O$10,FALSE)</f>
        <v>1055</v>
      </c>
      <c r="O152" s="110">
        <f>VLOOKUP($A152,'[8]102010_3000'!$A$6:$W$49,P$10,FALSE)</f>
        <v>1149</v>
      </c>
      <c r="P152" s="110">
        <f>VLOOKUP($A152,'[8]102010_3000'!$A$6:$W$49,Q$10,FALSE)</f>
        <v>1080</v>
      </c>
      <c r="Q152" s="110">
        <f>VLOOKUP($A152,'[8]102010_3000'!$A$6:$W$49,R$10,FALSE)</f>
        <v>1007</v>
      </c>
      <c r="R152" s="110">
        <f>VLOOKUP($A152,'[8]102010_3000'!$A$6:$W$49,S$10,FALSE)</f>
        <v>952</v>
      </c>
      <c r="S152" s="110">
        <f>VLOOKUP($A152,'[8]102010_3000'!$A$6:$W$49,T$10,FALSE)</f>
        <v>872</v>
      </c>
      <c r="T152" s="110">
        <f>VLOOKUP($A152,'[8]102010_3000'!$A$6:$W$49,U$10,FALSE)</f>
        <v>769</v>
      </c>
      <c r="U152" s="110">
        <f>VLOOKUP($A152,'[8]102010_3000'!$A$6:$W$49,V$10,FALSE)</f>
        <v>672</v>
      </c>
      <c r="V152" s="110">
        <f>VLOOKUP($A152,'[8]102010_3000'!$A$6:$W$49,W$10,FALSE)</f>
        <v>590</v>
      </c>
    </row>
    <row r="153" spans="1:22" x14ac:dyDescent="0.2">
      <c r="A153" s="107" t="s">
        <v>135</v>
      </c>
      <c r="B153" s="110">
        <f>VLOOKUP($A153,'[8]102010_3000'!$A$6:$W$49,C$10,FALSE)</f>
        <v>581</v>
      </c>
      <c r="C153" s="110">
        <f>VLOOKUP($A153,'[8]102010_3000'!$A$6:$W$49,D$10,FALSE)</f>
        <v>594</v>
      </c>
      <c r="D153" s="110">
        <f>VLOOKUP($A153,'[8]102010_3000'!$A$6:$W$49,E$10,FALSE)</f>
        <v>635</v>
      </c>
      <c r="E153" s="110">
        <f>VLOOKUP($A153,'[8]102010_3000'!$A$6:$W$49,F$10,FALSE)</f>
        <v>677</v>
      </c>
      <c r="F153" s="110">
        <f>VLOOKUP($A153,'[8]102010_3000'!$A$6:$W$49,G$10,FALSE)</f>
        <v>704</v>
      </c>
      <c r="G153" s="110">
        <f>VLOOKUP($A153,'[8]102010_3000'!$A$6:$W$49,H$10,FALSE)</f>
        <v>691</v>
      </c>
      <c r="H153" s="110">
        <f>VLOOKUP($A153,'[8]102010_3000'!$A$6:$W$49,I$10,FALSE)</f>
        <v>741</v>
      </c>
      <c r="I153" s="110">
        <f>VLOOKUP($A153,'[8]102010_3000'!$A$6:$W$49,J$10,FALSE)</f>
        <v>740</v>
      </c>
      <c r="J153" s="110">
        <f>VLOOKUP($A153,'[8]102010_3000'!$A$6:$W$49,K$10,FALSE)</f>
        <v>698</v>
      </c>
      <c r="K153" s="110">
        <f>VLOOKUP($A153,'[8]102010_3000'!$A$6:$W$49,L$10,FALSE)</f>
        <v>718</v>
      </c>
      <c r="L153" s="110">
        <f>VLOOKUP($A153,'[8]102010_3000'!$A$6:$W$49,M$10,FALSE)</f>
        <v>676</v>
      </c>
      <c r="M153" s="110">
        <f>VLOOKUP($A153,'[8]102010_3000'!$A$6:$W$49,N$10,FALSE)</f>
        <v>659</v>
      </c>
      <c r="N153" s="110">
        <f>VLOOKUP($A153,'[8]102010_3000'!$A$6:$W$49,O$10,FALSE)</f>
        <v>693</v>
      </c>
      <c r="O153" s="110">
        <f>VLOOKUP($A153,'[8]102010_3000'!$A$6:$W$49,P$10,FALSE)</f>
        <v>770</v>
      </c>
      <c r="P153" s="110">
        <f>VLOOKUP($A153,'[8]102010_3000'!$A$6:$W$49,Q$10,FALSE)</f>
        <v>787</v>
      </c>
      <c r="Q153" s="110">
        <f>VLOOKUP($A153,'[8]102010_3000'!$A$6:$W$49,R$10,FALSE)</f>
        <v>701</v>
      </c>
      <c r="R153" s="110">
        <f>VLOOKUP($A153,'[8]102010_3000'!$A$6:$W$49,S$10,FALSE)</f>
        <v>682</v>
      </c>
      <c r="S153" s="110">
        <f>VLOOKUP($A153,'[8]102010_3000'!$A$6:$W$49,T$10,FALSE)</f>
        <v>631</v>
      </c>
      <c r="T153" s="110">
        <f>VLOOKUP($A153,'[8]102010_3000'!$A$6:$W$49,U$10,FALSE)</f>
        <v>552</v>
      </c>
      <c r="U153" s="110">
        <f>VLOOKUP($A153,'[8]102010_3000'!$A$6:$W$49,V$10,FALSE)</f>
        <v>531</v>
      </c>
      <c r="V153" s="110">
        <f>VLOOKUP($A153,'[8]102010_3000'!$A$6:$W$49,W$10,FALSE)</f>
        <v>680</v>
      </c>
    </row>
    <row r="154" spans="1:22" x14ac:dyDescent="0.2">
      <c r="A154" s="107" t="s">
        <v>136</v>
      </c>
      <c r="B154" s="110">
        <f>VLOOKUP($A154,'[8]102010_3000'!$A$6:$W$49,C$10,FALSE)</f>
        <v>326</v>
      </c>
      <c r="C154" s="110">
        <f>VLOOKUP($A154,'[8]102010_3000'!$A$6:$W$49,D$10,FALSE)</f>
        <v>306</v>
      </c>
      <c r="D154" s="110">
        <f>VLOOKUP($A154,'[8]102010_3000'!$A$6:$W$49,E$10,FALSE)</f>
        <v>375</v>
      </c>
      <c r="E154" s="110">
        <f>VLOOKUP($A154,'[8]102010_3000'!$A$6:$W$49,F$10,FALSE)</f>
        <v>281</v>
      </c>
      <c r="F154" s="110">
        <f>VLOOKUP($A154,'[8]102010_3000'!$A$6:$W$49,G$10,FALSE)</f>
        <v>162</v>
      </c>
      <c r="G154" s="110">
        <f>VLOOKUP($A154,'[8]102010_3000'!$A$6:$W$49,H$10,FALSE)</f>
        <v>299</v>
      </c>
      <c r="H154" s="110">
        <f>VLOOKUP($A154,'[8]102010_3000'!$A$6:$W$49,I$10,FALSE)</f>
        <v>191</v>
      </c>
      <c r="I154" s="110">
        <f>VLOOKUP($A154,'[8]102010_3000'!$A$6:$W$49,J$10,FALSE)</f>
        <v>420</v>
      </c>
      <c r="J154" s="110">
        <f>VLOOKUP($A154,'[8]102010_3000'!$A$6:$W$49,K$10,FALSE)</f>
        <v>448</v>
      </c>
      <c r="K154" s="110">
        <f>VLOOKUP($A154,'[8]102010_3000'!$A$6:$W$49,L$10,FALSE)</f>
        <v>420</v>
      </c>
      <c r="L154" s="110">
        <f>VLOOKUP($A154,'[8]102010_3000'!$A$6:$W$49,M$10,FALSE)</f>
        <v>435</v>
      </c>
      <c r="M154" s="110">
        <f>VLOOKUP($A154,'[8]102010_3000'!$A$6:$W$49,N$10,FALSE)</f>
        <v>355</v>
      </c>
      <c r="N154" s="110">
        <f>VLOOKUP($A154,'[8]102010_3000'!$A$6:$W$49,O$10,FALSE)</f>
        <v>321</v>
      </c>
      <c r="O154" s="110">
        <f>VLOOKUP($A154,'[8]102010_3000'!$A$6:$W$49,P$10,FALSE)</f>
        <v>437</v>
      </c>
      <c r="P154" s="110">
        <f>VLOOKUP($A154,'[8]102010_3000'!$A$6:$W$49,Q$10,FALSE)</f>
        <v>435</v>
      </c>
      <c r="Q154" s="110">
        <f>VLOOKUP($A154,'[8]102010_3000'!$A$6:$W$49,R$10,FALSE)</f>
        <v>678</v>
      </c>
      <c r="R154" s="110">
        <f>VLOOKUP($A154,'[8]102010_3000'!$A$6:$W$49,S$10,FALSE)</f>
        <v>466</v>
      </c>
      <c r="S154" s="110">
        <f>VLOOKUP($A154,'[8]102010_3000'!$A$6:$W$49,T$10,FALSE)</f>
        <v>604</v>
      </c>
      <c r="T154" s="110">
        <f>VLOOKUP($A154,'[8]102010_3000'!$A$6:$W$49,U$10,FALSE)</f>
        <v>302</v>
      </c>
      <c r="U154" s="110">
        <f>VLOOKUP($A154,'[8]102010_3000'!$A$6:$W$49,V$10,FALSE)</f>
        <v>319</v>
      </c>
      <c r="V154" s="110">
        <f>VLOOKUP($A154,'[8]102010_3000'!$A$6:$W$49,W$10,FALSE)</f>
        <v>236</v>
      </c>
    </row>
    <row r="155" spans="1:22" x14ac:dyDescent="0.2">
      <c r="A155" s="107" t="s">
        <v>140</v>
      </c>
      <c r="B155" s="110">
        <f>VLOOKUP($A155,'[8]102010_3000'!$A$6:$W$49,C$10,FALSE)</f>
        <v>1537</v>
      </c>
      <c r="C155" s="110">
        <f>VLOOKUP($A155,'[8]102010_3000'!$A$6:$W$49,D$10,FALSE)</f>
        <v>1697</v>
      </c>
      <c r="D155" s="110">
        <f>VLOOKUP($A155,'[8]102010_3000'!$A$6:$W$49,E$10,FALSE)</f>
        <v>1836</v>
      </c>
      <c r="E155" s="110">
        <f>VLOOKUP($A155,'[8]102010_3000'!$A$6:$W$49,F$10,FALSE)</f>
        <v>1700</v>
      </c>
      <c r="F155" s="110">
        <f>VLOOKUP($A155,'[8]102010_3000'!$A$6:$W$49,G$10,FALSE)</f>
        <v>1756</v>
      </c>
      <c r="G155" s="110">
        <f>VLOOKUP($A155,'[8]102010_3000'!$A$6:$W$49,H$10,FALSE)</f>
        <v>1422</v>
      </c>
      <c r="H155" s="110">
        <f>VLOOKUP($A155,'[8]102010_3000'!$A$6:$W$49,I$10,FALSE)</f>
        <v>1545</v>
      </c>
      <c r="I155" s="110">
        <f>VLOOKUP($A155,'[8]102010_3000'!$A$6:$W$49,J$10,FALSE)</f>
        <v>1397</v>
      </c>
      <c r="J155" s="110">
        <f>VLOOKUP($A155,'[8]102010_3000'!$A$6:$W$49,K$10,FALSE)</f>
        <v>1257</v>
      </c>
      <c r="K155" s="110">
        <f>VLOOKUP($A155,'[8]102010_3000'!$A$6:$W$49,L$10,FALSE)</f>
        <v>1053</v>
      </c>
      <c r="L155" s="110">
        <f>VLOOKUP($A155,'[8]102010_3000'!$A$6:$W$49,M$10,FALSE)</f>
        <v>876</v>
      </c>
      <c r="M155" s="110">
        <f>VLOOKUP($A155,'[8]102010_3000'!$A$6:$W$49,N$10,FALSE)</f>
        <v>834</v>
      </c>
      <c r="N155" s="110">
        <f>VLOOKUP($A155,'[8]102010_3000'!$A$6:$W$49,O$10,FALSE)</f>
        <v>744</v>
      </c>
      <c r="O155" s="110">
        <f>VLOOKUP($A155,'[8]102010_3000'!$A$6:$W$49,P$10,FALSE)</f>
        <v>706</v>
      </c>
      <c r="P155" s="110">
        <f>VLOOKUP($A155,'[8]102010_3000'!$A$6:$W$49,Q$10,FALSE)</f>
        <v>500</v>
      </c>
      <c r="Q155" s="110">
        <f>VLOOKUP($A155,'[8]102010_3000'!$A$6:$W$49,R$10,FALSE)</f>
        <v>416</v>
      </c>
      <c r="R155" s="110">
        <f>VLOOKUP($A155,'[8]102010_3000'!$A$6:$W$49,S$10,FALSE)</f>
        <v>248</v>
      </c>
      <c r="S155" s="110">
        <f>VLOOKUP($A155,'[8]102010_3000'!$A$6:$W$49,T$10,FALSE)</f>
        <v>147</v>
      </c>
      <c r="T155" s="110">
        <f>VLOOKUP($A155,'[8]102010_3000'!$A$6:$W$49,U$10,FALSE)</f>
        <v>97</v>
      </c>
      <c r="U155" s="110">
        <f>VLOOKUP($A155,'[8]102010_3000'!$A$6:$W$49,V$10,FALSE)</f>
        <v>76</v>
      </c>
      <c r="V155" s="110">
        <f>VLOOKUP($A155,'[8]102010_3000'!$A$6:$W$49,W$10,FALSE)</f>
        <v>70</v>
      </c>
    </row>
    <row r="156" spans="1:22" x14ac:dyDescent="0.2">
      <c r="A156" s="107" t="s">
        <v>138</v>
      </c>
      <c r="B156" s="110">
        <f>VLOOKUP($A156,'[8]102010_3000'!$A$6:$W$49,C$10,FALSE)</f>
        <v>377</v>
      </c>
      <c r="C156" s="110">
        <f>VLOOKUP($A156,'[8]102010_3000'!$A$6:$W$49,D$10,FALSE)</f>
        <v>490</v>
      </c>
      <c r="D156" s="110">
        <f>VLOOKUP($A156,'[8]102010_3000'!$A$6:$W$49,E$10,FALSE)</f>
        <v>401</v>
      </c>
      <c r="E156" s="110">
        <f>VLOOKUP($A156,'[8]102010_3000'!$A$6:$W$49,F$10,FALSE)</f>
        <v>513</v>
      </c>
      <c r="F156" s="110">
        <f>VLOOKUP($A156,'[8]102010_3000'!$A$6:$W$49,G$10,FALSE)</f>
        <v>529</v>
      </c>
      <c r="G156" s="110">
        <f>VLOOKUP($A156,'[8]102010_3000'!$A$6:$W$49,H$10,FALSE)</f>
        <v>602</v>
      </c>
      <c r="H156" s="110">
        <f>VLOOKUP($A156,'[8]102010_3000'!$A$6:$W$49,I$10,FALSE)</f>
        <v>479</v>
      </c>
      <c r="I156" s="110">
        <f>VLOOKUP($A156,'[8]102010_3000'!$A$6:$W$49,J$10,FALSE)</f>
        <v>514</v>
      </c>
      <c r="J156" s="110">
        <f>VLOOKUP($A156,'[8]102010_3000'!$A$6:$W$49,K$10,FALSE)</f>
        <v>477</v>
      </c>
      <c r="K156" s="110">
        <f>VLOOKUP($A156,'[8]102010_3000'!$A$6:$W$49,L$10,FALSE)</f>
        <v>506</v>
      </c>
      <c r="L156" s="110">
        <f>VLOOKUP($A156,'[8]102010_3000'!$A$6:$W$49,M$10,FALSE)</f>
        <v>385</v>
      </c>
      <c r="M156" s="110">
        <f>VLOOKUP($A156,'[8]102010_3000'!$A$6:$W$49,N$10,FALSE)</f>
        <v>364</v>
      </c>
      <c r="N156" s="110">
        <f>VLOOKUP($A156,'[8]102010_3000'!$A$6:$W$49,O$10,FALSE)</f>
        <v>433</v>
      </c>
      <c r="O156" s="110">
        <f>VLOOKUP($A156,'[8]102010_3000'!$A$6:$W$49,P$10,FALSE)</f>
        <v>476</v>
      </c>
      <c r="P156" s="110">
        <f>VLOOKUP($A156,'[8]102010_3000'!$A$6:$W$49,Q$10,FALSE)</f>
        <v>451</v>
      </c>
      <c r="Q156" s="110">
        <f>VLOOKUP($A156,'[8]102010_3000'!$A$6:$W$49,R$10,FALSE)</f>
        <v>400</v>
      </c>
      <c r="R156" s="110">
        <f>VLOOKUP($A156,'[8]102010_3000'!$A$6:$W$49,S$10,FALSE)</f>
        <v>377</v>
      </c>
      <c r="S156" s="110">
        <f>VLOOKUP($A156,'[8]102010_3000'!$A$6:$W$49,T$10,FALSE)</f>
        <v>286</v>
      </c>
      <c r="T156" s="110">
        <f>VLOOKUP($A156,'[8]102010_3000'!$A$6:$W$49,U$10,FALSE)</f>
        <v>316</v>
      </c>
      <c r="U156" s="110">
        <f>VLOOKUP($A156,'[8]102010_3000'!$A$6:$W$49,V$10,FALSE)</f>
        <v>296</v>
      </c>
      <c r="V156" s="110">
        <f>VLOOKUP($A156,'[8]102010_3000'!$A$6:$W$49,W$10,FALSE)</f>
        <v>308</v>
      </c>
    </row>
    <row r="157" spans="1:22" x14ac:dyDescent="0.2">
      <c r="A157" s="107" t="s">
        <v>137</v>
      </c>
      <c r="B157" s="110">
        <f>VLOOKUP($A157,'[8]102010_3000'!$A$6:$W$49,C$10,FALSE)</f>
        <v>35</v>
      </c>
      <c r="C157" s="110">
        <f>VLOOKUP($A157,'[8]102010_3000'!$A$6:$W$49,D$10,FALSE)</f>
        <v>34</v>
      </c>
      <c r="D157" s="110">
        <f>VLOOKUP($A157,'[8]102010_3000'!$A$6:$W$49,E$10,FALSE)</f>
        <v>35</v>
      </c>
      <c r="E157" s="110">
        <f>VLOOKUP($A157,'[8]102010_3000'!$A$6:$W$49,F$10,FALSE)</f>
        <v>33</v>
      </c>
      <c r="F157" s="110">
        <f>VLOOKUP($A157,'[8]102010_3000'!$A$6:$W$49,G$10,FALSE)</f>
        <v>31</v>
      </c>
      <c r="G157" s="110">
        <f>VLOOKUP($A157,'[8]102010_3000'!$A$6:$W$49,H$10,FALSE)</f>
        <v>25</v>
      </c>
      <c r="H157" s="110">
        <f>VLOOKUP($A157,'[8]102010_3000'!$A$6:$W$49,I$10,FALSE)</f>
        <v>27</v>
      </c>
      <c r="I157" s="110">
        <f>VLOOKUP($A157,'[8]102010_3000'!$A$6:$W$49,J$10,FALSE)</f>
        <v>25</v>
      </c>
      <c r="J157" s="110">
        <f>VLOOKUP($A157,'[8]102010_3000'!$A$6:$W$49,K$10,FALSE)</f>
        <v>25</v>
      </c>
      <c r="K157" s="110">
        <f>VLOOKUP($A157,'[8]102010_3000'!$A$6:$W$49,L$10,FALSE)</f>
        <v>23</v>
      </c>
      <c r="L157" s="110">
        <f>VLOOKUP($A157,'[8]102010_3000'!$A$6:$W$49,M$10,FALSE)</f>
        <v>13</v>
      </c>
      <c r="M157" s="110">
        <f>VLOOKUP($A157,'[8]102010_3000'!$A$6:$W$49,N$10,FALSE)</f>
        <v>13</v>
      </c>
      <c r="N157" s="110">
        <f>VLOOKUP($A157,'[8]102010_3000'!$A$6:$W$49,O$10,FALSE)</f>
        <v>21</v>
      </c>
      <c r="O157" s="110">
        <f>VLOOKUP($A157,'[8]102010_3000'!$A$6:$W$49,P$10,FALSE)</f>
        <v>10</v>
      </c>
      <c r="P157" s="110">
        <f>VLOOKUP($A157,'[8]102010_3000'!$A$6:$W$49,Q$10,FALSE)</f>
        <v>5</v>
      </c>
      <c r="Q157" s="110">
        <f>VLOOKUP($A157,'[8]102010_3000'!$A$6:$W$49,R$10,FALSE)</f>
        <v>8</v>
      </c>
      <c r="R157" s="110">
        <f>VLOOKUP($A157,'[8]102010_3000'!$A$6:$W$49,S$10,FALSE)</f>
        <v>16</v>
      </c>
      <c r="S157" s="110">
        <f>VLOOKUP($A157,'[8]102010_3000'!$A$6:$W$49,T$10,FALSE)</f>
        <v>12</v>
      </c>
      <c r="T157" s="110">
        <f>VLOOKUP($A157,'[8]102010_3000'!$A$6:$W$49,U$10,FALSE)</f>
        <v>18</v>
      </c>
      <c r="U157" s="110">
        <f>VLOOKUP($A157,'[8]102010_3000'!$A$6:$W$49,V$10,FALSE)</f>
        <v>18</v>
      </c>
      <c r="V157" s="110">
        <f>VLOOKUP($A157,'[8]102010_3000'!$A$6:$W$49,W$10,FALSE)</f>
        <v>13</v>
      </c>
    </row>
    <row r="158" spans="1:22" x14ac:dyDescent="0.2">
      <c r="A158" s="107" t="s">
        <v>142</v>
      </c>
      <c r="B158" s="110">
        <f>VLOOKUP($A158,'[8]102010_3000'!$A$6:$W$49,C$10,FALSE)</f>
        <v>3112</v>
      </c>
      <c r="C158" s="110">
        <f>VLOOKUP($A158,'[8]102010_3000'!$A$6:$W$49,D$10,FALSE)</f>
        <v>3115</v>
      </c>
      <c r="D158" s="110">
        <f>VLOOKUP($A158,'[8]102010_3000'!$A$6:$W$49,E$10,FALSE)</f>
        <v>3330</v>
      </c>
      <c r="E158" s="110">
        <f>VLOOKUP($A158,'[8]102010_3000'!$A$6:$W$49,F$10,FALSE)</f>
        <v>3533</v>
      </c>
      <c r="F158" s="110">
        <f>VLOOKUP($A158,'[8]102010_3000'!$A$6:$W$49,G$10,FALSE)</f>
        <v>3279</v>
      </c>
      <c r="G158" s="110">
        <f>VLOOKUP($A158,'[8]102010_3000'!$A$6:$W$49,H$10,FALSE)</f>
        <v>3895</v>
      </c>
      <c r="H158" s="110">
        <f>VLOOKUP($A158,'[8]102010_3000'!$A$6:$W$49,I$10,FALSE)</f>
        <v>3987</v>
      </c>
      <c r="I158" s="110">
        <f>VLOOKUP($A158,'[8]102010_3000'!$A$6:$W$49,J$10,FALSE)</f>
        <v>3688</v>
      </c>
      <c r="J158" s="110">
        <f>VLOOKUP($A158,'[8]102010_3000'!$A$6:$W$49,K$10,FALSE)</f>
        <v>3393</v>
      </c>
      <c r="K158" s="110">
        <f>VLOOKUP($A158,'[8]102010_3000'!$A$6:$W$49,L$10,FALSE)</f>
        <v>3506</v>
      </c>
      <c r="L158" s="110">
        <f>VLOOKUP($A158,'[8]102010_3000'!$A$6:$W$49,M$10,FALSE)</f>
        <v>3592</v>
      </c>
      <c r="M158" s="110">
        <f>VLOOKUP($A158,'[8]102010_3000'!$A$6:$W$49,N$10,FALSE)</f>
        <v>2893</v>
      </c>
      <c r="N158" s="110">
        <f>VLOOKUP($A158,'[8]102010_3000'!$A$6:$W$49,O$10,FALSE)</f>
        <v>2880</v>
      </c>
      <c r="O158" s="110">
        <f>VLOOKUP($A158,'[8]102010_3000'!$A$6:$W$49,P$10,FALSE)</f>
        <v>2778</v>
      </c>
      <c r="P158" s="110">
        <f>VLOOKUP($A158,'[8]102010_3000'!$A$6:$W$49,Q$10,FALSE)</f>
        <v>2806</v>
      </c>
      <c r="Q158" s="110">
        <f>VLOOKUP($A158,'[8]102010_3000'!$A$6:$W$49,R$10,FALSE)</f>
        <v>2884</v>
      </c>
      <c r="R158" s="110">
        <f>VLOOKUP($A158,'[8]102010_3000'!$A$6:$W$49,S$10,FALSE)</f>
        <v>1956</v>
      </c>
      <c r="S158" s="110">
        <f>VLOOKUP($A158,'[8]102010_3000'!$A$6:$W$49,T$10,FALSE)</f>
        <v>1745</v>
      </c>
      <c r="T158" s="110">
        <f>VLOOKUP($A158,'[8]102010_3000'!$A$6:$W$49,U$10,FALSE)</f>
        <v>1686</v>
      </c>
      <c r="U158" s="110">
        <f>VLOOKUP($A158,'[8]102010_3000'!$A$6:$W$49,V$10,FALSE)</f>
        <v>1616</v>
      </c>
      <c r="V158" s="110">
        <f>VLOOKUP($A158,'[8]102010_3000'!$A$6:$W$49,W$10,FALSE)</f>
        <v>1452</v>
      </c>
    </row>
    <row r="159" spans="1:22" x14ac:dyDescent="0.2">
      <c r="A159" s="107" t="s">
        <v>143</v>
      </c>
      <c r="B159" s="110">
        <f>VLOOKUP($A159,'[8]102010_3000'!$A$6:$W$49,C$10,FALSE)</f>
        <v>2312</v>
      </c>
      <c r="C159" s="110">
        <f>VLOOKUP($A159,'[8]102010_3000'!$A$6:$W$49,D$10,FALSE)</f>
        <v>2616</v>
      </c>
      <c r="D159" s="110">
        <f>VLOOKUP($A159,'[8]102010_3000'!$A$6:$W$49,E$10,FALSE)</f>
        <v>2676</v>
      </c>
      <c r="E159" s="110">
        <f>VLOOKUP($A159,'[8]102010_3000'!$A$6:$W$49,F$10,FALSE)</f>
        <v>2813</v>
      </c>
      <c r="F159" s="110">
        <f>VLOOKUP($A159,'[8]102010_3000'!$A$6:$W$49,G$10,FALSE)</f>
        <v>2799</v>
      </c>
      <c r="G159" s="110">
        <f>VLOOKUP($A159,'[8]102010_3000'!$A$6:$W$49,H$10,FALSE)</f>
        <v>2791</v>
      </c>
      <c r="H159" s="110">
        <f>VLOOKUP($A159,'[8]102010_3000'!$A$6:$W$49,I$10,FALSE)</f>
        <v>3278</v>
      </c>
      <c r="I159" s="110">
        <f>VLOOKUP($A159,'[8]102010_3000'!$A$6:$W$49,J$10,FALSE)</f>
        <v>3160</v>
      </c>
      <c r="J159" s="110">
        <f>VLOOKUP($A159,'[8]102010_3000'!$A$6:$W$49,K$10,FALSE)</f>
        <v>3301</v>
      </c>
      <c r="K159" s="110">
        <f>VLOOKUP($A159,'[8]102010_3000'!$A$6:$W$49,L$10,FALSE)</f>
        <v>2934</v>
      </c>
      <c r="L159" s="110">
        <f>VLOOKUP($A159,'[8]102010_3000'!$A$6:$W$49,M$10,FALSE)</f>
        <v>3017</v>
      </c>
      <c r="M159" s="110">
        <f>VLOOKUP($A159,'[8]102010_3000'!$A$6:$W$49,N$10,FALSE)</f>
        <v>3310</v>
      </c>
      <c r="N159" s="110">
        <f>VLOOKUP($A159,'[8]102010_3000'!$A$6:$W$49,O$10,FALSE)</f>
        <v>2875</v>
      </c>
      <c r="O159" s="110">
        <f>VLOOKUP($A159,'[8]102010_3000'!$A$6:$W$49,P$10,FALSE)</f>
        <v>2855</v>
      </c>
      <c r="P159" s="110">
        <f>VLOOKUP($A159,'[8]102010_3000'!$A$6:$W$49,Q$10,FALSE)</f>
        <v>3099</v>
      </c>
      <c r="Q159" s="110">
        <f>VLOOKUP($A159,'[8]102010_3000'!$A$6:$W$49,R$10,FALSE)</f>
        <v>2936</v>
      </c>
      <c r="R159" s="110">
        <f>VLOOKUP($A159,'[8]102010_3000'!$A$6:$W$49,S$10,FALSE)</f>
        <v>3084</v>
      </c>
      <c r="S159" s="110">
        <f>VLOOKUP($A159,'[8]102010_3000'!$A$6:$W$49,T$10,FALSE)</f>
        <v>2731</v>
      </c>
      <c r="T159" s="110">
        <f>VLOOKUP($A159,'[8]102010_3000'!$A$6:$W$49,U$10,FALSE)</f>
        <v>2871</v>
      </c>
      <c r="U159" s="110">
        <f>VLOOKUP($A159,'[8]102010_3000'!$A$6:$W$49,V$10,FALSE)</f>
        <v>2853</v>
      </c>
      <c r="V159" s="110">
        <f>VLOOKUP($A159,'[8]102010_3000'!$A$6:$W$49,W$10,FALSE)</f>
        <v>3243</v>
      </c>
    </row>
    <row r="160" spans="1:22" x14ac:dyDescent="0.2">
      <c r="A160" s="107" t="s">
        <v>144</v>
      </c>
      <c r="B160" s="113">
        <f>VLOOKUP($A160,'[8]102010_3000'!$A$6:$W$49,C$10,FALSE)</f>
        <v>59767</v>
      </c>
      <c r="C160" s="113">
        <f>VLOOKUP($A160,'[8]102010_3000'!$A$6:$W$49,D$10,FALSE)</f>
        <v>65666</v>
      </c>
      <c r="D160" s="113">
        <f>VLOOKUP($A160,'[8]102010_3000'!$A$6:$W$49,E$10,FALSE)</f>
        <v>63794</v>
      </c>
      <c r="E160" s="113">
        <f>VLOOKUP($A160,'[8]102010_3000'!$A$6:$W$49,F$10,FALSE)</f>
        <v>63865</v>
      </c>
      <c r="F160" s="113">
        <f>VLOOKUP($A160,'[8]102010_3000'!$A$6:$W$49,G$10,FALSE)</f>
        <v>59848</v>
      </c>
      <c r="G160" s="113">
        <f>VLOOKUP($A160,'[8]102010_3000'!$A$6:$W$49,H$10,FALSE)</f>
        <v>60851</v>
      </c>
      <c r="H160" s="113">
        <f>VLOOKUP($A160,'[8]102010_3000'!$A$6:$W$49,I$10,FALSE)</f>
        <v>64374</v>
      </c>
      <c r="I160" s="113">
        <f>VLOOKUP($A160,'[8]102010_3000'!$A$6:$W$49,J$10,FALSE)</f>
        <v>63069</v>
      </c>
      <c r="J160" s="113">
        <f>VLOOKUP($A160,'[8]102010_3000'!$A$6:$W$49,K$10,FALSE)</f>
        <v>63355</v>
      </c>
      <c r="K160" s="113">
        <f>VLOOKUP($A160,'[8]102010_3000'!$A$6:$W$49,L$10,FALSE)</f>
        <v>58703</v>
      </c>
      <c r="L160" s="113">
        <f>VLOOKUP($A160,'[8]102010_3000'!$A$6:$W$49,M$10,FALSE)</f>
        <v>56650</v>
      </c>
      <c r="M160" s="113">
        <f>VLOOKUP($A160,'[8]102010_3000'!$A$6:$W$49,N$10,FALSE)</f>
        <v>61265</v>
      </c>
      <c r="N160" s="113">
        <f>VLOOKUP($A160,'[8]102010_3000'!$A$6:$W$49,O$10,FALSE)</f>
        <v>55914</v>
      </c>
      <c r="O160" s="113">
        <f>VLOOKUP($A160,'[8]102010_3000'!$A$6:$W$49,P$10,FALSE)</f>
        <v>56720</v>
      </c>
      <c r="P160" s="113">
        <f>VLOOKUP($A160,'[8]102010_3000'!$A$6:$W$49,Q$10,FALSE)</f>
        <v>54818</v>
      </c>
      <c r="Q160" s="113">
        <f>VLOOKUP($A160,'[8]102010_3000'!$A$6:$W$49,R$10,FALSE)</f>
        <v>54363</v>
      </c>
      <c r="R160" s="113">
        <f>VLOOKUP($A160,'[8]102010_3000'!$A$6:$W$49,S$10,FALSE)</f>
        <v>52271</v>
      </c>
      <c r="S160" s="113">
        <f>VLOOKUP($A160,'[8]102010_3000'!$A$6:$W$49,T$10,FALSE)</f>
        <v>41329</v>
      </c>
      <c r="T160" s="113">
        <f>VLOOKUP($A160,'[8]102010_3000'!$A$6:$W$49,U$10,FALSE)</f>
        <v>47363</v>
      </c>
      <c r="U160" s="113">
        <f>VLOOKUP($A160,'[8]102010_3000'!$A$6:$W$49,V$10,FALSE)</f>
        <v>43161</v>
      </c>
      <c r="V160" s="113">
        <f>VLOOKUP($A160,'[8]102010_3000'!$A$6:$W$49,W$10,FALSE)</f>
        <v>43015</v>
      </c>
    </row>
    <row r="161" spans="1:28" x14ac:dyDescent="0.2">
      <c r="A161" s="114" t="s">
        <v>145</v>
      </c>
      <c r="B161" s="115"/>
      <c r="C161" s="115"/>
      <c r="D161" s="115"/>
      <c r="E161" s="115"/>
      <c r="F161" s="115"/>
      <c r="G161" s="115"/>
      <c r="H161" s="115"/>
      <c r="I161" s="115"/>
      <c r="J161" s="115"/>
      <c r="K161" s="115"/>
      <c r="L161" s="115"/>
      <c r="M161" s="115"/>
      <c r="N161" s="115"/>
      <c r="O161" s="115"/>
      <c r="P161" s="115"/>
      <c r="Q161" s="115"/>
      <c r="R161" s="115"/>
      <c r="S161" s="115"/>
      <c r="T161" s="115"/>
      <c r="U161" s="115"/>
      <c r="V161" s="115"/>
      <c r="AB161"/>
    </row>
    <row r="162" spans="1:28" x14ac:dyDescent="0.2">
      <c r="A162" s="134" t="s">
        <v>148</v>
      </c>
      <c r="B162" s="117">
        <f>SUM(B130:B159)</f>
        <v>66656</v>
      </c>
      <c r="C162" s="117">
        <f t="shared" ref="C162:U162" si="4">SUM(C130:C159)</f>
        <v>72631</v>
      </c>
      <c r="D162" s="117">
        <f t="shared" si="4"/>
        <v>70917</v>
      </c>
      <c r="E162" s="117">
        <f t="shared" si="4"/>
        <v>70957</v>
      </c>
      <c r="F162" s="117">
        <f t="shared" si="4"/>
        <v>66510</v>
      </c>
      <c r="G162" s="117">
        <f t="shared" si="4"/>
        <v>68342</v>
      </c>
      <c r="H162" s="117">
        <f t="shared" si="4"/>
        <v>72062</v>
      </c>
      <c r="I162" s="117">
        <f t="shared" si="4"/>
        <v>70121</v>
      </c>
      <c r="J162" s="117">
        <f t="shared" si="4"/>
        <v>70324</v>
      </c>
      <c r="K162" s="117">
        <f t="shared" si="4"/>
        <v>65668</v>
      </c>
      <c r="L162" s="117">
        <f t="shared" si="4"/>
        <v>63379</v>
      </c>
      <c r="M162" s="117">
        <f t="shared" si="4"/>
        <v>67485</v>
      </c>
      <c r="N162" s="117">
        <f t="shared" si="4"/>
        <v>62012</v>
      </c>
      <c r="O162" s="117">
        <f t="shared" si="4"/>
        <v>62941</v>
      </c>
      <c r="P162" s="117">
        <f t="shared" si="4"/>
        <v>60969</v>
      </c>
      <c r="Q162" s="117">
        <f t="shared" si="4"/>
        <v>60576</v>
      </c>
      <c r="R162" s="117">
        <f t="shared" si="4"/>
        <v>57441</v>
      </c>
      <c r="S162" s="117">
        <f t="shared" si="4"/>
        <v>45851</v>
      </c>
      <c r="T162" s="117">
        <f t="shared" si="4"/>
        <v>51951</v>
      </c>
      <c r="U162" s="117">
        <f t="shared" si="4"/>
        <v>47599</v>
      </c>
      <c r="V162" s="117">
        <f>SUM(V130:V159)</f>
        <v>47481</v>
      </c>
      <c r="AB162"/>
    </row>
    <row r="163" spans="1:28" ht="13.5" thickBot="1" x14ac:dyDescent="0.25">
      <c r="AB163"/>
    </row>
    <row r="164" spans="1:28" ht="16.5" thickTop="1" thickBot="1" x14ac:dyDescent="0.25">
      <c r="A164" s="101"/>
      <c r="B164" s="264" t="s">
        <v>103</v>
      </c>
      <c r="C164" s="273" t="s">
        <v>104</v>
      </c>
      <c r="D164" s="271"/>
      <c r="E164" s="271"/>
      <c r="F164" s="271"/>
      <c r="G164" s="272"/>
      <c r="H164" s="102"/>
      <c r="I164" s="102"/>
      <c r="J164" s="102"/>
      <c r="K164" s="102"/>
      <c r="L164" s="102"/>
      <c r="M164" s="102"/>
      <c r="N164" s="102"/>
      <c r="O164" s="102"/>
      <c r="P164" s="102"/>
      <c r="Q164" s="102"/>
      <c r="R164" s="102"/>
      <c r="S164" s="102"/>
      <c r="T164" s="102"/>
      <c r="U164" s="102"/>
      <c r="V164" s="102"/>
    </row>
    <row r="165" spans="1:28" ht="15.75" thickTop="1" x14ac:dyDescent="0.2">
      <c r="A165" s="123"/>
      <c r="B165" s="264" t="s">
        <v>77</v>
      </c>
      <c r="C165" s="265" t="s">
        <v>214</v>
      </c>
      <c r="D165" s="269"/>
      <c r="E165" s="269"/>
      <c r="F165" s="269"/>
      <c r="G165" s="270"/>
      <c r="H165" s="126"/>
      <c r="I165" s="126"/>
      <c r="J165" s="126"/>
      <c r="K165" s="126"/>
      <c r="L165" s="126"/>
      <c r="M165" s="126"/>
      <c r="N165" s="126"/>
      <c r="O165" s="126"/>
      <c r="P165" s="126"/>
      <c r="Q165" s="126"/>
      <c r="R165" s="126"/>
      <c r="S165" s="126"/>
      <c r="T165" s="126"/>
      <c r="U165" s="126"/>
      <c r="V165" s="126"/>
    </row>
    <row r="166" spans="1:28" ht="15" x14ac:dyDescent="0.2">
      <c r="A166" s="123"/>
      <c r="B166" s="264" t="s">
        <v>108</v>
      </c>
      <c r="C166" s="265" t="s">
        <v>219</v>
      </c>
      <c r="D166" s="269"/>
      <c r="E166" s="269"/>
      <c r="F166" s="269"/>
      <c r="G166" s="270"/>
      <c r="H166" s="126"/>
      <c r="I166" s="126"/>
      <c r="J166" s="126"/>
      <c r="K166" s="126"/>
      <c r="L166" s="126"/>
      <c r="M166" s="126"/>
      <c r="N166" s="126"/>
      <c r="O166" s="126"/>
      <c r="P166" s="126"/>
      <c r="Q166" s="126"/>
      <c r="R166" s="126"/>
      <c r="S166" s="126"/>
      <c r="T166" s="126"/>
      <c r="U166" s="126"/>
      <c r="V166" s="126"/>
    </row>
    <row r="167" spans="1:28" x14ac:dyDescent="0.2">
      <c r="A167" s="98"/>
      <c r="B167" s="99"/>
      <c r="C167" s="99"/>
      <c r="D167" s="99"/>
      <c r="E167" s="99"/>
      <c r="F167" s="99"/>
      <c r="G167" s="99"/>
      <c r="H167" s="99"/>
      <c r="I167" s="99"/>
      <c r="J167" s="99"/>
      <c r="K167" s="99"/>
      <c r="L167" s="99"/>
      <c r="M167" s="99"/>
      <c r="N167" s="99"/>
      <c r="O167" s="99"/>
      <c r="P167" s="99"/>
      <c r="Q167" s="99"/>
      <c r="R167" s="99"/>
      <c r="S167" s="99"/>
      <c r="T167" s="102"/>
      <c r="U167" s="102"/>
      <c r="V167" s="102"/>
    </row>
    <row r="168" spans="1:28" x14ac:dyDescent="0.2">
      <c r="A168" s="107" t="s">
        <v>110</v>
      </c>
      <c r="B168" s="107" t="s">
        <v>55</v>
      </c>
      <c r="C168" s="107" t="s">
        <v>56</v>
      </c>
      <c r="D168" s="107" t="s">
        <v>57</v>
      </c>
      <c r="E168" s="107" t="s">
        <v>58</v>
      </c>
      <c r="F168" s="107" t="s">
        <v>59</v>
      </c>
      <c r="G168" s="107" t="s">
        <v>60</v>
      </c>
      <c r="H168" s="107" t="s">
        <v>61</v>
      </c>
      <c r="I168" s="107" t="s">
        <v>62</v>
      </c>
      <c r="J168" s="107" t="s">
        <v>63</v>
      </c>
      <c r="K168" s="107" t="s">
        <v>64</v>
      </c>
      <c r="L168" s="107" t="s">
        <v>65</v>
      </c>
      <c r="M168" s="107" t="s">
        <v>66</v>
      </c>
      <c r="N168" s="107" t="s">
        <v>67</v>
      </c>
      <c r="O168" s="107" t="s">
        <v>68</v>
      </c>
      <c r="P168" s="107" t="s">
        <v>69</v>
      </c>
      <c r="Q168" s="107" t="s">
        <v>70</v>
      </c>
      <c r="R168" s="107" t="s">
        <v>71</v>
      </c>
      <c r="S168" s="107" t="s">
        <v>72</v>
      </c>
      <c r="T168" s="107" t="s">
        <v>74</v>
      </c>
      <c r="U168" s="107" t="s">
        <v>75</v>
      </c>
      <c r="V168" s="107">
        <f>V129</f>
        <v>2010</v>
      </c>
    </row>
    <row r="169" spans="1:28" x14ac:dyDescent="0.2">
      <c r="A169" s="107" t="s">
        <v>111</v>
      </c>
      <c r="B169" s="110">
        <f>VLOOKUP($A169,'[8]102020_3000'!$A$6:$W$49,C$10,FALSE)</f>
        <v>0</v>
      </c>
      <c r="C169" s="110">
        <f>VLOOKUP($A169,'[8]102020_3000'!$A$6:$W$49,D$10,FALSE)</f>
        <v>0</v>
      </c>
      <c r="D169" s="110">
        <f>VLOOKUP($A169,'[8]102020_3000'!$A$6:$W$49,E$10,FALSE)</f>
        <v>0</v>
      </c>
      <c r="E169" s="110">
        <f>VLOOKUP($A169,'[8]102020_3000'!$A$6:$W$49,F$10,FALSE)</f>
        <v>0</v>
      </c>
      <c r="F169" s="110">
        <f>VLOOKUP($A169,'[8]102020_3000'!$A$6:$W$49,G$10,FALSE)</f>
        <v>0</v>
      </c>
      <c r="G169" s="110">
        <f>VLOOKUP($A169,'[8]102020_3000'!$A$6:$W$49,H$10,FALSE)</f>
        <v>0</v>
      </c>
      <c r="H169" s="110">
        <f>VLOOKUP($A169,'[8]102020_3000'!$A$6:$W$49,I$10,FALSE)</f>
        <v>0</v>
      </c>
      <c r="I169" s="110">
        <f>VLOOKUP($A169,'[8]102020_3000'!$A$6:$W$49,J$10,FALSE)</f>
        <v>0</v>
      </c>
      <c r="J169" s="110">
        <f>VLOOKUP($A169,'[8]102020_3000'!$A$6:$W$49,K$10,FALSE)</f>
        <v>0</v>
      </c>
      <c r="K169" s="110">
        <f>VLOOKUP($A169,'[8]102020_3000'!$A$6:$W$49,L$10,FALSE)</f>
        <v>0</v>
      </c>
      <c r="L169" s="110">
        <f>VLOOKUP($A169,'[8]102020_3000'!$A$6:$W$49,M$10,FALSE)</f>
        <v>0</v>
      </c>
      <c r="M169" s="110">
        <f>VLOOKUP($A169,'[8]102020_3000'!$A$6:$W$49,N$10,FALSE)</f>
        <v>0</v>
      </c>
      <c r="N169" s="110">
        <f>VLOOKUP($A169,'[8]102020_3000'!$A$6:$W$49,O$10,FALSE)</f>
        <v>0</v>
      </c>
      <c r="O169" s="110">
        <f>VLOOKUP($A169,'[8]102020_3000'!$A$6:$W$49,P$10,FALSE)</f>
        <v>0</v>
      </c>
      <c r="P169" s="110">
        <f>VLOOKUP($A169,'[8]102020_3000'!$A$6:$W$49,Q$10,FALSE)</f>
        <v>0</v>
      </c>
      <c r="Q169" s="110">
        <f>VLOOKUP($A169,'[8]102020_3000'!$A$6:$W$49,R$10,FALSE)</f>
        <v>0</v>
      </c>
      <c r="R169" s="110">
        <f>VLOOKUP($A169,'[8]102020_3000'!$A$6:$W$49,S$10,FALSE)</f>
        <v>0</v>
      </c>
      <c r="S169" s="110">
        <f>VLOOKUP($A169,'[8]102020_3000'!$A$6:$W$49,T$10,FALSE)</f>
        <v>0</v>
      </c>
      <c r="T169" s="110">
        <f>VLOOKUP($A169,'[8]102020_3000'!$A$6:$W$49,U$10,FALSE)</f>
        <v>0</v>
      </c>
      <c r="U169" s="110">
        <f>VLOOKUP($A169,'[8]102020_3000'!$A$6:$W$49,V$10,FALSE)</f>
        <v>0</v>
      </c>
      <c r="V169" s="110">
        <f>VLOOKUP($A169,'[8]102020_3000'!$A$6:$W$49,W$10,FALSE)</f>
        <v>0</v>
      </c>
    </row>
    <row r="170" spans="1:28" x14ac:dyDescent="0.2">
      <c r="A170" s="107" t="s">
        <v>113</v>
      </c>
      <c r="B170" s="110">
        <f>VLOOKUP($A170,'[8]102020_3000'!$A$6:$W$49,C$10,FALSE)</f>
        <v>0</v>
      </c>
      <c r="C170" s="110">
        <f>VLOOKUP($A170,'[8]102020_3000'!$A$6:$W$49,D$10,FALSE)</f>
        <v>0</v>
      </c>
      <c r="D170" s="110">
        <f>VLOOKUP($A170,'[8]102020_3000'!$A$6:$W$49,E$10,FALSE)</f>
        <v>0</v>
      </c>
      <c r="E170" s="110">
        <f>VLOOKUP($A170,'[8]102020_3000'!$A$6:$W$49,F$10,FALSE)</f>
        <v>0</v>
      </c>
      <c r="F170" s="110">
        <f>VLOOKUP($A170,'[8]102020_3000'!$A$6:$W$49,G$10,FALSE)</f>
        <v>0</v>
      </c>
      <c r="G170" s="110">
        <f>VLOOKUP($A170,'[8]102020_3000'!$A$6:$W$49,H$10,FALSE)</f>
        <v>0</v>
      </c>
      <c r="H170" s="110">
        <f>VLOOKUP($A170,'[8]102020_3000'!$A$6:$W$49,I$10,FALSE)</f>
        <v>0</v>
      </c>
      <c r="I170" s="110">
        <f>VLOOKUP($A170,'[8]102020_3000'!$A$6:$W$49,J$10,FALSE)</f>
        <v>0</v>
      </c>
      <c r="J170" s="110">
        <f>VLOOKUP($A170,'[8]102020_3000'!$A$6:$W$49,K$10,FALSE)</f>
        <v>0</v>
      </c>
      <c r="K170" s="110">
        <f>VLOOKUP($A170,'[8]102020_3000'!$A$6:$W$49,L$10,FALSE)</f>
        <v>0</v>
      </c>
      <c r="L170" s="110">
        <f>VLOOKUP($A170,'[8]102020_3000'!$A$6:$W$49,M$10,FALSE)</f>
        <v>0</v>
      </c>
      <c r="M170" s="110">
        <f>VLOOKUP($A170,'[8]102020_3000'!$A$6:$W$49,N$10,FALSE)</f>
        <v>0</v>
      </c>
      <c r="N170" s="110">
        <f>VLOOKUP($A170,'[8]102020_3000'!$A$6:$W$49,O$10,FALSE)</f>
        <v>0</v>
      </c>
      <c r="O170" s="110">
        <f>VLOOKUP($A170,'[8]102020_3000'!$A$6:$W$49,P$10,FALSE)</f>
        <v>0</v>
      </c>
      <c r="P170" s="110">
        <f>VLOOKUP($A170,'[8]102020_3000'!$A$6:$W$49,Q$10,FALSE)</f>
        <v>0</v>
      </c>
      <c r="Q170" s="110">
        <f>VLOOKUP($A170,'[8]102020_3000'!$A$6:$W$49,R$10,FALSE)</f>
        <v>0</v>
      </c>
      <c r="R170" s="110">
        <f>VLOOKUP($A170,'[8]102020_3000'!$A$6:$W$49,S$10,FALSE)</f>
        <v>0</v>
      </c>
      <c r="S170" s="110">
        <f>VLOOKUP($A170,'[8]102020_3000'!$A$6:$W$49,T$10,FALSE)</f>
        <v>0</v>
      </c>
      <c r="T170" s="110">
        <f>VLOOKUP($A170,'[8]102020_3000'!$A$6:$W$49,U$10,FALSE)</f>
        <v>0</v>
      </c>
      <c r="U170" s="110">
        <f>VLOOKUP($A170,'[8]102020_3000'!$A$6:$W$49,V$10,FALSE)</f>
        <v>0</v>
      </c>
      <c r="V170" s="110">
        <f>VLOOKUP($A170,'[8]102020_3000'!$A$6:$W$49,W$10,FALSE)</f>
        <v>0</v>
      </c>
    </row>
    <row r="171" spans="1:28" x14ac:dyDescent="0.2">
      <c r="A171" s="107" t="s">
        <v>115</v>
      </c>
      <c r="B171" s="110">
        <f>VLOOKUP($A171,'[8]102020_3000'!$A$6:$W$49,C$10,FALSE)</f>
        <v>0</v>
      </c>
      <c r="C171" s="110">
        <f>VLOOKUP($A171,'[8]102020_3000'!$A$6:$W$49,D$10,FALSE)</f>
        <v>0</v>
      </c>
      <c r="D171" s="110">
        <f>VLOOKUP($A171,'[8]102020_3000'!$A$6:$W$49,E$10,FALSE)</f>
        <v>0</v>
      </c>
      <c r="E171" s="110">
        <f>VLOOKUP($A171,'[8]102020_3000'!$A$6:$W$49,F$10,FALSE)</f>
        <v>0</v>
      </c>
      <c r="F171" s="110">
        <f>VLOOKUP($A171,'[8]102020_3000'!$A$6:$W$49,G$10,FALSE)</f>
        <v>0</v>
      </c>
      <c r="G171" s="110">
        <f>VLOOKUP($A171,'[8]102020_3000'!$A$6:$W$49,H$10,FALSE)</f>
        <v>0</v>
      </c>
      <c r="H171" s="110">
        <f>VLOOKUP($A171,'[8]102020_3000'!$A$6:$W$49,I$10,FALSE)</f>
        <v>0</v>
      </c>
      <c r="I171" s="110">
        <f>VLOOKUP($A171,'[8]102020_3000'!$A$6:$W$49,J$10,FALSE)</f>
        <v>0</v>
      </c>
      <c r="J171" s="110">
        <f>VLOOKUP($A171,'[8]102020_3000'!$A$6:$W$49,K$10,FALSE)</f>
        <v>0</v>
      </c>
      <c r="K171" s="110">
        <f>VLOOKUP($A171,'[8]102020_3000'!$A$6:$W$49,L$10,FALSE)</f>
        <v>0</v>
      </c>
      <c r="L171" s="110">
        <f>VLOOKUP($A171,'[8]102020_3000'!$A$6:$W$49,M$10,FALSE)</f>
        <v>0</v>
      </c>
      <c r="M171" s="110">
        <f>VLOOKUP($A171,'[8]102020_3000'!$A$6:$W$49,N$10,FALSE)</f>
        <v>0</v>
      </c>
      <c r="N171" s="110">
        <f>VLOOKUP($A171,'[8]102020_3000'!$A$6:$W$49,O$10,FALSE)</f>
        <v>0</v>
      </c>
      <c r="O171" s="110">
        <f>VLOOKUP($A171,'[8]102020_3000'!$A$6:$W$49,P$10,FALSE)</f>
        <v>0</v>
      </c>
      <c r="P171" s="110">
        <f>VLOOKUP($A171,'[8]102020_3000'!$A$6:$W$49,Q$10,FALSE)</f>
        <v>0</v>
      </c>
      <c r="Q171" s="110">
        <f>VLOOKUP($A171,'[8]102020_3000'!$A$6:$W$49,R$10,FALSE)</f>
        <v>0</v>
      </c>
      <c r="R171" s="110">
        <f>VLOOKUP($A171,'[8]102020_3000'!$A$6:$W$49,S$10,FALSE)</f>
        <v>0</v>
      </c>
      <c r="S171" s="110">
        <f>VLOOKUP($A171,'[8]102020_3000'!$A$6:$W$49,T$10,FALSE)</f>
        <v>0</v>
      </c>
      <c r="T171" s="110">
        <f>VLOOKUP($A171,'[8]102020_3000'!$A$6:$W$49,U$10,FALSE)</f>
        <v>0</v>
      </c>
      <c r="U171" s="110">
        <f>VLOOKUP($A171,'[8]102020_3000'!$A$6:$W$49,V$10,FALSE)</f>
        <v>1</v>
      </c>
      <c r="V171" s="110">
        <f>VLOOKUP($A171,'[8]102020_3000'!$A$6:$W$49,W$10,FALSE)</f>
        <v>1</v>
      </c>
    </row>
    <row r="172" spans="1:28" x14ac:dyDescent="0.2">
      <c r="A172" s="107" t="s">
        <v>141</v>
      </c>
      <c r="B172" s="110">
        <f>VLOOKUP($A172,'[8]102020_3000'!$A$6:$W$49,C$10,FALSE)</f>
        <v>0</v>
      </c>
      <c r="C172" s="110">
        <f>VLOOKUP($A172,'[8]102020_3000'!$A$6:$W$49,D$10,FALSE)</f>
        <v>0</v>
      </c>
      <c r="D172" s="110">
        <f>VLOOKUP($A172,'[8]102020_3000'!$A$6:$W$49,E$10,FALSE)</f>
        <v>0</v>
      </c>
      <c r="E172" s="110">
        <f>VLOOKUP($A172,'[8]102020_3000'!$A$6:$W$49,F$10,FALSE)</f>
        <v>0</v>
      </c>
      <c r="F172" s="110">
        <f>VLOOKUP($A172,'[8]102020_3000'!$A$6:$W$49,G$10,FALSE)</f>
        <v>0</v>
      </c>
      <c r="G172" s="110">
        <f>VLOOKUP($A172,'[8]102020_3000'!$A$6:$W$49,H$10,FALSE)</f>
        <v>0</v>
      </c>
      <c r="H172" s="110">
        <f>VLOOKUP($A172,'[8]102020_3000'!$A$6:$W$49,I$10,FALSE)</f>
        <v>0</v>
      </c>
      <c r="I172" s="110">
        <f>VLOOKUP($A172,'[8]102020_3000'!$A$6:$W$49,J$10,FALSE)</f>
        <v>0</v>
      </c>
      <c r="J172" s="110">
        <f>VLOOKUP($A172,'[8]102020_3000'!$A$6:$W$49,K$10,FALSE)</f>
        <v>0</v>
      </c>
      <c r="K172" s="110">
        <f>VLOOKUP($A172,'[8]102020_3000'!$A$6:$W$49,L$10,FALSE)</f>
        <v>0</v>
      </c>
      <c r="L172" s="110">
        <f>VLOOKUP($A172,'[8]102020_3000'!$A$6:$W$49,M$10,FALSE)</f>
        <v>0</v>
      </c>
      <c r="M172" s="110">
        <f>VLOOKUP($A172,'[8]102020_3000'!$A$6:$W$49,N$10,FALSE)</f>
        <v>0</v>
      </c>
      <c r="N172" s="110">
        <f>VLOOKUP($A172,'[8]102020_3000'!$A$6:$W$49,O$10,FALSE)</f>
        <v>0</v>
      </c>
      <c r="O172" s="110">
        <f>VLOOKUP($A172,'[8]102020_3000'!$A$6:$W$49,P$10,FALSE)</f>
        <v>0</v>
      </c>
      <c r="P172" s="110">
        <f>VLOOKUP($A172,'[8]102020_3000'!$A$6:$W$49,Q$10,FALSE)</f>
        <v>0</v>
      </c>
      <c r="Q172" s="110">
        <f>VLOOKUP($A172,'[8]102020_3000'!$A$6:$W$49,R$10,FALSE)</f>
        <v>0</v>
      </c>
      <c r="R172" s="110">
        <f>VLOOKUP($A172,'[8]102020_3000'!$A$6:$W$49,S$10,FALSE)</f>
        <v>0</v>
      </c>
      <c r="S172" s="110">
        <f>VLOOKUP($A172,'[8]102020_3000'!$A$6:$W$49,T$10,FALSE)</f>
        <v>0</v>
      </c>
      <c r="T172" s="110">
        <f>VLOOKUP($A172,'[8]102020_3000'!$A$6:$W$49,U$10,FALSE)</f>
        <v>0</v>
      </c>
      <c r="U172" s="110">
        <f>VLOOKUP($A172,'[8]102020_3000'!$A$6:$W$49,V$10,FALSE)</f>
        <v>0</v>
      </c>
      <c r="V172" s="110">
        <f>VLOOKUP($A172,'[8]102020_3000'!$A$6:$W$49,W$10,FALSE)</f>
        <v>0</v>
      </c>
    </row>
    <row r="173" spans="1:28" x14ac:dyDescent="0.2">
      <c r="A173" s="107" t="s">
        <v>117</v>
      </c>
      <c r="B173" s="110">
        <f>VLOOKUP($A173,'[8]102020_3000'!$A$6:$W$49,C$10,FALSE)</f>
        <v>0</v>
      </c>
      <c r="C173" s="110">
        <f>VLOOKUP($A173,'[8]102020_3000'!$A$6:$W$49,D$10,FALSE)</f>
        <v>0</v>
      </c>
      <c r="D173" s="110">
        <f>VLOOKUP($A173,'[8]102020_3000'!$A$6:$W$49,E$10,FALSE)</f>
        <v>0</v>
      </c>
      <c r="E173" s="110">
        <f>VLOOKUP($A173,'[8]102020_3000'!$A$6:$W$49,F$10,FALSE)</f>
        <v>0</v>
      </c>
      <c r="F173" s="110">
        <f>VLOOKUP($A173,'[8]102020_3000'!$A$6:$W$49,G$10,FALSE)</f>
        <v>0</v>
      </c>
      <c r="G173" s="110">
        <f>VLOOKUP($A173,'[8]102020_3000'!$A$6:$W$49,H$10,FALSE)</f>
        <v>0</v>
      </c>
      <c r="H173" s="110">
        <f>VLOOKUP($A173,'[8]102020_3000'!$A$6:$W$49,I$10,FALSE)</f>
        <v>0</v>
      </c>
      <c r="I173" s="110">
        <f>VLOOKUP($A173,'[8]102020_3000'!$A$6:$W$49,J$10,FALSE)</f>
        <v>0</v>
      </c>
      <c r="J173" s="110">
        <f>VLOOKUP($A173,'[8]102020_3000'!$A$6:$W$49,K$10,FALSE)</f>
        <v>0</v>
      </c>
      <c r="K173" s="110">
        <f>VLOOKUP($A173,'[8]102020_3000'!$A$6:$W$49,L$10,FALSE)</f>
        <v>0</v>
      </c>
      <c r="L173" s="110">
        <f>VLOOKUP($A173,'[8]102020_3000'!$A$6:$W$49,M$10,FALSE)</f>
        <v>0</v>
      </c>
      <c r="M173" s="110">
        <f>VLOOKUP($A173,'[8]102020_3000'!$A$6:$W$49,N$10,FALSE)</f>
        <v>0</v>
      </c>
      <c r="N173" s="110">
        <f>VLOOKUP($A173,'[8]102020_3000'!$A$6:$W$49,O$10,FALSE)</f>
        <v>0</v>
      </c>
      <c r="O173" s="110">
        <f>VLOOKUP($A173,'[8]102020_3000'!$A$6:$W$49,P$10,FALSE)</f>
        <v>0</v>
      </c>
      <c r="P173" s="110">
        <f>VLOOKUP($A173,'[8]102020_3000'!$A$6:$W$49,Q$10,FALSE)</f>
        <v>0</v>
      </c>
      <c r="Q173" s="110">
        <f>VLOOKUP($A173,'[8]102020_3000'!$A$6:$W$49,R$10,FALSE)</f>
        <v>0</v>
      </c>
      <c r="R173" s="110">
        <f>VLOOKUP($A173,'[8]102020_3000'!$A$6:$W$49,S$10,FALSE)</f>
        <v>0</v>
      </c>
      <c r="S173" s="110">
        <f>VLOOKUP($A173,'[8]102020_3000'!$A$6:$W$49,T$10,FALSE)</f>
        <v>0</v>
      </c>
      <c r="T173" s="110">
        <f>VLOOKUP($A173,'[8]102020_3000'!$A$6:$W$49,U$10,FALSE)</f>
        <v>0</v>
      </c>
      <c r="U173" s="110">
        <f>VLOOKUP($A173,'[8]102020_3000'!$A$6:$W$49,V$10,FALSE)</f>
        <v>0</v>
      </c>
      <c r="V173" s="110">
        <f>VLOOKUP($A173,'[8]102020_3000'!$A$6:$W$49,W$10,FALSE)</f>
        <v>0</v>
      </c>
    </row>
    <row r="174" spans="1:28" x14ac:dyDescent="0.2">
      <c r="A174" s="107" t="s">
        <v>118</v>
      </c>
      <c r="B174" s="110">
        <f>VLOOKUP($A174,'[8]102020_3000'!$A$6:$W$49,C$10,FALSE)</f>
        <v>0</v>
      </c>
      <c r="C174" s="110">
        <f>VLOOKUP($A174,'[8]102020_3000'!$A$6:$W$49,D$10,FALSE)</f>
        <v>0</v>
      </c>
      <c r="D174" s="110">
        <f>VLOOKUP($A174,'[8]102020_3000'!$A$6:$W$49,E$10,FALSE)</f>
        <v>0</v>
      </c>
      <c r="E174" s="110">
        <f>VLOOKUP($A174,'[8]102020_3000'!$A$6:$W$49,F$10,FALSE)</f>
        <v>0</v>
      </c>
      <c r="F174" s="110">
        <f>VLOOKUP($A174,'[8]102020_3000'!$A$6:$W$49,G$10,FALSE)</f>
        <v>0</v>
      </c>
      <c r="G174" s="110">
        <f>VLOOKUP($A174,'[8]102020_3000'!$A$6:$W$49,H$10,FALSE)</f>
        <v>0</v>
      </c>
      <c r="H174" s="110">
        <f>VLOOKUP($A174,'[8]102020_3000'!$A$6:$W$49,I$10,FALSE)</f>
        <v>0</v>
      </c>
      <c r="I174" s="110">
        <f>VLOOKUP($A174,'[8]102020_3000'!$A$6:$W$49,J$10,FALSE)</f>
        <v>0</v>
      </c>
      <c r="J174" s="110">
        <f>VLOOKUP($A174,'[8]102020_3000'!$A$6:$W$49,K$10,FALSE)</f>
        <v>0</v>
      </c>
      <c r="K174" s="110">
        <f>VLOOKUP($A174,'[8]102020_3000'!$A$6:$W$49,L$10,FALSE)</f>
        <v>0</v>
      </c>
      <c r="L174" s="110">
        <f>VLOOKUP($A174,'[8]102020_3000'!$A$6:$W$49,M$10,FALSE)</f>
        <v>0</v>
      </c>
      <c r="M174" s="110">
        <f>VLOOKUP($A174,'[8]102020_3000'!$A$6:$W$49,N$10,FALSE)</f>
        <v>0</v>
      </c>
      <c r="N174" s="110">
        <f>VLOOKUP($A174,'[8]102020_3000'!$A$6:$W$49,O$10,FALSE)</f>
        <v>0</v>
      </c>
      <c r="O174" s="110">
        <f>VLOOKUP($A174,'[8]102020_3000'!$A$6:$W$49,P$10,FALSE)</f>
        <v>0</v>
      </c>
      <c r="P174" s="110">
        <f>VLOOKUP($A174,'[8]102020_3000'!$A$6:$W$49,Q$10,FALSE)</f>
        <v>0</v>
      </c>
      <c r="Q174" s="110">
        <f>VLOOKUP($A174,'[8]102020_3000'!$A$6:$W$49,R$10,FALSE)</f>
        <v>0</v>
      </c>
      <c r="R174" s="110">
        <f>VLOOKUP($A174,'[8]102020_3000'!$A$6:$W$49,S$10,FALSE)</f>
        <v>0</v>
      </c>
      <c r="S174" s="110">
        <f>VLOOKUP($A174,'[8]102020_3000'!$A$6:$W$49,T$10,FALSE)</f>
        <v>0</v>
      </c>
      <c r="T174" s="110">
        <f>VLOOKUP($A174,'[8]102020_3000'!$A$6:$W$49,U$10,FALSE)</f>
        <v>0</v>
      </c>
      <c r="U174" s="110">
        <f>VLOOKUP($A174,'[8]102020_3000'!$A$6:$W$49,V$10,FALSE)</f>
        <v>0</v>
      </c>
      <c r="V174" s="110">
        <f>VLOOKUP($A174,'[8]102020_3000'!$A$6:$W$49,W$10,FALSE)</f>
        <v>0</v>
      </c>
    </row>
    <row r="175" spans="1:28" x14ac:dyDescent="0.2">
      <c r="A175" s="107" t="s">
        <v>123</v>
      </c>
      <c r="B175" s="110">
        <f>VLOOKUP($A175,'[8]102020_3000'!$A$6:$W$49,C$10,FALSE)</f>
        <v>0</v>
      </c>
      <c r="C175" s="110">
        <f>VLOOKUP($A175,'[8]102020_3000'!$A$6:$W$49,D$10,FALSE)</f>
        <v>0</v>
      </c>
      <c r="D175" s="110">
        <f>VLOOKUP($A175,'[8]102020_3000'!$A$6:$W$49,E$10,FALSE)</f>
        <v>0</v>
      </c>
      <c r="E175" s="110">
        <f>VLOOKUP($A175,'[8]102020_3000'!$A$6:$W$49,F$10,FALSE)</f>
        <v>0</v>
      </c>
      <c r="F175" s="110">
        <f>VLOOKUP($A175,'[8]102020_3000'!$A$6:$W$49,G$10,FALSE)</f>
        <v>0</v>
      </c>
      <c r="G175" s="110">
        <f>VLOOKUP($A175,'[8]102020_3000'!$A$6:$W$49,H$10,FALSE)</f>
        <v>0</v>
      </c>
      <c r="H175" s="110">
        <f>VLOOKUP($A175,'[8]102020_3000'!$A$6:$W$49,I$10,FALSE)</f>
        <v>0</v>
      </c>
      <c r="I175" s="110">
        <f>VLOOKUP($A175,'[8]102020_3000'!$A$6:$W$49,J$10,FALSE)</f>
        <v>0</v>
      </c>
      <c r="J175" s="110">
        <f>VLOOKUP($A175,'[8]102020_3000'!$A$6:$W$49,K$10,FALSE)</f>
        <v>0</v>
      </c>
      <c r="K175" s="110">
        <f>VLOOKUP($A175,'[8]102020_3000'!$A$6:$W$49,L$10,FALSE)</f>
        <v>0</v>
      </c>
      <c r="L175" s="110">
        <f>VLOOKUP($A175,'[8]102020_3000'!$A$6:$W$49,M$10,FALSE)</f>
        <v>0</v>
      </c>
      <c r="M175" s="110">
        <f>VLOOKUP($A175,'[8]102020_3000'!$A$6:$W$49,N$10,FALSE)</f>
        <v>0</v>
      </c>
      <c r="N175" s="110">
        <f>VLOOKUP($A175,'[8]102020_3000'!$A$6:$W$49,O$10,FALSE)</f>
        <v>0</v>
      </c>
      <c r="O175" s="110">
        <f>VLOOKUP($A175,'[8]102020_3000'!$A$6:$W$49,P$10,FALSE)</f>
        <v>0</v>
      </c>
      <c r="P175" s="110">
        <f>VLOOKUP($A175,'[8]102020_3000'!$A$6:$W$49,Q$10,FALSE)</f>
        <v>0</v>
      </c>
      <c r="Q175" s="110">
        <f>VLOOKUP($A175,'[8]102020_3000'!$A$6:$W$49,R$10,FALSE)</f>
        <v>0</v>
      </c>
      <c r="R175" s="110">
        <f>VLOOKUP($A175,'[8]102020_3000'!$A$6:$W$49,S$10,FALSE)</f>
        <v>0</v>
      </c>
      <c r="S175" s="110">
        <f>VLOOKUP($A175,'[8]102020_3000'!$A$6:$W$49,T$10,FALSE)</f>
        <v>0</v>
      </c>
      <c r="T175" s="110">
        <f>VLOOKUP($A175,'[8]102020_3000'!$A$6:$W$49,U$10,FALSE)</f>
        <v>0</v>
      </c>
      <c r="U175" s="110">
        <f>VLOOKUP($A175,'[8]102020_3000'!$A$6:$W$49,V$10,FALSE)</f>
        <v>0</v>
      </c>
      <c r="V175" s="110">
        <f>VLOOKUP($A175,'[8]102020_3000'!$A$6:$W$49,W$10,FALSE)</f>
        <v>0</v>
      </c>
    </row>
    <row r="176" spans="1:28" x14ac:dyDescent="0.2">
      <c r="A176" s="107" t="s">
        <v>119</v>
      </c>
      <c r="B176" s="110">
        <f>VLOOKUP($A176,'[8]102020_3000'!$A$6:$W$49,C$10,FALSE)</f>
        <v>257</v>
      </c>
      <c r="C176" s="110">
        <f>VLOOKUP($A176,'[8]102020_3000'!$A$6:$W$49,D$10,FALSE)</f>
        <v>261</v>
      </c>
      <c r="D176" s="110">
        <f>VLOOKUP($A176,'[8]102020_3000'!$A$6:$W$49,E$10,FALSE)</f>
        <v>266</v>
      </c>
      <c r="E176" s="110">
        <f>VLOOKUP($A176,'[8]102020_3000'!$A$6:$W$49,F$10,FALSE)</f>
        <v>214</v>
      </c>
      <c r="F176" s="110">
        <f>VLOOKUP($A176,'[8]102020_3000'!$A$6:$W$49,G$10,FALSE)</f>
        <v>210</v>
      </c>
      <c r="G176" s="110">
        <f>VLOOKUP($A176,'[8]102020_3000'!$A$6:$W$49,H$10,FALSE)</f>
        <v>197</v>
      </c>
      <c r="H176" s="110">
        <f>VLOOKUP($A176,'[8]102020_3000'!$A$6:$W$49,I$10,FALSE)</f>
        <v>214</v>
      </c>
      <c r="I176" s="110">
        <f>VLOOKUP($A176,'[8]102020_3000'!$A$6:$W$49,J$10,FALSE)</f>
        <v>214</v>
      </c>
      <c r="J176" s="110">
        <f>VLOOKUP($A176,'[8]102020_3000'!$A$6:$W$49,K$10,FALSE)</f>
        <v>220</v>
      </c>
      <c r="K176" s="110">
        <f>VLOOKUP($A176,'[8]102020_3000'!$A$6:$W$49,L$10,FALSE)</f>
        <v>221</v>
      </c>
      <c r="L176" s="110">
        <f>VLOOKUP($A176,'[8]102020_3000'!$A$6:$W$49,M$10,FALSE)</f>
        <v>224</v>
      </c>
      <c r="M176" s="110">
        <f>VLOOKUP($A176,'[8]102020_3000'!$A$6:$W$49,N$10,FALSE)</f>
        <v>213</v>
      </c>
      <c r="N176" s="110">
        <f>VLOOKUP($A176,'[8]102020_3000'!$A$6:$W$49,O$10,FALSE)</f>
        <v>212</v>
      </c>
      <c r="O176" s="110">
        <f>VLOOKUP($A176,'[8]102020_3000'!$A$6:$W$49,P$10,FALSE)</f>
        <v>202</v>
      </c>
      <c r="P176" s="110">
        <f>VLOOKUP($A176,'[8]102020_3000'!$A$6:$W$49,Q$10,FALSE)</f>
        <v>176</v>
      </c>
      <c r="Q176" s="110">
        <f>VLOOKUP($A176,'[8]102020_3000'!$A$6:$W$49,R$10,FALSE)</f>
        <v>178</v>
      </c>
      <c r="R176" s="110">
        <f>VLOOKUP($A176,'[8]102020_3000'!$A$6:$W$49,S$10,FALSE)</f>
        <v>177</v>
      </c>
      <c r="S176" s="110">
        <f>VLOOKUP($A176,'[8]102020_3000'!$A$6:$W$49,T$10,FALSE)</f>
        <v>164</v>
      </c>
      <c r="T176" s="110">
        <f>VLOOKUP($A176,'[8]102020_3000'!$A$6:$W$49,U$10,FALSE)</f>
        <v>150</v>
      </c>
      <c r="U176" s="110">
        <f>VLOOKUP($A176,'[8]102020_3000'!$A$6:$W$49,V$10,FALSE)</f>
        <v>144</v>
      </c>
      <c r="V176" s="110">
        <f>VLOOKUP($A176,'[8]102020_3000'!$A$6:$W$49,W$10,FALSE)</f>
        <v>143</v>
      </c>
    </row>
    <row r="177" spans="1:22" x14ac:dyDescent="0.2">
      <c r="A177" s="107" t="s">
        <v>120</v>
      </c>
      <c r="B177" s="110">
        <f>VLOOKUP($A177,'[8]102020_3000'!$A$6:$W$49,C$10,FALSE)</f>
        <v>0</v>
      </c>
      <c r="C177" s="110">
        <f>VLOOKUP($A177,'[8]102020_3000'!$A$6:$W$49,D$10,FALSE)</f>
        <v>0</v>
      </c>
      <c r="D177" s="110">
        <f>VLOOKUP($A177,'[8]102020_3000'!$A$6:$W$49,E$10,FALSE)</f>
        <v>0</v>
      </c>
      <c r="E177" s="110">
        <f>VLOOKUP($A177,'[8]102020_3000'!$A$6:$W$49,F$10,FALSE)</f>
        <v>0</v>
      </c>
      <c r="F177" s="110">
        <f>VLOOKUP($A177,'[8]102020_3000'!$A$6:$W$49,G$10,FALSE)</f>
        <v>0</v>
      </c>
      <c r="G177" s="110">
        <f>VLOOKUP($A177,'[8]102020_3000'!$A$6:$W$49,H$10,FALSE)</f>
        <v>0</v>
      </c>
      <c r="H177" s="110">
        <f>VLOOKUP($A177,'[8]102020_3000'!$A$6:$W$49,I$10,FALSE)</f>
        <v>0</v>
      </c>
      <c r="I177" s="110">
        <f>VLOOKUP($A177,'[8]102020_3000'!$A$6:$W$49,J$10,FALSE)</f>
        <v>0</v>
      </c>
      <c r="J177" s="110">
        <f>VLOOKUP($A177,'[8]102020_3000'!$A$6:$W$49,K$10,FALSE)</f>
        <v>0</v>
      </c>
      <c r="K177" s="110">
        <f>VLOOKUP($A177,'[8]102020_3000'!$A$6:$W$49,L$10,FALSE)</f>
        <v>0</v>
      </c>
      <c r="L177" s="110">
        <f>VLOOKUP($A177,'[8]102020_3000'!$A$6:$W$49,M$10,FALSE)</f>
        <v>0</v>
      </c>
      <c r="M177" s="110">
        <f>VLOOKUP($A177,'[8]102020_3000'!$A$6:$W$49,N$10,FALSE)</f>
        <v>0</v>
      </c>
      <c r="N177" s="110">
        <f>VLOOKUP($A177,'[8]102020_3000'!$A$6:$W$49,O$10,FALSE)</f>
        <v>0</v>
      </c>
      <c r="O177" s="110">
        <f>VLOOKUP($A177,'[8]102020_3000'!$A$6:$W$49,P$10,FALSE)</f>
        <v>0</v>
      </c>
      <c r="P177" s="110">
        <f>VLOOKUP($A177,'[8]102020_3000'!$A$6:$W$49,Q$10,FALSE)</f>
        <v>0</v>
      </c>
      <c r="Q177" s="110">
        <f>VLOOKUP($A177,'[8]102020_3000'!$A$6:$W$49,R$10,FALSE)</f>
        <v>0</v>
      </c>
      <c r="R177" s="110">
        <f>VLOOKUP($A177,'[8]102020_3000'!$A$6:$W$49,S$10,FALSE)</f>
        <v>0</v>
      </c>
      <c r="S177" s="110">
        <f>VLOOKUP($A177,'[8]102020_3000'!$A$6:$W$49,T$10,FALSE)</f>
        <v>0</v>
      </c>
      <c r="T177" s="110">
        <f>VLOOKUP($A177,'[8]102020_3000'!$A$6:$W$49,U$10,FALSE)</f>
        <v>0</v>
      </c>
      <c r="U177" s="110">
        <f>VLOOKUP($A177,'[8]102020_3000'!$A$6:$W$49,V$10,FALSE)</f>
        <v>0</v>
      </c>
      <c r="V177" s="110">
        <f>VLOOKUP($A177,'[8]102020_3000'!$A$6:$W$49,W$10,FALSE)</f>
        <v>0</v>
      </c>
    </row>
    <row r="178" spans="1:22" x14ac:dyDescent="0.2">
      <c r="A178" s="107" t="s">
        <v>139</v>
      </c>
      <c r="B178" s="110">
        <f>VLOOKUP($A178,'[8]102020_3000'!$A$6:$W$49,C$10,FALSE)</f>
        <v>0</v>
      </c>
      <c r="C178" s="110">
        <f>VLOOKUP($A178,'[8]102020_3000'!$A$6:$W$49,D$10,FALSE)</f>
        <v>0</v>
      </c>
      <c r="D178" s="110">
        <f>VLOOKUP($A178,'[8]102020_3000'!$A$6:$W$49,E$10,FALSE)</f>
        <v>0</v>
      </c>
      <c r="E178" s="110">
        <f>VLOOKUP($A178,'[8]102020_3000'!$A$6:$W$49,F$10,FALSE)</f>
        <v>0</v>
      </c>
      <c r="F178" s="110">
        <f>VLOOKUP($A178,'[8]102020_3000'!$A$6:$W$49,G$10,FALSE)</f>
        <v>0</v>
      </c>
      <c r="G178" s="110">
        <f>VLOOKUP($A178,'[8]102020_3000'!$A$6:$W$49,H$10,FALSE)</f>
        <v>0</v>
      </c>
      <c r="H178" s="110">
        <f>VLOOKUP($A178,'[8]102020_3000'!$A$6:$W$49,I$10,FALSE)</f>
        <v>0</v>
      </c>
      <c r="I178" s="110">
        <f>VLOOKUP($A178,'[8]102020_3000'!$A$6:$W$49,J$10,FALSE)</f>
        <v>0</v>
      </c>
      <c r="J178" s="110">
        <f>VLOOKUP($A178,'[8]102020_3000'!$A$6:$W$49,K$10,FALSE)</f>
        <v>0</v>
      </c>
      <c r="K178" s="110">
        <f>VLOOKUP($A178,'[8]102020_3000'!$A$6:$W$49,L$10,FALSE)</f>
        <v>0</v>
      </c>
      <c r="L178" s="110">
        <f>VLOOKUP($A178,'[8]102020_3000'!$A$6:$W$49,M$10,FALSE)</f>
        <v>0</v>
      </c>
      <c r="M178" s="110">
        <f>VLOOKUP($A178,'[8]102020_3000'!$A$6:$W$49,N$10,FALSE)</f>
        <v>0</v>
      </c>
      <c r="N178" s="110">
        <f>VLOOKUP($A178,'[8]102020_3000'!$A$6:$W$49,O$10,FALSE)</f>
        <v>0</v>
      </c>
      <c r="O178" s="110">
        <f>VLOOKUP($A178,'[8]102020_3000'!$A$6:$W$49,P$10,FALSE)</f>
        <v>0</v>
      </c>
      <c r="P178" s="110">
        <f>VLOOKUP($A178,'[8]102020_3000'!$A$6:$W$49,Q$10,FALSE)</f>
        <v>0</v>
      </c>
      <c r="Q178" s="110">
        <f>VLOOKUP($A178,'[8]102020_3000'!$A$6:$W$49,R$10,FALSE)</f>
        <v>0</v>
      </c>
      <c r="R178" s="110">
        <f>VLOOKUP($A178,'[8]102020_3000'!$A$6:$W$49,S$10,FALSE)</f>
        <v>0</v>
      </c>
      <c r="S178" s="110">
        <f>VLOOKUP($A178,'[8]102020_3000'!$A$6:$W$49,T$10,FALSE)</f>
        <v>0</v>
      </c>
      <c r="T178" s="110">
        <f>VLOOKUP($A178,'[8]102020_3000'!$A$6:$W$49,U$10,FALSE)</f>
        <v>0</v>
      </c>
      <c r="U178" s="110">
        <f>VLOOKUP($A178,'[8]102020_3000'!$A$6:$W$49,V$10,FALSE)</f>
        <v>0</v>
      </c>
      <c r="V178" s="110">
        <f>VLOOKUP($A178,'[8]102020_3000'!$A$6:$W$49,W$10,FALSE)</f>
        <v>0</v>
      </c>
    </row>
    <row r="179" spans="1:22" x14ac:dyDescent="0.2">
      <c r="A179" s="107" t="s">
        <v>121</v>
      </c>
      <c r="B179" s="110">
        <f>VLOOKUP($A179,'[8]102020_3000'!$A$6:$W$49,C$10,FALSE)</f>
        <v>0</v>
      </c>
      <c r="C179" s="110">
        <f>VLOOKUP($A179,'[8]102020_3000'!$A$6:$W$49,D$10,FALSE)</f>
        <v>0</v>
      </c>
      <c r="D179" s="110">
        <f>VLOOKUP($A179,'[8]102020_3000'!$A$6:$W$49,E$10,FALSE)</f>
        <v>0</v>
      </c>
      <c r="E179" s="110">
        <f>VLOOKUP($A179,'[8]102020_3000'!$A$6:$W$49,F$10,FALSE)</f>
        <v>0</v>
      </c>
      <c r="F179" s="110">
        <f>VLOOKUP($A179,'[8]102020_3000'!$A$6:$W$49,G$10,FALSE)</f>
        <v>0</v>
      </c>
      <c r="G179" s="110">
        <f>VLOOKUP($A179,'[8]102020_3000'!$A$6:$W$49,H$10,FALSE)</f>
        <v>0</v>
      </c>
      <c r="H179" s="110">
        <f>VLOOKUP($A179,'[8]102020_3000'!$A$6:$W$49,I$10,FALSE)</f>
        <v>0</v>
      </c>
      <c r="I179" s="110">
        <f>VLOOKUP($A179,'[8]102020_3000'!$A$6:$W$49,J$10,FALSE)</f>
        <v>0</v>
      </c>
      <c r="J179" s="110">
        <f>VLOOKUP($A179,'[8]102020_3000'!$A$6:$W$49,K$10,FALSE)</f>
        <v>0</v>
      </c>
      <c r="K179" s="110">
        <f>VLOOKUP($A179,'[8]102020_3000'!$A$6:$W$49,L$10,FALSE)</f>
        <v>48</v>
      </c>
      <c r="L179" s="110">
        <f>VLOOKUP($A179,'[8]102020_3000'!$A$6:$W$49,M$10,FALSE)</f>
        <v>45</v>
      </c>
      <c r="M179" s="110">
        <f>VLOOKUP($A179,'[8]102020_3000'!$A$6:$W$49,N$10,FALSE)</f>
        <v>43</v>
      </c>
      <c r="N179" s="110">
        <f>VLOOKUP($A179,'[8]102020_3000'!$A$6:$W$49,O$10,FALSE)</f>
        <v>44</v>
      </c>
      <c r="O179" s="110">
        <f>VLOOKUP($A179,'[8]102020_3000'!$A$6:$W$49,P$10,FALSE)</f>
        <v>44</v>
      </c>
      <c r="P179" s="110">
        <f>VLOOKUP($A179,'[8]102020_3000'!$A$6:$W$49,Q$10,FALSE)</f>
        <v>40</v>
      </c>
      <c r="Q179" s="110">
        <f>VLOOKUP($A179,'[8]102020_3000'!$A$6:$W$49,R$10,FALSE)</f>
        <v>38</v>
      </c>
      <c r="R179" s="110">
        <f>VLOOKUP($A179,'[8]102020_3000'!$A$6:$W$49,S$10,FALSE)</f>
        <v>40</v>
      </c>
      <c r="S179" s="110">
        <f>VLOOKUP($A179,'[8]102020_3000'!$A$6:$W$49,T$10,FALSE)</f>
        <v>39</v>
      </c>
      <c r="T179" s="110">
        <f>VLOOKUP($A179,'[8]102020_3000'!$A$6:$W$49,U$10,FALSE)</f>
        <v>38</v>
      </c>
      <c r="U179" s="110">
        <f>VLOOKUP($A179,'[8]102020_3000'!$A$6:$W$49,V$10,FALSE)</f>
        <v>37</v>
      </c>
      <c r="V179" s="110">
        <f>VLOOKUP($A179,'[8]102020_3000'!$A$6:$W$49,W$10,FALSE)</f>
        <v>37</v>
      </c>
    </row>
    <row r="180" spans="1:22" x14ac:dyDescent="0.2">
      <c r="A180" s="107" t="s">
        <v>122</v>
      </c>
      <c r="B180" s="110">
        <f>VLOOKUP($A180,'[8]102020_3000'!$A$6:$W$49,C$10,FALSE)</f>
        <v>432</v>
      </c>
      <c r="C180" s="110">
        <f>VLOOKUP($A180,'[8]102020_3000'!$A$6:$W$49,D$10,FALSE)</f>
        <v>455</v>
      </c>
      <c r="D180" s="110">
        <f>VLOOKUP($A180,'[8]102020_3000'!$A$6:$W$49,E$10,FALSE)</f>
        <v>419</v>
      </c>
      <c r="E180" s="110">
        <f>VLOOKUP($A180,'[8]102020_3000'!$A$6:$W$49,F$10,FALSE)</f>
        <v>470</v>
      </c>
      <c r="F180" s="110">
        <f>VLOOKUP($A180,'[8]102020_3000'!$A$6:$W$49,G$10,FALSE)</f>
        <v>440</v>
      </c>
      <c r="G180" s="110">
        <f>VLOOKUP($A180,'[8]102020_3000'!$A$6:$W$49,H$10,FALSE)</f>
        <v>432</v>
      </c>
      <c r="H180" s="110">
        <f>VLOOKUP($A180,'[8]102020_3000'!$A$6:$W$49,I$10,FALSE)</f>
        <v>419</v>
      </c>
      <c r="I180" s="110">
        <f>VLOOKUP($A180,'[8]102020_3000'!$A$6:$W$49,J$10,FALSE)</f>
        <v>420</v>
      </c>
      <c r="J180" s="110">
        <f>VLOOKUP($A180,'[8]102020_3000'!$A$6:$W$49,K$10,FALSE)</f>
        <v>426</v>
      </c>
      <c r="K180" s="110">
        <f>VLOOKUP($A180,'[8]102020_3000'!$A$6:$W$49,L$10,FALSE)</f>
        <v>443</v>
      </c>
      <c r="L180" s="110">
        <f>VLOOKUP($A180,'[8]102020_3000'!$A$6:$W$49,M$10,FALSE)</f>
        <v>422</v>
      </c>
      <c r="M180" s="110">
        <f>VLOOKUP($A180,'[8]102020_3000'!$A$6:$W$49,N$10,FALSE)</f>
        <v>453</v>
      </c>
      <c r="N180" s="110">
        <f>VLOOKUP($A180,'[8]102020_3000'!$A$6:$W$49,O$10,FALSE)</f>
        <v>448</v>
      </c>
      <c r="O180" s="110">
        <f>VLOOKUP($A180,'[8]102020_3000'!$A$6:$W$49,P$10,FALSE)</f>
        <v>454</v>
      </c>
      <c r="P180" s="110">
        <f>VLOOKUP($A180,'[8]102020_3000'!$A$6:$W$49,Q$10,FALSE)</f>
        <v>412</v>
      </c>
      <c r="Q180" s="110">
        <f>VLOOKUP($A180,'[8]102020_3000'!$A$6:$W$49,R$10,FALSE)</f>
        <v>400</v>
      </c>
      <c r="R180" s="110">
        <f>VLOOKUP($A180,'[8]102020_3000'!$A$6:$W$49,S$10,FALSE)</f>
        <v>360</v>
      </c>
      <c r="S180" s="110">
        <f>VLOOKUP($A180,'[8]102020_3000'!$A$6:$W$49,T$10,FALSE)</f>
        <v>328</v>
      </c>
      <c r="T180" s="110">
        <f>VLOOKUP($A180,'[8]102020_3000'!$A$6:$W$49,U$10,FALSE)</f>
        <v>303</v>
      </c>
      <c r="U180" s="110">
        <f>VLOOKUP($A180,'[8]102020_3000'!$A$6:$W$49,V$10,FALSE)</f>
        <v>301</v>
      </c>
      <c r="V180" s="110">
        <f>VLOOKUP($A180,'[8]102020_3000'!$A$6:$W$49,W$10,FALSE)</f>
        <v>294</v>
      </c>
    </row>
    <row r="181" spans="1:22" x14ac:dyDescent="0.2">
      <c r="A181" s="107" t="s">
        <v>124</v>
      </c>
      <c r="B181" s="110">
        <f>VLOOKUP($A181,'[8]102020_3000'!$A$6:$W$49,C$10,FALSE)</f>
        <v>0</v>
      </c>
      <c r="C181" s="110">
        <f>VLOOKUP($A181,'[8]102020_3000'!$A$6:$W$49,D$10,FALSE)</f>
        <v>0</v>
      </c>
      <c r="D181" s="110">
        <f>VLOOKUP($A181,'[8]102020_3000'!$A$6:$W$49,E$10,FALSE)</f>
        <v>0</v>
      </c>
      <c r="E181" s="110">
        <f>VLOOKUP($A181,'[8]102020_3000'!$A$6:$W$49,F$10,FALSE)</f>
        <v>0</v>
      </c>
      <c r="F181" s="110">
        <f>VLOOKUP($A181,'[8]102020_3000'!$A$6:$W$49,G$10,FALSE)</f>
        <v>0</v>
      </c>
      <c r="G181" s="110">
        <f>VLOOKUP($A181,'[8]102020_3000'!$A$6:$W$49,H$10,FALSE)</f>
        <v>0</v>
      </c>
      <c r="H181" s="110">
        <f>VLOOKUP($A181,'[8]102020_3000'!$A$6:$W$49,I$10,FALSE)</f>
        <v>0</v>
      </c>
      <c r="I181" s="110">
        <f>VLOOKUP($A181,'[8]102020_3000'!$A$6:$W$49,J$10,FALSE)</f>
        <v>0</v>
      </c>
      <c r="J181" s="110">
        <f>VLOOKUP($A181,'[8]102020_3000'!$A$6:$W$49,K$10,FALSE)</f>
        <v>0</v>
      </c>
      <c r="K181" s="110">
        <f>VLOOKUP($A181,'[8]102020_3000'!$A$6:$W$49,L$10,FALSE)</f>
        <v>0</v>
      </c>
      <c r="L181" s="110">
        <f>VLOOKUP($A181,'[8]102020_3000'!$A$6:$W$49,M$10,FALSE)</f>
        <v>0</v>
      </c>
      <c r="M181" s="110">
        <f>VLOOKUP($A181,'[8]102020_3000'!$A$6:$W$49,N$10,FALSE)</f>
        <v>0</v>
      </c>
      <c r="N181" s="110">
        <f>VLOOKUP($A181,'[8]102020_3000'!$A$6:$W$49,O$10,FALSE)</f>
        <v>0</v>
      </c>
      <c r="O181" s="110">
        <f>VLOOKUP($A181,'[8]102020_3000'!$A$6:$W$49,P$10,FALSE)</f>
        <v>0</v>
      </c>
      <c r="P181" s="110">
        <f>VLOOKUP($A181,'[8]102020_3000'!$A$6:$W$49,Q$10,FALSE)</f>
        <v>0</v>
      </c>
      <c r="Q181" s="110">
        <f>VLOOKUP($A181,'[8]102020_3000'!$A$6:$W$49,R$10,FALSE)</f>
        <v>0</v>
      </c>
      <c r="R181" s="110">
        <f>VLOOKUP($A181,'[8]102020_3000'!$A$6:$W$49,S$10,FALSE)</f>
        <v>0</v>
      </c>
      <c r="S181" s="110">
        <f>VLOOKUP($A181,'[8]102020_3000'!$A$6:$W$49,T$10,FALSE)</f>
        <v>0</v>
      </c>
      <c r="T181" s="110">
        <f>VLOOKUP($A181,'[8]102020_3000'!$A$6:$W$49,U$10,FALSE)</f>
        <v>0</v>
      </c>
      <c r="U181" s="110">
        <f>VLOOKUP($A181,'[8]102020_3000'!$A$6:$W$49,V$10,FALSE)</f>
        <v>0</v>
      </c>
      <c r="V181" s="110">
        <f>VLOOKUP($A181,'[8]102020_3000'!$A$6:$W$49,W$10,FALSE)</f>
        <v>0</v>
      </c>
    </row>
    <row r="182" spans="1:22" x14ac:dyDescent="0.2">
      <c r="A182" s="107" t="s">
        <v>125</v>
      </c>
      <c r="B182" s="110">
        <f>VLOOKUP($A182,'[8]102020_3000'!$A$6:$W$49,C$10,FALSE)</f>
        <v>0</v>
      </c>
      <c r="C182" s="110">
        <f>VLOOKUP($A182,'[8]102020_3000'!$A$6:$W$49,D$10,FALSE)</f>
        <v>0</v>
      </c>
      <c r="D182" s="110">
        <f>VLOOKUP($A182,'[8]102020_3000'!$A$6:$W$49,E$10,FALSE)</f>
        <v>0</v>
      </c>
      <c r="E182" s="110">
        <f>VLOOKUP($A182,'[8]102020_3000'!$A$6:$W$49,F$10,FALSE)</f>
        <v>0</v>
      </c>
      <c r="F182" s="110">
        <f>VLOOKUP($A182,'[8]102020_3000'!$A$6:$W$49,G$10,FALSE)</f>
        <v>0</v>
      </c>
      <c r="G182" s="110">
        <f>VLOOKUP($A182,'[8]102020_3000'!$A$6:$W$49,H$10,FALSE)</f>
        <v>0</v>
      </c>
      <c r="H182" s="110">
        <f>VLOOKUP($A182,'[8]102020_3000'!$A$6:$W$49,I$10,FALSE)</f>
        <v>0</v>
      </c>
      <c r="I182" s="110">
        <f>VLOOKUP($A182,'[8]102020_3000'!$A$6:$W$49,J$10,FALSE)</f>
        <v>0</v>
      </c>
      <c r="J182" s="110">
        <f>VLOOKUP($A182,'[8]102020_3000'!$A$6:$W$49,K$10,FALSE)</f>
        <v>0</v>
      </c>
      <c r="K182" s="110">
        <f>VLOOKUP($A182,'[8]102020_3000'!$A$6:$W$49,L$10,FALSE)</f>
        <v>0</v>
      </c>
      <c r="L182" s="110">
        <f>VLOOKUP($A182,'[8]102020_3000'!$A$6:$W$49,M$10,FALSE)</f>
        <v>0</v>
      </c>
      <c r="M182" s="110">
        <f>VLOOKUP($A182,'[8]102020_3000'!$A$6:$W$49,N$10,FALSE)</f>
        <v>0</v>
      </c>
      <c r="N182" s="110">
        <f>VLOOKUP($A182,'[8]102020_3000'!$A$6:$W$49,O$10,FALSE)</f>
        <v>0</v>
      </c>
      <c r="O182" s="110">
        <f>VLOOKUP($A182,'[8]102020_3000'!$A$6:$W$49,P$10,FALSE)</f>
        <v>0</v>
      </c>
      <c r="P182" s="110">
        <f>VLOOKUP($A182,'[8]102020_3000'!$A$6:$W$49,Q$10,FALSE)</f>
        <v>0</v>
      </c>
      <c r="Q182" s="110">
        <f>VLOOKUP($A182,'[8]102020_3000'!$A$6:$W$49,R$10,FALSE)</f>
        <v>0</v>
      </c>
      <c r="R182" s="110">
        <f>VLOOKUP($A182,'[8]102020_3000'!$A$6:$W$49,S$10,FALSE)</f>
        <v>0</v>
      </c>
      <c r="S182" s="110">
        <f>VLOOKUP($A182,'[8]102020_3000'!$A$6:$W$49,T$10,FALSE)</f>
        <v>0</v>
      </c>
      <c r="T182" s="110">
        <f>VLOOKUP($A182,'[8]102020_3000'!$A$6:$W$49,U$10,FALSE)</f>
        <v>0</v>
      </c>
      <c r="U182" s="110">
        <f>VLOOKUP($A182,'[8]102020_3000'!$A$6:$W$49,V$10,FALSE)</f>
        <v>0</v>
      </c>
      <c r="V182" s="110">
        <f>VLOOKUP($A182,'[8]102020_3000'!$A$6:$W$49,W$10,FALSE)</f>
        <v>0</v>
      </c>
    </row>
    <row r="183" spans="1:22" x14ac:dyDescent="0.2">
      <c r="A183" s="107" t="s">
        <v>126</v>
      </c>
      <c r="B183" s="110">
        <f>VLOOKUP($A183,'[8]102020_3000'!$A$6:$W$49,C$10,FALSE)</f>
        <v>0</v>
      </c>
      <c r="C183" s="110">
        <f>VLOOKUP($A183,'[8]102020_3000'!$A$6:$W$49,D$10,FALSE)</f>
        <v>0</v>
      </c>
      <c r="D183" s="110">
        <f>VLOOKUP($A183,'[8]102020_3000'!$A$6:$W$49,E$10,FALSE)</f>
        <v>0</v>
      </c>
      <c r="E183" s="110">
        <f>VLOOKUP($A183,'[8]102020_3000'!$A$6:$W$49,F$10,FALSE)</f>
        <v>0</v>
      </c>
      <c r="F183" s="110">
        <f>VLOOKUP($A183,'[8]102020_3000'!$A$6:$W$49,G$10,FALSE)</f>
        <v>0</v>
      </c>
      <c r="G183" s="110">
        <f>VLOOKUP($A183,'[8]102020_3000'!$A$6:$W$49,H$10,FALSE)</f>
        <v>0</v>
      </c>
      <c r="H183" s="110">
        <f>VLOOKUP($A183,'[8]102020_3000'!$A$6:$W$49,I$10,FALSE)</f>
        <v>0</v>
      </c>
      <c r="I183" s="110">
        <f>VLOOKUP($A183,'[8]102020_3000'!$A$6:$W$49,J$10,FALSE)</f>
        <v>0</v>
      </c>
      <c r="J183" s="110">
        <f>VLOOKUP($A183,'[8]102020_3000'!$A$6:$W$49,K$10,FALSE)</f>
        <v>0</v>
      </c>
      <c r="K183" s="110">
        <f>VLOOKUP($A183,'[8]102020_3000'!$A$6:$W$49,L$10,FALSE)</f>
        <v>0</v>
      </c>
      <c r="L183" s="110">
        <f>VLOOKUP($A183,'[8]102020_3000'!$A$6:$W$49,M$10,FALSE)</f>
        <v>0</v>
      </c>
      <c r="M183" s="110">
        <f>VLOOKUP($A183,'[8]102020_3000'!$A$6:$W$49,N$10,FALSE)</f>
        <v>0</v>
      </c>
      <c r="N183" s="110">
        <f>VLOOKUP($A183,'[8]102020_3000'!$A$6:$W$49,O$10,FALSE)</f>
        <v>0</v>
      </c>
      <c r="O183" s="110">
        <f>VLOOKUP($A183,'[8]102020_3000'!$A$6:$W$49,P$10,FALSE)</f>
        <v>0</v>
      </c>
      <c r="P183" s="110">
        <f>VLOOKUP($A183,'[8]102020_3000'!$A$6:$W$49,Q$10,FALSE)</f>
        <v>0</v>
      </c>
      <c r="Q183" s="110">
        <f>VLOOKUP($A183,'[8]102020_3000'!$A$6:$W$49,R$10,FALSE)</f>
        <v>0</v>
      </c>
      <c r="R183" s="110">
        <f>VLOOKUP($A183,'[8]102020_3000'!$A$6:$W$49,S$10,FALSE)</f>
        <v>0</v>
      </c>
      <c r="S183" s="110">
        <f>VLOOKUP($A183,'[8]102020_3000'!$A$6:$W$49,T$10,FALSE)</f>
        <v>0</v>
      </c>
      <c r="T183" s="110">
        <f>VLOOKUP($A183,'[8]102020_3000'!$A$6:$W$49,U$10,FALSE)</f>
        <v>0</v>
      </c>
      <c r="U183" s="110">
        <f>VLOOKUP($A183,'[8]102020_3000'!$A$6:$W$49,V$10,FALSE)</f>
        <v>0</v>
      </c>
      <c r="V183" s="110">
        <f>VLOOKUP($A183,'[8]102020_3000'!$A$6:$W$49,W$10,FALSE)</f>
        <v>0</v>
      </c>
    </row>
    <row r="184" spans="1:22" x14ac:dyDescent="0.2">
      <c r="A184" s="107" t="s">
        <v>127</v>
      </c>
      <c r="B184" s="110">
        <f>VLOOKUP($A184,'[8]102020_3000'!$A$6:$W$49,C$10,FALSE)</f>
        <v>200</v>
      </c>
      <c r="C184" s="110">
        <f>VLOOKUP($A184,'[8]102020_3000'!$A$6:$W$49,D$10,FALSE)</f>
        <v>214</v>
      </c>
      <c r="D184" s="110">
        <f>VLOOKUP($A184,'[8]102020_3000'!$A$6:$W$49,E$10,FALSE)</f>
        <v>207</v>
      </c>
      <c r="E184" s="110">
        <f>VLOOKUP($A184,'[8]102020_3000'!$A$6:$W$49,F$10,FALSE)</f>
        <v>211</v>
      </c>
      <c r="F184" s="110">
        <f>VLOOKUP($A184,'[8]102020_3000'!$A$6:$W$49,G$10,FALSE)</f>
        <v>225</v>
      </c>
      <c r="G184" s="110">
        <f>VLOOKUP($A184,'[8]102020_3000'!$A$6:$W$49,H$10,FALSE)</f>
        <v>230</v>
      </c>
      <c r="H184" s="110">
        <f>VLOOKUP($A184,'[8]102020_3000'!$A$6:$W$49,I$10,FALSE)</f>
        <v>220</v>
      </c>
      <c r="I184" s="110">
        <f>VLOOKUP($A184,'[8]102020_3000'!$A$6:$W$49,J$10,FALSE)</f>
        <v>230</v>
      </c>
      <c r="J184" s="110">
        <f>VLOOKUP($A184,'[8]102020_3000'!$A$6:$W$49,K$10,FALSE)</f>
        <v>220</v>
      </c>
      <c r="K184" s="110">
        <f>VLOOKUP($A184,'[8]102020_3000'!$A$6:$W$49,L$10,FALSE)</f>
        <v>234</v>
      </c>
      <c r="L184" s="110">
        <f>VLOOKUP($A184,'[8]102020_3000'!$A$6:$W$49,M$10,FALSE)</f>
        <v>205</v>
      </c>
      <c r="M184" s="110">
        <f>VLOOKUP($A184,'[8]102020_3000'!$A$6:$W$49,N$10,FALSE)</f>
        <v>257</v>
      </c>
      <c r="N184" s="110">
        <f>VLOOKUP($A184,'[8]102020_3000'!$A$6:$W$49,O$10,FALSE)</f>
        <v>236</v>
      </c>
      <c r="O184" s="110">
        <f>VLOOKUP($A184,'[8]102020_3000'!$A$6:$W$49,P$10,FALSE)</f>
        <v>229</v>
      </c>
      <c r="P184" s="110">
        <f>VLOOKUP($A184,'[8]102020_3000'!$A$6:$W$49,Q$10,FALSE)</f>
        <v>253</v>
      </c>
      <c r="Q184" s="110">
        <f>VLOOKUP($A184,'[8]102020_3000'!$A$6:$W$49,R$10,FALSE)</f>
        <v>252</v>
      </c>
      <c r="R184" s="110">
        <f>VLOOKUP($A184,'[8]102020_3000'!$A$6:$W$49,S$10,FALSE)</f>
        <v>243</v>
      </c>
      <c r="S184" s="110">
        <f>VLOOKUP($A184,'[8]102020_3000'!$A$6:$W$49,T$10,FALSE)</f>
        <v>233</v>
      </c>
      <c r="T184" s="110">
        <f>VLOOKUP($A184,'[8]102020_3000'!$A$6:$W$49,U$10,FALSE)</f>
        <v>223</v>
      </c>
      <c r="U184" s="110">
        <f>VLOOKUP($A184,'[8]102020_3000'!$A$6:$W$49,V$10,FALSE)</f>
        <v>225</v>
      </c>
      <c r="V184" s="110">
        <f>VLOOKUP($A184,'[8]102020_3000'!$A$6:$W$49,W$10,FALSE)</f>
        <v>186</v>
      </c>
    </row>
    <row r="185" spans="1:22" x14ac:dyDescent="0.2">
      <c r="A185" s="107" t="s">
        <v>129</v>
      </c>
      <c r="B185" s="110">
        <f>VLOOKUP($A185,'[8]102020_3000'!$A$6:$W$49,C$10,FALSE)</f>
        <v>0</v>
      </c>
      <c r="C185" s="110">
        <f>VLOOKUP($A185,'[8]102020_3000'!$A$6:$W$49,D$10,FALSE)</f>
        <v>0</v>
      </c>
      <c r="D185" s="110">
        <f>VLOOKUP($A185,'[8]102020_3000'!$A$6:$W$49,E$10,FALSE)</f>
        <v>0</v>
      </c>
      <c r="E185" s="110">
        <f>VLOOKUP($A185,'[8]102020_3000'!$A$6:$W$49,F$10,FALSE)</f>
        <v>0</v>
      </c>
      <c r="F185" s="110">
        <f>VLOOKUP($A185,'[8]102020_3000'!$A$6:$W$49,G$10,FALSE)</f>
        <v>0</v>
      </c>
      <c r="G185" s="110">
        <f>VLOOKUP($A185,'[8]102020_3000'!$A$6:$W$49,H$10,FALSE)</f>
        <v>0</v>
      </c>
      <c r="H185" s="110">
        <f>VLOOKUP($A185,'[8]102020_3000'!$A$6:$W$49,I$10,FALSE)</f>
        <v>0</v>
      </c>
      <c r="I185" s="110">
        <f>VLOOKUP($A185,'[8]102020_3000'!$A$6:$W$49,J$10,FALSE)</f>
        <v>0</v>
      </c>
      <c r="J185" s="110">
        <f>VLOOKUP($A185,'[8]102020_3000'!$A$6:$W$49,K$10,FALSE)</f>
        <v>0</v>
      </c>
      <c r="K185" s="110">
        <f>VLOOKUP($A185,'[8]102020_3000'!$A$6:$W$49,L$10,FALSE)</f>
        <v>0</v>
      </c>
      <c r="L185" s="110">
        <f>VLOOKUP($A185,'[8]102020_3000'!$A$6:$W$49,M$10,FALSE)</f>
        <v>0</v>
      </c>
      <c r="M185" s="110">
        <f>VLOOKUP($A185,'[8]102020_3000'!$A$6:$W$49,N$10,FALSE)</f>
        <v>0</v>
      </c>
      <c r="N185" s="110">
        <f>VLOOKUP($A185,'[8]102020_3000'!$A$6:$W$49,O$10,FALSE)</f>
        <v>0</v>
      </c>
      <c r="O185" s="110">
        <f>VLOOKUP($A185,'[8]102020_3000'!$A$6:$W$49,P$10,FALSE)</f>
        <v>0</v>
      </c>
      <c r="P185" s="110">
        <f>VLOOKUP($A185,'[8]102020_3000'!$A$6:$W$49,Q$10,FALSE)</f>
        <v>0</v>
      </c>
      <c r="Q185" s="110">
        <f>VLOOKUP($A185,'[8]102020_3000'!$A$6:$W$49,R$10,FALSE)</f>
        <v>1</v>
      </c>
      <c r="R185" s="110">
        <f>VLOOKUP($A185,'[8]102020_3000'!$A$6:$W$49,S$10,FALSE)</f>
        <v>3</v>
      </c>
      <c r="S185" s="110">
        <f>VLOOKUP($A185,'[8]102020_3000'!$A$6:$W$49,T$10,FALSE)</f>
        <v>2</v>
      </c>
      <c r="T185" s="110">
        <f>VLOOKUP($A185,'[8]102020_3000'!$A$6:$W$49,U$10,FALSE)</f>
        <v>2</v>
      </c>
      <c r="U185" s="110">
        <f>VLOOKUP($A185,'[8]102020_3000'!$A$6:$W$49,V$10,FALSE)</f>
        <v>2</v>
      </c>
      <c r="V185" s="110">
        <f>VLOOKUP($A185,'[8]102020_3000'!$A$6:$W$49,W$10,FALSE)</f>
        <v>2</v>
      </c>
    </row>
    <row r="186" spans="1:22" x14ac:dyDescent="0.2">
      <c r="A186" s="107" t="s">
        <v>130</v>
      </c>
      <c r="B186" s="110">
        <f>VLOOKUP($A186,'[8]102020_3000'!$A$6:$W$49,C$10,FALSE)</f>
        <v>0</v>
      </c>
      <c r="C186" s="110">
        <f>VLOOKUP($A186,'[8]102020_3000'!$A$6:$W$49,D$10,FALSE)</f>
        <v>0</v>
      </c>
      <c r="D186" s="110">
        <f>VLOOKUP($A186,'[8]102020_3000'!$A$6:$W$49,E$10,FALSE)</f>
        <v>0</v>
      </c>
      <c r="E186" s="110">
        <f>VLOOKUP($A186,'[8]102020_3000'!$A$6:$W$49,F$10,FALSE)</f>
        <v>0</v>
      </c>
      <c r="F186" s="110">
        <f>VLOOKUP($A186,'[8]102020_3000'!$A$6:$W$49,G$10,FALSE)</f>
        <v>0</v>
      </c>
      <c r="G186" s="110">
        <f>VLOOKUP($A186,'[8]102020_3000'!$A$6:$W$49,H$10,FALSE)</f>
        <v>0</v>
      </c>
      <c r="H186" s="110">
        <f>VLOOKUP($A186,'[8]102020_3000'!$A$6:$W$49,I$10,FALSE)</f>
        <v>0</v>
      </c>
      <c r="I186" s="110">
        <f>VLOOKUP($A186,'[8]102020_3000'!$A$6:$W$49,J$10,FALSE)</f>
        <v>0</v>
      </c>
      <c r="J186" s="110">
        <f>VLOOKUP($A186,'[8]102020_3000'!$A$6:$W$49,K$10,FALSE)</f>
        <v>0</v>
      </c>
      <c r="K186" s="110">
        <f>VLOOKUP($A186,'[8]102020_3000'!$A$6:$W$49,L$10,FALSE)</f>
        <v>0</v>
      </c>
      <c r="L186" s="110">
        <f>VLOOKUP($A186,'[8]102020_3000'!$A$6:$W$49,M$10,FALSE)</f>
        <v>0</v>
      </c>
      <c r="M186" s="110">
        <f>VLOOKUP($A186,'[8]102020_3000'!$A$6:$W$49,N$10,FALSE)</f>
        <v>0</v>
      </c>
      <c r="N186" s="110">
        <f>VLOOKUP($A186,'[8]102020_3000'!$A$6:$W$49,O$10,FALSE)</f>
        <v>0</v>
      </c>
      <c r="O186" s="110">
        <f>VLOOKUP($A186,'[8]102020_3000'!$A$6:$W$49,P$10,FALSE)</f>
        <v>0</v>
      </c>
      <c r="P186" s="110">
        <f>VLOOKUP($A186,'[8]102020_3000'!$A$6:$W$49,Q$10,FALSE)</f>
        <v>0</v>
      </c>
      <c r="Q186" s="110">
        <f>VLOOKUP($A186,'[8]102020_3000'!$A$6:$W$49,R$10,FALSE)</f>
        <v>0</v>
      </c>
      <c r="R186" s="110">
        <f>VLOOKUP($A186,'[8]102020_3000'!$A$6:$W$49,S$10,FALSE)</f>
        <v>0</v>
      </c>
      <c r="S186" s="110">
        <f>VLOOKUP($A186,'[8]102020_3000'!$A$6:$W$49,T$10,FALSE)</f>
        <v>0</v>
      </c>
      <c r="T186" s="110">
        <f>VLOOKUP($A186,'[8]102020_3000'!$A$6:$W$49,U$10,FALSE)</f>
        <v>0</v>
      </c>
      <c r="U186" s="110">
        <f>VLOOKUP($A186,'[8]102020_3000'!$A$6:$W$49,V$10,FALSE)</f>
        <v>0</v>
      </c>
      <c r="V186" s="110">
        <f>VLOOKUP($A186,'[8]102020_3000'!$A$6:$W$49,W$10,FALSE)</f>
        <v>0</v>
      </c>
    </row>
    <row r="187" spans="1:22" x14ac:dyDescent="0.2">
      <c r="A187" s="107" t="s">
        <v>128</v>
      </c>
      <c r="B187" s="110">
        <f>VLOOKUP($A187,'[8]102020_3000'!$A$6:$W$49,C$10,FALSE)</f>
        <v>42</v>
      </c>
      <c r="C187" s="110">
        <f>VLOOKUP($A187,'[8]102020_3000'!$A$6:$W$49,D$10,FALSE)</f>
        <v>42</v>
      </c>
      <c r="D187" s="110">
        <f>VLOOKUP($A187,'[8]102020_3000'!$A$6:$W$49,E$10,FALSE)</f>
        <v>42</v>
      </c>
      <c r="E187" s="110">
        <f>VLOOKUP($A187,'[8]102020_3000'!$A$6:$W$49,F$10,FALSE)</f>
        <v>42</v>
      </c>
      <c r="F187" s="110">
        <f>VLOOKUP($A187,'[8]102020_3000'!$A$6:$W$49,G$10,FALSE)</f>
        <v>48</v>
      </c>
      <c r="G187" s="110">
        <f>VLOOKUP($A187,'[8]102020_3000'!$A$6:$W$49,H$10,FALSE)</f>
        <v>42</v>
      </c>
      <c r="H187" s="110">
        <f>VLOOKUP($A187,'[8]102020_3000'!$A$6:$W$49,I$10,FALSE)</f>
        <v>42</v>
      </c>
      <c r="I187" s="110">
        <f>VLOOKUP($A187,'[8]102020_3000'!$A$6:$W$49,J$10,FALSE)</f>
        <v>23</v>
      </c>
      <c r="J187" s="110">
        <f>VLOOKUP($A187,'[8]102020_3000'!$A$6:$W$49,K$10,FALSE)</f>
        <v>15</v>
      </c>
      <c r="K187" s="110">
        <f>VLOOKUP($A187,'[8]102020_3000'!$A$6:$W$49,L$10,FALSE)</f>
        <v>27</v>
      </c>
      <c r="L187" s="110">
        <f>VLOOKUP($A187,'[8]102020_3000'!$A$6:$W$49,M$10,FALSE)</f>
        <v>28</v>
      </c>
      <c r="M187" s="110">
        <f>VLOOKUP($A187,'[8]102020_3000'!$A$6:$W$49,N$10,FALSE)</f>
        <v>32</v>
      </c>
      <c r="N187" s="110">
        <f>VLOOKUP($A187,'[8]102020_3000'!$A$6:$W$49,O$10,FALSE)</f>
        <v>24</v>
      </c>
      <c r="O187" s="110">
        <f>VLOOKUP($A187,'[8]102020_3000'!$A$6:$W$49,P$10,FALSE)</f>
        <v>34</v>
      </c>
      <c r="P187" s="110">
        <f>VLOOKUP($A187,'[8]102020_3000'!$A$6:$W$49,Q$10,FALSE)</f>
        <v>30</v>
      </c>
      <c r="Q187" s="110">
        <f>VLOOKUP($A187,'[8]102020_3000'!$A$6:$W$49,R$10,FALSE)</f>
        <v>25</v>
      </c>
      <c r="R187" s="110">
        <f>VLOOKUP($A187,'[8]102020_3000'!$A$6:$W$49,S$10,FALSE)</f>
        <v>18</v>
      </c>
      <c r="S187" s="110">
        <f>VLOOKUP($A187,'[8]102020_3000'!$A$6:$W$49,T$10,FALSE)</f>
        <v>12</v>
      </c>
      <c r="T187" s="110">
        <f>VLOOKUP($A187,'[8]102020_3000'!$A$6:$W$49,U$10,FALSE)</f>
        <v>10</v>
      </c>
      <c r="U187" s="110">
        <f>VLOOKUP($A187,'[8]102020_3000'!$A$6:$W$49,V$10,FALSE)</f>
        <v>8</v>
      </c>
      <c r="V187" s="110">
        <f>VLOOKUP($A187,'[8]102020_3000'!$A$6:$W$49,W$10,FALSE)</f>
        <v>10</v>
      </c>
    </row>
    <row r="188" spans="1:22" x14ac:dyDescent="0.2">
      <c r="A188" s="107" t="s">
        <v>131</v>
      </c>
      <c r="B188" s="110">
        <f>VLOOKUP($A188,'[8]102020_3000'!$A$6:$W$49,C$10,FALSE)</f>
        <v>0</v>
      </c>
      <c r="C188" s="110">
        <f>VLOOKUP($A188,'[8]102020_3000'!$A$6:$W$49,D$10,FALSE)</f>
        <v>0</v>
      </c>
      <c r="D188" s="110">
        <f>VLOOKUP($A188,'[8]102020_3000'!$A$6:$W$49,E$10,FALSE)</f>
        <v>0</v>
      </c>
      <c r="E188" s="110">
        <f>VLOOKUP($A188,'[8]102020_3000'!$A$6:$W$49,F$10,FALSE)</f>
        <v>0</v>
      </c>
      <c r="F188" s="110">
        <f>VLOOKUP($A188,'[8]102020_3000'!$A$6:$W$49,G$10,FALSE)</f>
        <v>0</v>
      </c>
      <c r="G188" s="110">
        <f>VLOOKUP($A188,'[8]102020_3000'!$A$6:$W$49,H$10,FALSE)</f>
        <v>0</v>
      </c>
      <c r="H188" s="110">
        <f>VLOOKUP($A188,'[8]102020_3000'!$A$6:$W$49,I$10,FALSE)</f>
        <v>0</v>
      </c>
      <c r="I188" s="110">
        <f>VLOOKUP($A188,'[8]102020_3000'!$A$6:$W$49,J$10,FALSE)</f>
        <v>0</v>
      </c>
      <c r="J188" s="110">
        <f>VLOOKUP($A188,'[8]102020_3000'!$A$6:$W$49,K$10,FALSE)</f>
        <v>0</v>
      </c>
      <c r="K188" s="110">
        <f>VLOOKUP($A188,'[8]102020_3000'!$A$6:$W$49,L$10,FALSE)</f>
        <v>0</v>
      </c>
      <c r="L188" s="110">
        <f>VLOOKUP($A188,'[8]102020_3000'!$A$6:$W$49,M$10,FALSE)</f>
        <v>0</v>
      </c>
      <c r="M188" s="110">
        <f>VLOOKUP($A188,'[8]102020_3000'!$A$6:$W$49,N$10,FALSE)</f>
        <v>0</v>
      </c>
      <c r="N188" s="110">
        <f>VLOOKUP($A188,'[8]102020_3000'!$A$6:$W$49,O$10,FALSE)</f>
        <v>0</v>
      </c>
      <c r="O188" s="110">
        <f>VLOOKUP($A188,'[8]102020_3000'!$A$6:$W$49,P$10,FALSE)</f>
        <v>0</v>
      </c>
      <c r="P188" s="110">
        <f>VLOOKUP($A188,'[8]102020_3000'!$A$6:$W$49,Q$10,FALSE)</f>
        <v>0</v>
      </c>
      <c r="Q188" s="110">
        <f>VLOOKUP($A188,'[8]102020_3000'!$A$6:$W$49,R$10,FALSE)</f>
        <v>0</v>
      </c>
      <c r="R188" s="110">
        <f>VLOOKUP($A188,'[8]102020_3000'!$A$6:$W$49,S$10,FALSE)</f>
        <v>0</v>
      </c>
      <c r="S188" s="110">
        <f>VLOOKUP($A188,'[8]102020_3000'!$A$6:$W$49,T$10,FALSE)</f>
        <v>0</v>
      </c>
      <c r="T188" s="110">
        <f>VLOOKUP($A188,'[8]102020_3000'!$A$6:$W$49,U$10,FALSE)</f>
        <v>0</v>
      </c>
      <c r="U188" s="110">
        <f>VLOOKUP($A188,'[8]102020_3000'!$A$6:$W$49,V$10,FALSE)</f>
        <v>0</v>
      </c>
      <c r="V188" s="110">
        <f>VLOOKUP($A188,'[8]102020_3000'!$A$6:$W$49,W$10,FALSE)</f>
        <v>0</v>
      </c>
    </row>
    <row r="189" spans="1:22" x14ac:dyDescent="0.2">
      <c r="A189" s="107" t="s">
        <v>132</v>
      </c>
      <c r="B189" s="110">
        <f>VLOOKUP($A189,'[8]102020_3000'!$A$6:$W$49,C$10,FALSE)</f>
        <v>0</v>
      </c>
      <c r="C189" s="110">
        <f>VLOOKUP($A189,'[8]102020_3000'!$A$6:$W$49,D$10,FALSE)</f>
        <v>0</v>
      </c>
      <c r="D189" s="110">
        <f>VLOOKUP($A189,'[8]102020_3000'!$A$6:$W$49,E$10,FALSE)</f>
        <v>0</v>
      </c>
      <c r="E189" s="110">
        <f>VLOOKUP($A189,'[8]102020_3000'!$A$6:$W$49,F$10,FALSE)</f>
        <v>0</v>
      </c>
      <c r="F189" s="110">
        <f>VLOOKUP($A189,'[8]102020_3000'!$A$6:$W$49,G$10,FALSE)</f>
        <v>0</v>
      </c>
      <c r="G189" s="110">
        <f>VLOOKUP($A189,'[8]102020_3000'!$A$6:$W$49,H$10,FALSE)</f>
        <v>0</v>
      </c>
      <c r="H189" s="110">
        <f>VLOOKUP($A189,'[8]102020_3000'!$A$6:$W$49,I$10,FALSE)</f>
        <v>0</v>
      </c>
      <c r="I189" s="110">
        <f>VLOOKUP($A189,'[8]102020_3000'!$A$6:$W$49,J$10,FALSE)</f>
        <v>0</v>
      </c>
      <c r="J189" s="110">
        <f>VLOOKUP($A189,'[8]102020_3000'!$A$6:$W$49,K$10,FALSE)</f>
        <v>0</v>
      </c>
      <c r="K189" s="110">
        <f>VLOOKUP($A189,'[8]102020_3000'!$A$6:$W$49,L$10,FALSE)</f>
        <v>0</v>
      </c>
      <c r="L189" s="110">
        <f>VLOOKUP($A189,'[8]102020_3000'!$A$6:$W$49,M$10,FALSE)</f>
        <v>0</v>
      </c>
      <c r="M189" s="110">
        <f>VLOOKUP($A189,'[8]102020_3000'!$A$6:$W$49,N$10,FALSE)</f>
        <v>0</v>
      </c>
      <c r="N189" s="110">
        <f>VLOOKUP($A189,'[8]102020_3000'!$A$6:$W$49,O$10,FALSE)</f>
        <v>0</v>
      </c>
      <c r="O189" s="110">
        <f>VLOOKUP($A189,'[8]102020_3000'!$A$6:$W$49,P$10,FALSE)</f>
        <v>0</v>
      </c>
      <c r="P189" s="110">
        <f>VLOOKUP($A189,'[8]102020_3000'!$A$6:$W$49,Q$10,FALSE)</f>
        <v>0</v>
      </c>
      <c r="Q189" s="110">
        <f>VLOOKUP($A189,'[8]102020_3000'!$A$6:$W$49,R$10,FALSE)</f>
        <v>0</v>
      </c>
      <c r="R189" s="110">
        <f>VLOOKUP($A189,'[8]102020_3000'!$A$6:$W$49,S$10,FALSE)</f>
        <v>0</v>
      </c>
      <c r="S189" s="110">
        <f>VLOOKUP($A189,'[8]102020_3000'!$A$6:$W$49,T$10,FALSE)</f>
        <v>0</v>
      </c>
      <c r="T189" s="110">
        <f>VLOOKUP($A189,'[8]102020_3000'!$A$6:$W$49,U$10,FALSE)</f>
        <v>340</v>
      </c>
      <c r="U189" s="110">
        <f>VLOOKUP($A189,'[8]102020_3000'!$A$6:$W$49,V$10,FALSE)</f>
        <v>51</v>
      </c>
      <c r="V189" s="110">
        <f>VLOOKUP($A189,'[8]102020_3000'!$A$6:$W$49,W$10,FALSE)</f>
        <v>0</v>
      </c>
    </row>
    <row r="190" spans="1:22" x14ac:dyDescent="0.2">
      <c r="A190" s="107" t="s">
        <v>133</v>
      </c>
      <c r="B190" s="110">
        <f>VLOOKUP($A190,'[8]102020_3000'!$A$6:$W$49,C$10,FALSE)</f>
        <v>15</v>
      </c>
      <c r="C190" s="110">
        <f>VLOOKUP($A190,'[8]102020_3000'!$A$6:$W$49,D$10,FALSE)</f>
        <v>3</v>
      </c>
      <c r="D190" s="110">
        <f>VLOOKUP($A190,'[8]102020_3000'!$A$6:$W$49,E$10,FALSE)</f>
        <v>4</v>
      </c>
      <c r="E190" s="110">
        <f>VLOOKUP($A190,'[8]102020_3000'!$A$6:$W$49,F$10,FALSE)</f>
        <v>4</v>
      </c>
      <c r="F190" s="110">
        <f>VLOOKUP($A190,'[8]102020_3000'!$A$6:$W$49,G$10,FALSE)</f>
        <v>4</v>
      </c>
      <c r="G190" s="110">
        <f>VLOOKUP($A190,'[8]102020_3000'!$A$6:$W$49,H$10,FALSE)</f>
        <v>4</v>
      </c>
      <c r="H190" s="110">
        <f>VLOOKUP($A190,'[8]102020_3000'!$A$6:$W$49,I$10,FALSE)</f>
        <v>4</v>
      </c>
      <c r="I190" s="110">
        <f>VLOOKUP($A190,'[8]102020_3000'!$A$6:$W$49,J$10,FALSE)</f>
        <v>4</v>
      </c>
      <c r="J190" s="110">
        <f>VLOOKUP($A190,'[8]102020_3000'!$A$6:$W$49,K$10,FALSE)</f>
        <v>4</v>
      </c>
      <c r="K190" s="110">
        <f>VLOOKUP($A190,'[8]102020_3000'!$A$6:$W$49,L$10,FALSE)</f>
        <v>5</v>
      </c>
      <c r="L190" s="110">
        <f>VLOOKUP($A190,'[8]102020_3000'!$A$6:$W$49,M$10,FALSE)</f>
        <v>447</v>
      </c>
      <c r="M190" s="110">
        <f>VLOOKUP($A190,'[8]102020_3000'!$A$6:$W$49,N$10,FALSE)</f>
        <v>464</v>
      </c>
      <c r="N190" s="110">
        <f>VLOOKUP($A190,'[8]102020_3000'!$A$6:$W$49,O$10,FALSE)</f>
        <v>483</v>
      </c>
      <c r="O190" s="110">
        <f>VLOOKUP($A190,'[8]102020_3000'!$A$6:$W$49,P$10,FALSE)</f>
        <v>469</v>
      </c>
      <c r="P190" s="110">
        <f>VLOOKUP($A190,'[8]102020_3000'!$A$6:$W$49,Q$10,FALSE)</f>
        <v>459</v>
      </c>
      <c r="Q190" s="110">
        <f>VLOOKUP($A190,'[8]102020_3000'!$A$6:$W$49,R$10,FALSE)</f>
        <v>439</v>
      </c>
      <c r="R190" s="110">
        <f>VLOOKUP($A190,'[8]102020_3000'!$A$6:$W$49,S$10,FALSE)</f>
        <v>415</v>
      </c>
      <c r="S190" s="110">
        <f>VLOOKUP($A190,'[8]102020_3000'!$A$6:$W$49,T$10,FALSE)</f>
        <v>399</v>
      </c>
      <c r="T190" s="110">
        <f>VLOOKUP($A190,'[8]102020_3000'!$A$6:$W$49,U$10,FALSE)</f>
        <v>389</v>
      </c>
      <c r="U190" s="110">
        <f>VLOOKUP($A190,'[8]102020_3000'!$A$6:$W$49,V$10,FALSE)</f>
        <v>447</v>
      </c>
      <c r="V190" s="110">
        <f>VLOOKUP($A190,'[8]102020_3000'!$A$6:$W$49,W$10,FALSE)</f>
        <v>464</v>
      </c>
    </row>
    <row r="191" spans="1:22" x14ac:dyDescent="0.2">
      <c r="A191" s="107" t="s">
        <v>134</v>
      </c>
      <c r="B191" s="110">
        <f>VLOOKUP($A191,'[8]102020_3000'!$A$6:$W$49,C$10,FALSE)</f>
        <v>0</v>
      </c>
      <c r="C191" s="110">
        <f>VLOOKUP($A191,'[8]102020_3000'!$A$6:$W$49,D$10,FALSE)</f>
        <v>0</v>
      </c>
      <c r="D191" s="110">
        <f>VLOOKUP($A191,'[8]102020_3000'!$A$6:$W$49,E$10,FALSE)</f>
        <v>0</v>
      </c>
      <c r="E191" s="110">
        <f>VLOOKUP($A191,'[8]102020_3000'!$A$6:$W$49,F$10,FALSE)</f>
        <v>0</v>
      </c>
      <c r="F191" s="110">
        <f>VLOOKUP($A191,'[8]102020_3000'!$A$6:$W$49,G$10,FALSE)</f>
        <v>0</v>
      </c>
      <c r="G191" s="110">
        <f>VLOOKUP($A191,'[8]102020_3000'!$A$6:$W$49,H$10,FALSE)</f>
        <v>0</v>
      </c>
      <c r="H191" s="110">
        <f>VLOOKUP($A191,'[8]102020_3000'!$A$6:$W$49,I$10,FALSE)</f>
        <v>0</v>
      </c>
      <c r="I191" s="110">
        <f>VLOOKUP($A191,'[8]102020_3000'!$A$6:$W$49,J$10,FALSE)</f>
        <v>0</v>
      </c>
      <c r="J191" s="110">
        <f>VLOOKUP($A191,'[8]102020_3000'!$A$6:$W$49,K$10,FALSE)</f>
        <v>0</v>
      </c>
      <c r="K191" s="110">
        <f>VLOOKUP($A191,'[8]102020_3000'!$A$6:$W$49,L$10,FALSE)</f>
        <v>0</v>
      </c>
      <c r="L191" s="110">
        <f>VLOOKUP($A191,'[8]102020_3000'!$A$6:$W$49,M$10,FALSE)</f>
        <v>0</v>
      </c>
      <c r="M191" s="110">
        <f>VLOOKUP($A191,'[8]102020_3000'!$A$6:$W$49,N$10,FALSE)</f>
        <v>0</v>
      </c>
      <c r="N191" s="110">
        <f>VLOOKUP($A191,'[8]102020_3000'!$A$6:$W$49,O$10,FALSE)</f>
        <v>0</v>
      </c>
      <c r="O191" s="110">
        <f>VLOOKUP($A191,'[8]102020_3000'!$A$6:$W$49,P$10,FALSE)</f>
        <v>7</v>
      </c>
      <c r="P191" s="110">
        <f>VLOOKUP($A191,'[8]102020_3000'!$A$6:$W$49,Q$10,FALSE)</f>
        <v>5</v>
      </c>
      <c r="Q191" s="110">
        <f>VLOOKUP($A191,'[8]102020_3000'!$A$6:$W$49,R$10,FALSE)</f>
        <v>3</v>
      </c>
      <c r="R191" s="110">
        <f>VLOOKUP($A191,'[8]102020_3000'!$A$6:$W$49,S$10,FALSE)</f>
        <v>3</v>
      </c>
      <c r="S191" s="110">
        <f>VLOOKUP($A191,'[8]102020_3000'!$A$6:$W$49,T$10,FALSE)</f>
        <v>0</v>
      </c>
      <c r="T191" s="110">
        <f>VLOOKUP($A191,'[8]102020_3000'!$A$6:$W$49,U$10,FALSE)</f>
        <v>0</v>
      </c>
      <c r="U191" s="110">
        <f>VLOOKUP($A191,'[8]102020_3000'!$A$6:$W$49,V$10,FALSE)</f>
        <v>0</v>
      </c>
      <c r="V191" s="110">
        <f>VLOOKUP($A191,'[8]102020_3000'!$A$6:$W$49,W$10,FALSE)</f>
        <v>3</v>
      </c>
    </row>
    <row r="192" spans="1:22" x14ac:dyDescent="0.2">
      <c r="A192" s="107" t="s">
        <v>135</v>
      </c>
      <c r="B192" s="110">
        <f>VLOOKUP($A192,'[8]102020_3000'!$A$6:$W$49,C$10,FALSE)</f>
        <v>0</v>
      </c>
      <c r="C192" s="110">
        <f>VLOOKUP($A192,'[8]102020_3000'!$A$6:$W$49,D$10,FALSE)</f>
        <v>0</v>
      </c>
      <c r="D192" s="110">
        <f>VLOOKUP($A192,'[8]102020_3000'!$A$6:$W$49,E$10,FALSE)</f>
        <v>0</v>
      </c>
      <c r="E192" s="110">
        <f>VLOOKUP($A192,'[8]102020_3000'!$A$6:$W$49,F$10,FALSE)</f>
        <v>0</v>
      </c>
      <c r="F192" s="110">
        <f>VLOOKUP($A192,'[8]102020_3000'!$A$6:$W$49,G$10,FALSE)</f>
        <v>0</v>
      </c>
      <c r="G192" s="110">
        <f>VLOOKUP($A192,'[8]102020_3000'!$A$6:$W$49,H$10,FALSE)</f>
        <v>0</v>
      </c>
      <c r="H192" s="110">
        <f>VLOOKUP($A192,'[8]102020_3000'!$A$6:$W$49,I$10,FALSE)</f>
        <v>0</v>
      </c>
      <c r="I192" s="110">
        <f>VLOOKUP($A192,'[8]102020_3000'!$A$6:$W$49,J$10,FALSE)</f>
        <v>0</v>
      </c>
      <c r="J192" s="110">
        <f>VLOOKUP($A192,'[8]102020_3000'!$A$6:$W$49,K$10,FALSE)</f>
        <v>0</v>
      </c>
      <c r="K192" s="110">
        <f>VLOOKUP($A192,'[8]102020_3000'!$A$6:$W$49,L$10,FALSE)</f>
        <v>0</v>
      </c>
      <c r="L192" s="110">
        <f>VLOOKUP($A192,'[8]102020_3000'!$A$6:$W$49,M$10,FALSE)</f>
        <v>0</v>
      </c>
      <c r="M192" s="110">
        <f>VLOOKUP($A192,'[8]102020_3000'!$A$6:$W$49,N$10,FALSE)</f>
        <v>0</v>
      </c>
      <c r="N192" s="110">
        <f>VLOOKUP($A192,'[8]102020_3000'!$A$6:$W$49,O$10,FALSE)</f>
        <v>0</v>
      </c>
      <c r="O192" s="110">
        <f>VLOOKUP($A192,'[8]102020_3000'!$A$6:$W$49,P$10,FALSE)</f>
        <v>0</v>
      </c>
      <c r="P192" s="110">
        <f>VLOOKUP($A192,'[8]102020_3000'!$A$6:$W$49,Q$10,FALSE)</f>
        <v>57</v>
      </c>
      <c r="Q192" s="110">
        <f>VLOOKUP($A192,'[8]102020_3000'!$A$6:$W$49,R$10,FALSE)</f>
        <v>55</v>
      </c>
      <c r="R192" s="110">
        <f>VLOOKUP($A192,'[8]102020_3000'!$A$6:$W$49,S$10,FALSE)</f>
        <v>46</v>
      </c>
      <c r="S192" s="110">
        <f>VLOOKUP($A192,'[8]102020_3000'!$A$6:$W$49,T$10,FALSE)</f>
        <v>79</v>
      </c>
      <c r="T192" s="110">
        <f>VLOOKUP($A192,'[8]102020_3000'!$A$6:$W$49,U$10,FALSE)</f>
        <v>65</v>
      </c>
      <c r="U192" s="110">
        <f>VLOOKUP($A192,'[8]102020_3000'!$A$6:$W$49,V$10,FALSE)</f>
        <v>71</v>
      </c>
      <c r="V192" s="110">
        <f>VLOOKUP($A192,'[8]102020_3000'!$A$6:$W$49,W$10,FALSE)</f>
        <v>111</v>
      </c>
    </row>
    <row r="193" spans="1:28" x14ac:dyDescent="0.2">
      <c r="A193" s="107" t="s">
        <v>136</v>
      </c>
      <c r="B193" s="110">
        <f>VLOOKUP($A193,'[8]102020_3000'!$A$6:$W$49,C$10,FALSE)</f>
        <v>0</v>
      </c>
      <c r="C193" s="110">
        <f>VLOOKUP($A193,'[8]102020_3000'!$A$6:$W$49,D$10,FALSE)</f>
        <v>0</v>
      </c>
      <c r="D193" s="110">
        <f>VLOOKUP($A193,'[8]102020_3000'!$A$6:$W$49,E$10,FALSE)</f>
        <v>0</v>
      </c>
      <c r="E193" s="110">
        <f>VLOOKUP($A193,'[8]102020_3000'!$A$6:$W$49,F$10,FALSE)</f>
        <v>0</v>
      </c>
      <c r="F193" s="110">
        <f>VLOOKUP($A193,'[8]102020_3000'!$A$6:$W$49,G$10,FALSE)</f>
        <v>0</v>
      </c>
      <c r="G193" s="110">
        <f>VLOOKUP($A193,'[8]102020_3000'!$A$6:$W$49,H$10,FALSE)</f>
        <v>0</v>
      </c>
      <c r="H193" s="110">
        <f>VLOOKUP($A193,'[8]102020_3000'!$A$6:$W$49,I$10,FALSE)</f>
        <v>0</v>
      </c>
      <c r="I193" s="110">
        <f>VLOOKUP($A193,'[8]102020_3000'!$A$6:$W$49,J$10,FALSE)</f>
        <v>0</v>
      </c>
      <c r="J193" s="110">
        <f>VLOOKUP($A193,'[8]102020_3000'!$A$6:$W$49,K$10,FALSE)</f>
        <v>0</v>
      </c>
      <c r="K193" s="110">
        <f>VLOOKUP($A193,'[8]102020_3000'!$A$6:$W$49,L$10,FALSE)</f>
        <v>0</v>
      </c>
      <c r="L193" s="110">
        <f>VLOOKUP($A193,'[8]102020_3000'!$A$6:$W$49,M$10,FALSE)</f>
        <v>0</v>
      </c>
      <c r="M193" s="110">
        <f>VLOOKUP($A193,'[8]102020_3000'!$A$6:$W$49,N$10,FALSE)</f>
        <v>0</v>
      </c>
      <c r="N193" s="110">
        <f>VLOOKUP($A193,'[8]102020_3000'!$A$6:$W$49,O$10,FALSE)</f>
        <v>0</v>
      </c>
      <c r="O193" s="110">
        <f>VLOOKUP($A193,'[8]102020_3000'!$A$6:$W$49,P$10,FALSE)</f>
        <v>0</v>
      </c>
      <c r="P193" s="110">
        <f>VLOOKUP($A193,'[8]102020_3000'!$A$6:$W$49,Q$10,FALSE)</f>
        <v>0</v>
      </c>
      <c r="Q193" s="110">
        <f>VLOOKUP($A193,'[8]102020_3000'!$A$6:$W$49,R$10,FALSE)</f>
        <v>0</v>
      </c>
      <c r="R193" s="110">
        <f>VLOOKUP($A193,'[8]102020_3000'!$A$6:$W$49,S$10,FALSE)</f>
        <v>0</v>
      </c>
      <c r="S193" s="110">
        <f>VLOOKUP($A193,'[8]102020_3000'!$A$6:$W$49,T$10,FALSE)</f>
        <v>3</v>
      </c>
      <c r="T193" s="110">
        <f>VLOOKUP($A193,'[8]102020_3000'!$A$6:$W$49,U$10,FALSE)</f>
        <v>0</v>
      </c>
      <c r="U193" s="110">
        <f>VLOOKUP($A193,'[8]102020_3000'!$A$6:$W$49,V$10,FALSE)</f>
        <v>0</v>
      </c>
      <c r="V193" s="110">
        <f>VLOOKUP($A193,'[8]102020_3000'!$A$6:$W$49,W$10,FALSE)</f>
        <v>0</v>
      </c>
    </row>
    <row r="194" spans="1:28" x14ac:dyDescent="0.2">
      <c r="A194" s="107" t="s">
        <v>140</v>
      </c>
      <c r="B194" s="110">
        <f>VLOOKUP($A194,'[8]102020_3000'!$A$6:$W$49,C$10,FALSE)</f>
        <v>60</v>
      </c>
      <c r="C194" s="110">
        <f>VLOOKUP($A194,'[8]102020_3000'!$A$6:$W$49,D$10,FALSE)</f>
        <v>57</v>
      </c>
      <c r="D194" s="110">
        <f>VLOOKUP($A194,'[8]102020_3000'!$A$6:$W$49,E$10,FALSE)</f>
        <v>51</v>
      </c>
      <c r="E194" s="110">
        <f>VLOOKUP($A194,'[8]102020_3000'!$A$6:$W$49,F$10,FALSE)</f>
        <v>47</v>
      </c>
      <c r="F194" s="110">
        <f>VLOOKUP($A194,'[8]102020_3000'!$A$6:$W$49,G$10,FALSE)</f>
        <v>56</v>
      </c>
      <c r="G194" s="110">
        <f>VLOOKUP($A194,'[8]102020_3000'!$A$6:$W$49,H$10,FALSE)</f>
        <v>59</v>
      </c>
      <c r="H194" s="110">
        <f>VLOOKUP($A194,'[8]102020_3000'!$A$6:$W$49,I$10,FALSE)</f>
        <v>54</v>
      </c>
      <c r="I194" s="110">
        <f>VLOOKUP($A194,'[8]102020_3000'!$A$6:$W$49,J$10,FALSE)</f>
        <v>54</v>
      </c>
      <c r="J194" s="110">
        <f>VLOOKUP($A194,'[8]102020_3000'!$A$6:$W$49,K$10,FALSE)</f>
        <v>50</v>
      </c>
      <c r="K194" s="110">
        <f>VLOOKUP($A194,'[8]102020_3000'!$A$6:$W$49,L$10,FALSE)</f>
        <v>51</v>
      </c>
      <c r="L194" s="110">
        <f>VLOOKUP($A194,'[8]102020_3000'!$A$6:$W$49,M$10,FALSE)</f>
        <v>50</v>
      </c>
      <c r="M194" s="110">
        <f>VLOOKUP($A194,'[8]102020_3000'!$A$6:$W$49,N$10,FALSE)</f>
        <v>36</v>
      </c>
      <c r="N194" s="110">
        <f>VLOOKUP($A194,'[8]102020_3000'!$A$6:$W$49,O$10,FALSE)</f>
        <v>32</v>
      </c>
      <c r="O194" s="110">
        <f>VLOOKUP($A194,'[8]102020_3000'!$A$6:$W$49,P$10,FALSE)</f>
        <v>30</v>
      </c>
      <c r="P194" s="110">
        <f>VLOOKUP($A194,'[8]102020_3000'!$A$6:$W$49,Q$10,FALSE)</f>
        <v>32</v>
      </c>
      <c r="Q194" s="110">
        <f>VLOOKUP($A194,'[8]102020_3000'!$A$6:$W$49,R$10,FALSE)</f>
        <v>48</v>
      </c>
      <c r="R194" s="110">
        <f>VLOOKUP($A194,'[8]102020_3000'!$A$6:$W$49,S$10,FALSE)</f>
        <v>44</v>
      </c>
      <c r="S194" s="110">
        <f>VLOOKUP($A194,'[8]102020_3000'!$A$6:$W$49,T$10,FALSE)</f>
        <v>38</v>
      </c>
      <c r="T194" s="110">
        <f>VLOOKUP($A194,'[8]102020_3000'!$A$6:$W$49,U$10,FALSE)</f>
        <v>38</v>
      </c>
      <c r="U194" s="110">
        <f>VLOOKUP($A194,'[8]102020_3000'!$A$6:$W$49,V$10,FALSE)</f>
        <v>35</v>
      </c>
      <c r="V194" s="110">
        <f>VLOOKUP($A194,'[8]102020_3000'!$A$6:$W$49,W$10,FALSE)</f>
        <v>37</v>
      </c>
    </row>
    <row r="195" spans="1:28" x14ac:dyDescent="0.2">
      <c r="A195" s="107" t="s">
        <v>138</v>
      </c>
      <c r="B195" s="110">
        <f>VLOOKUP($A195,'[8]102020_3000'!$A$6:$W$49,C$10,FALSE)</f>
        <v>0</v>
      </c>
      <c r="C195" s="110">
        <f>VLOOKUP($A195,'[8]102020_3000'!$A$6:$W$49,D$10,FALSE)</f>
        <v>0</v>
      </c>
      <c r="D195" s="110">
        <f>VLOOKUP($A195,'[8]102020_3000'!$A$6:$W$49,E$10,FALSE)</f>
        <v>0</v>
      </c>
      <c r="E195" s="110">
        <f>VLOOKUP($A195,'[8]102020_3000'!$A$6:$W$49,F$10,FALSE)</f>
        <v>0</v>
      </c>
      <c r="F195" s="110">
        <f>VLOOKUP($A195,'[8]102020_3000'!$A$6:$W$49,G$10,FALSE)</f>
        <v>0</v>
      </c>
      <c r="G195" s="110">
        <f>VLOOKUP($A195,'[8]102020_3000'!$A$6:$W$49,H$10,FALSE)</f>
        <v>0</v>
      </c>
      <c r="H195" s="110">
        <f>VLOOKUP($A195,'[8]102020_3000'!$A$6:$W$49,I$10,FALSE)</f>
        <v>0</v>
      </c>
      <c r="I195" s="110">
        <f>VLOOKUP($A195,'[8]102020_3000'!$A$6:$W$49,J$10,FALSE)</f>
        <v>0</v>
      </c>
      <c r="J195" s="110">
        <f>VLOOKUP($A195,'[8]102020_3000'!$A$6:$W$49,K$10,FALSE)</f>
        <v>0</v>
      </c>
      <c r="K195" s="110">
        <f>VLOOKUP($A195,'[8]102020_3000'!$A$6:$W$49,L$10,FALSE)</f>
        <v>0</v>
      </c>
      <c r="L195" s="110">
        <f>VLOOKUP($A195,'[8]102020_3000'!$A$6:$W$49,M$10,FALSE)</f>
        <v>0</v>
      </c>
      <c r="M195" s="110">
        <f>VLOOKUP($A195,'[8]102020_3000'!$A$6:$W$49,N$10,FALSE)</f>
        <v>0</v>
      </c>
      <c r="N195" s="110">
        <f>VLOOKUP($A195,'[8]102020_3000'!$A$6:$W$49,O$10,FALSE)</f>
        <v>0</v>
      </c>
      <c r="O195" s="110">
        <f>VLOOKUP($A195,'[8]102020_3000'!$A$6:$W$49,P$10,FALSE)</f>
        <v>0</v>
      </c>
      <c r="P195" s="110">
        <f>VLOOKUP($A195,'[8]102020_3000'!$A$6:$W$49,Q$10,FALSE)</f>
        <v>0</v>
      </c>
      <c r="Q195" s="110">
        <f>VLOOKUP($A195,'[8]102020_3000'!$A$6:$W$49,R$10,FALSE)</f>
        <v>0</v>
      </c>
      <c r="R195" s="110">
        <f>VLOOKUP($A195,'[8]102020_3000'!$A$6:$W$49,S$10,FALSE)</f>
        <v>0</v>
      </c>
      <c r="S195" s="110">
        <f>VLOOKUP($A195,'[8]102020_3000'!$A$6:$W$49,T$10,FALSE)</f>
        <v>0</v>
      </c>
      <c r="T195" s="110">
        <f>VLOOKUP($A195,'[8]102020_3000'!$A$6:$W$49,U$10,FALSE)</f>
        <v>0</v>
      </c>
      <c r="U195" s="110">
        <f>VLOOKUP($A195,'[8]102020_3000'!$A$6:$W$49,V$10,FALSE)</f>
        <v>0</v>
      </c>
      <c r="V195" s="110">
        <f>VLOOKUP($A195,'[8]102020_3000'!$A$6:$W$49,W$10,FALSE)</f>
        <v>0</v>
      </c>
    </row>
    <row r="196" spans="1:28" x14ac:dyDescent="0.2">
      <c r="A196" s="107" t="s">
        <v>137</v>
      </c>
      <c r="B196" s="110">
        <f>VLOOKUP($A196,'[8]102020_3000'!$A$6:$W$49,C$10,FALSE)</f>
        <v>0</v>
      </c>
      <c r="C196" s="110">
        <f>VLOOKUP($A196,'[8]102020_3000'!$A$6:$W$49,D$10,FALSE)</f>
        <v>0</v>
      </c>
      <c r="D196" s="110">
        <f>VLOOKUP($A196,'[8]102020_3000'!$A$6:$W$49,E$10,FALSE)</f>
        <v>0</v>
      </c>
      <c r="E196" s="110">
        <f>VLOOKUP($A196,'[8]102020_3000'!$A$6:$W$49,F$10,FALSE)</f>
        <v>0</v>
      </c>
      <c r="F196" s="110">
        <f>VLOOKUP($A196,'[8]102020_3000'!$A$6:$W$49,G$10,FALSE)</f>
        <v>0</v>
      </c>
      <c r="G196" s="110">
        <f>VLOOKUP($A196,'[8]102020_3000'!$A$6:$W$49,H$10,FALSE)</f>
        <v>0</v>
      </c>
      <c r="H196" s="110">
        <f>VLOOKUP($A196,'[8]102020_3000'!$A$6:$W$49,I$10,FALSE)</f>
        <v>0</v>
      </c>
      <c r="I196" s="110">
        <f>VLOOKUP($A196,'[8]102020_3000'!$A$6:$W$49,J$10,FALSE)</f>
        <v>0</v>
      </c>
      <c r="J196" s="110">
        <f>VLOOKUP($A196,'[8]102020_3000'!$A$6:$W$49,K$10,FALSE)</f>
        <v>0</v>
      </c>
      <c r="K196" s="110">
        <f>VLOOKUP($A196,'[8]102020_3000'!$A$6:$W$49,L$10,FALSE)</f>
        <v>0</v>
      </c>
      <c r="L196" s="110">
        <f>VLOOKUP($A196,'[8]102020_3000'!$A$6:$W$49,M$10,FALSE)</f>
        <v>0</v>
      </c>
      <c r="M196" s="110">
        <f>VLOOKUP($A196,'[8]102020_3000'!$A$6:$W$49,N$10,FALSE)</f>
        <v>0</v>
      </c>
      <c r="N196" s="110">
        <f>VLOOKUP($A196,'[8]102020_3000'!$A$6:$W$49,O$10,FALSE)</f>
        <v>0</v>
      </c>
      <c r="O196" s="110">
        <f>VLOOKUP($A196,'[8]102020_3000'!$A$6:$W$49,P$10,FALSE)</f>
        <v>0</v>
      </c>
      <c r="P196" s="110">
        <f>VLOOKUP($A196,'[8]102020_3000'!$A$6:$W$49,Q$10,FALSE)</f>
        <v>0</v>
      </c>
      <c r="Q196" s="110">
        <f>VLOOKUP($A196,'[8]102020_3000'!$A$6:$W$49,R$10,FALSE)</f>
        <v>0</v>
      </c>
      <c r="R196" s="110">
        <f>VLOOKUP($A196,'[8]102020_3000'!$A$6:$W$49,S$10,FALSE)</f>
        <v>0</v>
      </c>
      <c r="S196" s="110">
        <f>VLOOKUP($A196,'[8]102020_3000'!$A$6:$W$49,T$10,FALSE)</f>
        <v>0</v>
      </c>
      <c r="T196" s="110">
        <f>VLOOKUP($A196,'[8]102020_3000'!$A$6:$W$49,U$10,FALSE)</f>
        <v>0</v>
      </c>
      <c r="U196" s="110">
        <f>VLOOKUP($A196,'[8]102020_3000'!$A$6:$W$49,V$10,FALSE)</f>
        <v>0</v>
      </c>
      <c r="V196" s="110">
        <f>VLOOKUP($A196,'[8]102020_3000'!$A$6:$W$49,W$10,FALSE)</f>
        <v>0</v>
      </c>
    </row>
    <row r="197" spans="1:28" x14ac:dyDescent="0.2">
      <c r="A197" s="107" t="s">
        <v>142</v>
      </c>
      <c r="B197" s="110">
        <f>VLOOKUP($A197,'[8]102020_3000'!$A$6:$W$49,C$10,FALSE)</f>
        <v>0</v>
      </c>
      <c r="C197" s="110">
        <f>VLOOKUP($A197,'[8]102020_3000'!$A$6:$W$49,D$10,FALSE)</f>
        <v>0</v>
      </c>
      <c r="D197" s="110">
        <f>VLOOKUP($A197,'[8]102020_3000'!$A$6:$W$49,E$10,FALSE)</f>
        <v>0</v>
      </c>
      <c r="E197" s="110">
        <f>VLOOKUP($A197,'[8]102020_3000'!$A$6:$W$49,F$10,FALSE)</f>
        <v>0</v>
      </c>
      <c r="F197" s="110">
        <f>VLOOKUP($A197,'[8]102020_3000'!$A$6:$W$49,G$10,FALSE)</f>
        <v>0</v>
      </c>
      <c r="G197" s="110">
        <f>VLOOKUP($A197,'[8]102020_3000'!$A$6:$W$49,H$10,FALSE)</f>
        <v>0</v>
      </c>
      <c r="H197" s="110">
        <f>VLOOKUP($A197,'[8]102020_3000'!$A$6:$W$49,I$10,FALSE)</f>
        <v>0</v>
      </c>
      <c r="I197" s="110">
        <f>VLOOKUP($A197,'[8]102020_3000'!$A$6:$W$49,J$10,FALSE)</f>
        <v>0</v>
      </c>
      <c r="J197" s="110">
        <f>VLOOKUP($A197,'[8]102020_3000'!$A$6:$W$49,K$10,FALSE)</f>
        <v>0</v>
      </c>
      <c r="K197" s="110">
        <f>VLOOKUP($A197,'[8]102020_3000'!$A$6:$W$49,L$10,FALSE)</f>
        <v>0</v>
      </c>
      <c r="L197" s="110">
        <f>VLOOKUP($A197,'[8]102020_3000'!$A$6:$W$49,M$10,FALSE)</f>
        <v>0</v>
      </c>
      <c r="M197" s="110">
        <f>VLOOKUP($A197,'[8]102020_3000'!$A$6:$W$49,N$10,FALSE)</f>
        <v>0</v>
      </c>
      <c r="N197" s="110">
        <f>VLOOKUP($A197,'[8]102020_3000'!$A$6:$W$49,O$10,FALSE)</f>
        <v>0</v>
      </c>
      <c r="O197" s="110">
        <f>VLOOKUP($A197,'[8]102020_3000'!$A$6:$W$49,P$10,FALSE)</f>
        <v>0</v>
      </c>
      <c r="P197" s="110">
        <f>VLOOKUP($A197,'[8]102020_3000'!$A$6:$W$49,Q$10,FALSE)</f>
        <v>0</v>
      </c>
      <c r="Q197" s="110">
        <f>VLOOKUP($A197,'[8]102020_3000'!$A$6:$W$49,R$10,FALSE)</f>
        <v>0</v>
      </c>
      <c r="R197" s="110">
        <f>VLOOKUP($A197,'[8]102020_3000'!$A$6:$W$49,S$10,FALSE)</f>
        <v>0</v>
      </c>
      <c r="S197" s="110">
        <f>VLOOKUP($A197,'[8]102020_3000'!$A$6:$W$49,T$10,FALSE)</f>
        <v>0</v>
      </c>
      <c r="T197" s="110">
        <f>VLOOKUP($A197,'[8]102020_3000'!$A$6:$W$49,U$10,FALSE)</f>
        <v>0</v>
      </c>
      <c r="U197" s="110">
        <f>VLOOKUP($A197,'[8]102020_3000'!$A$6:$W$49,V$10,FALSE)</f>
        <v>0</v>
      </c>
      <c r="V197" s="110">
        <f>VLOOKUP($A197,'[8]102020_3000'!$A$6:$W$49,W$10,FALSE)</f>
        <v>0</v>
      </c>
    </row>
    <row r="198" spans="1:28" x14ac:dyDescent="0.2">
      <c r="A198" s="107" t="s">
        <v>143</v>
      </c>
      <c r="B198" s="110">
        <f>VLOOKUP($A198,'[8]102020_3000'!$A$6:$W$49,C$10,FALSE)</f>
        <v>0</v>
      </c>
      <c r="C198" s="110">
        <f>VLOOKUP($A198,'[8]102020_3000'!$A$6:$W$49,D$10,FALSE)</f>
        <v>0</v>
      </c>
      <c r="D198" s="110">
        <f>VLOOKUP($A198,'[8]102020_3000'!$A$6:$W$49,E$10,FALSE)</f>
        <v>0</v>
      </c>
      <c r="E198" s="110">
        <f>VLOOKUP($A198,'[8]102020_3000'!$A$6:$W$49,F$10,FALSE)</f>
        <v>0</v>
      </c>
      <c r="F198" s="110">
        <f>VLOOKUP($A198,'[8]102020_3000'!$A$6:$W$49,G$10,FALSE)</f>
        <v>0</v>
      </c>
      <c r="G198" s="110">
        <f>VLOOKUP($A198,'[8]102020_3000'!$A$6:$W$49,H$10,FALSE)</f>
        <v>0</v>
      </c>
      <c r="H198" s="110">
        <f>VLOOKUP($A198,'[8]102020_3000'!$A$6:$W$49,I$10,FALSE)</f>
        <v>0</v>
      </c>
      <c r="I198" s="110">
        <f>VLOOKUP($A198,'[8]102020_3000'!$A$6:$W$49,J$10,FALSE)</f>
        <v>0</v>
      </c>
      <c r="J198" s="110">
        <f>VLOOKUP($A198,'[8]102020_3000'!$A$6:$W$49,K$10,FALSE)</f>
        <v>0</v>
      </c>
      <c r="K198" s="110">
        <f>VLOOKUP($A198,'[8]102020_3000'!$A$6:$W$49,L$10,FALSE)</f>
        <v>0</v>
      </c>
      <c r="L198" s="110">
        <f>VLOOKUP($A198,'[8]102020_3000'!$A$6:$W$49,M$10,FALSE)</f>
        <v>0</v>
      </c>
      <c r="M198" s="110">
        <f>VLOOKUP($A198,'[8]102020_3000'!$A$6:$W$49,N$10,FALSE)</f>
        <v>0</v>
      </c>
      <c r="N198" s="110">
        <f>VLOOKUP($A198,'[8]102020_3000'!$A$6:$W$49,O$10,FALSE)</f>
        <v>0</v>
      </c>
      <c r="O198" s="110">
        <f>VLOOKUP($A198,'[8]102020_3000'!$A$6:$W$49,P$10,FALSE)</f>
        <v>0</v>
      </c>
      <c r="P198" s="110">
        <f>VLOOKUP($A198,'[8]102020_3000'!$A$6:$W$49,Q$10,FALSE)</f>
        <v>0</v>
      </c>
      <c r="Q198" s="110">
        <f>VLOOKUP($A198,'[8]102020_3000'!$A$6:$W$49,R$10,FALSE)</f>
        <v>0</v>
      </c>
      <c r="R198" s="110">
        <f>VLOOKUP($A198,'[8]102020_3000'!$A$6:$W$49,S$10,FALSE)</f>
        <v>0</v>
      </c>
      <c r="S198" s="110">
        <f>VLOOKUP($A198,'[8]102020_3000'!$A$6:$W$49,T$10,FALSE)</f>
        <v>0</v>
      </c>
      <c r="T198" s="110">
        <f>VLOOKUP($A198,'[8]102020_3000'!$A$6:$W$49,U$10,FALSE)</f>
        <v>0</v>
      </c>
      <c r="U198" s="110">
        <f>VLOOKUP($A198,'[8]102020_3000'!$A$6:$W$49,V$10,FALSE)</f>
        <v>0</v>
      </c>
      <c r="V198" s="110">
        <f>VLOOKUP($A198,'[8]102020_3000'!$A$6:$W$49,W$10,FALSE)</f>
        <v>0</v>
      </c>
    </row>
    <row r="199" spans="1:28" x14ac:dyDescent="0.2">
      <c r="A199" s="107" t="s">
        <v>144</v>
      </c>
      <c r="B199" s="113">
        <f>VLOOKUP($A199,'[8]102020_3000'!$A$6:$W$49,C$10,FALSE)</f>
        <v>992</v>
      </c>
      <c r="C199" s="113">
        <f>VLOOKUP($A199,'[8]102020_3000'!$A$6:$W$49,D$10,FALSE)</f>
        <v>1029</v>
      </c>
      <c r="D199" s="113">
        <f>VLOOKUP($A199,'[8]102020_3000'!$A$6:$W$49,E$10,FALSE)</f>
        <v>985</v>
      </c>
      <c r="E199" s="113">
        <f>VLOOKUP($A199,'[8]102020_3000'!$A$6:$W$49,F$10,FALSE)</f>
        <v>984</v>
      </c>
      <c r="F199" s="113">
        <f>VLOOKUP($A199,'[8]102020_3000'!$A$6:$W$49,G$10,FALSE)</f>
        <v>978</v>
      </c>
      <c r="G199" s="113">
        <f>VLOOKUP($A199,'[8]102020_3000'!$A$6:$W$49,H$10,FALSE)</f>
        <v>961</v>
      </c>
      <c r="H199" s="113">
        <f>VLOOKUP($A199,'[8]102020_3000'!$A$6:$W$49,I$10,FALSE)</f>
        <v>949</v>
      </c>
      <c r="I199" s="113">
        <f>VLOOKUP($A199,'[8]102020_3000'!$A$6:$W$49,J$10,FALSE)</f>
        <v>942</v>
      </c>
      <c r="J199" s="113">
        <f>VLOOKUP($A199,'[8]102020_3000'!$A$6:$W$49,K$10,FALSE)</f>
        <v>931</v>
      </c>
      <c r="K199" s="113">
        <f>VLOOKUP($A199,'[8]102020_3000'!$A$6:$W$49,L$10,FALSE)</f>
        <v>1023</v>
      </c>
      <c r="L199" s="113">
        <f>VLOOKUP($A199,'[8]102020_3000'!$A$6:$W$49,M$10,FALSE)</f>
        <v>973</v>
      </c>
      <c r="M199" s="113">
        <f>VLOOKUP($A199,'[8]102020_3000'!$A$6:$W$49,N$10,FALSE)</f>
        <v>1033</v>
      </c>
      <c r="N199" s="113">
        <f>VLOOKUP($A199,'[8]102020_3000'!$A$6:$W$49,O$10,FALSE)</f>
        <v>995</v>
      </c>
      <c r="O199" s="113">
        <f>VLOOKUP($A199,'[8]102020_3000'!$A$6:$W$49,P$10,FALSE)</f>
        <v>1000</v>
      </c>
      <c r="P199" s="113">
        <f>VLOOKUP($A199,'[8]102020_3000'!$A$6:$W$49,Q$10,FALSE)</f>
        <v>1004</v>
      </c>
      <c r="Q199" s="113">
        <f>VLOOKUP($A199,'[8]102020_3000'!$A$6:$W$49,R$10,FALSE)</f>
        <v>999</v>
      </c>
      <c r="R199" s="113">
        <f>VLOOKUP($A199,'[8]102020_3000'!$A$6:$W$49,S$10,FALSE)</f>
        <v>934</v>
      </c>
      <c r="S199" s="113">
        <f>VLOOKUP($A199,'[8]102020_3000'!$A$6:$W$49,T$10,FALSE)</f>
        <v>898</v>
      </c>
      <c r="T199" s="113">
        <f>VLOOKUP($A199,'[8]102020_3000'!$A$6:$W$49,U$10,FALSE)</f>
        <v>1168</v>
      </c>
      <c r="U199" s="113">
        <f>VLOOKUP($A199,'[8]102020_3000'!$A$6:$W$49,V$10,FALSE)</f>
        <v>875</v>
      </c>
      <c r="V199" s="113">
        <f>VLOOKUP($A199,'[8]102020_3000'!$A$6:$W$49,W$10,FALSE)</f>
        <v>824</v>
      </c>
    </row>
    <row r="200" spans="1:28" x14ac:dyDescent="0.2">
      <c r="A200" s="114" t="s">
        <v>145</v>
      </c>
      <c r="B200" s="115"/>
      <c r="C200" s="115"/>
      <c r="D200" s="115"/>
      <c r="E200" s="115"/>
      <c r="F200" s="115"/>
      <c r="G200" s="115"/>
      <c r="H200" s="115"/>
      <c r="I200" s="115"/>
      <c r="J200" s="115"/>
      <c r="K200" s="115"/>
      <c r="L200" s="115"/>
      <c r="M200" s="115"/>
      <c r="N200" s="115"/>
      <c r="O200" s="115"/>
      <c r="P200" s="115"/>
      <c r="Q200" s="115"/>
      <c r="R200" s="115"/>
      <c r="S200" s="115"/>
      <c r="T200" s="115"/>
      <c r="U200" s="115"/>
      <c r="V200" s="115"/>
      <c r="AB200"/>
    </row>
    <row r="201" spans="1:28" x14ac:dyDescent="0.2">
      <c r="A201" s="134" t="s">
        <v>148</v>
      </c>
      <c r="B201" s="117">
        <f>SUM(B169:B198)</f>
        <v>1006</v>
      </c>
      <c r="C201" s="117">
        <f t="shared" ref="C201:V201" si="5">SUM(C169:C198)</f>
        <v>1032</v>
      </c>
      <c r="D201" s="117">
        <f t="shared" si="5"/>
        <v>989</v>
      </c>
      <c r="E201" s="117">
        <f t="shared" si="5"/>
        <v>988</v>
      </c>
      <c r="F201" s="117">
        <f t="shared" si="5"/>
        <v>983</v>
      </c>
      <c r="G201" s="117">
        <f t="shared" si="5"/>
        <v>964</v>
      </c>
      <c r="H201" s="117">
        <f t="shared" si="5"/>
        <v>953</v>
      </c>
      <c r="I201" s="117">
        <f t="shared" si="5"/>
        <v>945</v>
      </c>
      <c r="J201" s="117">
        <f t="shared" si="5"/>
        <v>935</v>
      </c>
      <c r="K201" s="117">
        <f t="shared" si="5"/>
        <v>1029</v>
      </c>
      <c r="L201" s="117">
        <f t="shared" si="5"/>
        <v>1421</v>
      </c>
      <c r="M201" s="117">
        <f t="shared" si="5"/>
        <v>1498</v>
      </c>
      <c r="N201" s="117">
        <f t="shared" si="5"/>
        <v>1479</v>
      </c>
      <c r="O201" s="117">
        <f t="shared" si="5"/>
        <v>1469</v>
      </c>
      <c r="P201" s="117">
        <f t="shared" si="5"/>
        <v>1464</v>
      </c>
      <c r="Q201" s="117">
        <f t="shared" si="5"/>
        <v>1439</v>
      </c>
      <c r="R201" s="117">
        <f t="shared" si="5"/>
        <v>1349</v>
      </c>
      <c r="S201" s="117">
        <f t="shared" si="5"/>
        <v>1297</v>
      </c>
      <c r="T201" s="117">
        <f t="shared" si="5"/>
        <v>1558</v>
      </c>
      <c r="U201" s="117">
        <f t="shared" si="5"/>
        <v>1322</v>
      </c>
      <c r="V201" s="117">
        <f t="shared" si="5"/>
        <v>1288</v>
      </c>
      <c r="AB201"/>
    </row>
    <row r="202" spans="1:28" x14ac:dyDescent="0.2">
      <c r="AB202"/>
    </row>
    <row r="203" spans="1:28" ht="13.5" thickBot="1" x14ac:dyDescent="0.25">
      <c r="A203" s="101"/>
      <c r="B203" s="102"/>
      <c r="C203" s="102"/>
      <c r="D203" s="102"/>
      <c r="E203" s="102"/>
      <c r="F203" s="102"/>
      <c r="G203" s="102"/>
      <c r="H203" s="102"/>
      <c r="I203" s="102"/>
      <c r="J203" s="102"/>
      <c r="K203" s="102"/>
      <c r="L203" s="102"/>
      <c r="M203" s="102"/>
      <c r="N203" s="102"/>
      <c r="O203" s="102"/>
      <c r="P203" s="102"/>
      <c r="Q203" s="102"/>
      <c r="R203" s="102"/>
      <c r="S203" s="102"/>
      <c r="T203" s="102"/>
      <c r="U203" s="102"/>
      <c r="V203" s="102"/>
    </row>
    <row r="204" spans="1:28" ht="16.5" thickTop="1" thickBot="1" x14ac:dyDescent="0.25">
      <c r="A204" s="101"/>
      <c r="B204" s="264" t="s">
        <v>103</v>
      </c>
      <c r="C204" s="273" t="s">
        <v>104</v>
      </c>
      <c r="D204" s="271"/>
      <c r="E204" s="271"/>
      <c r="F204" s="271"/>
      <c r="G204" s="272"/>
      <c r="H204" s="102"/>
      <c r="I204" s="102"/>
      <c r="J204" s="102"/>
      <c r="K204" s="102"/>
      <c r="L204" s="102"/>
      <c r="M204" s="102"/>
      <c r="N204" s="102"/>
      <c r="O204" s="102"/>
      <c r="P204" s="102"/>
      <c r="Q204" s="102"/>
      <c r="R204" s="102"/>
      <c r="S204" s="102"/>
      <c r="T204" s="102"/>
      <c r="U204" s="102"/>
      <c r="V204" s="102"/>
    </row>
    <row r="205" spans="1:28" ht="15.75" thickTop="1" x14ac:dyDescent="0.2">
      <c r="A205" s="123"/>
      <c r="B205" s="264" t="s">
        <v>77</v>
      </c>
      <c r="C205" s="265" t="s">
        <v>214</v>
      </c>
      <c r="D205" s="269"/>
      <c r="E205" s="269"/>
      <c r="F205" s="269"/>
      <c r="G205" s="270"/>
      <c r="H205" s="126"/>
      <c r="I205" s="126"/>
      <c r="J205" s="126"/>
      <c r="K205" s="126"/>
      <c r="L205" s="126"/>
      <c r="M205" s="126"/>
      <c r="N205" s="126"/>
      <c r="O205" s="126"/>
      <c r="P205" s="126"/>
      <c r="Q205" s="126"/>
      <c r="R205" s="126"/>
      <c r="S205" s="126"/>
      <c r="T205" s="126"/>
      <c r="U205" s="126"/>
      <c r="V205" s="126"/>
    </row>
    <row r="206" spans="1:28" ht="15" x14ac:dyDescent="0.2">
      <c r="A206" s="123"/>
      <c r="B206" s="264" t="s">
        <v>108</v>
      </c>
      <c r="C206" s="265" t="s">
        <v>220</v>
      </c>
      <c r="D206" s="269"/>
      <c r="E206" s="269"/>
      <c r="F206" s="269"/>
      <c r="G206" s="270"/>
      <c r="H206" s="126"/>
      <c r="I206" s="126"/>
      <c r="J206" s="126"/>
      <c r="K206" s="126"/>
      <c r="L206" s="126"/>
      <c r="M206" s="126"/>
      <c r="N206" s="126"/>
      <c r="O206" s="126"/>
      <c r="P206" s="126"/>
      <c r="Q206" s="126"/>
      <c r="R206" s="126"/>
      <c r="S206" s="126"/>
      <c r="T206" s="126"/>
      <c r="U206" s="126"/>
      <c r="V206" s="126"/>
    </row>
    <row r="207" spans="1:28" x14ac:dyDescent="0.2">
      <c r="A207" s="98"/>
      <c r="B207" s="99"/>
      <c r="C207" s="99"/>
      <c r="D207" s="99"/>
      <c r="E207" s="99"/>
      <c r="F207" s="99"/>
      <c r="G207" s="99"/>
      <c r="H207" s="99"/>
      <c r="I207" s="99"/>
      <c r="J207" s="99"/>
      <c r="K207" s="99"/>
      <c r="L207" s="99"/>
      <c r="M207" s="99"/>
      <c r="N207" s="99"/>
      <c r="O207" s="99"/>
      <c r="P207" s="99"/>
      <c r="Q207" s="99"/>
      <c r="R207" s="99"/>
      <c r="S207" s="99"/>
      <c r="T207" s="102"/>
      <c r="U207" s="102"/>
      <c r="V207" s="102"/>
    </row>
    <row r="208" spans="1:28" x14ac:dyDescent="0.2">
      <c r="A208" s="107" t="s">
        <v>110</v>
      </c>
      <c r="B208" s="107" t="s">
        <v>55</v>
      </c>
      <c r="C208" s="107" t="s">
        <v>56</v>
      </c>
      <c r="D208" s="107" t="s">
        <v>57</v>
      </c>
      <c r="E208" s="107" t="s">
        <v>58</v>
      </c>
      <c r="F208" s="107" t="s">
        <v>59</v>
      </c>
      <c r="G208" s="107" t="s">
        <v>60</v>
      </c>
      <c r="H208" s="107" t="s">
        <v>61</v>
      </c>
      <c r="I208" s="107" t="s">
        <v>62</v>
      </c>
      <c r="J208" s="107" t="s">
        <v>63</v>
      </c>
      <c r="K208" s="107" t="s">
        <v>64</v>
      </c>
      <c r="L208" s="107" t="s">
        <v>65</v>
      </c>
      <c r="M208" s="107" t="s">
        <v>66</v>
      </c>
      <c r="N208" s="107" t="s">
        <v>67</v>
      </c>
      <c r="O208" s="107" t="s">
        <v>68</v>
      </c>
      <c r="P208" s="107" t="s">
        <v>69</v>
      </c>
      <c r="Q208" s="107" t="s">
        <v>70</v>
      </c>
      <c r="R208" s="107" t="s">
        <v>71</v>
      </c>
      <c r="S208" s="107" t="s">
        <v>72</v>
      </c>
      <c r="T208" s="107" t="s">
        <v>74</v>
      </c>
      <c r="U208" s="107" t="s">
        <v>75</v>
      </c>
      <c r="V208" s="107">
        <f>V168</f>
        <v>2010</v>
      </c>
    </row>
    <row r="209" spans="1:22" x14ac:dyDescent="0.2">
      <c r="A209" s="107" t="s">
        <v>111</v>
      </c>
      <c r="B209" s="110">
        <f>VLOOKUP($A209,'[8]102030_3000'!$A$6:$W$49,C$10,FALSE)</f>
        <v>370</v>
      </c>
      <c r="C209" s="110">
        <f>VLOOKUP($A209,'[8]102030_3000'!$A$6:$W$49,D$10,FALSE)</f>
        <v>356</v>
      </c>
      <c r="D209" s="110">
        <f>VLOOKUP($A209,'[8]102030_3000'!$A$6:$W$49,E$10,FALSE)</f>
        <v>344</v>
      </c>
      <c r="E209" s="110">
        <f>VLOOKUP($A209,'[8]102030_3000'!$A$6:$W$49,F$10,FALSE)</f>
        <v>314</v>
      </c>
      <c r="F209" s="110">
        <f>VLOOKUP($A209,'[8]102030_3000'!$A$6:$W$49,G$10,FALSE)</f>
        <v>296</v>
      </c>
      <c r="G209" s="110">
        <f>VLOOKUP($A209,'[8]102030_3000'!$A$6:$W$49,H$10,FALSE)</f>
        <v>304</v>
      </c>
      <c r="H209" s="110">
        <f>VLOOKUP($A209,'[8]102030_3000'!$A$6:$W$49,I$10,FALSE)</f>
        <v>309</v>
      </c>
      <c r="I209" s="110">
        <f>VLOOKUP($A209,'[8]102030_3000'!$A$6:$W$49,J$10,FALSE)</f>
        <v>311</v>
      </c>
      <c r="J209" s="110">
        <f>VLOOKUP($A209,'[8]102030_3000'!$A$6:$W$49,K$10,FALSE)</f>
        <v>314</v>
      </c>
      <c r="K209" s="110">
        <f>VLOOKUP($A209,'[8]102030_3000'!$A$6:$W$49,L$10,FALSE)</f>
        <v>319</v>
      </c>
      <c r="L209" s="110">
        <f>VLOOKUP($A209,'[8]102030_3000'!$A$6:$W$49,M$10,FALSE)</f>
        <v>309</v>
      </c>
      <c r="M209" s="110">
        <f>VLOOKUP($A209,'[8]102030_3000'!$A$6:$W$49,N$10,FALSE)</f>
        <v>307</v>
      </c>
      <c r="N209" s="110">
        <f>VLOOKUP($A209,'[8]102030_3000'!$A$6:$W$49,O$10,FALSE)</f>
        <v>296</v>
      </c>
      <c r="O209" s="110">
        <f>VLOOKUP($A209,'[8]102030_3000'!$A$6:$W$49,P$10,FALSE)</f>
        <v>302</v>
      </c>
      <c r="P209" s="110">
        <f>VLOOKUP($A209,'[8]102030_3000'!$A$6:$W$49,Q$10,FALSE)</f>
        <v>299</v>
      </c>
      <c r="Q209" s="110">
        <f>VLOOKUP($A209,'[8]102030_3000'!$A$6:$W$49,R$10,FALSE)</f>
        <v>272</v>
      </c>
      <c r="R209" s="110">
        <f>VLOOKUP($A209,'[8]102030_3000'!$A$6:$W$49,S$10,FALSE)</f>
        <v>260</v>
      </c>
      <c r="S209" s="110">
        <f>VLOOKUP($A209,'[8]102030_3000'!$A$6:$W$49,T$10,FALSE)</f>
        <v>253</v>
      </c>
      <c r="T209" s="110">
        <f>VLOOKUP($A209,'[8]102030_3000'!$A$6:$W$49,U$10,FALSE)</f>
        <v>252</v>
      </c>
      <c r="U209" s="110">
        <f>VLOOKUP($A209,'[8]102030_3000'!$A$6:$W$49,V$10,FALSE)</f>
        <v>239</v>
      </c>
      <c r="V209" s="110">
        <f>VLOOKUP($A209,'[8]102030_3000'!$A$6:$W$49,W$10,FALSE)</f>
        <v>249</v>
      </c>
    </row>
    <row r="210" spans="1:22" x14ac:dyDescent="0.2">
      <c r="A210" s="107" t="s">
        <v>113</v>
      </c>
      <c r="B210" s="110">
        <f>VLOOKUP($A210,'[8]102030_3000'!$A$6:$W$49,C$10,FALSE)</f>
        <v>488</v>
      </c>
      <c r="C210" s="110">
        <f>VLOOKUP($A210,'[8]102030_3000'!$A$6:$W$49,D$10,FALSE)</f>
        <v>545</v>
      </c>
      <c r="D210" s="110">
        <f>VLOOKUP($A210,'[8]102030_3000'!$A$6:$W$49,E$10,FALSE)</f>
        <v>712</v>
      </c>
      <c r="E210" s="110">
        <f>VLOOKUP($A210,'[8]102030_3000'!$A$6:$W$49,F$10,FALSE)</f>
        <v>781</v>
      </c>
      <c r="F210" s="110">
        <f>VLOOKUP($A210,'[8]102030_3000'!$A$6:$W$49,G$10,FALSE)</f>
        <v>984</v>
      </c>
      <c r="G210" s="110">
        <f>VLOOKUP($A210,'[8]102030_3000'!$A$6:$W$49,H$10,FALSE)</f>
        <v>1102</v>
      </c>
      <c r="H210" s="110">
        <f>VLOOKUP($A210,'[8]102030_3000'!$A$6:$W$49,I$10,FALSE)</f>
        <v>1233</v>
      </c>
      <c r="I210" s="110">
        <f>VLOOKUP($A210,'[8]102030_3000'!$A$6:$W$49,J$10,FALSE)</f>
        <v>1050</v>
      </c>
      <c r="J210" s="110">
        <f>VLOOKUP($A210,'[8]102030_3000'!$A$6:$W$49,K$10,FALSE)</f>
        <v>935</v>
      </c>
      <c r="K210" s="110">
        <f>VLOOKUP($A210,'[8]102030_3000'!$A$6:$W$49,L$10,FALSE)</f>
        <v>860</v>
      </c>
      <c r="L210" s="110">
        <f>VLOOKUP($A210,'[8]102030_3000'!$A$6:$W$49,M$10,FALSE)</f>
        <v>665</v>
      </c>
      <c r="M210" s="110">
        <f>VLOOKUP($A210,'[8]102030_3000'!$A$6:$W$49,N$10,FALSE)</f>
        <v>699</v>
      </c>
      <c r="N210" s="110">
        <f>VLOOKUP($A210,'[8]102030_3000'!$A$6:$W$49,O$10,FALSE)</f>
        <v>584</v>
      </c>
      <c r="O210" s="110">
        <f>VLOOKUP($A210,'[8]102030_3000'!$A$6:$W$49,P$10,FALSE)</f>
        <v>805</v>
      </c>
      <c r="P210" s="110">
        <f>VLOOKUP($A210,'[8]102030_3000'!$A$6:$W$49,Q$10,FALSE)</f>
        <v>621</v>
      </c>
      <c r="Q210" s="110">
        <f>VLOOKUP($A210,'[8]102030_3000'!$A$6:$W$49,R$10,FALSE)</f>
        <v>784</v>
      </c>
      <c r="R210" s="110">
        <f>VLOOKUP($A210,'[8]102030_3000'!$A$6:$W$49,S$10,FALSE)</f>
        <v>623</v>
      </c>
      <c r="S210" s="110">
        <f>VLOOKUP($A210,'[8]102030_3000'!$A$6:$W$49,T$10,FALSE)</f>
        <v>625</v>
      </c>
      <c r="T210" s="110">
        <f>VLOOKUP($A210,'[8]102030_3000'!$A$6:$W$49,U$10,FALSE)</f>
        <v>535</v>
      </c>
      <c r="U210" s="110">
        <f>VLOOKUP($A210,'[8]102030_3000'!$A$6:$W$49,V$10,FALSE)</f>
        <v>431</v>
      </c>
      <c r="V210" s="110">
        <f>VLOOKUP($A210,'[8]102030_3000'!$A$6:$W$49,W$10,FALSE)</f>
        <v>436</v>
      </c>
    </row>
    <row r="211" spans="1:22" x14ac:dyDescent="0.2">
      <c r="A211" s="107" t="s">
        <v>115</v>
      </c>
      <c r="B211" s="110">
        <f>VLOOKUP($A211,'[8]102030_3000'!$A$6:$W$49,C$10,FALSE)</f>
        <v>486</v>
      </c>
      <c r="C211" s="110">
        <f>VLOOKUP($A211,'[8]102030_3000'!$A$6:$W$49,D$10,FALSE)</f>
        <v>362</v>
      </c>
      <c r="D211" s="110">
        <f>VLOOKUP($A211,'[8]102030_3000'!$A$6:$W$49,E$10,FALSE)</f>
        <v>299</v>
      </c>
      <c r="E211" s="110">
        <f>VLOOKUP($A211,'[8]102030_3000'!$A$6:$W$49,F$10,FALSE)</f>
        <v>273</v>
      </c>
      <c r="F211" s="110">
        <f>VLOOKUP($A211,'[8]102030_3000'!$A$6:$W$49,G$10,FALSE)</f>
        <v>324</v>
      </c>
      <c r="G211" s="110">
        <f>VLOOKUP($A211,'[8]102030_3000'!$A$6:$W$49,H$10,FALSE)</f>
        <v>273</v>
      </c>
      <c r="H211" s="110">
        <f>VLOOKUP($A211,'[8]102030_3000'!$A$6:$W$49,I$10,FALSE)</f>
        <v>282</v>
      </c>
      <c r="I211" s="110">
        <f>VLOOKUP($A211,'[8]102030_3000'!$A$6:$W$49,J$10,FALSE)</f>
        <v>274</v>
      </c>
      <c r="J211" s="110">
        <f>VLOOKUP($A211,'[8]102030_3000'!$A$6:$W$49,K$10,FALSE)</f>
        <v>266</v>
      </c>
      <c r="K211" s="110">
        <f>VLOOKUP($A211,'[8]102030_3000'!$A$6:$W$49,L$10,FALSE)</f>
        <v>271</v>
      </c>
      <c r="L211" s="110">
        <f>VLOOKUP($A211,'[8]102030_3000'!$A$6:$W$49,M$10,FALSE)</f>
        <v>268</v>
      </c>
      <c r="M211" s="110">
        <f>VLOOKUP($A211,'[8]102030_3000'!$A$6:$W$49,N$10,FALSE)</f>
        <v>242</v>
      </c>
      <c r="N211" s="110">
        <f>VLOOKUP($A211,'[8]102030_3000'!$A$6:$W$49,O$10,FALSE)</f>
        <v>244</v>
      </c>
      <c r="O211" s="110">
        <f>VLOOKUP($A211,'[8]102030_3000'!$A$6:$W$49,P$10,FALSE)</f>
        <v>245</v>
      </c>
      <c r="P211" s="110">
        <f>VLOOKUP($A211,'[8]102030_3000'!$A$6:$W$49,Q$10,FALSE)</f>
        <v>233</v>
      </c>
      <c r="Q211" s="110">
        <f>VLOOKUP($A211,'[8]102030_3000'!$A$6:$W$49,R$10,FALSE)</f>
        <v>249</v>
      </c>
      <c r="R211" s="110">
        <f>VLOOKUP($A211,'[8]102030_3000'!$A$6:$W$49,S$10,FALSE)</f>
        <v>241</v>
      </c>
      <c r="S211" s="110">
        <f>VLOOKUP($A211,'[8]102030_3000'!$A$6:$W$49,T$10,FALSE)</f>
        <v>206</v>
      </c>
      <c r="T211" s="110">
        <f>VLOOKUP($A211,'[8]102030_3000'!$A$6:$W$49,U$10,FALSE)</f>
        <v>120</v>
      </c>
      <c r="U211" s="110">
        <f>VLOOKUP($A211,'[8]102030_3000'!$A$6:$W$49,V$10,FALSE)</f>
        <v>128</v>
      </c>
      <c r="V211" s="110">
        <f>VLOOKUP($A211,'[8]102030_3000'!$A$6:$W$49,W$10,FALSE)</f>
        <v>124</v>
      </c>
    </row>
    <row r="212" spans="1:22" x14ac:dyDescent="0.2">
      <c r="A212" s="107" t="s">
        <v>141</v>
      </c>
      <c r="B212" s="110">
        <f>VLOOKUP($A212,'[8]102030_3000'!$A$6:$W$49,C$10,FALSE)</f>
        <v>106</v>
      </c>
      <c r="C212" s="110">
        <f>VLOOKUP($A212,'[8]102030_3000'!$A$6:$W$49,D$10,FALSE)</f>
        <v>109</v>
      </c>
      <c r="D212" s="110">
        <f>VLOOKUP($A212,'[8]102030_3000'!$A$6:$W$49,E$10,FALSE)</f>
        <v>107</v>
      </c>
      <c r="E212" s="110">
        <f>VLOOKUP($A212,'[8]102030_3000'!$A$6:$W$49,F$10,FALSE)</f>
        <v>116</v>
      </c>
      <c r="F212" s="110">
        <f>VLOOKUP($A212,'[8]102030_3000'!$A$6:$W$49,G$10,FALSE)</f>
        <v>140</v>
      </c>
      <c r="G212" s="110">
        <f>VLOOKUP($A212,'[8]102030_3000'!$A$6:$W$49,H$10,FALSE)</f>
        <v>141</v>
      </c>
      <c r="H212" s="110">
        <f>VLOOKUP($A212,'[8]102030_3000'!$A$6:$W$49,I$10,FALSE)</f>
        <v>142</v>
      </c>
      <c r="I212" s="110">
        <f>VLOOKUP($A212,'[8]102030_3000'!$A$6:$W$49,J$10,FALSE)</f>
        <v>137</v>
      </c>
      <c r="J212" s="110">
        <f>VLOOKUP($A212,'[8]102030_3000'!$A$6:$W$49,K$10,FALSE)</f>
        <v>153</v>
      </c>
      <c r="K212" s="110">
        <f>VLOOKUP($A212,'[8]102030_3000'!$A$6:$W$49,L$10,FALSE)</f>
        <v>135</v>
      </c>
      <c r="L212" s="110">
        <f>VLOOKUP($A212,'[8]102030_3000'!$A$6:$W$49,M$10,FALSE)</f>
        <v>0</v>
      </c>
      <c r="M212" s="110">
        <f>VLOOKUP($A212,'[8]102030_3000'!$A$6:$W$49,N$10,FALSE)</f>
        <v>0</v>
      </c>
      <c r="N212" s="110">
        <f>VLOOKUP($A212,'[8]102030_3000'!$A$6:$W$49,O$10,FALSE)</f>
        <v>0</v>
      </c>
      <c r="O212" s="110">
        <f>VLOOKUP($A212,'[8]102030_3000'!$A$6:$W$49,P$10,FALSE)</f>
        <v>0</v>
      </c>
      <c r="P212" s="110">
        <f>VLOOKUP($A212,'[8]102030_3000'!$A$6:$W$49,Q$10,FALSE)</f>
        <v>0</v>
      </c>
      <c r="Q212" s="110">
        <f>VLOOKUP($A212,'[8]102030_3000'!$A$6:$W$49,R$10,FALSE)</f>
        <v>0</v>
      </c>
      <c r="R212" s="110">
        <f>VLOOKUP($A212,'[8]102030_3000'!$A$6:$W$49,S$10,FALSE)</f>
        <v>0</v>
      </c>
      <c r="S212" s="110">
        <f>VLOOKUP($A212,'[8]102030_3000'!$A$6:$W$49,T$10,FALSE)</f>
        <v>0</v>
      </c>
      <c r="T212" s="110">
        <f>VLOOKUP($A212,'[8]102030_3000'!$A$6:$W$49,U$10,FALSE)</f>
        <v>0</v>
      </c>
      <c r="U212" s="110">
        <f>VLOOKUP($A212,'[8]102030_3000'!$A$6:$W$49,V$10,FALSE)</f>
        <v>0</v>
      </c>
      <c r="V212" s="110">
        <f>VLOOKUP($A212,'[8]102030_3000'!$A$6:$W$49,W$10,FALSE)</f>
        <v>0</v>
      </c>
    </row>
    <row r="213" spans="1:22" x14ac:dyDescent="0.2">
      <c r="A213" s="107" t="s">
        <v>117</v>
      </c>
      <c r="B213" s="110">
        <f>VLOOKUP($A213,'[8]102030_3000'!$A$6:$W$49,C$10,FALSE)</f>
        <v>0</v>
      </c>
      <c r="C213" s="110">
        <f>VLOOKUP($A213,'[8]102030_3000'!$A$6:$W$49,D$10,FALSE)</f>
        <v>0</v>
      </c>
      <c r="D213" s="110">
        <f>VLOOKUP($A213,'[8]102030_3000'!$A$6:$W$49,E$10,FALSE)</f>
        <v>0</v>
      </c>
      <c r="E213" s="110">
        <f>VLOOKUP($A213,'[8]102030_3000'!$A$6:$W$49,F$10,FALSE)</f>
        <v>0</v>
      </c>
      <c r="F213" s="110">
        <f>VLOOKUP($A213,'[8]102030_3000'!$A$6:$W$49,G$10,FALSE)</f>
        <v>0</v>
      </c>
      <c r="G213" s="110">
        <f>VLOOKUP($A213,'[8]102030_3000'!$A$6:$W$49,H$10,FALSE)</f>
        <v>0</v>
      </c>
      <c r="H213" s="110">
        <f>VLOOKUP($A213,'[8]102030_3000'!$A$6:$W$49,I$10,FALSE)</f>
        <v>0</v>
      </c>
      <c r="I213" s="110">
        <f>VLOOKUP($A213,'[8]102030_3000'!$A$6:$W$49,J$10,FALSE)</f>
        <v>0</v>
      </c>
      <c r="J213" s="110">
        <f>VLOOKUP($A213,'[8]102030_3000'!$A$6:$W$49,K$10,FALSE)</f>
        <v>0</v>
      </c>
      <c r="K213" s="110">
        <f>VLOOKUP($A213,'[8]102030_3000'!$A$6:$W$49,L$10,FALSE)</f>
        <v>0</v>
      </c>
      <c r="L213" s="110">
        <f>VLOOKUP($A213,'[8]102030_3000'!$A$6:$W$49,M$10,FALSE)</f>
        <v>0</v>
      </c>
      <c r="M213" s="110">
        <f>VLOOKUP($A213,'[8]102030_3000'!$A$6:$W$49,N$10,FALSE)</f>
        <v>0</v>
      </c>
      <c r="N213" s="110">
        <f>VLOOKUP($A213,'[8]102030_3000'!$A$6:$W$49,O$10,FALSE)</f>
        <v>0</v>
      </c>
      <c r="O213" s="110">
        <f>VLOOKUP($A213,'[8]102030_3000'!$A$6:$W$49,P$10,FALSE)</f>
        <v>0</v>
      </c>
      <c r="P213" s="110">
        <f>VLOOKUP($A213,'[8]102030_3000'!$A$6:$W$49,Q$10,FALSE)</f>
        <v>0</v>
      </c>
      <c r="Q213" s="110">
        <f>VLOOKUP($A213,'[8]102030_3000'!$A$6:$W$49,R$10,FALSE)</f>
        <v>27</v>
      </c>
      <c r="R213" s="110">
        <f>VLOOKUP($A213,'[8]102030_3000'!$A$6:$W$49,S$10,FALSE)</f>
        <v>28</v>
      </c>
      <c r="S213" s="110">
        <f>VLOOKUP($A213,'[8]102030_3000'!$A$6:$W$49,T$10,FALSE)</f>
        <v>28</v>
      </c>
      <c r="T213" s="110">
        <f>VLOOKUP($A213,'[8]102030_3000'!$A$6:$W$49,U$10,FALSE)</f>
        <v>26</v>
      </c>
      <c r="U213" s="110">
        <f>VLOOKUP($A213,'[8]102030_3000'!$A$6:$W$49,V$10,FALSE)</f>
        <v>24</v>
      </c>
      <c r="V213" s="110">
        <f>VLOOKUP($A213,'[8]102030_3000'!$A$6:$W$49,W$10,FALSE)</f>
        <v>23</v>
      </c>
    </row>
    <row r="214" spans="1:22" x14ac:dyDescent="0.2">
      <c r="A214" s="107" t="s">
        <v>118</v>
      </c>
      <c r="B214" s="110">
        <f>VLOOKUP($A214,'[8]102030_3000'!$A$6:$W$49,C$10,FALSE)</f>
        <v>522</v>
      </c>
      <c r="C214" s="110">
        <f>VLOOKUP($A214,'[8]102030_3000'!$A$6:$W$49,D$10,FALSE)</f>
        <v>627</v>
      </c>
      <c r="D214" s="110">
        <f>VLOOKUP($A214,'[8]102030_3000'!$A$6:$W$49,E$10,FALSE)</f>
        <v>587</v>
      </c>
      <c r="E214" s="110">
        <f>VLOOKUP($A214,'[8]102030_3000'!$A$6:$W$49,F$10,FALSE)</f>
        <v>610</v>
      </c>
      <c r="F214" s="110">
        <f>VLOOKUP($A214,'[8]102030_3000'!$A$6:$W$49,G$10,FALSE)</f>
        <v>639</v>
      </c>
      <c r="G214" s="110">
        <f>VLOOKUP($A214,'[8]102030_3000'!$A$6:$W$49,H$10,FALSE)</f>
        <v>808</v>
      </c>
      <c r="H214" s="110">
        <f>VLOOKUP($A214,'[8]102030_3000'!$A$6:$W$49,I$10,FALSE)</f>
        <v>436</v>
      </c>
      <c r="I214" s="110">
        <f>VLOOKUP($A214,'[8]102030_3000'!$A$6:$W$49,J$10,FALSE)</f>
        <v>318</v>
      </c>
      <c r="J214" s="110">
        <f>VLOOKUP($A214,'[8]102030_3000'!$A$6:$W$49,K$10,FALSE)</f>
        <v>321</v>
      </c>
      <c r="K214" s="110">
        <f>VLOOKUP($A214,'[8]102030_3000'!$A$6:$W$49,L$10,FALSE)</f>
        <v>408</v>
      </c>
      <c r="L214" s="110">
        <f>VLOOKUP($A214,'[8]102030_3000'!$A$6:$W$49,M$10,FALSE)</f>
        <v>424</v>
      </c>
      <c r="M214" s="110">
        <f>VLOOKUP($A214,'[8]102030_3000'!$A$6:$W$49,N$10,FALSE)</f>
        <v>394</v>
      </c>
      <c r="N214" s="110">
        <f>VLOOKUP($A214,'[8]102030_3000'!$A$6:$W$49,O$10,FALSE)</f>
        <v>352</v>
      </c>
      <c r="O214" s="110">
        <f>VLOOKUP($A214,'[8]102030_3000'!$A$6:$W$49,P$10,FALSE)</f>
        <v>335</v>
      </c>
      <c r="P214" s="110">
        <f>VLOOKUP($A214,'[8]102030_3000'!$A$6:$W$49,Q$10,FALSE)</f>
        <v>348</v>
      </c>
      <c r="Q214" s="110">
        <f>VLOOKUP($A214,'[8]102030_3000'!$A$6:$W$49,R$10,FALSE)</f>
        <v>347</v>
      </c>
      <c r="R214" s="110">
        <f>VLOOKUP($A214,'[8]102030_3000'!$A$6:$W$49,S$10,FALSE)</f>
        <v>335</v>
      </c>
      <c r="S214" s="110">
        <f>VLOOKUP($A214,'[8]102030_3000'!$A$6:$W$49,T$10,FALSE)</f>
        <v>324</v>
      </c>
      <c r="T214" s="110">
        <f>VLOOKUP($A214,'[8]102030_3000'!$A$6:$W$49,U$10,FALSE)</f>
        <v>337</v>
      </c>
      <c r="U214" s="110">
        <f>VLOOKUP($A214,'[8]102030_3000'!$A$6:$W$49,V$10,FALSE)</f>
        <v>332</v>
      </c>
      <c r="V214" s="110">
        <f>VLOOKUP($A214,'[8]102030_3000'!$A$6:$W$49,W$10,FALSE)</f>
        <v>329</v>
      </c>
    </row>
    <row r="215" spans="1:22" x14ac:dyDescent="0.2">
      <c r="A215" s="107" t="s">
        <v>123</v>
      </c>
      <c r="B215" s="110">
        <f>VLOOKUP($A215,'[8]102030_3000'!$A$6:$W$49,C$10,FALSE)</f>
        <v>2199</v>
      </c>
      <c r="C215" s="110">
        <f>VLOOKUP($A215,'[8]102030_3000'!$A$6:$W$49,D$10,FALSE)</f>
        <v>2147</v>
      </c>
      <c r="D215" s="110">
        <f>VLOOKUP($A215,'[8]102030_3000'!$A$6:$W$49,E$10,FALSE)</f>
        <v>2167</v>
      </c>
      <c r="E215" s="110">
        <f>VLOOKUP($A215,'[8]102030_3000'!$A$6:$W$49,F$10,FALSE)</f>
        <v>1699</v>
      </c>
      <c r="F215" s="110">
        <f>VLOOKUP($A215,'[8]102030_3000'!$A$6:$W$49,G$10,FALSE)</f>
        <v>1730</v>
      </c>
      <c r="G215" s="110">
        <f>VLOOKUP($A215,'[8]102030_3000'!$A$6:$W$49,H$10,FALSE)</f>
        <v>1679</v>
      </c>
      <c r="H215" s="110">
        <f>VLOOKUP($A215,'[8]102030_3000'!$A$6:$W$49,I$10,FALSE)</f>
        <v>1704</v>
      </c>
      <c r="I215" s="110">
        <f>VLOOKUP($A215,'[8]102030_3000'!$A$6:$W$49,J$10,FALSE)</f>
        <v>1709</v>
      </c>
      <c r="J215" s="110">
        <f>VLOOKUP($A215,'[8]102030_3000'!$A$6:$W$49,K$10,FALSE)</f>
        <v>1767</v>
      </c>
      <c r="K215" s="110">
        <f>VLOOKUP($A215,'[8]102030_3000'!$A$6:$W$49,L$10,FALSE)</f>
        <v>0</v>
      </c>
      <c r="L215" s="110">
        <f>VLOOKUP($A215,'[8]102030_3000'!$A$6:$W$49,M$10,FALSE)</f>
        <v>0</v>
      </c>
      <c r="M215" s="110">
        <f>VLOOKUP($A215,'[8]102030_3000'!$A$6:$W$49,N$10,FALSE)</f>
        <v>0</v>
      </c>
      <c r="N215" s="110">
        <f>VLOOKUP($A215,'[8]102030_3000'!$A$6:$W$49,O$10,FALSE)</f>
        <v>0</v>
      </c>
      <c r="O215" s="110">
        <f>VLOOKUP($A215,'[8]102030_3000'!$A$6:$W$49,P$10,FALSE)</f>
        <v>0</v>
      </c>
      <c r="P215" s="110">
        <f>VLOOKUP($A215,'[8]102030_3000'!$A$6:$W$49,Q$10,FALSE)</f>
        <v>0</v>
      </c>
      <c r="Q215" s="110">
        <f>VLOOKUP($A215,'[8]102030_3000'!$A$6:$W$49,R$10,FALSE)</f>
        <v>0</v>
      </c>
      <c r="R215" s="110">
        <f>VLOOKUP($A215,'[8]102030_3000'!$A$6:$W$49,S$10,FALSE)</f>
        <v>0</v>
      </c>
      <c r="S215" s="110">
        <f>VLOOKUP($A215,'[8]102030_3000'!$A$6:$W$49,T$10,FALSE)</f>
        <v>0</v>
      </c>
      <c r="T215" s="110">
        <f>VLOOKUP($A215,'[8]102030_3000'!$A$6:$W$49,U$10,FALSE)</f>
        <v>0</v>
      </c>
      <c r="U215" s="110">
        <f>VLOOKUP($A215,'[8]102030_3000'!$A$6:$W$49,V$10,FALSE)</f>
        <v>0</v>
      </c>
      <c r="V215" s="110">
        <f>VLOOKUP($A215,'[8]102030_3000'!$A$6:$W$49,W$10,FALSE)</f>
        <v>0</v>
      </c>
    </row>
    <row r="216" spans="1:22" x14ac:dyDescent="0.2">
      <c r="A216" s="107" t="s">
        <v>119</v>
      </c>
      <c r="B216" s="110">
        <f>VLOOKUP($A216,'[8]102030_3000'!$A$6:$W$49,C$10,FALSE)</f>
        <v>353</v>
      </c>
      <c r="C216" s="110">
        <f>VLOOKUP($A216,'[8]102030_3000'!$A$6:$W$49,D$10,FALSE)</f>
        <v>366</v>
      </c>
      <c r="D216" s="110">
        <f>VLOOKUP($A216,'[8]102030_3000'!$A$6:$W$49,E$10,FALSE)</f>
        <v>374</v>
      </c>
      <c r="E216" s="110">
        <f>VLOOKUP($A216,'[8]102030_3000'!$A$6:$W$49,F$10,FALSE)</f>
        <v>366</v>
      </c>
      <c r="F216" s="110">
        <f>VLOOKUP($A216,'[8]102030_3000'!$A$6:$W$49,G$10,FALSE)</f>
        <v>363</v>
      </c>
      <c r="G216" s="110">
        <f>VLOOKUP($A216,'[8]102030_3000'!$A$6:$W$49,H$10,FALSE)</f>
        <v>381</v>
      </c>
      <c r="H216" s="110">
        <f>VLOOKUP($A216,'[8]102030_3000'!$A$6:$W$49,I$10,FALSE)</f>
        <v>414</v>
      </c>
      <c r="I216" s="110">
        <f>VLOOKUP($A216,'[8]102030_3000'!$A$6:$W$49,J$10,FALSE)</f>
        <v>412</v>
      </c>
      <c r="J216" s="110">
        <f>VLOOKUP($A216,'[8]102030_3000'!$A$6:$W$49,K$10,FALSE)</f>
        <v>398</v>
      </c>
      <c r="K216" s="110">
        <f>VLOOKUP($A216,'[8]102030_3000'!$A$6:$W$49,L$10,FALSE)</f>
        <v>404</v>
      </c>
      <c r="L216" s="110">
        <f>VLOOKUP($A216,'[8]102030_3000'!$A$6:$W$49,M$10,FALSE)</f>
        <v>390</v>
      </c>
      <c r="M216" s="110">
        <f>VLOOKUP($A216,'[8]102030_3000'!$A$6:$W$49,N$10,FALSE)</f>
        <v>380</v>
      </c>
      <c r="N216" s="110">
        <f>VLOOKUP($A216,'[8]102030_3000'!$A$6:$W$49,O$10,FALSE)</f>
        <v>377</v>
      </c>
      <c r="O216" s="110">
        <f>VLOOKUP($A216,'[8]102030_3000'!$A$6:$W$49,P$10,FALSE)</f>
        <v>360</v>
      </c>
      <c r="P216" s="110">
        <f>VLOOKUP($A216,'[8]102030_3000'!$A$6:$W$49,Q$10,FALSE)</f>
        <v>341</v>
      </c>
      <c r="Q216" s="110">
        <f>VLOOKUP($A216,'[8]102030_3000'!$A$6:$W$49,R$10,FALSE)</f>
        <v>329</v>
      </c>
      <c r="R216" s="110">
        <f>VLOOKUP($A216,'[8]102030_3000'!$A$6:$W$49,S$10,FALSE)</f>
        <v>346</v>
      </c>
      <c r="S216" s="110">
        <f>VLOOKUP($A216,'[8]102030_3000'!$A$6:$W$49,T$10,FALSE)</f>
        <v>327</v>
      </c>
      <c r="T216" s="110">
        <f>VLOOKUP($A216,'[8]102030_3000'!$A$6:$W$49,U$10,FALSE)</f>
        <v>355</v>
      </c>
      <c r="U216" s="110">
        <f>VLOOKUP($A216,'[8]102030_3000'!$A$6:$W$49,V$10,FALSE)</f>
        <v>373</v>
      </c>
      <c r="V216" s="110">
        <f>VLOOKUP($A216,'[8]102030_3000'!$A$6:$W$49,W$10,FALSE)</f>
        <v>375</v>
      </c>
    </row>
    <row r="217" spans="1:22" x14ac:dyDescent="0.2">
      <c r="A217" s="107" t="s">
        <v>120</v>
      </c>
      <c r="B217" s="110">
        <f>VLOOKUP($A217,'[8]102030_3000'!$A$6:$W$49,C$10,FALSE)</f>
        <v>186</v>
      </c>
      <c r="C217" s="110">
        <f>VLOOKUP($A217,'[8]102030_3000'!$A$6:$W$49,D$10,FALSE)</f>
        <v>172</v>
      </c>
      <c r="D217" s="110">
        <f>VLOOKUP($A217,'[8]102030_3000'!$A$6:$W$49,E$10,FALSE)</f>
        <v>135</v>
      </c>
      <c r="E217" s="110">
        <f>VLOOKUP($A217,'[8]102030_3000'!$A$6:$W$49,F$10,FALSE)</f>
        <v>113</v>
      </c>
      <c r="F217" s="110">
        <f>VLOOKUP($A217,'[8]102030_3000'!$A$6:$W$49,G$10,FALSE)</f>
        <v>62</v>
      </c>
      <c r="G217" s="110">
        <f>VLOOKUP($A217,'[8]102030_3000'!$A$6:$W$49,H$10,FALSE)</f>
        <v>52</v>
      </c>
      <c r="H217" s="110">
        <f>VLOOKUP($A217,'[8]102030_3000'!$A$6:$W$49,I$10,FALSE)</f>
        <v>61</v>
      </c>
      <c r="I217" s="110">
        <f>VLOOKUP($A217,'[8]102030_3000'!$A$6:$W$49,J$10,FALSE)</f>
        <v>48</v>
      </c>
      <c r="J217" s="110">
        <f>VLOOKUP($A217,'[8]102030_3000'!$A$6:$W$49,K$10,FALSE)</f>
        <v>49</v>
      </c>
      <c r="K217" s="110">
        <f>VLOOKUP($A217,'[8]102030_3000'!$A$6:$W$49,L$10,FALSE)</f>
        <v>23</v>
      </c>
      <c r="L217" s="110">
        <f>VLOOKUP($A217,'[8]102030_3000'!$A$6:$W$49,M$10,FALSE)</f>
        <v>29</v>
      </c>
      <c r="M217" s="110">
        <f>VLOOKUP($A217,'[8]102030_3000'!$A$6:$W$49,N$10,FALSE)</f>
        <v>70</v>
      </c>
      <c r="N217" s="110">
        <f>VLOOKUP($A217,'[8]102030_3000'!$A$6:$W$49,O$10,FALSE)</f>
        <v>78</v>
      </c>
      <c r="O217" s="110">
        <f>VLOOKUP($A217,'[8]102030_3000'!$A$6:$W$49,P$10,FALSE)</f>
        <v>84</v>
      </c>
      <c r="P217" s="110">
        <f>VLOOKUP($A217,'[8]102030_3000'!$A$6:$W$49,Q$10,FALSE)</f>
        <v>74</v>
      </c>
      <c r="Q217" s="110">
        <f>VLOOKUP($A217,'[8]102030_3000'!$A$6:$W$49,R$10,FALSE)</f>
        <v>71</v>
      </c>
      <c r="R217" s="110">
        <f>VLOOKUP($A217,'[8]102030_3000'!$A$6:$W$49,S$10,FALSE)</f>
        <v>61</v>
      </c>
      <c r="S217" s="110">
        <f>VLOOKUP($A217,'[8]102030_3000'!$A$6:$W$49,T$10,FALSE)</f>
        <v>64</v>
      </c>
      <c r="T217" s="110">
        <f>VLOOKUP($A217,'[8]102030_3000'!$A$6:$W$49,U$10,FALSE)</f>
        <v>67</v>
      </c>
      <c r="U217" s="110">
        <f>VLOOKUP($A217,'[8]102030_3000'!$A$6:$W$49,V$10,FALSE)</f>
        <v>64</v>
      </c>
      <c r="V217" s="110">
        <f>VLOOKUP($A217,'[8]102030_3000'!$A$6:$W$49,W$10,FALSE)</f>
        <v>65</v>
      </c>
    </row>
    <row r="218" spans="1:22" x14ac:dyDescent="0.2">
      <c r="A218" s="107" t="s">
        <v>139</v>
      </c>
      <c r="B218" s="110">
        <f>VLOOKUP($A218,'[8]102030_3000'!$A$6:$W$49,C$10,FALSE)</f>
        <v>1350</v>
      </c>
      <c r="C218" s="110">
        <f>VLOOKUP($A218,'[8]102030_3000'!$A$6:$W$49,D$10,FALSE)</f>
        <v>1482</v>
      </c>
      <c r="D218" s="110">
        <f>VLOOKUP($A218,'[8]102030_3000'!$A$6:$W$49,E$10,FALSE)</f>
        <v>1599</v>
      </c>
      <c r="E218" s="110">
        <f>VLOOKUP($A218,'[8]102030_3000'!$A$6:$W$49,F$10,FALSE)</f>
        <v>1654</v>
      </c>
      <c r="F218" s="110">
        <f>VLOOKUP($A218,'[8]102030_3000'!$A$6:$W$49,G$10,FALSE)</f>
        <v>1727</v>
      </c>
      <c r="G218" s="110">
        <f>VLOOKUP($A218,'[8]102030_3000'!$A$6:$W$49,H$10,FALSE)</f>
        <v>1762</v>
      </c>
      <c r="H218" s="110">
        <f>VLOOKUP($A218,'[8]102030_3000'!$A$6:$W$49,I$10,FALSE)</f>
        <v>1748</v>
      </c>
      <c r="I218" s="110">
        <f>VLOOKUP($A218,'[8]102030_3000'!$A$6:$W$49,J$10,FALSE)</f>
        <v>1716</v>
      </c>
      <c r="J218" s="110">
        <f>VLOOKUP($A218,'[8]102030_3000'!$A$6:$W$49,K$10,FALSE)</f>
        <v>1542</v>
      </c>
      <c r="K218" s="110">
        <f>VLOOKUP($A218,'[8]102030_3000'!$A$6:$W$49,L$10,FALSE)</f>
        <v>1723</v>
      </c>
      <c r="L218" s="110">
        <f>VLOOKUP($A218,'[8]102030_3000'!$A$6:$W$49,M$10,FALSE)</f>
        <v>2025</v>
      </c>
      <c r="M218" s="110">
        <f>VLOOKUP($A218,'[8]102030_3000'!$A$6:$W$49,N$10,FALSE)</f>
        <v>1890</v>
      </c>
      <c r="N218" s="110">
        <f>VLOOKUP($A218,'[8]102030_3000'!$A$6:$W$49,O$10,FALSE)</f>
        <v>1858</v>
      </c>
      <c r="O218" s="110">
        <f>VLOOKUP($A218,'[8]102030_3000'!$A$6:$W$49,P$10,FALSE)</f>
        <v>2049</v>
      </c>
      <c r="P218" s="110">
        <f>VLOOKUP($A218,'[8]102030_3000'!$A$6:$W$49,Q$10,FALSE)</f>
        <v>2302</v>
      </c>
      <c r="Q218" s="110">
        <f>VLOOKUP($A218,'[8]102030_3000'!$A$6:$W$49,R$10,FALSE)</f>
        <v>2241</v>
      </c>
      <c r="R218" s="110">
        <f>VLOOKUP($A218,'[8]102030_3000'!$A$6:$W$49,S$10,FALSE)</f>
        <v>1932</v>
      </c>
      <c r="S218" s="110">
        <f>VLOOKUP($A218,'[8]102030_3000'!$A$6:$W$49,T$10,FALSE)</f>
        <v>2067</v>
      </c>
      <c r="T218" s="110">
        <f>VLOOKUP($A218,'[8]102030_3000'!$A$6:$W$49,U$10,FALSE)</f>
        <v>1834</v>
      </c>
      <c r="U218" s="110">
        <f>VLOOKUP($A218,'[8]102030_3000'!$A$6:$W$49,V$10,FALSE)</f>
        <v>1722</v>
      </c>
      <c r="V218" s="110">
        <f>VLOOKUP($A218,'[8]102030_3000'!$A$6:$W$49,W$10,FALSE)</f>
        <v>1666</v>
      </c>
    </row>
    <row r="219" spans="1:22" x14ac:dyDescent="0.2">
      <c r="A219" s="107" t="s">
        <v>121</v>
      </c>
      <c r="B219" s="110">
        <f>VLOOKUP($A219,'[8]102030_3000'!$A$6:$W$49,C$10,FALSE)</f>
        <v>669</v>
      </c>
      <c r="C219" s="110">
        <f>VLOOKUP($A219,'[8]102030_3000'!$A$6:$W$49,D$10,FALSE)</f>
        <v>566</v>
      </c>
      <c r="D219" s="110">
        <f>VLOOKUP($A219,'[8]102030_3000'!$A$6:$W$49,E$10,FALSE)</f>
        <v>581</v>
      </c>
      <c r="E219" s="110">
        <f>VLOOKUP($A219,'[8]102030_3000'!$A$6:$W$49,F$10,FALSE)</f>
        <v>600</v>
      </c>
      <c r="F219" s="110">
        <f>VLOOKUP($A219,'[8]102030_3000'!$A$6:$W$49,G$10,FALSE)</f>
        <v>507</v>
      </c>
      <c r="G219" s="110">
        <f>VLOOKUP($A219,'[8]102030_3000'!$A$6:$W$49,H$10,FALSE)</f>
        <v>518</v>
      </c>
      <c r="H219" s="110">
        <f>VLOOKUP($A219,'[8]102030_3000'!$A$6:$W$49,I$10,FALSE)</f>
        <v>530</v>
      </c>
      <c r="I219" s="110">
        <f>VLOOKUP($A219,'[8]102030_3000'!$A$6:$W$49,J$10,FALSE)</f>
        <v>519</v>
      </c>
      <c r="J219" s="110">
        <f>VLOOKUP($A219,'[8]102030_3000'!$A$6:$W$49,K$10,FALSE)</f>
        <v>531</v>
      </c>
      <c r="K219" s="110">
        <f>VLOOKUP($A219,'[8]102030_3000'!$A$6:$W$49,L$10,FALSE)</f>
        <v>475</v>
      </c>
      <c r="L219" s="110">
        <f>VLOOKUP($A219,'[8]102030_3000'!$A$6:$W$49,M$10,FALSE)</f>
        <v>617</v>
      </c>
      <c r="M219" s="110">
        <f>VLOOKUP($A219,'[8]102030_3000'!$A$6:$W$49,N$10,FALSE)</f>
        <v>628</v>
      </c>
      <c r="N219" s="110">
        <f>VLOOKUP($A219,'[8]102030_3000'!$A$6:$W$49,O$10,FALSE)</f>
        <v>616</v>
      </c>
      <c r="O219" s="110">
        <f>VLOOKUP($A219,'[8]102030_3000'!$A$6:$W$49,P$10,FALSE)</f>
        <v>615</v>
      </c>
      <c r="P219" s="110">
        <f>VLOOKUP($A219,'[8]102030_3000'!$A$6:$W$49,Q$10,FALSE)</f>
        <v>601</v>
      </c>
      <c r="Q219" s="110">
        <f>VLOOKUP($A219,'[8]102030_3000'!$A$6:$W$49,R$10,FALSE)</f>
        <v>589</v>
      </c>
      <c r="R219" s="110">
        <f>VLOOKUP($A219,'[8]102030_3000'!$A$6:$W$49,S$10,FALSE)</f>
        <v>528</v>
      </c>
      <c r="S219" s="110">
        <f>VLOOKUP($A219,'[8]102030_3000'!$A$6:$W$49,T$10,FALSE)</f>
        <v>538</v>
      </c>
      <c r="T219" s="110">
        <f>VLOOKUP($A219,'[8]102030_3000'!$A$6:$W$49,U$10,FALSE)</f>
        <v>577</v>
      </c>
      <c r="U219" s="110">
        <f>VLOOKUP($A219,'[8]102030_3000'!$A$6:$W$49,V$10,FALSE)</f>
        <v>559</v>
      </c>
      <c r="V219" s="110">
        <f>VLOOKUP($A219,'[8]102030_3000'!$A$6:$W$49,W$10,FALSE)</f>
        <v>562</v>
      </c>
    </row>
    <row r="220" spans="1:22" x14ac:dyDescent="0.2">
      <c r="A220" s="107" t="s">
        <v>122</v>
      </c>
      <c r="B220" s="110">
        <f>VLOOKUP($A220,'[8]102030_3000'!$A$6:$W$49,C$10,FALSE)</f>
        <v>3109</v>
      </c>
      <c r="C220" s="110">
        <f>VLOOKUP($A220,'[8]102030_3000'!$A$6:$W$49,D$10,FALSE)</f>
        <v>3046</v>
      </c>
      <c r="D220" s="110">
        <f>VLOOKUP($A220,'[8]102030_3000'!$A$6:$W$49,E$10,FALSE)</f>
        <v>3118</v>
      </c>
      <c r="E220" s="110">
        <f>VLOOKUP($A220,'[8]102030_3000'!$A$6:$W$49,F$10,FALSE)</f>
        <v>3168</v>
      </c>
      <c r="F220" s="110">
        <f>VLOOKUP($A220,'[8]102030_3000'!$A$6:$W$49,G$10,FALSE)</f>
        <v>3121</v>
      </c>
      <c r="G220" s="110">
        <f>VLOOKUP($A220,'[8]102030_3000'!$A$6:$W$49,H$10,FALSE)</f>
        <v>3144</v>
      </c>
      <c r="H220" s="110">
        <f>VLOOKUP($A220,'[8]102030_3000'!$A$6:$W$49,I$10,FALSE)</f>
        <v>3248</v>
      </c>
      <c r="I220" s="110">
        <f>VLOOKUP($A220,'[8]102030_3000'!$A$6:$W$49,J$10,FALSE)</f>
        <v>3222</v>
      </c>
      <c r="J220" s="110">
        <f>VLOOKUP($A220,'[8]102030_3000'!$A$6:$W$49,K$10,FALSE)</f>
        <v>3276</v>
      </c>
      <c r="K220" s="110">
        <f>VLOOKUP($A220,'[8]102030_3000'!$A$6:$W$49,L$10,FALSE)</f>
        <v>3229</v>
      </c>
      <c r="L220" s="110">
        <f>VLOOKUP($A220,'[8]102030_3000'!$A$6:$W$49,M$10,FALSE)</f>
        <v>3232</v>
      </c>
      <c r="M220" s="110">
        <f>VLOOKUP($A220,'[8]102030_3000'!$A$6:$W$49,N$10,FALSE)</f>
        <v>3223</v>
      </c>
      <c r="N220" s="110">
        <f>VLOOKUP($A220,'[8]102030_3000'!$A$6:$W$49,O$10,FALSE)</f>
        <v>3097</v>
      </c>
      <c r="O220" s="110">
        <f>VLOOKUP($A220,'[8]102030_3000'!$A$6:$W$49,P$10,FALSE)</f>
        <v>3055</v>
      </c>
      <c r="P220" s="110">
        <f>VLOOKUP($A220,'[8]102030_3000'!$A$6:$W$49,Q$10,FALSE)</f>
        <v>3129</v>
      </c>
      <c r="Q220" s="110">
        <f>VLOOKUP($A220,'[8]102030_3000'!$A$6:$W$49,R$10,FALSE)</f>
        <v>3158</v>
      </c>
      <c r="R220" s="110">
        <f>VLOOKUP($A220,'[8]102030_3000'!$A$6:$W$49,S$10,FALSE)</f>
        <v>3112</v>
      </c>
      <c r="S220" s="110">
        <f>VLOOKUP($A220,'[8]102030_3000'!$A$6:$W$49,T$10,FALSE)</f>
        <v>2965</v>
      </c>
      <c r="T220" s="110">
        <f>VLOOKUP($A220,'[8]102030_3000'!$A$6:$W$49,U$10,FALSE)</f>
        <v>3285</v>
      </c>
      <c r="U220" s="110">
        <f>VLOOKUP($A220,'[8]102030_3000'!$A$6:$W$49,V$10,FALSE)</f>
        <v>3097</v>
      </c>
      <c r="V220" s="110">
        <f>VLOOKUP($A220,'[8]102030_3000'!$A$6:$W$49,W$10,FALSE)</f>
        <v>2976</v>
      </c>
    </row>
    <row r="221" spans="1:22" x14ac:dyDescent="0.2">
      <c r="A221" s="107" t="s">
        <v>124</v>
      </c>
      <c r="B221" s="110">
        <f>VLOOKUP($A221,'[8]102030_3000'!$A$6:$W$49,C$10,FALSE)</f>
        <v>887</v>
      </c>
      <c r="C221" s="110">
        <f>VLOOKUP($A221,'[8]102030_3000'!$A$6:$W$49,D$10,FALSE)</f>
        <v>977</v>
      </c>
      <c r="D221" s="110">
        <f>VLOOKUP($A221,'[8]102030_3000'!$A$6:$W$49,E$10,FALSE)</f>
        <v>909</v>
      </c>
      <c r="E221" s="110">
        <f>VLOOKUP($A221,'[8]102030_3000'!$A$6:$W$49,F$10,FALSE)</f>
        <v>883</v>
      </c>
      <c r="F221" s="110">
        <f>VLOOKUP($A221,'[8]102030_3000'!$A$6:$W$49,G$10,FALSE)</f>
        <v>889</v>
      </c>
      <c r="G221" s="110">
        <f>VLOOKUP($A221,'[8]102030_3000'!$A$6:$W$49,H$10,FALSE)</f>
        <v>825</v>
      </c>
      <c r="H221" s="110">
        <f>VLOOKUP($A221,'[8]102030_3000'!$A$6:$W$49,I$10,FALSE)</f>
        <v>841</v>
      </c>
      <c r="I221" s="110">
        <f>VLOOKUP($A221,'[8]102030_3000'!$A$6:$W$49,J$10,FALSE)</f>
        <v>840</v>
      </c>
      <c r="J221" s="110">
        <f>VLOOKUP($A221,'[8]102030_3000'!$A$6:$W$49,K$10,FALSE)</f>
        <v>840</v>
      </c>
      <c r="K221" s="110">
        <f>VLOOKUP($A221,'[8]102030_3000'!$A$6:$W$49,L$10,FALSE)</f>
        <v>840</v>
      </c>
      <c r="L221" s="110">
        <f>VLOOKUP($A221,'[8]102030_3000'!$A$6:$W$49,M$10,FALSE)</f>
        <v>840</v>
      </c>
      <c r="M221" s="110">
        <f>VLOOKUP($A221,'[8]102030_3000'!$A$6:$W$49,N$10,FALSE)</f>
        <v>852</v>
      </c>
      <c r="N221" s="110">
        <f>VLOOKUP($A221,'[8]102030_3000'!$A$6:$W$49,O$10,FALSE)</f>
        <v>935</v>
      </c>
      <c r="O221" s="110">
        <f>VLOOKUP($A221,'[8]102030_3000'!$A$6:$W$49,P$10,FALSE)</f>
        <v>1000</v>
      </c>
      <c r="P221" s="110">
        <f>VLOOKUP($A221,'[8]102030_3000'!$A$6:$W$49,Q$10,FALSE)</f>
        <v>854</v>
      </c>
      <c r="Q221" s="110">
        <f>VLOOKUP($A221,'[8]102030_3000'!$A$6:$W$49,R$10,FALSE)</f>
        <v>874</v>
      </c>
      <c r="R221" s="110">
        <f>VLOOKUP($A221,'[8]102030_3000'!$A$6:$W$49,S$10,FALSE)</f>
        <v>919</v>
      </c>
      <c r="S221" s="110">
        <f>VLOOKUP($A221,'[8]102030_3000'!$A$6:$W$49,T$10,FALSE)</f>
        <v>829</v>
      </c>
      <c r="T221" s="110">
        <f>VLOOKUP($A221,'[8]102030_3000'!$A$6:$W$49,U$10,FALSE)</f>
        <v>802</v>
      </c>
      <c r="U221" s="110">
        <f>VLOOKUP($A221,'[8]102030_3000'!$A$6:$W$49,V$10,FALSE)</f>
        <v>634</v>
      </c>
      <c r="V221" s="110">
        <f>VLOOKUP($A221,'[8]102030_3000'!$A$6:$W$49,W$10,FALSE)</f>
        <v>546</v>
      </c>
    </row>
    <row r="222" spans="1:22" x14ac:dyDescent="0.2">
      <c r="A222" s="107" t="s">
        <v>125</v>
      </c>
      <c r="B222" s="110">
        <f>VLOOKUP($A222,'[8]102030_3000'!$A$6:$W$49,C$10,FALSE)</f>
        <v>669</v>
      </c>
      <c r="C222" s="110">
        <f>VLOOKUP($A222,'[8]102030_3000'!$A$6:$W$49,D$10,FALSE)</f>
        <v>520</v>
      </c>
      <c r="D222" s="110">
        <f>VLOOKUP($A222,'[8]102030_3000'!$A$6:$W$49,E$10,FALSE)</f>
        <v>403</v>
      </c>
      <c r="E222" s="110">
        <f>VLOOKUP($A222,'[8]102030_3000'!$A$6:$W$49,F$10,FALSE)</f>
        <v>367</v>
      </c>
      <c r="F222" s="110">
        <f>VLOOKUP($A222,'[8]102030_3000'!$A$6:$W$49,G$10,FALSE)</f>
        <v>374</v>
      </c>
      <c r="G222" s="110">
        <f>VLOOKUP($A222,'[8]102030_3000'!$A$6:$W$49,H$10,FALSE)</f>
        <v>333</v>
      </c>
      <c r="H222" s="110">
        <f>VLOOKUP($A222,'[8]102030_3000'!$A$6:$W$49,I$10,FALSE)</f>
        <v>347</v>
      </c>
      <c r="I222" s="110">
        <f>VLOOKUP($A222,'[8]102030_3000'!$A$6:$W$49,J$10,FALSE)</f>
        <v>345</v>
      </c>
      <c r="J222" s="110">
        <f>VLOOKUP($A222,'[8]102030_3000'!$A$6:$W$49,K$10,FALSE)</f>
        <v>363</v>
      </c>
      <c r="K222" s="110">
        <f>VLOOKUP($A222,'[8]102030_3000'!$A$6:$W$49,L$10,FALSE)</f>
        <v>356</v>
      </c>
      <c r="L222" s="110">
        <f>VLOOKUP($A222,'[8]102030_3000'!$A$6:$W$49,M$10,FALSE)</f>
        <v>335</v>
      </c>
      <c r="M222" s="110">
        <f>VLOOKUP($A222,'[8]102030_3000'!$A$6:$W$49,N$10,FALSE)</f>
        <v>281</v>
      </c>
      <c r="N222" s="110">
        <f>VLOOKUP($A222,'[8]102030_3000'!$A$6:$W$49,O$10,FALSE)</f>
        <v>294</v>
      </c>
      <c r="O222" s="110">
        <f>VLOOKUP($A222,'[8]102030_3000'!$A$6:$W$49,P$10,FALSE)</f>
        <v>275</v>
      </c>
      <c r="P222" s="110">
        <f>VLOOKUP($A222,'[8]102030_3000'!$A$6:$W$49,Q$10,FALSE)</f>
        <v>250</v>
      </c>
      <c r="Q222" s="110">
        <f>VLOOKUP($A222,'[8]102030_3000'!$A$6:$W$49,R$10,FALSE)</f>
        <v>230</v>
      </c>
      <c r="R222" s="110">
        <f>VLOOKUP($A222,'[8]102030_3000'!$A$6:$W$49,S$10,FALSE)</f>
        <v>249</v>
      </c>
      <c r="S222" s="110">
        <f>VLOOKUP($A222,'[8]102030_3000'!$A$6:$W$49,T$10,FALSE)</f>
        <v>240</v>
      </c>
      <c r="T222" s="110">
        <f>VLOOKUP($A222,'[8]102030_3000'!$A$6:$W$49,U$10,FALSE)</f>
        <v>256</v>
      </c>
      <c r="U222" s="110">
        <f>VLOOKUP($A222,'[8]102030_3000'!$A$6:$W$49,V$10,FALSE)</f>
        <v>226</v>
      </c>
      <c r="V222" s="110">
        <f>VLOOKUP($A222,'[8]102030_3000'!$A$6:$W$49,W$10,FALSE)</f>
        <v>276</v>
      </c>
    </row>
    <row r="223" spans="1:22" x14ac:dyDescent="0.2">
      <c r="A223" s="107" t="s">
        <v>126</v>
      </c>
      <c r="B223" s="110">
        <f>VLOOKUP($A223,'[8]102030_3000'!$A$6:$W$49,C$10,FALSE)</f>
        <v>212</v>
      </c>
      <c r="C223" s="110">
        <f>VLOOKUP($A223,'[8]102030_3000'!$A$6:$W$49,D$10,FALSE)</f>
        <v>220</v>
      </c>
      <c r="D223" s="110">
        <f>VLOOKUP($A223,'[8]102030_3000'!$A$6:$W$49,E$10,FALSE)</f>
        <v>223</v>
      </c>
      <c r="E223" s="110">
        <f>VLOOKUP($A223,'[8]102030_3000'!$A$6:$W$49,F$10,FALSE)</f>
        <v>224</v>
      </c>
      <c r="F223" s="110">
        <f>VLOOKUP($A223,'[8]102030_3000'!$A$6:$W$49,G$10,FALSE)</f>
        <v>254</v>
      </c>
      <c r="G223" s="110">
        <f>VLOOKUP($A223,'[8]102030_3000'!$A$6:$W$49,H$10,FALSE)</f>
        <v>292</v>
      </c>
      <c r="H223" s="110">
        <f>VLOOKUP($A223,'[8]102030_3000'!$A$6:$W$49,I$10,FALSE)</f>
        <v>235</v>
      </c>
      <c r="I223" s="110">
        <f>VLOOKUP($A223,'[8]102030_3000'!$A$6:$W$49,J$10,FALSE)</f>
        <v>243</v>
      </c>
      <c r="J223" s="110">
        <f>VLOOKUP($A223,'[8]102030_3000'!$A$6:$W$49,K$10,FALSE)</f>
        <v>241</v>
      </c>
      <c r="K223" s="110">
        <f>VLOOKUP($A223,'[8]102030_3000'!$A$6:$W$49,L$10,FALSE)</f>
        <v>254</v>
      </c>
      <c r="L223" s="110">
        <f>VLOOKUP($A223,'[8]102030_3000'!$A$6:$W$49,M$10,FALSE)</f>
        <v>264</v>
      </c>
      <c r="M223" s="110">
        <f>VLOOKUP($A223,'[8]102030_3000'!$A$6:$W$49,N$10,FALSE)</f>
        <v>267</v>
      </c>
      <c r="N223" s="110">
        <f>VLOOKUP($A223,'[8]102030_3000'!$A$6:$W$49,O$10,FALSE)</f>
        <v>268</v>
      </c>
      <c r="O223" s="110">
        <f>VLOOKUP($A223,'[8]102030_3000'!$A$6:$W$49,P$10,FALSE)</f>
        <v>269</v>
      </c>
      <c r="P223" s="110">
        <f>VLOOKUP($A223,'[8]102030_3000'!$A$6:$W$49,Q$10,FALSE)</f>
        <v>257</v>
      </c>
      <c r="Q223" s="110">
        <f>VLOOKUP($A223,'[8]102030_3000'!$A$6:$W$49,R$10,FALSE)</f>
        <v>276</v>
      </c>
      <c r="R223" s="110">
        <f>VLOOKUP($A223,'[8]102030_3000'!$A$6:$W$49,S$10,FALSE)</f>
        <v>265</v>
      </c>
      <c r="S223" s="110">
        <f>VLOOKUP($A223,'[8]102030_3000'!$A$6:$W$49,T$10,FALSE)</f>
        <v>248</v>
      </c>
      <c r="T223" s="110">
        <f>VLOOKUP($A223,'[8]102030_3000'!$A$6:$W$49,U$10,FALSE)</f>
        <v>255</v>
      </c>
      <c r="U223" s="110">
        <f>VLOOKUP($A223,'[8]102030_3000'!$A$6:$W$49,V$10,FALSE)</f>
        <v>220</v>
      </c>
      <c r="V223" s="110">
        <f>VLOOKUP($A223,'[8]102030_3000'!$A$6:$W$49,W$10,FALSE)</f>
        <v>225</v>
      </c>
    </row>
    <row r="224" spans="1:22" x14ac:dyDescent="0.2">
      <c r="A224" s="107" t="s">
        <v>127</v>
      </c>
      <c r="B224" s="110">
        <f>VLOOKUP($A224,'[8]102030_3000'!$A$6:$W$49,C$10,FALSE)</f>
        <v>2522</v>
      </c>
      <c r="C224" s="110">
        <f>VLOOKUP($A224,'[8]102030_3000'!$A$6:$W$49,D$10,FALSE)</f>
        <v>2258</v>
      </c>
      <c r="D224" s="110">
        <f>VLOOKUP($A224,'[8]102030_3000'!$A$6:$W$49,E$10,FALSE)</f>
        <v>2327</v>
      </c>
      <c r="E224" s="110">
        <f>VLOOKUP($A224,'[8]102030_3000'!$A$6:$W$49,F$10,FALSE)</f>
        <v>2538</v>
      </c>
      <c r="F224" s="110">
        <f>VLOOKUP($A224,'[8]102030_3000'!$A$6:$W$49,G$10,FALSE)</f>
        <v>2531</v>
      </c>
      <c r="G224" s="110">
        <f>VLOOKUP($A224,'[8]102030_3000'!$A$6:$W$49,H$10,FALSE)</f>
        <v>2560</v>
      </c>
      <c r="H224" s="110">
        <f>VLOOKUP($A224,'[8]102030_3000'!$A$6:$W$49,I$10,FALSE)</f>
        <v>2574</v>
      </c>
      <c r="I224" s="110">
        <f>VLOOKUP($A224,'[8]102030_3000'!$A$6:$W$49,J$10,FALSE)</f>
        <v>2467</v>
      </c>
      <c r="J224" s="110">
        <f>VLOOKUP($A224,'[8]102030_3000'!$A$6:$W$49,K$10,FALSE)</f>
        <v>2458</v>
      </c>
      <c r="K224" s="110">
        <f>VLOOKUP($A224,'[8]102030_3000'!$A$6:$W$49,L$10,FALSE)</f>
        <v>2374</v>
      </c>
      <c r="L224" s="110">
        <f>VLOOKUP($A224,'[8]102030_3000'!$A$6:$W$49,M$10,FALSE)</f>
        <v>2342</v>
      </c>
      <c r="M224" s="110">
        <f>VLOOKUP($A224,'[8]102030_3000'!$A$6:$W$49,N$10,FALSE)</f>
        <v>2381</v>
      </c>
      <c r="N224" s="110">
        <f>VLOOKUP($A224,'[8]102030_3000'!$A$6:$W$49,O$10,FALSE)</f>
        <v>2386</v>
      </c>
      <c r="O224" s="110">
        <f>VLOOKUP($A224,'[8]102030_3000'!$A$6:$W$49,P$10,FALSE)</f>
        <v>2398</v>
      </c>
      <c r="P224" s="110">
        <f>VLOOKUP($A224,'[8]102030_3000'!$A$6:$W$49,Q$10,FALSE)</f>
        <v>2357</v>
      </c>
      <c r="Q224" s="110">
        <f>VLOOKUP($A224,'[8]102030_3000'!$A$6:$W$49,R$10,FALSE)</f>
        <v>2359</v>
      </c>
      <c r="R224" s="110">
        <f>VLOOKUP($A224,'[8]102030_3000'!$A$6:$W$49,S$10,FALSE)</f>
        <v>2341</v>
      </c>
      <c r="S224" s="110">
        <f>VLOOKUP($A224,'[8]102030_3000'!$A$6:$W$49,T$10,FALSE)</f>
        <v>2217</v>
      </c>
      <c r="T224" s="110">
        <f>VLOOKUP($A224,'[8]102030_3000'!$A$6:$W$49,U$10,FALSE)</f>
        <v>2157</v>
      </c>
      <c r="U224" s="110">
        <f>VLOOKUP($A224,'[8]102030_3000'!$A$6:$W$49,V$10,FALSE)</f>
        <v>2176</v>
      </c>
      <c r="V224" s="110">
        <f>VLOOKUP($A224,'[8]102030_3000'!$A$6:$W$49,W$10,FALSE)</f>
        <v>2080</v>
      </c>
    </row>
    <row r="225" spans="1:28" x14ac:dyDescent="0.2">
      <c r="A225" s="107" t="s">
        <v>129</v>
      </c>
      <c r="B225" s="110">
        <f>VLOOKUP($A225,'[8]102030_3000'!$A$6:$W$49,C$10,FALSE)</f>
        <v>384</v>
      </c>
      <c r="C225" s="110">
        <f>VLOOKUP($A225,'[8]102030_3000'!$A$6:$W$49,D$10,FALSE)</f>
        <v>272</v>
      </c>
      <c r="D225" s="110">
        <f>VLOOKUP($A225,'[8]102030_3000'!$A$6:$W$49,E$10,FALSE)</f>
        <v>198</v>
      </c>
      <c r="E225" s="110">
        <f>VLOOKUP($A225,'[8]102030_3000'!$A$6:$W$49,F$10,FALSE)</f>
        <v>182</v>
      </c>
      <c r="F225" s="110">
        <f>VLOOKUP($A225,'[8]102030_3000'!$A$6:$W$49,G$10,FALSE)</f>
        <v>133</v>
      </c>
      <c r="G225" s="110">
        <f>VLOOKUP($A225,'[8]102030_3000'!$A$6:$W$49,H$10,FALSE)</f>
        <v>114</v>
      </c>
      <c r="H225" s="110">
        <f>VLOOKUP($A225,'[8]102030_3000'!$A$6:$W$49,I$10,FALSE)</f>
        <v>119</v>
      </c>
      <c r="I225" s="110">
        <f>VLOOKUP($A225,'[8]102030_3000'!$A$6:$W$49,J$10,FALSE)</f>
        <v>91</v>
      </c>
      <c r="J225" s="110">
        <f>VLOOKUP($A225,'[8]102030_3000'!$A$6:$W$49,K$10,FALSE)</f>
        <v>80</v>
      </c>
      <c r="K225" s="110">
        <f>VLOOKUP($A225,'[8]102030_3000'!$A$6:$W$49,L$10,FALSE)</f>
        <v>55</v>
      </c>
      <c r="L225" s="110">
        <f>VLOOKUP($A225,'[8]102030_3000'!$A$6:$W$49,M$10,FALSE)</f>
        <v>41</v>
      </c>
      <c r="M225" s="110">
        <f>VLOOKUP($A225,'[8]102030_3000'!$A$6:$W$49,N$10,FALSE)</f>
        <v>34</v>
      </c>
      <c r="N225" s="110">
        <f>VLOOKUP($A225,'[8]102030_3000'!$A$6:$W$49,O$10,FALSE)</f>
        <v>37</v>
      </c>
      <c r="O225" s="110">
        <f>VLOOKUP($A225,'[8]102030_3000'!$A$6:$W$49,P$10,FALSE)</f>
        <v>38</v>
      </c>
      <c r="P225" s="110">
        <f>VLOOKUP($A225,'[8]102030_3000'!$A$6:$W$49,Q$10,FALSE)</f>
        <v>41</v>
      </c>
      <c r="Q225" s="110">
        <f>VLOOKUP($A225,'[8]102030_3000'!$A$6:$W$49,R$10,FALSE)</f>
        <v>42</v>
      </c>
      <c r="R225" s="110">
        <f>VLOOKUP($A225,'[8]102030_3000'!$A$6:$W$49,S$10,FALSE)</f>
        <v>39</v>
      </c>
      <c r="S225" s="110">
        <f>VLOOKUP($A225,'[8]102030_3000'!$A$6:$W$49,T$10,FALSE)</f>
        <v>41</v>
      </c>
      <c r="T225" s="110">
        <f>VLOOKUP($A225,'[8]102030_3000'!$A$6:$W$49,U$10,FALSE)</f>
        <v>42</v>
      </c>
      <c r="U225" s="110">
        <f>VLOOKUP($A225,'[8]102030_3000'!$A$6:$W$49,V$10,FALSE)</f>
        <v>39</v>
      </c>
      <c r="V225" s="110">
        <f>VLOOKUP($A225,'[8]102030_3000'!$A$6:$W$49,W$10,FALSE)</f>
        <v>43</v>
      </c>
    </row>
    <row r="226" spans="1:28" x14ac:dyDescent="0.2">
      <c r="A226" s="107" t="s">
        <v>130</v>
      </c>
      <c r="B226" s="110">
        <f>VLOOKUP($A226,'[8]102030_3000'!$A$6:$W$49,C$10,FALSE)</f>
        <v>5</v>
      </c>
      <c r="C226" s="110">
        <f>VLOOKUP($A226,'[8]102030_3000'!$A$6:$W$49,D$10,FALSE)</f>
        <v>6</v>
      </c>
      <c r="D226" s="110">
        <f>VLOOKUP($A226,'[8]102030_3000'!$A$6:$W$49,E$10,FALSE)</f>
        <v>6</v>
      </c>
      <c r="E226" s="110">
        <f>VLOOKUP($A226,'[8]102030_3000'!$A$6:$W$49,F$10,FALSE)</f>
        <v>5</v>
      </c>
      <c r="F226" s="110">
        <f>VLOOKUP($A226,'[8]102030_3000'!$A$6:$W$49,G$10,FALSE)</f>
        <v>6</v>
      </c>
      <c r="G226" s="110">
        <f>VLOOKUP($A226,'[8]102030_3000'!$A$6:$W$49,H$10,FALSE)</f>
        <v>5</v>
      </c>
      <c r="H226" s="110">
        <f>VLOOKUP($A226,'[8]102030_3000'!$A$6:$W$49,I$10,FALSE)</f>
        <v>6</v>
      </c>
      <c r="I226" s="110">
        <f>VLOOKUP($A226,'[8]102030_3000'!$A$6:$W$49,J$10,FALSE)</f>
        <v>7</v>
      </c>
      <c r="J226" s="110">
        <f>VLOOKUP($A226,'[8]102030_3000'!$A$6:$W$49,K$10,FALSE)</f>
        <v>7</v>
      </c>
      <c r="K226" s="110">
        <f>VLOOKUP($A226,'[8]102030_3000'!$A$6:$W$49,L$10,FALSE)</f>
        <v>0</v>
      </c>
      <c r="L226" s="110">
        <f>VLOOKUP($A226,'[8]102030_3000'!$A$6:$W$49,M$10,FALSE)</f>
        <v>14</v>
      </c>
      <c r="M226" s="110">
        <f>VLOOKUP($A226,'[8]102030_3000'!$A$6:$W$49,N$10,FALSE)</f>
        <v>16</v>
      </c>
      <c r="N226" s="110">
        <f>VLOOKUP($A226,'[8]102030_3000'!$A$6:$W$49,O$10,FALSE)</f>
        <v>16</v>
      </c>
      <c r="O226" s="110">
        <f>VLOOKUP($A226,'[8]102030_3000'!$A$6:$W$49,P$10,FALSE)</f>
        <v>17</v>
      </c>
      <c r="P226" s="110">
        <f>VLOOKUP($A226,'[8]102030_3000'!$A$6:$W$49,Q$10,FALSE)</f>
        <v>16</v>
      </c>
      <c r="Q226" s="110">
        <f>VLOOKUP($A226,'[8]102030_3000'!$A$6:$W$49,R$10,FALSE)</f>
        <v>17</v>
      </c>
      <c r="R226" s="110">
        <f>VLOOKUP($A226,'[8]102030_3000'!$A$6:$W$49,S$10,FALSE)</f>
        <v>17</v>
      </c>
      <c r="S226" s="110">
        <f>VLOOKUP($A226,'[8]102030_3000'!$A$6:$W$49,T$10,FALSE)</f>
        <v>18</v>
      </c>
      <c r="T226" s="110">
        <f>VLOOKUP($A226,'[8]102030_3000'!$A$6:$W$49,U$10,FALSE)</f>
        <v>17</v>
      </c>
      <c r="U226" s="110">
        <f>VLOOKUP($A226,'[8]102030_3000'!$A$6:$W$49,V$10,FALSE)</f>
        <v>20</v>
      </c>
      <c r="V226" s="110">
        <f>VLOOKUP($A226,'[8]102030_3000'!$A$6:$W$49,W$10,FALSE)</f>
        <v>21</v>
      </c>
    </row>
    <row r="227" spans="1:28" x14ac:dyDescent="0.2">
      <c r="A227" s="107" t="s">
        <v>128</v>
      </c>
      <c r="B227" s="110">
        <f>VLOOKUP($A227,'[8]102030_3000'!$A$6:$W$49,C$10,FALSE)</f>
        <v>164</v>
      </c>
      <c r="C227" s="110">
        <f>VLOOKUP($A227,'[8]102030_3000'!$A$6:$W$49,D$10,FALSE)</f>
        <v>183</v>
      </c>
      <c r="D227" s="110">
        <f>VLOOKUP($A227,'[8]102030_3000'!$A$6:$W$49,E$10,FALSE)</f>
        <v>123</v>
      </c>
      <c r="E227" s="110">
        <f>VLOOKUP($A227,'[8]102030_3000'!$A$6:$W$49,F$10,FALSE)</f>
        <v>115</v>
      </c>
      <c r="F227" s="110">
        <f>VLOOKUP($A227,'[8]102030_3000'!$A$6:$W$49,G$10,FALSE)</f>
        <v>88</v>
      </c>
      <c r="G227" s="110">
        <f>VLOOKUP($A227,'[8]102030_3000'!$A$6:$W$49,H$10,FALSE)</f>
        <v>65</v>
      </c>
      <c r="H227" s="110">
        <f>VLOOKUP($A227,'[8]102030_3000'!$A$6:$W$49,I$10,FALSE)</f>
        <v>70</v>
      </c>
      <c r="I227" s="110">
        <f>VLOOKUP($A227,'[8]102030_3000'!$A$6:$W$49,J$10,FALSE)</f>
        <v>72</v>
      </c>
      <c r="J227" s="110">
        <f>VLOOKUP($A227,'[8]102030_3000'!$A$6:$W$49,K$10,FALSE)</f>
        <v>68</v>
      </c>
      <c r="K227" s="110">
        <f>VLOOKUP($A227,'[8]102030_3000'!$A$6:$W$49,L$10,FALSE)</f>
        <v>61</v>
      </c>
      <c r="L227" s="110">
        <f>VLOOKUP($A227,'[8]102030_3000'!$A$6:$W$49,M$10,FALSE)</f>
        <v>61</v>
      </c>
      <c r="M227" s="110">
        <f>VLOOKUP($A227,'[8]102030_3000'!$A$6:$W$49,N$10,FALSE)</f>
        <v>62</v>
      </c>
      <c r="N227" s="110">
        <f>VLOOKUP($A227,'[8]102030_3000'!$A$6:$W$49,O$10,FALSE)</f>
        <v>62</v>
      </c>
      <c r="O227" s="110">
        <f>VLOOKUP($A227,'[8]102030_3000'!$A$6:$W$49,P$10,FALSE)</f>
        <v>67</v>
      </c>
      <c r="P227" s="110">
        <f>VLOOKUP($A227,'[8]102030_3000'!$A$6:$W$49,Q$10,FALSE)</f>
        <v>73</v>
      </c>
      <c r="Q227" s="110">
        <f>VLOOKUP($A227,'[8]102030_3000'!$A$6:$W$49,R$10,FALSE)</f>
        <v>79</v>
      </c>
      <c r="R227" s="110">
        <f>VLOOKUP($A227,'[8]102030_3000'!$A$6:$W$49,S$10,FALSE)</f>
        <v>91</v>
      </c>
      <c r="S227" s="110">
        <f>VLOOKUP($A227,'[8]102030_3000'!$A$6:$W$49,T$10,FALSE)</f>
        <v>97</v>
      </c>
      <c r="T227" s="110">
        <f>VLOOKUP($A227,'[8]102030_3000'!$A$6:$W$49,U$10,FALSE)</f>
        <v>89</v>
      </c>
      <c r="U227" s="110">
        <f>VLOOKUP($A227,'[8]102030_3000'!$A$6:$W$49,V$10,FALSE)</f>
        <v>92</v>
      </c>
      <c r="V227" s="110">
        <f>VLOOKUP($A227,'[8]102030_3000'!$A$6:$W$49,W$10,FALSE)</f>
        <v>97</v>
      </c>
    </row>
    <row r="228" spans="1:28" x14ac:dyDescent="0.2">
      <c r="A228" s="107" t="s">
        <v>131</v>
      </c>
      <c r="B228" s="110">
        <f>VLOOKUP($A228,'[8]102030_3000'!$A$6:$W$49,C$10,FALSE)</f>
        <v>0</v>
      </c>
      <c r="C228" s="110">
        <f>VLOOKUP($A228,'[8]102030_3000'!$A$6:$W$49,D$10,FALSE)</f>
        <v>0</v>
      </c>
      <c r="D228" s="110">
        <f>VLOOKUP($A228,'[8]102030_3000'!$A$6:$W$49,E$10,FALSE)</f>
        <v>0</v>
      </c>
      <c r="E228" s="110">
        <f>VLOOKUP($A228,'[8]102030_3000'!$A$6:$W$49,F$10,FALSE)</f>
        <v>0</v>
      </c>
      <c r="F228" s="110">
        <f>VLOOKUP($A228,'[8]102030_3000'!$A$6:$W$49,G$10,FALSE)</f>
        <v>0</v>
      </c>
      <c r="G228" s="110">
        <f>VLOOKUP($A228,'[8]102030_3000'!$A$6:$W$49,H$10,FALSE)</f>
        <v>0</v>
      </c>
      <c r="H228" s="110">
        <f>VLOOKUP($A228,'[8]102030_3000'!$A$6:$W$49,I$10,FALSE)</f>
        <v>0</v>
      </c>
      <c r="I228" s="110">
        <f>VLOOKUP($A228,'[8]102030_3000'!$A$6:$W$49,J$10,FALSE)</f>
        <v>0</v>
      </c>
      <c r="J228" s="110">
        <f>VLOOKUP($A228,'[8]102030_3000'!$A$6:$W$49,K$10,FALSE)</f>
        <v>0</v>
      </c>
      <c r="K228" s="110">
        <f>VLOOKUP($A228,'[8]102030_3000'!$A$6:$W$49,L$10,FALSE)</f>
        <v>0</v>
      </c>
      <c r="L228" s="110">
        <f>VLOOKUP($A228,'[8]102030_3000'!$A$6:$W$49,M$10,FALSE)</f>
        <v>0</v>
      </c>
      <c r="M228" s="110">
        <f>VLOOKUP($A228,'[8]102030_3000'!$A$6:$W$49,N$10,FALSE)</f>
        <v>0</v>
      </c>
      <c r="N228" s="110">
        <f>VLOOKUP($A228,'[8]102030_3000'!$A$6:$W$49,O$10,FALSE)</f>
        <v>0</v>
      </c>
      <c r="O228" s="110">
        <f>VLOOKUP($A228,'[8]102030_3000'!$A$6:$W$49,P$10,FALSE)</f>
        <v>0</v>
      </c>
      <c r="P228" s="110">
        <f>VLOOKUP($A228,'[8]102030_3000'!$A$6:$W$49,Q$10,FALSE)</f>
        <v>0</v>
      </c>
      <c r="Q228" s="110">
        <f>VLOOKUP($A228,'[8]102030_3000'!$A$6:$W$49,R$10,FALSE)</f>
        <v>0</v>
      </c>
      <c r="R228" s="110">
        <f>VLOOKUP($A228,'[8]102030_3000'!$A$6:$W$49,S$10,FALSE)</f>
        <v>0</v>
      </c>
      <c r="S228" s="110">
        <f>VLOOKUP($A228,'[8]102030_3000'!$A$6:$W$49,T$10,FALSE)</f>
        <v>0</v>
      </c>
      <c r="T228" s="110">
        <f>VLOOKUP($A228,'[8]102030_3000'!$A$6:$W$49,U$10,FALSE)</f>
        <v>0</v>
      </c>
      <c r="U228" s="110">
        <f>VLOOKUP($A228,'[8]102030_3000'!$A$6:$W$49,V$10,FALSE)</f>
        <v>1</v>
      </c>
      <c r="V228" s="110">
        <f>VLOOKUP($A228,'[8]102030_3000'!$A$6:$W$49,W$10,FALSE)</f>
        <v>0</v>
      </c>
    </row>
    <row r="229" spans="1:28" x14ac:dyDescent="0.2">
      <c r="A229" s="107" t="s">
        <v>132</v>
      </c>
      <c r="B229" s="110">
        <f>VLOOKUP($A229,'[8]102030_3000'!$A$6:$W$49,C$10,FALSE)</f>
        <v>306</v>
      </c>
      <c r="C229" s="110">
        <f>VLOOKUP($A229,'[8]102030_3000'!$A$6:$W$49,D$10,FALSE)</f>
        <v>280</v>
      </c>
      <c r="D229" s="110">
        <f>VLOOKUP($A229,'[8]102030_3000'!$A$6:$W$49,E$10,FALSE)</f>
        <v>259</v>
      </c>
      <c r="E229" s="110">
        <f>VLOOKUP($A229,'[8]102030_3000'!$A$6:$W$49,F$10,FALSE)</f>
        <v>267</v>
      </c>
      <c r="F229" s="110">
        <f>VLOOKUP($A229,'[8]102030_3000'!$A$6:$W$49,G$10,FALSE)</f>
        <v>258</v>
      </c>
      <c r="G229" s="110">
        <f>VLOOKUP($A229,'[8]102030_3000'!$A$6:$W$49,H$10,FALSE)</f>
        <v>264</v>
      </c>
      <c r="H229" s="110">
        <f>VLOOKUP($A229,'[8]102030_3000'!$A$6:$W$49,I$10,FALSE)</f>
        <v>294</v>
      </c>
      <c r="I229" s="110">
        <f>VLOOKUP($A229,'[8]102030_3000'!$A$6:$W$49,J$10,FALSE)</f>
        <v>229</v>
      </c>
      <c r="J229" s="110">
        <f>VLOOKUP($A229,'[8]102030_3000'!$A$6:$W$49,K$10,FALSE)</f>
        <v>315</v>
      </c>
      <c r="K229" s="110">
        <f>VLOOKUP($A229,'[8]102030_3000'!$A$6:$W$49,L$10,FALSE)</f>
        <v>514</v>
      </c>
      <c r="L229" s="110">
        <f>VLOOKUP($A229,'[8]102030_3000'!$A$6:$W$49,M$10,FALSE)</f>
        <v>501</v>
      </c>
      <c r="M229" s="110">
        <f>VLOOKUP($A229,'[8]102030_3000'!$A$6:$W$49,N$10,FALSE)</f>
        <v>486</v>
      </c>
      <c r="N229" s="110">
        <f>VLOOKUP($A229,'[8]102030_3000'!$A$6:$W$49,O$10,FALSE)</f>
        <v>475</v>
      </c>
      <c r="O229" s="110">
        <f>VLOOKUP($A229,'[8]102030_3000'!$A$6:$W$49,P$10,FALSE)</f>
        <v>495</v>
      </c>
      <c r="P229" s="110">
        <f>VLOOKUP($A229,'[8]102030_3000'!$A$6:$W$49,Q$10,FALSE)</f>
        <v>493</v>
      </c>
      <c r="Q229" s="110">
        <f>VLOOKUP($A229,'[8]102030_3000'!$A$6:$W$49,R$10,FALSE)</f>
        <v>484</v>
      </c>
      <c r="R229" s="110">
        <f>VLOOKUP($A229,'[8]102030_3000'!$A$6:$W$49,S$10,FALSE)</f>
        <v>496</v>
      </c>
      <c r="S229" s="110">
        <f>VLOOKUP($A229,'[8]102030_3000'!$A$6:$W$49,T$10,FALSE)</f>
        <v>494</v>
      </c>
      <c r="T229" s="110">
        <f>VLOOKUP($A229,'[8]102030_3000'!$A$6:$W$49,U$10,FALSE)</f>
        <v>492</v>
      </c>
      <c r="U229" s="110">
        <f>VLOOKUP($A229,'[8]102030_3000'!$A$6:$W$49,V$10,FALSE)</f>
        <v>497</v>
      </c>
      <c r="V229" s="110">
        <f>VLOOKUP($A229,'[8]102030_3000'!$A$6:$W$49,W$10,FALSE)</f>
        <v>366</v>
      </c>
    </row>
    <row r="230" spans="1:28" x14ac:dyDescent="0.2">
      <c r="A230" s="107" t="s">
        <v>133</v>
      </c>
      <c r="B230" s="110">
        <f>VLOOKUP($A230,'[8]102030_3000'!$A$6:$W$49,C$10,FALSE)</f>
        <v>431</v>
      </c>
      <c r="C230" s="110">
        <f>VLOOKUP($A230,'[8]102030_3000'!$A$6:$W$49,D$10,FALSE)</f>
        <v>589</v>
      </c>
      <c r="D230" s="110">
        <f>VLOOKUP($A230,'[8]102030_3000'!$A$6:$W$49,E$10,FALSE)</f>
        <v>558</v>
      </c>
      <c r="E230" s="110">
        <f>VLOOKUP($A230,'[8]102030_3000'!$A$6:$W$49,F$10,FALSE)</f>
        <v>537</v>
      </c>
      <c r="F230" s="110">
        <f>VLOOKUP($A230,'[8]102030_3000'!$A$6:$W$49,G$10,FALSE)</f>
        <v>566</v>
      </c>
      <c r="G230" s="110">
        <f>VLOOKUP($A230,'[8]102030_3000'!$A$6:$W$49,H$10,FALSE)</f>
        <v>556</v>
      </c>
      <c r="H230" s="110">
        <f>VLOOKUP($A230,'[8]102030_3000'!$A$6:$W$49,I$10,FALSE)</f>
        <v>617</v>
      </c>
      <c r="I230" s="110">
        <f>VLOOKUP($A230,'[8]102030_3000'!$A$6:$W$49,J$10,FALSE)</f>
        <v>622</v>
      </c>
      <c r="J230" s="110">
        <f>VLOOKUP($A230,'[8]102030_3000'!$A$6:$W$49,K$10,FALSE)</f>
        <v>639</v>
      </c>
      <c r="K230" s="110">
        <f>VLOOKUP($A230,'[8]102030_3000'!$A$6:$W$49,L$10,FALSE)</f>
        <v>619</v>
      </c>
      <c r="L230" s="110">
        <f>VLOOKUP($A230,'[8]102030_3000'!$A$6:$W$49,M$10,FALSE)</f>
        <v>137</v>
      </c>
      <c r="M230" s="110">
        <f>VLOOKUP($A230,'[8]102030_3000'!$A$6:$W$49,N$10,FALSE)</f>
        <v>153</v>
      </c>
      <c r="N230" s="110">
        <f>VLOOKUP($A230,'[8]102030_3000'!$A$6:$W$49,O$10,FALSE)</f>
        <v>141</v>
      </c>
      <c r="O230" s="110">
        <f>VLOOKUP($A230,'[8]102030_3000'!$A$6:$W$49,P$10,FALSE)</f>
        <v>160</v>
      </c>
      <c r="P230" s="110">
        <f>VLOOKUP($A230,'[8]102030_3000'!$A$6:$W$49,Q$10,FALSE)</f>
        <v>158</v>
      </c>
      <c r="Q230" s="110">
        <f>VLOOKUP($A230,'[8]102030_3000'!$A$6:$W$49,R$10,FALSE)</f>
        <v>157</v>
      </c>
      <c r="R230" s="110">
        <f>VLOOKUP($A230,'[8]102030_3000'!$A$6:$W$49,S$10,FALSE)</f>
        <v>155</v>
      </c>
      <c r="S230" s="110">
        <f>VLOOKUP($A230,'[8]102030_3000'!$A$6:$W$49,T$10,FALSE)</f>
        <v>154</v>
      </c>
      <c r="T230" s="110">
        <f>VLOOKUP($A230,'[8]102030_3000'!$A$6:$W$49,U$10,FALSE)</f>
        <v>151</v>
      </c>
      <c r="U230" s="110">
        <f>VLOOKUP($A230,'[8]102030_3000'!$A$6:$W$49,V$10,FALSE)</f>
        <v>145</v>
      </c>
      <c r="V230" s="110">
        <f>VLOOKUP($A230,'[8]102030_3000'!$A$6:$W$49,W$10,FALSE)</f>
        <v>146</v>
      </c>
    </row>
    <row r="231" spans="1:28" x14ac:dyDescent="0.2">
      <c r="A231" s="107" t="s">
        <v>134</v>
      </c>
      <c r="B231" s="110">
        <f>VLOOKUP($A231,'[8]102030_3000'!$A$6:$W$49,C$10,FALSE)</f>
        <v>1365</v>
      </c>
      <c r="C231" s="110">
        <f>VLOOKUP($A231,'[8]102030_3000'!$A$6:$W$49,D$10,FALSE)</f>
        <v>1298</v>
      </c>
      <c r="D231" s="110">
        <f>VLOOKUP($A231,'[8]102030_3000'!$A$6:$W$49,E$10,FALSE)</f>
        <v>1473</v>
      </c>
      <c r="E231" s="110">
        <f>VLOOKUP($A231,'[8]102030_3000'!$A$6:$W$49,F$10,FALSE)</f>
        <v>2114</v>
      </c>
      <c r="F231" s="110">
        <f>VLOOKUP($A231,'[8]102030_3000'!$A$6:$W$49,G$10,FALSE)</f>
        <v>2367</v>
      </c>
      <c r="G231" s="110">
        <f>VLOOKUP($A231,'[8]102030_3000'!$A$6:$W$49,H$10,FALSE)</f>
        <v>2278</v>
      </c>
      <c r="H231" s="110">
        <f>VLOOKUP($A231,'[8]102030_3000'!$A$6:$W$49,I$10,FALSE)</f>
        <v>2388</v>
      </c>
      <c r="I231" s="110">
        <f>VLOOKUP($A231,'[8]102030_3000'!$A$6:$W$49,J$10,FALSE)</f>
        <v>2815</v>
      </c>
      <c r="J231" s="110">
        <f>VLOOKUP($A231,'[8]102030_3000'!$A$6:$W$49,K$10,FALSE)</f>
        <v>2545</v>
      </c>
      <c r="K231" s="110">
        <f>VLOOKUP($A231,'[8]102030_3000'!$A$6:$W$49,L$10,FALSE)</f>
        <v>2607</v>
      </c>
      <c r="L231" s="110">
        <f>VLOOKUP($A231,'[8]102030_3000'!$A$6:$W$49,M$10,FALSE)</f>
        <v>2866</v>
      </c>
      <c r="M231" s="110">
        <f>VLOOKUP($A231,'[8]102030_3000'!$A$6:$W$49,N$10,FALSE)</f>
        <v>2683</v>
      </c>
      <c r="N231" s="110">
        <f>VLOOKUP($A231,'[8]102030_3000'!$A$6:$W$49,O$10,FALSE)</f>
        <v>2637</v>
      </c>
      <c r="O231" s="110">
        <f>VLOOKUP($A231,'[8]102030_3000'!$A$6:$W$49,P$10,FALSE)</f>
        <v>2717</v>
      </c>
      <c r="P231" s="110">
        <f>VLOOKUP($A231,'[8]102030_3000'!$A$6:$W$49,Q$10,FALSE)</f>
        <v>2767</v>
      </c>
      <c r="Q231" s="110">
        <f>VLOOKUP($A231,'[8]102030_3000'!$A$6:$W$49,R$10,FALSE)</f>
        <v>2850</v>
      </c>
      <c r="R231" s="110">
        <f>VLOOKUP($A231,'[8]102030_3000'!$A$6:$W$49,S$10,FALSE)</f>
        <v>2037</v>
      </c>
      <c r="S231" s="110">
        <f>VLOOKUP($A231,'[8]102030_3000'!$A$6:$W$49,T$10,FALSE)</f>
        <v>1869</v>
      </c>
      <c r="T231" s="110">
        <f>VLOOKUP($A231,'[8]102030_3000'!$A$6:$W$49,U$10,FALSE)</f>
        <v>1874</v>
      </c>
      <c r="U231" s="110">
        <f>VLOOKUP($A231,'[8]102030_3000'!$A$6:$W$49,V$10,FALSE)</f>
        <v>1813</v>
      </c>
      <c r="V231" s="110">
        <f>VLOOKUP($A231,'[8]102030_3000'!$A$6:$W$49,W$10,FALSE)</f>
        <v>1805</v>
      </c>
    </row>
    <row r="232" spans="1:28" x14ac:dyDescent="0.2">
      <c r="A232" s="107" t="s">
        <v>135</v>
      </c>
      <c r="B232" s="110">
        <f>VLOOKUP($A232,'[8]102030_3000'!$A$6:$W$49,C$10,FALSE)</f>
        <v>436</v>
      </c>
      <c r="C232" s="110">
        <f>VLOOKUP($A232,'[8]102030_3000'!$A$6:$W$49,D$10,FALSE)</f>
        <v>439</v>
      </c>
      <c r="D232" s="110">
        <f>VLOOKUP($A232,'[8]102030_3000'!$A$6:$W$49,E$10,FALSE)</f>
        <v>438</v>
      </c>
      <c r="E232" s="110">
        <f>VLOOKUP($A232,'[8]102030_3000'!$A$6:$W$49,F$10,FALSE)</f>
        <v>435</v>
      </c>
      <c r="F232" s="110">
        <f>VLOOKUP($A232,'[8]102030_3000'!$A$6:$W$49,G$10,FALSE)</f>
        <v>442</v>
      </c>
      <c r="G232" s="110">
        <f>VLOOKUP($A232,'[8]102030_3000'!$A$6:$W$49,H$10,FALSE)</f>
        <v>438</v>
      </c>
      <c r="H232" s="110">
        <f>VLOOKUP($A232,'[8]102030_3000'!$A$6:$W$49,I$10,FALSE)</f>
        <v>434</v>
      </c>
      <c r="I232" s="110">
        <f>VLOOKUP($A232,'[8]102030_3000'!$A$6:$W$49,J$10,FALSE)</f>
        <v>485</v>
      </c>
      <c r="J232" s="110">
        <f>VLOOKUP($A232,'[8]102030_3000'!$A$6:$W$49,K$10,FALSE)</f>
        <v>546</v>
      </c>
      <c r="K232" s="110">
        <f>VLOOKUP($A232,'[8]102030_3000'!$A$6:$W$49,L$10,FALSE)</f>
        <v>582</v>
      </c>
      <c r="L232" s="110">
        <f>VLOOKUP($A232,'[8]102030_3000'!$A$6:$W$49,M$10,FALSE)</f>
        <v>651</v>
      </c>
      <c r="M232" s="110">
        <f>VLOOKUP($A232,'[8]102030_3000'!$A$6:$W$49,N$10,FALSE)</f>
        <v>435</v>
      </c>
      <c r="N232" s="110">
        <f>VLOOKUP($A232,'[8]102030_3000'!$A$6:$W$49,O$10,FALSE)</f>
        <v>396</v>
      </c>
      <c r="O232" s="110">
        <f>VLOOKUP($A232,'[8]102030_3000'!$A$6:$W$49,P$10,FALSE)</f>
        <v>374</v>
      </c>
      <c r="P232" s="110">
        <f>VLOOKUP($A232,'[8]102030_3000'!$A$6:$W$49,Q$10,FALSE)</f>
        <v>443</v>
      </c>
      <c r="Q232" s="110">
        <f>VLOOKUP($A232,'[8]102030_3000'!$A$6:$W$49,R$10,FALSE)</f>
        <v>425</v>
      </c>
      <c r="R232" s="110">
        <f>VLOOKUP($A232,'[8]102030_3000'!$A$6:$W$49,S$10,FALSE)</f>
        <v>312</v>
      </c>
      <c r="S232" s="110">
        <f>VLOOKUP($A232,'[8]102030_3000'!$A$6:$W$49,T$10,FALSE)</f>
        <v>300</v>
      </c>
      <c r="T232" s="110">
        <f>VLOOKUP($A232,'[8]102030_3000'!$A$6:$W$49,U$10,FALSE)</f>
        <v>270</v>
      </c>
      <c r="U232" s="110">
        <f>VLOOKUP($A232,'[8]102030_3000'!$A$6:$W$49,V$10,FALSE)</f>
        <v>260</v>
      </c>
      <c r="V232" s="110">
        <f>VLOOKUP($A232,'[8]102030_3000'!$A$6:$W$49,W$10,FALSE)</f>
        <v>254</v>
      </c>
    </row>
    <row r="233" spans="1:28" x14ac:dyDescent="0.2">
      <c r="A233" s="107" t="s">
        <v>136</v>
      </c>
      <c r="B233" s="110">
        <f>VLOOKUP($A233,'[8]102030_3000'!$A$6:$W$49,C$10,FALSE)</f>
        <v>1131</v>
      </c>
      <c r="C233" s="110">
        <f>VLOOKUP($A233,'[8]102030_3000'!$A$6:$W$49,D$10,FALSE)</f>
        <v>844</v>
      </c>
      <c r="D233" s="110">
        <f>VLOOKUP($A233,'[8]102030_3000'!$A$6:$W$49,E$10,FALSE)</f>
        <v>886</v>
      </c>
      <c r="E233" s="110">
        <f>VLOOKUP($A233,'[8]102030_3000'!$A$6:$W$49,F$10,FALSE)</f>
        <v>682</v>
      </c>
      <c r="F233" s="110">
        <f>VLOOKUP($A233,'[8]102030_3000'!$A$6:$W$49,G$10,FALSE)</f>
        <v>464</v>
      </c>
      <c r="G233" s="110">
        <f>VLOOKUP($A233,'[8]102030_3000'!$A$6:$W$49,H$10,FALSE)</f>
        <v>515</v>
      </c>
      <c r="H233" s="110">
        <f>VLOOKUP($A233,'[8]102030_3000'!$A$6:$W$49,I$10,FALSE)</f>
        <v>469</v>
      </c>
      <c r="I233" s="110">
        <f>VLOOKUP($A233,'[8]102030_3000'!$A$6:$W$49,J$10,FALSE)</f>
        <v>529</v>
      </c>
      <c r="J233" s="110">
        <f>VLOOKUP($A233,'[8]102030_3000'!$A$6:$W$49,K$10,FALSE)</f>
        <v>475</v>
      </c>
      <c r="K233" s="110">
        <f>VLOOKUP($A233,'[8]102030_3000'!$A$6:$W$49,L$10,FALSE)</f>
        <v>259</v>
      </c>
      <c r="L233" s="110">
        <f>VLOOKUP($A233,'[8]102030_3000'!$A$6:$W$49,M$10,FALSE)</f>
        <v>260</v>
      </c>
      <c r="M233" s="110">
        <f>VLOOKUP($A233,'[8]102030_3000'!$A$6:$W$49,N$10,FALSE)</f>
        <v>174</v>
      </c>
      <c r="N233" s="110">
        <f>VLOOKUP($A233,'[8]102030_3000'!$A$6:$W$49,O$10,FALSE)</f>
        <v>154</v>
      </c>
      <c r="O233" s="110">
        <f>VLOOKUP($A233,'[8]102030_3000'!$A$6:$W$49,P$10,FALSE)</f>
        <v>127</v>
      </c>
      <c r="P233" s="110">
        <f>VLOOKUP($A233,'[8]102030_3000'!$A$6:$W$49,Q$10,FALSE)</f>
        <v>131</v>
      </c>
      <c r="Q233" s="110">
        <f>VLOOKUP($A233,'[8]102030_3000'!$A$6:$W$49,R$10,FALSE)</f>
        <v>115</v>
      </c>
      <c r="R233" s="110">
        <f>VLOOKUP($A233,'[8]102030_3000'!$A$6:$W$49,S$10,FALSE)</f>
        <v>160</v>
      </c>
      <c r="S233" s="110">
        <f>VLOOKUP($A233,'[8]102030_3000'!$A$6:$W$49,T$10,FALSE)</f>
        <v>126</v>
      </c>
      <c r="T233" s="110">
        <f>VLOOKUP($A233,'[8]102030_3000'!$A$6:$W$49,U$10,FALSE)</f>
        <v>161</v>
      </c>
      <c r="U233" s="110">
        <f>VLOOKUP($A233,'[8]102030_3000'!$A$6:$W$49,V$10,FALSE)</f>
        <v>233</v>
      </c>
      <c r="V233" s="110">
        <f>VLOOKUP($A233,'[8]102030_3000'!$A$6:$W$49,W$10,FALSE)</f>
        <v>227</v>
      </c>
    </row>
    <row r="234" spans="1:28" x14ac:dyDescent="0.2">
      <c r="A234" s="107" t="s">
        <v>140</v>
      </c>
      <c r="B234" s="110">
        <f>VLOOKUP($A234,'[8]102030_3000'!$A$6:$W$49,C$10,FALSE)</f>
        <v>317</v>
      </c>
      <c r="C234" s="110">
        <f>VLOOKUP($A234,'[8]102030_3000'!$A$6:$W$49,D$10,FALSE)</f>
        <v>348</v>
      </c>
      <c r="D234" s="110">
        <f>VLOOKUP($A234,'[8]102030_3000'!$A$6:$W$49,E$10,FALSE)</f>
        <v>355</v>
      </c>
      <c r="E234" s="110">
        <f>VLOOKUP($A234,'[8]102030_3000'!$A$6:$W$49,F$10,FALSE)</f>
        <v>315</v>
      </c>
      <c r="F234" s="110">
        <f>VLOOKUP($A234,'[8]102030_3000'!$A$6:$W$49,G$10,FALSE)</f>
        <v>312</v>
      </c>
      <c r="G234" s="110">
        <f>VLOOKUP($A234,'[8]102030_3000'!$A$6:$W$49,H$10,FALSE)</f>
        <v>316</v>
      </c>
      <c r="H234" s="110">
        <f>VLOOKUP($A234,'[8]102030_3000'!$A$6:$W$49,I$10,FALSE)</f>
        <v>337</v>
      </c>
      <c r="I234" s="110">
        <f>VLOOKUP($A234,'[8]102030_3000'!$A$6:$W$49,J$10,FALSE)</f>
        <v>338</v>
      </c>
      <c r="J234" s="110">
        <f>VLOOKUP($A234,'[8]102030_3000'!$A$6:$W$49,K$10,FALSE)</f>
        <v>427</v>
      </c>
      <c r="K234" s="110">
        <f>VLOOKUP($A234,'[8]102030_3000'!$A$6:$W$49,L$10,FALSE)</f>
        <v>316</v>
      </c>
      <c r="L234" s="110">
        <f>VLOOKUP($A234,'[8]102030_3000'!$A$6:$W$49,M$10,FALSE)</f>
        <v>255</v>
      </c>
      <c r="M234" s="110">
        <f>VLOOKUP($A234,'[8]102030_3000'!$A$6:$W$49,N$10,FALSE)</f>
        <v>283</v>
      </c>
      <c r="N234" s="110">
        <f>VLOOKUP($A234,'[8]102030_3000'!$A$6:$W$49,O$10,FALSE)</f>
        <v>346</v>
      </c>
      <c r="O234" s="110">
        <f>VLOOKUP($A234,'[8]102030_3000'!$A$6:$W$49,P$10,FALSE)</f>
        <v>355</v>
      </c>
      <c r="P234" s="110">
        <f>VLOOKUP($A234,'[8]102030_3000'!$A$6:$W$49,Q$10,FALSE)</f>
        <v>319</v>
      </c>
      <c r="Q234" s="110">
        <f>VLOOKUP($A234,'[8]102030_3000'!$A$6:$W$49,R$10,FALSE)</f>
        <v>253</v>
      </c>
      <c r="R234" s="110">
        <f>VLOOKUP($A234,'[8]102030_3000'!$A$6:$W$49,S$10,FALSE)</f>
        <v>232</v>
      </c>
      <c r="S234" s="110">
        <f>VLOOKUP($A234,'[8]102030_3000'!$A$6:$W$49,T$10,FALSE)</f>
        <v>200</v>
      </c>
      <c r="T234" s="110">
        <f>VLOOKUP($A234,'[8]102030_3000'!$A$6:$W$49,U$10,FALSE)</f>
        <v>194</v>
      </c>
      <c r="U234" s="110">
        <f>VLOOKUP($A234,'[8]102030_3000'!$A$6:$W$49,V$10,FALSE)</f>
        <v>177</v>
      </c>
      <c r="V234" s="110">
        <f>VLOOKUP($A234,'[8]102030_3000'!$A$6:$W$49,W$10,FALSE)</f>
        <v>189</v>
      </c>
    </row>
    <row r="235" spans="1:28" x14ac:dyDescent="0.2">
      <c r="A235" s="107" t="s">
        <v>138</v>
      </c>
      <c r="B235" s="110">
        <f>VLOOKUP($A235,'[8]102030_3000'!$A$6:$W$49,C$10,FALSE)</f>
        <v>0</v>
      </c>
      <c r="C235" s="110">
        <f>VLOOKUP($A235,'[8]102030_3000'!$A$6:$W$49,D$10,FALSE)</f>
        <v>0</v>
      </c>
      <c r="D235" s="110">
        <f>VLOOKUP($A235,'[8]102030_3000'!$A$6:$W$49,E$10,FALSE)</f>
        <v>0</v>
      </c>
      <c r="E235" s="110">
        <f>VLOOKUP($A235,'[8]102030_3000'!$A$6:$W$49,F$10,FALSE)</f>
        <v>0</v>
      </c>
      <c r="F235" s="110">
        <f>VLOOKUP($A235,'[8]102030_3000'!$A$6:$W$49,G$10,FALSE)</f>
        <v>0</v>
      </c>
      <c r="G235" s="110">
        <f>VLOOKUP($A235,'[8]102030_3000'!$A$6:$W$49,H$10,FALSE)</f>
        <v>0</v>
      </c>
      <c r="H235" s="110">
        <f>VLOOKUP($A235,'[8]102030_3000'!$A$6:$W$49,I$10,FALSE)</f>
        <v>0</v>
      </c>
      <c r="I235" s="110">
        <f>VLOOKUP($A235,'[8]102030_3000'!$A$6:$W$49,J$10,FALSE)</f>
        <v>0</v>
      </c>
      <c r="J235" s="110">
        <f>VLOOKUP($A235,'[8]102030_3000'!$A$6:$W$49,K$10,FALSE)</f>
        <v>0</v>
      </c>
      <c r="K235" s="110">
        <f>VLOOKUP($A235,'[8]102030_3000'!$A$6:$W$49,L$10,FALSE)</f>
        <v>0</v>
      </c>
      <c r="L235" s="110">
        <f>VLOOKUP($A235,'[8]102030_3000'!$A$6:$W$49,M$10,FALSE)</f>
        <v>77</v>
      </c>
      <c r="M235" s="110">
        <f>VLOOKUP($A235,'[8]102030_3000'!$A$6:$W$49,N$10,FALSE)</f>
        <v>77</v>
      </c>
      <c r="N235" s="110">
        <f>VLOOKUP($A235,'[8]102030_3000'!$A$6:$W$49,O$10,FALSE)</f>
        <v>77</v>
      </c>
      <c r="O235" s="110">
        <f>VLOOKUP($A235,'[8]102030_3000'!$A$6:$W$49,P$10,FALSE)</f>
        <v>77</v>
      </c>
      <c r="P235" s="110">
        <f>VLOOKUP($A235,'[8]102030_3000'!$A$6:$W$49,Q$10,FALSE)</f>
        <v>73</v>
      </c>
      <c r="Q235" s="110">
        <f>VLOOKUP($A235,'[8]102030_3000'!$A$6:$W$49,R$10,FALSE)</f>
        <v>73</v>
      </c>
      <c r="R235" s="110">
        <f>VLOOKUP($A235,'[8]102030_3000'!$A$6:$W$49,S$10,FALSE)</f>
        <v>73</v>
      </c>
      <c r="S235" s="110">
        <f>VLOOKUP($A235,'[8]102030_3000'!$A$6:$W$49,T$10,FALSE)</f>
        <v>73</v>
      </c>
      <c r="T235" s="110">
        <f>VLOOKUP($A235,'[8]102030_3000'!$A$6:$W$49,U$10,FALSE)</f>
        <v>76</v>
      </c>
      <c r="U235" s="110">
        <f>VLOOKUP($A235,'[8]102030_3000'!$A$6:$W$49,V$10,FALSE)</f>
        <v>76</v>
      </c>
      <c r="V235" s="110">
        <f>VLOOKUP($A235,'[8]102030_3000'!$A$6:$W$49,W$10,FALSE)</f>
        <v>76</v>
      </c>
    </row>
    <row r="236" spans="1:28" x14ac:dyDescent="0.2">
      <c r="A236" s="107" t="s">
        <v>137</v>
      </c>
      <c r="B236" s="110">
        <f>VLOOKUP($A236,'[8]102030_3000'!$A$6:$W$49,C$10,FALSE)</f>
        <v>321</v>
      </c>
      <c r="C236" s="110">
        <f>VLOOKUP($A236,'[8]102030_3000'!$A$6:$W$49,D$10,FALSE)</f>
        <v>194</v>
      </c>
      <c r="D236" s="110">
        <f>VLOOKUP($A236,'[8]102030_3000'!$A$6:$W$49,E$10,FALSE)</f>
        <v>137</v>
      </c>
      <c r="E236" s="110">
        <f>VLOOKUP($A236,'[8]102030_3000'!$A$6:$W$49,F$10,FALSE)</f>
        <v>166</v>
      </c>
      <c r="F236" s="110">
        <f>VLOOKUP($A236,'[8]102030_3000'!$A$6:$W$49,G$10,FALSE)</f>
        <v>122</v>
      </c>
      <c r="G236" s="110">
        <f>VLOOKUP($A236,'[8]102030_3000'!$A$6:$W$49,H$10,FALSE)</f>
        <v>116</v>
      </c>
      <c r="H236" s="110">
        <f>VLOOKUP($A236,'[8]102030_3000'!$A$6:$W$49,I$10,FALSE)</f>
        <v>112</v>
      </c>
      <c r="I236" s="110">
        <f>VLOOKUP($A236,'[8]102030_3000'!$A$6:$W$49,J$10,FALSE)</f>
        <v>109</v>
      </c>
      <c r="J236" s="110">
        <f>VLOOKUP($A236,'[8]102030_3000'!$A$6:$W$49,K$10,FALSE)</f>
        <v>98</v>
      </c>
      <c r="K236" s="110">
        <f>VLOOKUP($A236,'[8]102030_3000'!$A$6:$W$49,L$10,FALSE)</f>
        <v>96</v>
      </c>
      <c r="L236" s="110">
        <f>VLOOKUP($A236,'[8]102030_3000'!$A$6:$W$49,M$10,FALSE)</f>
        <v>86</v>
      </c>
      <c r="M236" s="110">
        <f>VLOOKUP($A236,'[8]102030_3000'!$A$6:$W$49,N$10,FALSE)</f>
        <v>78</v>
      </c>
      <c r="N236" s="110">
        <f>VLOOKUP($A236,'[8]102030_3000'!$A$6:$W$49,O$10,FALSE)</f>
        <v>64</v>
      </c>
      <c r="O236" s="110">
        <f>VLOOKUP($A236,'[8]102030_3000'!$A$6:$W$49,P$10,FALSE)</f>
        <v>72</v>
      </c>
      <c r="P236" s="110">
        <f>VLOOKUP($A236,'[8]102030_3000'!$A$6:$W$49,Q$10,FALSE)</f>
        <v>82</v>
      </c>
      <c r="Q236" s="110">
        <f>VLOOKUP($A236,'[8]102030_3000'!$A$6:$W$49,R$10,FALSE)</f>
        <v>83</v>
      </c>
      <c r="R236" s="110">
        <f>VLOOKUP($A236,'[8]102030_3000'!$A$6:$W$49,S$10,FALSE)</f>
        <v>72</v>
      </c>
      <c r="S236" s="110">
        <f>VLOOKUP($A236,'[8]102030_3000'!$A$6:$W$49,T$10,FALSE)</f>
        <v>69</v>
      </c>
      <c r="T236" s="110">
        <f>VLOOKUP($A236,'[8]102030_3000'!$A$6:$W$49,U$10,FALSE)</f>
        <v>72</v>
      </c>
      <c r="U236" s="110">
        <f>VLOOKUP($A236,'[8]102030_3000'!$A$6:$W$49,V$10,FALSE)</f>
        <v>65</v>
      </c>
      <c r="V236" s="110">
        <f>VLOOKUP($A236,'[8]102030_3000'!$A$6:$W$49,W$10,FALSE)</f>
        <v>69</v>
      </c>
    </row>
    <row r="237" spans="1:28" x14ac:dyDescent="0.2">
      <c r="A237" s="107" t="s">
        <v>142</v>
      </c>
      <c r="B237" s="110">
        <f>VLOOKUP($A237,'[8]102030_3000'!$A$6:$W$49,C$10,FALSE)</f>
        <v>1903</v>
      </c>
      <c r="C237" s="110">
        <f>VLOOKUP($A237,'[8]102030_3000'!$A$6:$W$49,D$10,FALSE)</f>
        <v>1882</v>
      </c>
      <c r="D237" s="110">
        <f>VLOOKUP($A237,'[8]102030_3000'!$A$6:$W$49,E$10,FALSE)</f>
        <v>1923</v>
      </c>
      <c r="E237" s="110">
        <f>VLOOKUP($A237,'[8]102030_3000'!$A$6:$W$49,F$10,FALSE)</f>
        <v>2325</v>
      </c>
      <c r="F237" s="110">
        <f>VLOOKUP($A237,'[8]102030_3000'!$A$6:$W$49,G$10,FALSE)</f>
        <v>2336</v>
      </c>
      <c r="G237" s="110">
        <f>VLOOKUP($A237,'[8]102030_3000'!$A$6:$W$49,H$10,FALSE)</f>
        <v>2518</v>
      </c>
      <c r="H237" s="110">
        <f>VLOOKUP($A237,'[8]102030_3000'!$A$6:$W$49,I$10,FALSE)</f>
        <v>2625</v>
      </c>
      <c r="I237" s="110">
        <f>VLOOKUP($A237,'[8]102030_3000'!$A$6:$W$49,J$10,FALSE)</f>
        <v>2605</v>
      </c>
      <c r="J237" s="110">
        <f>VLOOKUP($A237,'[8]102030_3000'!$A$6:$W$49,K$10,FALSE)</f>
        <v>2580</v>
      </c>
      <c r="K237" s="110">
        <f>VLOOKUP($A237,'[8]102030_3000'!$A$6:$W$49,L$10,FALSE)</f>
        <v>2653</v>
      </c>
      <c r="L237" s="110">
        <f>VLOOKUP($A237,'[8]102030_3000'!$A$6:$W$49,M$10,FALSE)</f>
        <v>2653</v>
      </c>
      <c r="M237" s="110">
        <f>VLOOKUP($A237,'[8]102030_3000'!$A$6:$W$49,N$10,FALSE)</f>
        <v>2644</v>
      </c>
      <c r="N237" s="110">
        <f>VLOOKUP($A237,'[8]102030_3000'!$A$6:$W$49,O$10,FALSE)</f>
        <v>2887</v>
      </c>
      <c r="O237" s="110">
        <f>VLOOKUP($A237,'[8]102030_3000'!$A$6:$W$49,P$10,FALSE)</f>
        <v>2604</v>
      </c>
      <c r="P237" s="110">
        <f>VLOOKUP($A237,'[8]102030_3000'!$A$6:$W$49,Q$10,FALSE)</f>
        <v>2928</v>
      </c>
      <c r="Q237" s="110">
        <f>VLOOKUP($A237,'[8]102030_3000'!$A$6:$W$49,R$10,FALSE)</f>
        <v>2954</v>
      </c>
      <c r="R237" s="110">
        <f>VLOOKUP($A237,'[8]102030_3000'!$A$6:$W$49,S$10,FALSE)</f>
        <v>3157</v>
      </c>
      <c r="S237" s="110">
        <f>VLOOKUP($A237,'[8]102030_3000'!$A$6:$W$49,T$10,FALSE)</f>
        <v>3457</v>
      </c>
      <c r="T237" s="110">
        <f>VLOOKUP($A237,'[8]102030_3000'!$A$6:$W$49,U$10,FALSE)</f>
        <v>4532</v>
      </c>
      <c r="U237" s="110">
        <f>VLOOKUP($A237,'[8]102030_3000'!$A$6:$W$49,V$10,FALSE)</f>
        <v>4292</v>
      </c>
      <c r="V237" s="110">
        <f>VLOOKUP($A237,'[8]102030_3000'!$A$6:$W$49,W$10,FALSE)</f>
        <v>4455</v>
      </c>
    </row>
    <row r="238" spans="1:28" x14ac:dyDescent="0.2">
      <c r="A238" s="107" t="s">
        <v>143</v>
      </c>
      <c r="B238" s="110">
        <f>VLOOKUP($A238,'[8]102030_3000'!$A$6:$W$49,C$10,FALSE)</f>
        <v>780</v>
      </c>
      <c r="C238" s="110">
        <f>VLOOKUP($A238,'[8]102030_3000'!$A$6:$W$49,D$10,FALSE)</f>
        <v>797</v>
      </c>
      <c r="D238" s="110">
        <f>VLOOKUP($A238,'[8]102030_3000'!$A$6:$W$49,E$10,FALSE)</f>
        <v>798</v>
      </c>
      <c r="E238" s="110">
        <f>VLOOKUP($A238,'[8]102030_3000'!$A$6:$W$49,F$10,FALSE)</f>
        <v>796</v>
      </c>
      <c r="F238" s="110">
        <f>VLOOKUP($A238,'[8]102030_3000'!$A$6:$W$49,G$10,FALSE)</f>
        <v>800</v>
      </c>
      <c r="G238" s="110">
        <f>VLOOKUP($A238,'[8]102030_3000'!$A$6:$W$49,H$10,FALSE)</f>
        <v>768</v>
      </c>
      <c r="H238" s="110">
        <f>VLOOKUP($A238,'[8]102030_3000'!$A$6:$W$49,I$10,FALSE)</f>
        <v>838</v>
      </c>
      <c r="I238" s="110">
        <f>VLOOKUP($A238,'[8]102030_3000'!$A$6:$W$49,J$10,FALSE)</f>
        <v>764</v>
      </c>
      <c r="J238" s="110">
        <f>VLOOKUP($A238,'[8]102030_3000'!$A$6:$W$49,K$10,FALSE)</f>
        <v>795</v>
      </c>
      <c r="K238" s="110">
        <f>VLOOKUP($A238,'[8]102030_3000'!$A$6:$W$49,L$10,FALSE)</f>
        <v>701</v>
      </c>
      <c r="L238" s="110">
        <f>VLOOKUP($A238,'[8]102030_3000'!$A$6:$W$49,M$10,FALSE)</f>
        <v>591</v>
      </c>
      <c r="M238" s="110">
        <f>VLOOKUP($A238,'[8]102030_3000'!$A$6:$W$49,N$10,FALSE)</f>
        <v>615</v>
      </c>
      <c r="N238" s="110">
        <f>VLOOKUP($A238,'[8]102030_3000'!$A$6:$W$49,O$10,FALSE)</f>
        <v>525</v>
      </c>
      <c r="O238" s="110">
        <f>VLOOKUP($A238,'[8]102030_3000'!$A$6:$W$49,P$10,FALSE)</f>
        <v>305</v>
      </c>
      <c r="P238" s="110">
        <f>VLOOKUP($A238,'[8]102030_3000'!$A$6:$W$49,Q$10,FALSE)</f>
        <v>260</v>
      </c>
      <c r="Q238" s="110">
        <f>VLOOKUP($A238,'[8]102030_3000'!$A$6:$W$49,R$10,FALSE)</f>
        <v>342</v>
      </c>
      <c r="R238" s="110">
        <f>VLOOKUP($A238,'[8]102030_3000'!$A$6:$W$49,S$10,FALSE)</f>
        <v>287</v>
      </c>
      <c r="S238" s="110">
        <f>VLOOKUP($A238,'[8]102030_3000'!$A$6:$W$49,T$10,FALSE)</f>
        <v>278</v>
      </c>
      <c r="T238" s="110">
        <f>VLOOKUP($A238,'[8]102030_3000'!$A$6:$W$49,U$10,FALSE)</f>
        <v>284</v>
      </c>
      <c r="U238" s="110">
        <f>VLOOKUP($A238,'[8]102030_3000'!$A$6:$W$49,V$10,FALSE)</f>
        <v>266</v>
      </c>
      <c r="V238" s="110">
        <f>VLOOKUP($A238,'[8]102030_3000'!$A$6:$W$49,W$10,FALSE)</f>
        <v>292</v>
      </c>
    </row>
    <row r="239" spans="1:28" x14ac:dyDescent="0.2">
      <c r="A239" s="107" t="s">
        <v>144</v>
      </c>
      <c r="B239" s="113">
        <f>VLOOKUP($A239,'[8]102030_3000'!$A$6:$W$49,C$10,FALSE)</f>
        <v>19231</v>
      </c>
      <c r="C239" s="113">
        <f>VLOOKUP($A239,'[8]102030_3000'!$A$6:$W$49,D$10,FALSE)</f>
        <v>18306</v>
      </c>
      <c r="D239" s="113">
        <f>VLOOKUP($A239,'[8]102030_3000'!$A$6:$W$49,E$10,FALSE)</f>
        <v>18450</v>
      </c>
      <c r="E239" s="113">
        <f>VLOOKUP($A239,'[8]102030_3000'!$A$6:$W$49,F$10,FALSE)</f>
        <v>18669</v>
      </c>
      <c r="F239" s="113">
        <f>VLOOKUP($A239,'[8]102030_3000'!$A$6:$W$49,G$10,FALSE)</f>
        <v>18795</v>
      </c>
      <c r="G239" s="113">
        <f>VLOOKUP($A239,'[8]102030_3000'!$A$6:$W$49,H$10,FALSE)</f>
        <v>18913</v>
      </c>
      <c r="H239" s="113">
        <f>VLOOKUP($A239,'[8]102030_3000'!$A$6:$W$49,I$10,FALSE)</f>
        <v>19029</v>
      </c>
      <c r="I239" s="113">
        <f>VLOOKUP($A239,'[8]102030_3000'!$A$6:$W$49,J$10,FALSE)</f>
        <v>18916</v>
      </c>
      <c r="J239" s="113">
        <f>VLOOKUP($A239,'[8]102030_3000'!$A$6:$W$49,K$10,FALSE)</f>
        <v>18659</v>
      </c>
      <c r="K239" s="113">
        <f>VLOOKUP($A239,'[8]102030_3000'!$A$6:$W$49,L$10,FALSE)</f>
        <v>16727</v>
      </c>
      <c r="L239" s="113">
        <f>VLOOKUP($A239,'[8]102030_3000'!$A$6:$W$49,M$10,FALSE)</f>
        <v>17142</v>
      </c>
      <c r="M239" s="113">
        <f>VLOOKUP($A239,'[8]102030_3000'!$A$6:$W$49,N$10,FALSE)</f>
        <v>16557</v>
      </c>
      <c r="N239" s="113">
        <f>VLOOKUP($A239,'[8]102030_3000'!$A$6:$W$49,O$10,FALSE)</f>
        <v>16175</v>
      </c>
      <c r="O239" s="113">
        <f>VLOOKUP($A239,'[8]102030_3000'!$A$6:$W$49,P$10,FALSE)</f>
        <v>16437</v>
      </c>
      <c r="P239" s="113">
        <f>VLOOKUP($A239,'[8]102030_3000'!$A$6:$W$49,Q$10,FALSE)</f>
        <v>16366</v>
      </c>
      <c r="Q239" s="113">
        <f>VLOOKUP($A239,'[8]102030_3000'!$A$6:$W$49,R$10,FALSE)</f>
        <v>16569</v>
      </c>
      <c r="R239" s="113">
        <f>VLOOKUP($A239,'[8]102030_3000'!$A$6:$W$49,S$10,FALSE)</f>
        <v>15056</v>
      </c>
      <c r="S239" s="113">
        <f>VLOOKUP($A239,'[8]102030_3000'!$A$6:$W$49,T$10,FALSE)</f>
        <v>14498</v>
      </c>
      <c r="T239" s="113">
        <f>VLOOKUP($A239,'[8]102030_3000'!$A$6:$W$49,U$10,FALSE)</f>
        <v>14433</v>
      </c>
      <c r="U239" s="113">
        <f>VLOOKUP($A239,'[8]102030_3000'!$A$6:$W$49,V$10,FALSE)</f>
        <v>13763</v>
      </c>
      <c r="V239" s="113">
        <f>VLOOKUP($A239,'[8]102030_3000'!$A$6:$W$49,W$10,FALSE)</f>
        <v>13370</v>
      </c>
    </row>
    <row r="240" spans="1:28" x14ac:dyDescent="0.2">
      <c r="A240" s="114" t="s">
        <v>145</v>
      </c>
      <c r="B240" s="115"/>
      <c r="C240" s="115"/>
      <c r="D240" s="115"/>
      <c r="E240" s="115"/>
      <c r="F240" s="115"/>
      <c r="G240" s="115"/>
      <c r="H240" s="115"/>
      <c r="I240" s="115"/>
      <c r="J240" s="115"/>
      <c r="K240" s="115"/>
      <c r="L240" s="115"/>
      <c r="M240" s="115"/>
      <c r="N240" s="115"/>
      <c r="O240" s="115"/>
      <c r="P240" s="115"/>
      <c r="Q240" s="115"/>
      <c r="R240" s="115"/>
      <c r="S240" s="115"/>
      <c r="T240" s="115"/>
      <c r="U240" s="115"/>
      <c r="V240" s="115"/>
      <c r="AB240"/>
    </row>
    <row r="241" spans="1:28" x14ac:dyDescent="0.2">
      <c r="A241" s="134" t="s">
        <v>148</v>
      </c>
      <c r="B241" s="117">
        <f>SUM(B209:B238)</f>
        <v>21671</v>
      </c>
      <c r="C241" s="117">
        <f t="shared" ref="C241:U241" si="6">SUM(C209:C238)</f>
        <v>20885</v>
      </c>
      <c r="D241" s="117">
        <f t="shared" si="6"/>
        <v>21039</v>
      </c>
      <c r="E241" s="117">
        <f t="shared" si="6"/>
        <v>21645</v>
      </c>
      <c r="F241" s="117">
        <f t="shared" si="6"/>
        <v>21835</v>
      </c>
      <c r="G241" s="117">
        <f t="shared" si="6"/>
        <v>22127</v>
      </c>
      <c r="H241" s="117">
        <f t="shared" si="6"/>
        <v>22413</v>
      </c>
      <c r="I241" s="117">
        <f t="shared" si="6"/>
        <v>22277</v>
      </c>
      <c r="J241" s="117">
        <f t="shared" si="6"/>
        <v>22029</v>
      </c>
      <c r="K241" s="117">
        <f t="shared" si="6"/>
        <v>20134</v>
      </c>
      <c r="L241" s="117">
        <f t="shared" si="6"/>
        <v>19933</v>
      </c>
      <c r="M241" s="117">
        <f t="shared" si="6"/>
        <v>19354</v>
      </c>
      <c r="N241" s="117">
        <f t="shared" si="6"/>
        <v>19202</v>
      </c>
      <c r="O241" s="117">
        <f t="shared" si="6"/>
        <v>19200</v>
      </c>
      <c r="P241" s="117">
        <f t="shared" si="6"/>
        <v>19450</v>
      </c>
      <c r="Q241" s="117">
        <f t="shared" si="6"/>
        <v>19680</v>
      </c>
      <c r="R241" s="117">
        <f t="shared" si="6"/>
        <v>18368</v>
      </c>
      <c r="S241" s="117">
        <f t="shared" si="6"/>
        <v>18107</v>
      </c>
      <c r="T241" s="117">
        <f t="shared" si="6"/>
        <v>19112</v>
      </c>
      <c r="U241" s="117">
        <f t="shared" si="6"/>
        <v>18201</v>
      </c>
      <c r="V241" s="117">
        <f>SUM(V209:V238)</f>
        <v>17972</v>
      </c>
      <c r="AB241"/>
    </row>
    <row r="242" spans="1:28" x14ac:dyDescent="0.2">
      <c r="AB242"/>
    </row>
    <row r="243" spans="1:28" ht="13.5" thickBot="1" x14ac:dyDescent="0.25">
      <c r="A243" s="101"/>
      <c r="B243" s="102"/>
      <c r="C243" s="102"/>
      <c r="D243" s="102"/>
      <c r="E243" s="102"/>
      <c r="F243" s="102"/>
      <c r="G243" s="102"/>
      <c r="H243" s="102"/>
      <c r="I243" s="102"/>
      <c r="J243" s="102"/>
      <c r="K243" s="102"/>
      <c r="L243" s="102"/>
      <c r="M243" s="102"/>
      <c r="N243" s="102"/>
      <c r="O243" s="102"/>
      <c r="P243" s="102"/>
      <c r="Q243" s="102"/>
      <c r="R243" s="102"/>
      <c r="S243" s="102"/>
      <c r="T243" s="102"/>
      <c r="U243" s="102"/>
      <c r="V243" s="102"/>
    </row>
    <row r="244" spans="1:28" ht="16.5" thickTop="1" thickBot="1" x14ac:dyDescent="0.25">
      <c r="A244" s="101"/>
      <c r="B244" s="264" t="s">
        <v>103</v>
      </c>
      <c r="C244" s="273" t="s">
        <v>104</v>
      </c>
      <c r="D244" s="271"/>
      <c r="E244" s="271"/>
      <c r="F244" s="271"/>
      <c r="G244" s="271"/>
      <c r="H244" s="102"/>
      <c r="I244" s="102"/>
      <c r="J244" s="102"/>
      <c r="K244" s="102"/>
      <c r="L244" s="102"/>
      <c r="M244" s="102"/>
      <c r="N244" s="102"/>
      <c r="O244" s="102"/>
      <c r="P244" s="102"/>
      <c r="Q244" s="102"/>
      <c r="R244" s="102"/>
      <c r="S244" s="102"/>
      <c r="T244" s="102"/>
      <c r="U244" s="102"/>
      <c r="V244" s="102"/>
    </row>
    <row r="245" spans="1:28" ht="15.75" thickTop="1" x14ac:dyDescent="0.2">
      <c r="A245" s="123"/>
      <c r="B245" s="264" t="s">
        <v>77</v>
      </c>
      <c r="C245" s="265" t="s">
        <v>214</v>
      </c>
      <c r="D245" s="269"/>
      <c r="E245" s="269"/>
      <c r="F245" s="269"/>
      <c r="G245" s="269"/>
      <c r="H245" s="126"/>
      <c r="I245" s="126"/>
      <c r="J245" s="126"/>
      <c r="K245" s="126"/>
      <c r="L245" s="126"/>
      <c r="M245" s="126"/>
      <c r="N245" s="126"/>
      <c r="O245" s="126"/>
      <c r="P245" s="126"/>
      <c r="Q245" s="126"/>
      <c r="R245" s="126"/>
      <c r="S245" s="126"/>
      <c r="T245" s="126"/>
      <c r="U245" s="126"/>
      <c r="V245" s="126"/>
    </row>
    <row r="246" spans="1:28" ht="15" x14ac:dyDescent="0.2">
      <c r="A246" s="123"/>
      <c r="B246" s="264" t="s">
        <v>108</v>
      </c>
      <c r="C246" s="265" t="s">
        <v>221</v>
      </c>
      <c r="D246" s="269"/>
      <c r="E246" s="269"/>
      <c r="F246" s="269"/>
      <c r="G246" s="269"/>
      <c r="H246" s="126"/>
      <c r="I246" s="126"/>
      <c r="J246" s="126"/>
      <c r="K246" s="126"/>
      <c r="L246" s="126"/>
      <c r="M246" s="126"/>
      <c r="N246" s="126"/>
      <c r="O246" s="126"/>
      <c r="P246" s="126"/>
      <c r="Q246" s="126"/>
      <c r="R246" s="126"/>
      <c r="S246" s="126"/>
      <c r="T246" s="126"/>
      <c r="U246" s="126"/>
      <c r="V246" s="126"/>
    </row>
    <row r="247" spans="1:28" x14ac:dyDescent="0.2">
      <c r="A247" s="98"/>
      <c r="B247" s="99"/>
      <c r="C247" s="99"/>
      <c r="D247" s="99"/>
      <c r="E247" s="99"/>
      <c r="F247" s="99"/>
      <c r="G247" s="99"/>
      <c r="H247" s="99"/>
      <c r="I247" s="99"/>
      <c r="J247" s="99"/>
      <c r="K247" s="99"/>
      <c r="L247" s="99"/>
      <c r="M247" s="99"/>
      <c r="N247" s="99"/>
      <c r="O247" s="99"/>
      <c r="P247" s="99"/>
      <c r="Q247" s="99"/>
      <c r="R247" s="99"/>
      <c r="S247" s="99"/>
      <c r="T247" s="102"/>
      <c r="U247" s="102"/>
      <c r="V247" s="102"/>
    </row>
    <row r="248" spans="1:28" x14ac:dyDescent="0.2">
      <c r="A248" s="107" t="s">
        <v>110</v>
      </c>
      <c r="B248" s="107" t="s">
        <v>55</v>
      </c>
      <c r="C248" s="107" t="s">
        <v>56</v>
      </c>
      <c r="D248" s="107" t="s">
        <v>57</v>
      </c>
      <c r="E248" s="107" t="s">
        <v>58</v>
      </c>
      <c r="F248" s="107" t="s">
        <v>59</v>
      </c>
      <c r="G248" s="107" t="s">
        <v>60</v>
      </c>
      <c r="H248" s="107" t="s">
        <v>61</v>
      </c>
      <c r="I248" s="107" t="s">
        <v>62</v>
      </c>
      <c r="J248" s="107" t="s">
        <v>63</v>
      </c>
      <c r="K248" s="107" t="s">
        <v>64</v>
      </c>
      <c r="L248" s="107" t="s">
        <v>65</v>
      </c>
      <c r="M248" s="107" t="s">
        <v>66</v>
      </c>
      <c r="N248" s="107" t="s">
        <v>67</v>
      </c>
      <c r="O248" s="107" t="s">
        <v>68</v>
      </c>
      <c r="P248" s="107" t="s">
        <v>69</v>
      </c>
      <c r="Q248" s="107" t="s">
        <v>70</v>
      </c>
      <c r="R248" s="107" t="s">
        <v>71</v>
      </c>
      <c r="S248" s="107" t="s">
        <v>72</v>
      </c>
      <c r="T248" s="107" t="s">
        <v>74</v>
      </c>
      <c r="U248" s="107" t="s">
        <v>75</v>
      </c>
      <c r="V248" s="107">
        <f>V208</f>
        <v>2010</v>
      </c>
    </row>
    <row r="249" spans="1:28" x14ac:dyDescent="0.2">
      <c r="A249" s="107" t="s">
        <v>111</v>
      </c>
      <c r="B249" s="110">
        <f>VLOOKUP($A249,'[8]102035_3000'!$A$6:$W$49,C$10,FALSE)</f>
        <v>391</v>
      </c>
      <c r="C249" s="110">
        <f>VLOOKUP($A249,'[8]102035_3000'!$A$6:$W$49,D$10,FALSE)</f>
        <v>400</v>
      </c>
      <c r="D249" s="110">
        <f>VLOOKUP($A249,'[8]102035_3000'!$A$6:$W$49,E$10,FALSE)</f>
        <v>405</v>
      </c>
      <c r="E249" s="110">
        <f>VLOOKUP($A249,'[8]102035_3000'!$A$6:$W$49,F$10,FALSE)</f>
        <v>409</v>
      </c>
      <c r="F249" s="110">
        <f>VLOOKUP($A249,'[8]102035_3000'!$A$6:$W$49,G$10,FALSE)</f>
        <v>362</v>
      </c>
      <c r="G249" s="110">
        <f>VLOOKUP($A249,'[8]102035_3000'!$A$6:$W$49,H$10,FALSE)</f>
        <v>411</v>
      </c>
      <c r="H249" s="110">
        <f>VLOOKUP($A249,'[8]102035_3000'!$A$6:$W$49,I$10,FALSE)</f>
        <v>566</v>
      </c>
      <c r="I249" s="110">
        <f>VLOOKUP($A249,'[8]102035_3000'!$A$6:$W$49,J$10,FALSE)</f>
        <v>665</v>
      </c>
      <c r="J249" s="110">
        <f>VLOOKUP($A249,'[8]102035_3000'!$A$6:$W$49,K$10,FALSE)</f>
        <v>594</v>
      </c>
      <c r="K249" s="110">
        <f>VLOOKUP($A249,'[8]102035_3000'!$A$6:$W$49,L$10,FALSE)</f>
        <v>667</v>
      </c>
      <c r="L249" s="110">
        <f>VLOOKUP($A249,'[8]102035_3000'!$A$6:$W$49,M$10,FALSE)</f>
        <v>434</v>
      </c>
      <c r="M249" s="110">
        <f>VLOOKUP($A249,'[8]102035_3000'!$A$6:$W$49,N$10,FALSE)</f>
        <v>566</v>
      </c>
      <c r="N249" s="110">
        <f>VLOOKUP($A249,'[8]102035_3000'!$A$6:$W$49,O$10,FALSE)</f>
        <v>598</v>
      </c>
      <c r="O249" s="110">
        <f>VLOOKUP($A249,'[8]102035_3000'!$A$6:$W$49,P$10,FALSE)</f>
        <v>728</v>
      </c>
      <c r="P249" s="110">
        <f>VLOOKUP($A249,'[8]102035_3000'!$A$6:$W$49,Q$10,FALSE)</f>
        <v>578</v>
      </c>
      <c r="Q249" s="110">
        <f>VLOOKUP($A249,'[8]102035_3000'!$A$6:$W$49,R$10,FALSE)</f>
        <v>522</v>
      </c>
      <c r="R249" s="110">
        <f>VLOOKUP($A249,'[8]102035_3000'!$A$6:$W$49,S$10,FALSE)</f>
        <v>564</v>
      </c>
      <c r="S249" s="110">
        <f>VLOOKUP($A249,'[8]102035_3000'!$A$6:$W$49,T$10,FALSE)</f>
        <v>379</v>
      </c>
      <c r="T249" s="110">
        <f>VLOOKUP($A249,'[8]102035_3000'!$A$6:$W$49,U$10,FALSE)</f>
        <v>520</v>
      </c>
      <c r="U249" s="110">
        <f>VLOOKUP($A249,'[8]102035_3000'!$A$6:$W$49,V$10,FALSE)</f>
        <v>343</v>
      </c>
      <c r="V249" s="110">
        <f>VLOOKUP($A249,'[8]102035_3000'!$A$6:$W$49,W$10,FALSE)</f>
        <v>292</v>
      </c>
    </row>
    <row r="250" spans="1:28" x14ac:dyDescent="0.2">
      <c r="A250" s="107" t="s">
        <v>113</v>
      </c>
      <c r="B250" s="110">
        <f>VLOOKUP($A250,'[8]102035_3000'!$A$6:$W$49,C$10,FALSE)</f>
        <v>1156</v>
      </c>
      <c r="C250" s="110">
        <f>VLOOKUP($A250,'[8]102035_3000'!$A$6:$W$49,D$10,FALSE)</f>
        <v>1295</v>
      </c>
      <c r="D250" s="110">
        <f>VLOOKUP($A250,'[8]102035_3000'!$A$6:$W$49,E$10,FALSE)</f>
        <v>1325</v>
      </c>
      <c r="E250" s="110">
        <f>VLOOKUP($A250,'[8]102035_3000'!$A$6:$W$49,F$10,FALSE)</f>
        <v>1180</v>
      </c>
      <c r="F250" s="110">
        <f>VLOOKUP($A250,'[8]102035_3000'!$A$6:$W$49,G$10,FALSE)</f>
        <v>1145</v>
      </c>
      <c r="G250" s="110">
        <f>VLOOKUP($A250,'[8]102035_3000'!$A$6:$W$49,H$10,FALSE)</f>
        <v>1210</v>
      </c>
      <c r="H250" s="110">
        <f>VLOOKUP($A250,'[8]102035_3000'!$A$6:$W$49,I$10,FALSE)</f>
        <v>1413</v>
      </c>
      <c r="I250" s="110">
        <f>VLOOKUP($A250,'[8]102035_3000'!$A$6:$W$49,J$10,FALSE)</f>
        <v>1329</v>
      </c>
      <c r="J250" s="110">
        <f>VLOOKUP($A250,'[8]102035_3000'!$A$6:$W$49,K$10,FALSE)</f>
        <v>1273</v>
      </c>
      <c r="K250" s="110">
        <f>VLOOKUP($A250,'[8]102035_3000'!$A$6:$W$49,L$10,FALSE)</f>
        <v>1184</v>
      </c>
      <c r="L250" s="110">
        <f>VLOOKUP($A250,'[8]102035_3000'!$A$6:$W$49,M$10,FALSE)</f>
        <v>830</v>
      </c>
      <c r="M250" s="110">
        <f>VLOOKUP($A250,'[8]102035_3000'!$A$6:$W$49,N$10,FALSE)</f>
        <v>869</v>
      </c>
      <c r="N250" s="110">
        <f>VLOOKUP($A250,'[8]102035_3000'!$A$6:$W$49,O$10,FALSE)</f>
        <v>1138</v>
      </c>
      <c r="O250" s="110">
        <f>VLOOKUP($A250,'[8]102035_3000'!$A$6:$W$49,P$10,FALSE)</f>
        <v>1359</v>
      </c>
      <c r="P250" s="110">
        <f>VLOOKUP($A250,'[8]102035_3000'!$A$6:$W$49,Q$10,FALSE)</f>
        <v>1245</v>
      </c>
      <c r="Q250" s="110">
        <f>VLOOKUP($A250,'[8]102035_3000'!$A$6:$W$49,R$10,FALSE)</f>
        <v>1269</v>
      </c>
      <c r="R250" s="110">
        <f>VLOOKUP($A250,'[8]102035_3000'!$A$6:$W$49,S$10,FALSE)</f>
        <v>1094</v>
      </c>
      <c r="S250" s="110">
        <f>VLOOKUP($A250,'[8]102035_3000'!$A$6:$W$49,T$10,FALSE)</f>
        <v>931</v>
      </c>
      <c r="T250" s="110">
        <f>VLOOKUP($A250,'[8]102035_3000'!$A$6:$W$49,U$10,FALSE)</f>
        <v>1157</v>
      </c>
      <c r="U250" s="110">
        <f>VLOOKUP($A250,'[8]102035_3000'!$A$6:$W$49,V$10,FALSE)</f>
        <v>950</v>
      </c>
      <c r="V250" s="110">
        <f>VLOOKUP($A250,'[8]102035_3000'!$A$6:$W$49,W$10,FALSE)</f>
        <v>1087</v>
      </c>
    </row>
    <row r="251" spans="1:28" x14ac:dyDescent="0.2">
      <c r="A251" s="107" t="s">
        <v>115</v>
      </c>
      <c r="B251" s="110">
        <f>VLOOKUP($A251,'[8]102035_3000'!$A$6:$W$49,C$10,FALSE)</f>
        <v>2</v>
      </c>
      <c r="C251" s="110">
        <f>VLOOKUP($A251,'[8]102035_3000'!$A$6:$W$49,D$10,FALSE)</f>
        <v>0</v>
      </c>
      <c r="D251" s="110">
        <f>VLOOKUP($A251,'[8]102035_3000'!$A$6:$W$49,E$10,FALSE)</f>
        <v>39</v>
      </c>
      <c r="E251" s="110">
        <f>VLOOKUP($A251,'[8]102035_3000'!$A$6:$W$49,F$10,FALSE)</f>
        <v>48</v>
      </c>
      <c r="F251" s="110">
        <f>VLOOKUP($A251,'[8]102035_3000'!$A$6:$W$49,G$10,FALSE)</f>
        <v>45</v>
      </c>
      <c r="G251" s="110">
        <f>VLOOKUP($A251,'[8]102035_3000'!$A$6:$W$49,H$10,FALSE)</f>
        <v>19</v>
      </c>
      <c r="H251" s="110">
        <f>VLOOKUP($A251,'[8]102035_3000'!$A$6:$W$49,I$10,FALSE)</f>
        <v>44</v>
      </c>
      <c r="I251" s="110">
        <f>VLOOKUP($A251,'[8]102035_3000'!$A$6:$W$49,J$10,FALSE)</f>
        <v>0</v>
      </c>
      <c r="J251" s="110">
        <f>VLOOKUP($A251,'[8]102035_3000'!$A$6:$W$49,K$10,FALSE)</f>
        <v>32</v>
      </c>
      <c r="K251" s="110">
        <f>VLOOKUP($A251,'[8]102035_3000'!$A$6:$W$49,L$10,FALSE)</f>
        <v>120</v>
      </c>
      <c r="L251" s="110">
        <f>VLOOKUP($A251,'[8]102035_3000'!$A$6:$W$49,M$10,FALSE)</f>
        <v>94</v>
      </c>
      <c r="M251" s="110">
        <f>VLOOKUP($A251,'[8]102035_3000'!$A$6:$W$49,N$10,FALSE)</f>
        <v>171</v>
      </c>
      <c r="N251" s="110">
        <f>VLOOKUP($A251,'[8]102035_3000'!$A$6:$W$49,O$10,FALSE)</f>
        <v>107</v>
      </c>
      <c r="O251" s="110">
        <f>VLOOKUP($A251,'[8]102035_3000'!$A$6:$W$49,P$10,FALSE)</f>
        <v>63</v>
      </c>
      <c r="P251" s="110">
        <f>VLOOKUP($A251,'[8]102035_3000'!$A$6:$W$49,Q$10,FALSE)</f>
        <v>37</v>
      </c>
      <c r="Q251" s="110">
        <f>VLOOKUP($A251,'[8]102035_3000'!$A$6:$W$49,R$10,FALSE)</f>
        <v>34</v>
      </c>
      <c r="R251" s="110">
        <f>VLOOKUP($A251,'[8]102035_3000'!$A$6:$W$49,S$10,FALSE)</f>
        <v>65</v>
      </c>
      <c r="S251" s="110">
        <f>VLOOKUP($A251,'[8]102035_3000'!$A$6:$W$49,T$10,FALSE)</f>
        <v>48</v>
      </c>
      <c r="T251" s="110">
        <f>VLOOKUP($A251,'[8]102035_3000'!$A$6:$W$49,U$10,FALSE)</f>
        <v>61</v>
      </c>
      <c r="U251" s="110">
        <f>VLOOKUP($A251,'[8]102035_3000'!$A$6:$W$49,V$10,FALSE)</f>
        <v>65</v>
      </c>
      <c r="V251" s="110">
        <f>VLOOKUP($A251,'[8]102035_3000'!$A$6:$W$49,W$10,FALSE)</f>
        <v>46</v>
      </c>
    </row>
    <row r="252" spans="1:28" x14ac:dyDescent="0.2">
      <c r="A252" s="107" t="s">
        <v>141</v>
      </c>
      <c r="B252" s="110">
        <f>VLOOKUP($A252,'[8]102035_3000'!$A$6:$W$49,C$10,FALSE)</f>
        <v>1844</v>
      </c>
      <c r="C252" s="110">
        <f>VLOOKUP($A252,'[8]102035_3000'!$A$6:$W$49,D$10,FALSE)</f>
        <v>2040</v>
      </c>
      <c r="D252" s="110">
        <f>VLOOKUP($A252,'[8]102035_3000'!$A$6:$W$49,E$10,FALSE)</f>
        <v>1935</v>
      </c>
      <c r="E252" s="110">
        <f>VLOOKUP($A252,'[8]102035_3000'!$A$6:$W$49,F$10,FALSE)</f>
        <v>1968</v>
      </c>
      <c r="F252" s="110">
        <f>VLOOKUP($A252,'[8]102035_3000'!$A$6:$W$49,G$10,FALSE)</f>
        <v>1566</v>
      </c>
      <c r="G252" s="110">
        <f>VLOOKUP($A252,'[8]102035_3000'!$A$6:$W$49,H$10,FALSE)</f>
        <v>1581</v>
      </c>
      <c r="H252" s="110">
        <f>VLOOKUP($A252,'[8]102035_3000'!$A$6:$W$49,I$10,FALSE)</f>
        <v>1690</v>
      </c>
      <c r="I252" s="110">
        <f>VLOOKUP($A252,'[8]102035_3000'!$A$6:$W$49,J$10,FALSE)</f>
        <v>1548</v>
      </c>
      <c r="J252" s="110">
        <f>VLOOKUP($A252,'[8]102035_3000'!$A$6:$W$49,K$10,FALSE)</f>
        <v>1713</v>
      </c>
      <c r="K252" s="110">
        <f>VLOOKUP($A252,'[8]102035_3000'!$A$6:$W$49,L$10,FALSE)</f>
        <v>1415</v>
      </c>
      <c r="L252" s="110">
        <f>VLOOKUP($A252,'[8]102035_3000'!$A$6:$W$49,M$10,FALSE)</f>
        <v>1238</v>
      </c>
      <c r="M252" s="110">
        <f>VLOOKUP($A252,'[8]102035_3000'!$A$6:$W$49,N$10,FALSE)</f>
        <v>1294</v>
      </c>
      <c r="N252" s="110">
        <f>VLOOKUP($A252,'[8]102035_3000'!$A$6:$W$49,O$10,FALSE)</f>
        <v>1235</v>
      </c>
      <c r="O252" s="110">
        <f>VLOOKUP($A252,'[8]102035_3000'!$A$6:$W$49,P$10,FALSE)</f>
        <v>1277</v>
      </c>
      <c r="P252" s="110">
        <f>VLOOKUP($A252,'[8]102035_3000'!$A$6:$W$49,Q$10,FALSE)</f>
        <v>1229</v>
      </c>
      <c r="Q252" s="110">
        <f>VLOOKUP($A252,'[8]102035_3000'!$A$6:$W$49,R$10,FALSE)</f>
        <v>1235</v>
      </c>
      <c r="R252" s="110">
        <f>VLOOKUP($A252,'[8]102035_3000'!$A$6:$W$49,S$10,FALSE)</f>
        <v>1149</v>
      </c>
      <c r="S252" s="110">
        <f>VLOOKUP($A252,'[8]102035_3000'!$A$6:$W$49,T$10,FALSE)</f>
        <v>999</v>
      </c>
      <c r="T252" s="110">
        <f>VLOOKUP($A252,'[8]102035_3000'!$A$6:$W$49,U$10,FALSE)</f>
        <v>1057</v>
      </c>
      <c r="U252" s="110">
        <f>VLOOKUP($A252,'[8]102035_3000'!$A$6:$W$49,V$10,FALSE)</f>
        <v>1015</v>
      </c>
      <c r="V252" s="110">
        <f>VLOOKUP($A252,'[8]102035_3000'!$A$6:$W$49,W$10,FALSE)</f>
        <v>1091</v>
      </c>
    </row>
    <row r="253" spans="1:28" x14ac:dyDescent="0.2">
      <c r="A253" s="107" t="s">
        <v>117</v>
      </c>
      <c r="B253" s="110">
        <f>VLOOKUP($A253,'[8]102035_3000'!$A$6:$W$49,C$10,FALSE)</f>
        <v>0</v>
      </c>
      <c r="C253" s="110">
        <f>VLOOKUP($A253,'[8]102035_3000'!$A$6:$W$49,D$10,FALSE)</f>
        <v>0</v>
      </c>
      <c r="D253" s="110">
        <f>VLOOKUP($A253,'[8]102035_3000'!$A$6:$W$49,E$10,FALSE)</f>
        <v>0</v>
      </c>
      <c r="E253" s="110">
        <f>VLOOKUP($A253,'[8]102035_3000'!$A$6:$W$49,F$10,FALSE)</f>
        <v>0</v>
      </c>
      <c r="F253" s="110">
        <f>VLOOKUP($A253,'[8]102035_3000'!$A$6:$W$49,G$10,FALSE)</f>
        <v>0</v>
      </c>
      <c r="G253" s="110">
        <f>VLOOKUP($A253,'[8]102035_3000'!$A$6:$W$49,H$10,FALSE)</f>
        <v>0</v>
      </c>
      <c r="H253" s="110">
        <f>VLOOKUP($A253,'[8]102035_3000'!$A$6:$W$49,I$10,FALSE)</f>
        <v>0</v>
      </c>
      <c r="I253" s="110">
        <f>VLOOKUP($A253,'[8]102035_3000'!$A$6:$W$49,J$10,FALSE)</f>
        <v>0</v>
      </c>
      <c r="J253" s="110">
        <f>VLOOKUP($A253,'[8]102035_3000'!$A$6:$W$49,K$10,FALSE)</f>
        <v>0</v>
      </c>
      <c r="K253" s="110">
        <f>VLOOKUP($A253,'[8]102035_3000'!$A$6:$W$49,L$10,FALSE)</f>
        <v>0</v>
      </c>
      <c r="L253" s="110">
        <f>VLOOKUP($A253,'[8]102035_3000'!$A$6:$W$49,M$10,FALSE)</f>
        <v>0</v>
      </c>
      <c r="M253" s="110">
        <f>VLOOKUP($A253,'[8]102035_3000'!$A$6:$W$49,N$10,FALSE)</f>
        <v>0</v>
      </c>
      <c r="N253" s="110">
        <f>VLOOKUP($A253,'[8]102035_3000'!$A$6:$W$49,O$10,FALSE)</f>
        <v>0</v>
      </c>
      <c r="O253" s="110">
        <f>VLOOKUP($A253,'[8]102035_3000'!$A$6:$W$49,P$10,FALSE)</f>
        <v>0</v>
      </c>
      <c r="P253" s="110">
        <f>VLOOKUP($A253,'[8]102035_3000'!$A$6:$W$49,Q$10,FALSE)</f>
        <v>0</v>
      </c>
      <c r="Q253" s="110">
        <f>VLOOKUP($A253,'[8]102035_3000'!$A$6:$W$49,R$10,FALSE)</f>
        <v>0</v>
      </c>
      <c r="R253" s="110">
        <f>VLOOKUP($A253,'[8]102035_3000'!$A$6:$W$49,S$10,FALSE)</f>
        <v>21</v>
      </c>
      <c r="S253" s="110">
        <f>VLOOKUP($A253,'[8]102035_3000'!$A$6:$W$49,T$10,FALSE)</f>
        <v>20</v>
      </c>
      <c r="T253" s="110">
        <f>VLOOKUP($A253,'[8]102035_3000'!$A$6:$W$49,U$10,FALSE)</f>
        <v>22</v>
      </c>
      <c r="U253" s="110">
        <f>VLOOKUP($A253,'[8]102035_3000'!$A$6:$W$49,V$10,FALSE)</f>
        <v>21</v>
      </c>
      <c r="V253" s="110">
        <f>VLOOKUP($A253,'[8]102035_3000'!$A$6:$W$49,W$10,FALSE)</f>
        <v>25</v>
      </c>
    </row>
    <row r="254" spans="1:28" x14ac:dyDescent="0.2">
      <c r="A254" s="107" t="s">
        <v>118</v>
      </c>
      <c r="B254" s="110">
        <f>VLOOKUP($A254,'[8]102035_3000'!$A$6:$W$49,C$10,FALSE)</f>
        <v>51</v>
      </c>
      <c r="C254" s="110">
        <f>VLOOKUP($A254,'[8]102035_3000'!$A$6:$W$49,D$10,FALSE)</f>
        <v>51</v>
      </c>
      <c r="D254" s="110">
        <f>VLOOKUP($A254,'[8]102035_3000'!$A$6:$W$49,E$10,FALSE)</f>
        <v>51</v>
      </c>
      <c r="E254" s="110">
        <f>VLOOKUP($A254,'[8]102035_3000'!$A$6:$W$49,F$10,FALSE)</f>
        <v>51</v>
      </c>
      <c r="F254" s="110">
        <f>VLOOKUP($A254,'[8]102035_3000'!$A$6:$W$49,G$10,FALSE)</f>
        <v>51</v>
      </c>
      <c r="G254" s="110">
        <f>VLOOKUP($A254,'[8]102035_3000'!$A$6:$W$49,H$10,FALSE)</f>
        <v>69</v>
      </c>
      <c r="H254" s="110">
        <f>VLOOKUP($A254,'[8]102035_3000'!$A$6:$W$49,I$10,FALSE)</f>
        <v>77</v>
      </c>
      <c r="I254" s="110">
        <f>VLOOKUP($A254,'[8]102035_3000'!$A$6:$W$49,J$10,FALSE)</f>
        <v>30</v>
      </c>
      <c r="J254" s="110">
        <f>VLOOKUP($A254,'[8]102035_3000'!$A$6:$W$49,K$10,FALSE)</f>
        <v>31</v>
      </c>
      <c r="K254" s="110">
        <f>VLOOKUP($A254,'[8]102035_3000'!$A$6:$W$49,L$10,FALSE)</f>
        <v>7</v>
      </c>
      <c r="L254" s="110">
        <f>VLOOKUP($A254,'[8]102035_3000'!$A$6:$W$49,M$10,FALSE)</f>
        <v>6</v>
      </c>
      <c r="M254" s="110">
        <f>VLOOKUP($A254,'[8]102035_3000'!$A$6:$W$49,N$10,FALSE)</f>
        <v>3</v>
      </c>
      <c r="N254" s="110">
        <f>VLOOKUP($A254,'[8]102035_3000'!$A$6:$W$49,O$10,FALSE)</f>
        <v>13</v>
      </c>
      <c r="O254" s="110">
        <f>VLOOKUP($A254,'[8]102035_3000'!$A$6:$W$49,P$10,FALSE)</f>
        <v>12</v>
      </c>
      <c r="P254" s="110">
        <f>VLOOKUP($A254,'[8]102035_3000'!$A$6:$W$49,Q$10,FALSE)</f>
        <v>16</v>
      </c>
      <c r="Q254" s="110">
        <f>VLOOKUP($A254,'[8]102035_3000'!$A$6:$W$49,R$10,FALSE)</f>
        <v>12</v>
      </c>
      <c r="R254" s="110">
        <f>VLOOKUP($A254,'[8]102035_3000'!$A$6:$W$49,S$10,FALSE)</f>
        <v>15</v>
      </c>
      <c r="S254" s="110">
        <f>VLOOKUP($A254,'[8]102035_3000'!$A$6:$W$49,T$10,FALSE)</f>
        <v>15</v>
      </c>
      <c r="T254" s="110">
        <f>VLOOKUP($A254,'[8]102035_3000'!$A$6:$W$49,U$10,FALSE)</f>
        <v>16</v>
      </c>
      <c r="U254" s="110">
        <f>VLOOKUP($A254,'[8]102035_3000'!$A$6:$W$49,V$10,FALSE)</f>
        <v>12</v>
      </c>
      <c r="V254" s="110">
        <f>VLOOKUP($A254,'[8]102035_3000'!$A$6:$W$49,W$10,FALSE)</f>
        <v>11</v>
      </c>
    </row>
    <row r="255" spans="1:28" x14ac:dyDescent="0.2">
      <c r="A255" s="107" t="s">
        <v>123</v>
      </c>
      <c r="B255" s="110">
        <f>VLOOKUP($A255,'[8]102035_3000'!$A$6:$W$49,C$10,FALSE)</f>
        <v>10528</v>
      </c>
      <c r="C255" s="110">
        <f>VLOOKUP($A255,'[8]102035_3000'!$A$6:$W$49,D$10,FALSE)</f>
        <v>12022</v>
      </c>
      <c r="D255" s="110">
        <f>VLOOKUP($A255,'[8]102035_3000'!$A$6:$W$49,E$10,FALSE)</f>
        <v>12113</v>
      </c>
      <c r="E255" s="110">
        <f>VLOOKUP($A255,'[8]102035_3000'!$A$6:$W$49,F$10,FALSE)</f>
        <v>11485</v>
      </c>
      <c r="F255" s="110">
        <f>VLOOKUP($A255,'[8]102035_3000'!$A$6:$W$49,G$10,FALSE)</f>
        <v>11039</v>
      </c>
      <c r="G255" s="110">
        <f>VLOOKUP($A255,'[8]102035_3000'!$A$6:$W$49,H$10,FALSE)</f>
        <v>10007</v>
      </c>
      <c r="H255" s="110">
        <f>VLOOKUP($A255,'[8]102035_3000'!$A$6:$W$49,I$10,FALSE)</f>
        <v>12338</v>
      </c>
      <c r="I255" s="110">
        <f>VLOOKUP($A255,'[8]102035_3000'!$A$6:$W$49,J$10,FALSE)</f>
        <v>9858</v>
      </c>
      <c r="J255" s="110">
        <f>VLOOKUP($A255,'[8]102035_3000'!$A$6:$W$49,K$10,FALSE)</f>
        <v>9333</v>
      </c>
      <c r="K255" s="110">
        <f>VLOOKUP($A255,'[8]102035_3000'!$A$6:$W$49,L$10,FALSE)</f>
        <v>9882</v>
      </c>
      <c r="L255" s="110">
        <f>VLOOKUP($A255,'[8]102035_3000'!$A$6:$W$49,M$10,FALSE)</f>
        <v>8818</v>
      </c>
      <c r="M255" s="110">
        <f>VLOOKUP($A255,'[8]102035_3000'!$A$6:$W$49,N$10,FALSE)</f>
        <v>10125</v>
      </c>
      <c r="N255" s="110">
        <f>VLOOKUP($A255,'[8]102035_3000'!$A$6:$W$49,O$10,FALSE)</f>
        <v>9077</v>
      </c>
      <c r="O255" s="110">
        <f>VLOOKUP($A255,'[8]102035_3000'!$A$6:$W$49,P$10,FALSE)</f>
        <v>8929</v>
      </c>
      <c r="P255" s="110">
        <f>VLOOKUP($A255,'[8]102035_3000'!$A$6:$W$49,Q$10,FALSE)</f>
        <v>8194</v>
      </c>
      <c r="Q255" s="110">
        <f>VLOOKUP($A255,'[8]102035_3000'!$A$6:$W$49,R$10,FALSE)</f>
        <v>8094</v>
      </c>
      <c r="R255" s="110">
        <f>VLOOKUP($A255,'[8]102035_3000'!$A$6:$W$49,S$10,FALSE)</f>
        <v>8464</v>
      </c>
      <c r="S255" s="110">
        <f>VLOOKUP($A255,'[8]102035_3000'!$A$6:$W$49,T$10,FALSE)</f>
        <v>6171</v>
      </c>
      <c r="T255" s="110">
        <f>VLOOKUP($A255,'[8]102035_3000'!$A$6:$W$49,U$10,FALSE)</f>
        <v>8820</v>
      </c>
      <c r="U255" s="110">
        <f>VLOOKUP($A255,'[8]102035_3000'!$A$6:$W$49,V$10,FALSE)</f>
        <v>7955</v>
      </c>
      <c r="V255" s="110">
        <f>VLOOKUP($A255,'[8]102035_3000'!$A$6:$W$49,W$10,FALSE)</f>
        <v>8158</v>
      </c>
    </row>
    <row r="256" spans="1:28" x14ac:dyDescent="0.2">
      <c r="A256" s="107" t="s">
        <v>119</v>
      </c>
      <c r="B256" s="110">
        <f>VLOOKUP($A256,'[8]102035_3000'!$A$6:$W$49,C$10,FALSE)</f>
        <v>323</v>
      </c>
      <c r="C256" s="110">
        <f>VLOOKUP($A256,'[8]102035_3000'!$A$6:$W$49,D$10,FALSE)</f>
        <v>283</v>
      </c>
      <c r="D256" s="110">
        <f>VLOOKUP($A256,'[8]102035_3000'!$A$6:$W$49,E$10,FALSE)</f>
        <v>240</v>
      </c>
      <c r="E256" s="110">
        <f>VLOOKUP($A256,'[8]102035_3000'!$A$6:$W$49,F$10,FALSE)</f>
        <v>237</v>
      </c>
      <c r="F256" s="110">
        <f>VLOOKUP($A256,'[8]102035_3000'!$A$6:$W$49,G$10,FALSE)</f>
        <v>197</v>
      </c>
      <c r="G256" s="110">
        <f>VLOOKUP($A256,'[8]102035_3000'!$A$6:$W$49,H$10,FALSE)</f>
        <v>181</v>
      </c>
      <c r="H256" s="110">
        <f>VLOOKUP($A256,'[8]102035_3000'!$A$6:$W$49,I$10,FALSE)</f>
        <v>183</v>
      </c>
      <c r="I256" s="110">
        <f>VLOOKUP($A256,'[8]102035_3000'!$A$6:$W$49,J$10,FALSE)</f>
        <v>170</v>
      </c>
      <c r="J256" s="110">
        <f>VLOOKUP($A256,'[8]102035_3000'!$A$6:$W$49,K$10,FALSE)</f>
        <v>145</v>
      </c>
      <c r="K256" s="110">
        <f>VLOOKUP($A256,'[8]102035_3000'!$A$6:$W$49,L$10,FALSE)</f>
        <v>153</v>
      </c>
      <c r="L256" s="110">
        <f>VLOOKUP($A256,'[8]102035_3000'!$A$6:$W$49,M$10,FALSE)</f>
        <v>130</v>
      </c>
      <c r="M256" s="110">
        <f>VLOOKUP($A256,'[8]102035_3000'!$A$6:$W$49,N$10,FALSE)</f>
        <v>120</v>
      </c>
      <c r="N256" s="110">
        <f>VLOOKUP($A256,'[8]102035_3000'!$A$6:$W$49,O$10,FALSE)</f>
        <v>112</v>
      </c>
      <c r="O256" s="110">
        <f>VLOOKUP($A256,'[8]102035_3000'!$A$6:$W$49,P$10,FALSE)</f>
        <v>112</v>
      </c>
      <c r="P256" s="110">
        <f>VLOOKUP($A256,'[8]102035_3000'!$A$6:$W$49,Q$10,FALSE)</f>
        <v>115</v>
      </c>
      <c r="Q256" s="110">
        <f>VLOOKUP($A256,'[8]102035_3000'!$A$6:$W$49,R$10,FALSE)</f>
        <v>101</v>
      </c>
      <c r="R256" s="110">
        <f>VLOOKUP($A256,'[8]102035_3000'!$A$6:$W$49,S$10,FALSE)</f>
        <v>86</v>
      </c>
      <c r="S256" s="110">
        <f>VLOOKUP($A256,'[8]102035_3000'!$A$6:$W$49,T$10,FALSE)</f>
        <v>76</v>
      </c>
      <c r="T256" s="110">
        <f>VLOOKUP($A256,'[8]102035_3000'!$A$6:$W$49,U$10,FALSE)</f>
        <v>79</v>
      </c>
      <c r="U256" s="110">
        <f>VLOOKUP($A256,'[8]102035_3000'!$A$6:$W$49,V$10,FALSE)</f>
        <v>76</v>
      </c>
      <c r="V256" s="110">
        <f>VLOOKUP($A256,'[8]102035_3000'!$A$6:$W$49,W$10,FALSE)</f>
        <v>70</v>
      </c>
    </row>
    <row r="257" spans="1:22" x14ac:dyDescent="0.2">
      <c r="A257" s="107" t="s">
        <v>120</v>
      </c>
      <c r="B257" s="110">
        <f>VLOOKUP($A257,'[8]102035_3000'!$A$6:$W$49,C$10,FALSE)</f>
        <v>44</v>
      </c>
      <c r="C257" s="110">
        <f>VLOOKUP($A257,'[8]102035_3000'!$A$6:$W$49,D$10,FALSE)</f>
        <v>44</v>
      </c>
      <c r="D257" s="110">
        <f>VLOOKUP($A257,'[8]102035_3000'!$A$6:$W$49,E$10,FALSE)</f>
        <v>31</v>
      </c>
      <c r="E257" s="110">
        <f>VLOOKUP($A257,'[8]102035_3000'!$A$6:$W$49,F$10,FALSE)</f>
        <v>23</v>
      </c>
      <c r="F257" s="110">
        <f>VLOOKUP($A257,'[8]102035_3000'!$A$6:$W$49,G$10,FALSE)</f>
        <v>20</v>
      </c>
      <c r="G257" s="110">
        <f>VLOOKUP($A257,'[8]102035_3000'!$A$6:$W$49,H$10,FALSE)</f>
        <v>29</v>
      </c>
      <c r="H257" s="110">
        <f>VLOOKUP($A257,'[8]102035_3000'!$A$6:$W$49,I$10,FALSE)</f>
        <v>32</v>
      </c>
      <c r="I257" s="110">
        <f>VLOOKUP($A257,'[8]102035_3000'!$A$6:$W$49,J$10,FALSE)</f>
        <v>33</v>
      </c>
      <c r="J257" s="110">
        <f>VLOOKUP($A257,'[8]102035_3000'!$A$6:$W$49,K$10,FALSE)</f>
        <v>38</v>
      </c>
      <c r="K257" s="110">
        <f>VLOOKUP($A257,'[8]102035_3000'!$A$6:$W$49,L$10,FALSE)</f>
        <v>40</v>
      </c>
      <c r="L257" s="110">
        <f>VLOOKUP($A257,'[8]102035_3000'!$A$6:$W$49,M$10,FALSE)</f>
        <v>53</v>
      </c>
      <c r="M257" s="110">
        <f>VLOOKUP($A257,'[8]102035_3000'!$A$6:$W$49,N$10,FALSE)</f>
        <v>64</v>
      </c>
      <c r="N257" s="110">
        <f>VLOOKUP($A257,'[8]102035_3000'!$A$6:$W$49,O$10,FALSE)</f>
        <v>41</v>
      </c>
      <c r="O257" s="110">
        <f>VLOOKUP($A257,'[8]102035_3000'!$A$6:$W$49,P$10,FALSE)</f>
        <v>39</v>
      </c>
      <c r="P257" s="110">
        <f>VLOOKUP($A257,'[8]102035_3000'!$A$6:$W$49,Q$10,FALSE)</f>
        <v>40</v>
      </c>
      <c r="Q257" s="110">
        <f>VLOOKUP($A257,'[8]102035_3000'!$A$6:$W$49,R$10,FALSE)</f>
        <v>45</v>
      </c>
      <c r="R257" s="110">
        <f>VLOOKUP($A257,'[8]102035_3000'!$A$6:$W$49,S$10,FALSE)</f>
        <v>31</v>
      </c>
      <c r="S257" s="110">
        <f>VLOOKUP($A257,'[8]102035_3000'!$A$6:$W$49,T$10,FALSE)</f>
        <v>28</v>
      </c>
      <c r="T257" s="110">
        <f>VLOOKUP($A257,'[8]102035_3000'!$A$6:$W$49,U$10,FALSE)</f>
        <v>36</v>
      </c>
      <c r="U257" s="110">
        <f>VLOOKUP($A257,'[8]102035_3000'!$A$6:$W$49,V$10,FALSE)</f>
        <v>35</v>
      </c>
      <c r="V257" s="110">
        <f>VLOOKUP($A257,'[8]102035_3000'!$A$6:$W$49,W$10,FALSE)</f>
        <v>29</v>
      </c>
    </row>
    <row r="258" spans="1:22" x14ac:dyDescent="0.2">
      <c r="A258" s="107" t="s">
        <v>139</v>
      </c>
      <c r="B258" s="110">
        <f>VLOOKUP($A258,'[8]102035_3000'!$A$6:$W$49,C$10,FALSE)</f>
        <v>1046</v>
      </c>
      <c r="C258" s="110">
        <f>VLOOKUP($A258,'[8]102035_3000'!$A$6:$W$49,D$10,FALSE)</f>
        <v>1181</v>
      </c>
      <c r="D258" s="110">
        <f>VLOOKUP($A258,'[8]102035_3000'!$A$6:$W$49,E$10,FALSE)</f>
        <v>1261</v>
      </c>
      <c r="E258" s="110">
        <f>VLOOKUP($A258,'[8]102035_3000'!$A$6:$W$49,F$10,FALSE)</f>
        <v>1103</v>
      </c>
      <c r="F258" s="110">
        <f>VLOOKUP($A258,'[8]102035_3000'!$A$6:$W$49,G$10,FALSE)</f>
        <v>1250</v>
      </c>
      <c r="G258" s="110">
        <f>VLOOKUP($A258,'[8]102035_3000'!$A$6:$W$49,H$10,FALSE)</f>
        <v>1454</v>
      </c>
      <c r="H258" s="110">
        <f>VLOOKUP($A258,'[8]102035_3000'!$A$6:$W$49,I$10,FALSE)</f>
        <v>1380</v>
      </c>
      <c r="I258" s="110">
        <f>VLOOKUP($A258,'[8]102035_3000'!$A$6:$W$49,J$10,FALSE)</f>
        <v>1399</v>
      </c>
      <c r="J258" s="110">
        <f>VLOOKUP($A258,'[8]102035_3000'!$A$6:$W$49,K$10,FALSE)</f>
        <v>1368</v>
      </c>
      <c r="K258" s="110">
        <f>VLOOKUP($A258,'[8]102035_3000'!$A$6:$W$49,L$10,FALSE)</f>
        <v>1451</v>
      </c>
      <c r="L258" s="110">
        <f>VLOOKUP($A258,'[8]102035_3000'!$A$6:$W$49,M$10,FALSE)</f>
        <v>1689</v>
      </c>
      <c r="M258" s="110">
        <f>VLOOKUP($A258,'[8]102035_3000'!$A$6:$W$49,N$10,FALSE)</f>
        <v>1841</v>
      </c>
      <c r="N258" s="110">
        <f>VLOOKUP($A258,'[8]102035_3000'!$A$6:$W$49,O$10,FALSE)</f>
        <v>1807</v>
      </c>
      <c r="O258" s="110">
        <f>VLOOKUP($A258,'[8]102035_3000'!$A$6:$W$49,P$10,FALSE)</f>
        <v>1962</v>
      </c>
      <c r="P258" s="110">
        <f>VLOOKUP($A258,'[8]102035_3000'!$A$6:$W$49,Q$10,FALSE)</f>
        <v>2125</v>
      </c>
      <c r="Q258" s="110">
        <f>VLOOKUP($A258,'[8]102035_3000'!$A$6:$W$49,R$10,FALSE)</f>
        <v>2132</v>
      </c>
      <c r="R258" s="110">
        <f>VLOOKUP($A258,'[8]102035_3000'!$A$6:$W$49,S$10,FALSE)</f>
        <v>1630</v>
      </c>
      <c r="S258" s="110">
        <f>VLOOKUP($A258,'[8]102035_3000'!$A$6:$W$49,T$10,FALSE)</f>
        <v>1523</v>
      </c>
      <c r="T258" s="110">
        <f>VLOOKUP($A258,'[8]102035_3000'!$A$6:$W$49,U$10,FALSE)</f>
        <v>1459</v>
      </c>
      <c r="U258" s="110">
        <f>VLOOKUP($A258,'[8]102035_3000'!$A$6:$W$49,V$10,FALSE)</f>
        <v>1424</v>
      </c>
      <c r="V258" s="110">
        <f>VLOOKUP($A258,'[8]102035_3000'!$A$6:$W$49,W$10,FALSE)</f>
        <v>1412</v>
      </c>
    </row>
    <row r="259" spans="1:22" x14ac:dyDescent="0.2">
      <c r="A259" s="107" t="s">
        <v>121</v>
      </c>
      <c r="B259" s="110">
        <f>VLOOKUP($A259,'[8]102035_3000'!$A$6:$W$49,C$10,FALSE)</f>
        <v>0</v>
      </c>
      <c r="C259" s="110">
        <f>VLOOKUP($A259,'[8]102035_3000'!$A$6:$W$49,D$10,FALSE)</f>
        <v>0</v>
      </c>
      <c r="D259" s="110">
        <f>VLOOKUP($A259,'[8]102035_3000'!$A$6:$W$49,E$10,FALSE)</f>
        <v>0</v>
      </c>
      <c r="E259" s="110">
        <f>VLOOKUP($A259,'[8]102035_3000'!$A$6:$W$49,F$10,FALSE)</f>
        <v>0</v>
      </c>
      <c r="F259" s="110">
        <f>VLOOKUP($A259,'[8]102035_3000'!$A$6:$W$49,G$10,FALSE)</f>
        <v>0</v>
      </c>
      <c r="G259" s="110">
        <f>VLOOKUP($A259,'[8]102035_3000'!$A$6:$W$49,H$10,FALSE)</f>
        <v>0</v>
      </c>
      <c r="H259" s="110">
        <f>VLOOKUP($A259,'[8]102035_3000'!$A$6:$W$49,I$10,FALSE)</f>
        <v>370</v>
      </c>
      <c r="I259" s="110">
        <f>VLOOKUP($A259,'[8]102035_3000'!$A$6:$W$49,J$10,FALSE)</f>
        <v>369</v>
      </c>
      <c r="J259" s="110">
        <f>VLOOKUP($A259,'[8]102035_3000'!$A$6:$W$49,K$10,FALSE)</f>
        <v>373</v>
      </c>
      <c r="K259" s="110">
        <f>VLOOKUP($A259,'[8]102035_3000'!$A$6:$W$49,L$10,FALSE)</f>
        <v>361</v>
      </c>
      <c r="L259" s="110">
        <f>VLOOKUP($A259,'[8]102035_3000'!$A$6:$W$49,M$10,FALSE)</f>
        <v>329</v>
      </c>
      <c r="M259" s="110">
        <f>VLOOKUP($A259,'[8]102035_3000'!$A$6:$W$49,N$10,FALSE)</f>
        <v>345</v>
      </c>
      <c r="N259" s="110">
        <f>VLOOKUP($A259,'[8]102035_3000'!$A$6:$W$49,O$10,FALSE)</f>
        <v>341</v>
      </c>
      <c r="O259" s="110">
        <f>VLOOKUP($A259,'[8]102035_3000'!$A$6:$W$49,P$10,FALSE)</f>
        <v>336</v>
      </c>
      <c r="P259" s="110">
        <f>VLOOKUP($A259,'[8]102035_3000'!$A$6:$W$49,Q$10,FALSE)</f>
        <v>328</v>
      </c>
      <c r="Q259" s="110">
        <f>VLOOKUP($A259,'[8]102035_3000'!$A$6:$W$49,R$10,FALSE)</f>
        <v>312</v>
      </c>
      <c r="R259" s="110">
        <f>VLOOKUP($A259,'[8]102035_3000'!$A$6:$W$49,S$10,FALSE)</f>
        <v>310</v>
      </c>
      <c r="S259" s="110">
        <f>VLOOKUP($A259,'[8]102035_3000'!$A$6:$W$49,T$10,FALSE)</f>
        <v>299</v>
      </c>
      <c r="T259" s="110">
        <f>VLOOKUP($A259,'[8]102035_3000'!$A$6:$W$49,U$10,FALSE)</f>
        <v>246</v>
      </c>
      <c r="U259" s="110">
        <f>VLOOKUP($A259,'[8]102035_3000'!$A$6:$W$49,V$10,FALSE)</f>
        <v>273</v>
      </c>
      <c r="V259" s="110">
        <f>VLOOKUP($A259,'[8]102035_3000'!$A$6:$W$49,W$10,FALSE)</f>
        <v>302</v>
      </c>
    </row>
    <row r="260" spans="1:22" x14ac:dyDescent="0.2">
      <c r="A260" s="107" t="s">
        <v>122</v>
      </c>
      <c r="B260" s="110">
        <f>VLOOKUP($A260,'[8]102035_3000'!$A$6:$W$49,C$10,FALSE)</f>
        <v>5097</v>
      </c>
      <c r="C260" s="110">
        <f>VLOOKUP($A260,'[8]102035_3000'!$A$6:$W$49,D$10,FALSE)</f>
        <v>5459</v>
      </c>
      <c r="D260" s="110">
        <f>VLOOKUP($A260,'[8]102035_3000'!$A$6:$W$49,E$10,FALSE)</f>
        <v>5384</v>
      </c>
      <c r="E260" s="110">
        <f>VLOOKUP($A260,'[8]102035_3000'!$A$6:$W$49,F$10,FALSE)</f>
        <v>5073</v>
      </c>
      <c r="F260" s="110">
        <f>VLOOKUP($A260,'[8]102035_3000'!$A$6:$W$49,G$10,FALSE)</f>
        <v>4702</v>
      </c>
      <c r="G260" s="110">
        <f>VLOOKUP($A260,'[8]102035_3000'!$A$6:$W$49,H$10,FALSE)</f>
        <v>4803</v>
      </c>
      <c r="H260" s="110">
        <f>VLOOKUP($A260,'[8]102035_3000'!$A$6:$W$49,I$10,FALSE)</f>
        <v>5126</v>
      </c>
      <c r="I260" s="110">
        <f>VLOOKUP($A260,'[8]102035_3000'!$A$6:$W$49,J$10,FALSE)</f>
        <v>4763</v>
      </c>
      <c r="J260" s="110">
        <f>VLOOKUP($A260,'[8]102035_3000'!$A$6:$W$49,K$10,FALSE)</f>
        <v>5073</v>
      </c>
      <c r="K260" s="110">
        <f>VLOOKUP($A260,'[8]102035_3000'!$A$6:$W$49,L$10,FALSE)</f>
        <v>4930</v>
      </c>
      <c r="L260" s="110">
        <f>VLOOKUP($A260,'[8]102035_3000'!$A$6:$W$49,M$10,FALSE)</f>
        <v>4306</v>
      </c>
      <c r="M260" s="110">
        <f>VLOOKUP($A260,'[8]102035_3000'!$A$6:$W$49,N$10,FALSE)</f>
        <v>4555</v>
      </c>
      <c r="N260" s="110">
        <f>VLOOKUP($A260,'[8]102035_3000'!$A$6:$W$49,O$10,FALSE)</f>
        <v>4119</v>
      </c>
      <c r="O260" s="110">
        <f>VLOOKUP($A260,'[8]102035_3000'!$A$6:$W$49,P$10,FALSE)</f>
        <v>4317</v>
      </c>
      <c r="P260" s="110">
        <f>VLOOKUP($A260,'[8]102035_3000'!$A$6:$W$49,Q$10,FALSE)</f>
        <v>4346</v>
      </c>
      <c r="Q260" s="110">
        <f>VLOOKUP($A260,'[8]102035_3000'!$A$6:$W$49,R$10,FALSE)</f>
        <v>4058</v>
      </c>
      <c r="R260" s="110">
        <f>VLOOKUP($A260,'[8]102035_3000'!$A$6:$W$49,S$10,FALSE)</f>
        <v>3683</v>
      </c>
      <c r="S260" s="110">
        <f>VLOOKUP($A260,'[8]102035_3000'!$A$6:$W$49,T$10,FALSE)</f>
        <v>3344</v>
      </c>
      <c r="T260" s="110">
        <f>VLOOKUP($A260,'[8]102035_3000'!$A$6:$W$49,U$10,FALSE)</f>
        <v>3985</v>
      </c>
      <c r="U260" s="110">
        <f>VLOOKUP($A260,'[8]102035_3000'!$A$6:$W$49,V$10,FALSE)</f>
        <v>3861</v>
      </c>
      <c r="V260" s="110">
        <f>VLOOKUP($A260,'[8]102035_3000'!$A$6:$W$49,W$10,FALSE)</f>
        <v>3717</v>
      </c>
    </row>
    <row r="261" spans="1:22" x14ac:dyDescent="0.2">
      <c r="A261" s="107" t="s">
        <v>124</v>
      </c>
      <c r="B261" s="110">
        <f>VLOOKUP($A261,'[8]102035_3000'!$A$6:$W$49,C$10,FALSE)</f>
        <v>160</v>
      </c>
      <c r="C261" s="110">
        <f>VLOOKUP($A261,'[8]102035_3000'!$A$6:$W$49,D$10,FALSE)</f>
        <v>209</v>
      </c>
      <c r="D261" s="110">
        <f>VLOOKUP($A261,'[8]102035_3000'!$A$6:$W$49,E$10,FALSE)</f>
        <v>197</v>
      </c>
      <c r="E261" s="110">
        <f>VLOOKUP($A261,'[8]102035_3000'!$A$6:$W$49,F$10,FALSE)</f>
        <v>188</v>
      </c>
      <c r="F261" s="110">
        <f>VLOOKUP($A261,'[8]102035_3000'!$A$6:$W$49,G$10,FALSE)</f>
        <v>194</v>
      </c>
      <c r="G261" s="110">
        <f>VLOOKUP($A261,'[8]102035_3000'!$A$6:$W$49,H$10,FALSE)</f>
        <v>211</v>
      </c>
      <c r="H261" s="110">
        <f>VLOOKUP($A261,'[8]102035_3000'!$A$6:$W$49,I$10,FALSE)</f>
        <v>255</v>
      </c>
      <c r="I261" s="110">
        <f>VLOOKUP($A261,'[8]102035_3000'!$A$6:$W$49,J$10,FALSE)</f>
        <v>246</v>
      </c>
      <c r="J261" s="110">
        <f>VLOOKUP($A261,'[8]102035_3000'!$A$6:$W$49,K$10,FALSE)</f>
        <v>249</v>
      </c>
      <c r="K261" s="110">
        <f>VLOOKUP($A261,'[8]102035_3000'!$A$6:$W$49,L$10,FALSE)</f>
        <v>240</v>
      </c>
      <c r="L261" s="110">
        <f>VLOOKUP($A261,'[8]102035_3000'!$A$6:$W$49,M$10,FALSE)</f>
        <v>245</v>
      </c>
      <c r="M261" s="110">
        <f>VLOOKUP($A261,'[8]102035_3000'!$A$6:$W$49,N$10,FALSE)</f>
        <v>317</v>
      </c>
      <c r="N261" s="110">
        <f>VLOOKUP($A261,'[8]102035_3000'!$A$6:$W$49,O$10,FALSE)</f>
        <v>318</v>
      </c>
      <c r="O261" s="110">
        <f>VLOOKUP($A261,'[8]102035_3000'!$A$6:$W$49,P$10,FALSE)</f>
        <v>343</v>
      </c>
      <c r="P261" s="110">
        <f>VLOOKUP($A261,'[8]102035_3000'!$A$6:$W$49,Q$10,FALSE)</f>
        <v>365</v>
      </c>
      <c r="Q261" s="110">
        <f>VLOOKUP($A261,'[8]102035_3000'!$A$6:$W$49,R$10,FALSE)</f>
        <v>442</v>
      </c>
      <c r="R261" s="110">
        <f>VLOOKUP($A261,'[8]102035_3000'!$A$6:$W$49,S$10,FALSE)</f>
        <v>451</v>
      </c>
      <c r="S261" s="110">
        <f>VLOOKUP($A261,'[8]102035_3000'!$A$6:$W$49,T$10,FALSE)</f>
        <v>409</v>
      </c>
      <c r="T261" s="110">
        <f>VLOOKUP($A261,'[8]102035_3000'!$A$6:$W$49,U$10,FALSE)</f>
        <v>390</v>
      </c>
      <c r="U261" s="110">
        <f>VLOOKUP($A261,'[8]102035_3000'!$A$6:$W$49,V$10,FALSE)</f>
        <v>293</v>
      </c>
      <c r="V261" s="110">
        <f>VLOOKUP($A261,'[8]102035_3000'!$A$6:$W$49,W$10,FALSE)</f>
        <v>255</v>
      </c>
    </row>
    <row r="262" spans="1:22" x14ac:dyDescent="0.2">
      <c r="A262" s="107" t="s">
        <v>125</v>
      </c>
      <c r="B262" s="110">
        <f>VLOOKUP($A262,'[8]102035_3000'!$A$6:$W$49,C$10,FALSE)</f>
        <v>285</v>
      </c>
      <c r="C262" s="110">
        <f>VLOOKUP($A262,'[8]102035_3000'!$A$6:$W$49,D$10,FALSE)</f>
        <v>146</v>
      </c>
      <c r="D262" s="110">
        <f>VLOOKUP($A262,'[8]102035_3000'!$A$6:$W$49,E$10,FALSE)</f>
        <v>101</v>
      </c>
      <c r="E262" s="110">
        <f>VLOOKUP($A262,'[8]102035_3000'!$A$6:$W$49,F$10,FALSE)</f>
        <v>165</v>
      </c>
      <c r="F262" s="110">
        <f>VLOOKUP($A262,'[8]102035_3000'!$A$6:$W$49,G$10,FALSE)</f>
        <v>161</v>
      </c>
      <c r="G262" s="110">
        <f>VLOOKUP($A262,'[8]102035_3000'!$A$6:$W$49,H$10,FALSE)</f>
        <v>173</v>
      </c>
      <c r="H262" s="110">
        <f>VLOOKUP($A262,'[8]102035_3000'!$A$6:$W$49,I$10,FALSE)</f>
        <v>162</v>
      </c>
      <c r="I262" s="110">
        <f>VLOOKUP($A262,'[8]102035_3000'!$A$6:$W$49,J$10,FALSE)</f>
        <v>157</v>
      </c>
      <c r="J262" s="110">
        <f>VLOOKUP($A262,'[8]102035_3000'!$A$6:$W$49,K$10,FALSE)</f>
        <v>70</v>
      </c>
      <c r="K262" s="110">
        <f>VLOOKUP($A262,'[8]102035_3000'!$A$6:$W$49,L$10,FALSE)</f>
        <v>68</v>
      </c>
      <c r="L262" s="110">
        <f>VLOOKUP($A262,'[8]102035_3000'!$A$6:$W$49,M$10,FALSE)</f>
        <v>69</v>
      </c>
      <c r="M262" s="110">
        <f>VLOOKUP($A262,'[8]102035_3000'!$A$6:$W$49,N$10,FALSE)</f>
        <v>69</v>
      </c>
      <c r="N262" s="110">
        <f>VLOOKUP($A262,'[8]102035_3000'!$A$6:$W$49,O$10,FALSE)</f>
        <v>57</v>
      </c>
      <c r="O262" s="110">
        <f>VLOOKUP($A262,'[8]102035_3000'!$A$6:$W$49,P$10,FALSE)</f>
        <v>53</v>
      </c>
      <c r="P262" s="110">
        <f>VLOOKUP($A262,'[8]102035_3000'!$A$6:$W$49,Q$10,FALSE)</f>
        <v>33</v>
      </c>
      <c r="Q262" s="110">
        <f>VLOOKUP($A262,'[8]102035_3000'!$A$6:$W$49,R$10,FALSE)</f>
        <v>35</v>
      </c>
      <c r="R262" s="110">
        <f>VLOOKUP($A262,'[8]102035_3000'!$A$6:$W$49,S$10,FALSE)</f>
        <v>31</v>
      </c>
      <c r="S262" s="110">
        <f>VLOOKUP($A262,'[8]102035_3000'!$A$6:$W$49,T$10,FALSE)</f>
        <v>24</v>
      </c>
      <c r="T262" s="110">
        <f>VLOOKUP($A262,'[8]102035_3000'!$A$6:$W$49,U$10,FALSE)</f>
        <v>19</v>
      </c>
      <c r="U262" s="110">
        <f>VLOOKUP($A262,'[8]102035_3000'!$A$6:$W$49,V$10,FALSE)</f>
        <v>19</v>
      </c>
      <c r="V262" s="110">
        <f>VLOOKUP($A262,'[8]102035_3000'!$A$6:$W$49,W$10,FALSE)</f>
        <v>21</v>
      </c>
    </row>
    <row r="263" spans="1:22" x14ac:dyDescent="0.2">
      <c r="A263" s="107" t="s">
        <v>126</v>
      </c>
      <c r="B263" s="110">
        <f>VLOOKUP($A263,'[8]102035_3000'!$A$6:$W$49,C$10,FALSE)</f>
        <v>627</v>
      </c>
      <c r="C263" s="110">
        <f>VLOOKUP($A263,'[8]102035_3000'!$A$6:$W$49,D$10,FALSE)</f>
        <v>632</v>
      </c>
      <c r="D263" s="110">
        <f>VLOOKUP($A263,'[8]102035_3000'!$A$6:$W$49,E$10,FALSE)</f>
        <v>624</v>
      </c>
      <c r="E263" s="110">
        <f>VLOOKUP($A263,'[8]102035_3000'!$A$6:$W$49,F$10,FALSE)</f>
        <v>609</v>
      </c>
      <c r="F263" s="110">
        <f>VLOOKUP($A263,'[8]102035_3000'!$A$6:$W$49,G$10,FALSE)</f>
        <v>664</v>
      </c>
      <c r="G263" s="110">
        <f>VLOOKUP($A263,'[8]102035_3000'!$A$6:$W$49,H$10,FALSE)</f>
        <v>587</v>
      </c>
      <c r="H263" s="110">
        <f>VLOOKUP($A263,'[8]102035_3000'!$A$6:$W$49,I$10,FALSE)</f>
        <v>590</v>
      </c>
      <c r="I263" s="110">
        <f>VLOOKUP($A263,'[8]102035_3000'!$A$6:$W$49,J$10,FALSE)</f>
        <v>592</v>
      </c>
      <c r="J263" s="110">
        <f>VLOOKUP($A263,'[8]102035_3000'!$A$6:$W$49,K$10,FALSE)</f>
        <v>570</v>
      </c>
      <c r="K263" s="110">
        <f>VLOOKUP($A263,'[8]102035_3000'!$A$6:$W$49,L$10,FALSE)</f>
        <v>601</v>
      </c>
      <c r="L263" s="110">
        <f>VLOOKUP($A263,'[8]102035_3000'!$A$6:$W$49,M$10,FALSE)</f>
        <v>580</v>
      </c>
      <c r="M263" s="110">
        <f>VLOOKUP($A263,'[8]102035_3000'!$A$6:$W$49,N$10,FALSE)</f>
        <v>587</v>
      </c>
      <c r="N263" s="110">
        <f>VLOOKUP($A263,'[8]102035_3000'!$A$6:$W$49,O$10,FALSE)</f>
        <v>588</v>
      </c>
      <c r="O263" s="110">
        <f>VLOOKUP($A263,'[8]102035_3000'!$A$6:$W$49,P$10,FALSE)</f>
        <v>586</v>
      </c>
      <c r="P263" s="110">
        <f>VLOOKUP($A263,'[8]102035_3000'!$A$6:$W$49,Q$10,FALSE)</f>
        <v>563</v>
      </c>
      <c r="Q263" s="110">
        <f>VLOOKUP($A263,'[8]102035_3000'!$A$6:$W$49,R$10,FALSE)</f>
        <v>578</v>
      </c>
      <c r="R263" s="110">
        <f>VLOOKUP($A263,'[8]102035_3000'!$A$6:$W$49,S$10,FALSE)</f>
        <v>562</v>
      </c>
      <c r="S263" s="110">
        <f>VLOOKUP($A263,'[8]102035_3000'!$A$6:$W$49,T$10,FALSE)</f>
        <v>569</v>
      </c>
      <c r="T263" s="110">
        <f>VLOOKUP($A263,'[8]102035_3000'!$A$6:$W$49,U$10,FALSE)</f>
        <v>557</v>
      </c>
      <c r="U263" s="110">
        <f>VLOOKUP($A263,'[8]102035_3000'!$A$6:$W$49,V$10,FALSE)</f>
        <v>479</v>
      </c>
      <c r="V263" s="110">
        <f>VLOOKUP($A263,'[8]102035_3000'!$A$6:$W$49,W$10,FALSE)</f>
        <v>444</v>
      </c>
    </row>
    <row r="264" spans="1:22" x14ac:dyDescent="0.2">
      <c r="A264" s="107" t="s">
        <v>127</v>
      </c>
      <c r="B264" s="110">
        <f>VLOOKUP($A264,'[8]102035_3000'!$A$6:$W$49,C$10,FALSE)</f>
        <v>522</v>
      </c>
      <c r="C264" s="110">
        <f>VLOOKUP($A264,'[8]102035_3000'!$A$6:$W$49,D$10,FALSE)</f>
        <v>507</v>
      </c>
      <c r="D264" s="110">
        <f>VLOOKUP($A264,'[8]102035_3000'!$A$6:$W$49,E$10,FALSE)</f>
        <v>465</v>
      </c>
      <c r="E264" s="110">
        <f>VLOOKUP($A264,'[8]102035_3000'!$A$6:$W$49,F$10,FALSE)</f>
        <v>498</v>
      </c>
      <c r="F264" s="110">
        <f>VLOOKUP($A264,'[8]102035_3000'!$A$6:$W$49,G$10,FALSE)</f>
        <v>495</v>
      </c>
      <c r="G264" s="110">
        <f>VLOOKUP($A264,'[8]102035_3000'!$A$6:$W$49,H$10,FALSE)</f>
        <v>526</v>
      </c>
      <c r="H264" s="110">
        <f>VLOOKUP($A264,'[8]102035_3000'!$A$6:$W$49,I$10,FALSE)</f>
        <v>518</v>
      </c>
      <c r="I264" s="110">
        <f>VLOOKUP($A264,'[8]102035_3000'!$A$6:$W$49,J$10,FALSE)</f>
        <v>487</v>
      </c>
      <c r="J264" s="110">
        <f>VLOOKUP($A264,'[8]102035_3000'!$A$6:$W$49,K$10,FALSE)</f>
        <v>420</v>
      </c>
      <c r="K264" s="110">
        <f>VLOOKUP($A264,'[8]102035_3000'!$A$6:$W$49,L$10,FALSE)</f>
        <v>926</v>
      </c>
      <c r="L264" s="110">
        <f>VLOOKUP($A264,'[8]102035_3000'!$A$6:$W$49,M$10,FALSE)</f>
        <v>962</v>
      </c>
      <c r="M264" s="110">
        <f>VLOOKUP($A264,'[8]102035_3000'!$A$6:$W$49,N$10,FALSE)</f>
        <v>895</v>
      </c>
      <c r="N264" s="110">
        <f>VLOOKUP($A264,'[8]102035_3000'!$A$6:$W$49,O$10,FALSE)</f>
        <v>941</v>
      </c>
      <c r="O264" s="110">
        <f>VLOOKUP($A264,'[8]102035_3000'!$A$6:$W$49,P$10,FALSE)</f>
        <v>1045</v>
      </c>
      <c r="P264" s="110">
        <f>VLOOKUP($A264,'[8]102035_3000'!$A$6:$W$49,Q$10,FALSE)</f>
        <v>1036</v>
      </c>
      <c r="Q264" s="110">
        <f>VLOOKUP($A264,'[8]102035_3000'!$A$6:$W$49,R$10,FALSE)</f>
        <v>1051</v>
      </c>
      <c r="R264" s="110">
        <f>VLOOKUP($A264,'[8]102035_3000'!$A$6:$W$49,S$10,FALSE)</f>
        <v>1048</v>
      </c>
      <c r="S264" s="110">
        <f>VLOOKUP($A264,'[8]102035_3000'!$A$6:$W$49,T$10,FALSE)</f>
        <v>991</v>
      </c>
      <c r="T264" s="110">
        <f>VLOOKUP($A264,'[8]102035_3000'!$A$6:$W$49,U$10,FALSE)</f>
        <v>1050</v>
      </c>
      <c r="U264" s="110">
        <f>VLOOKUP($A264,'[8]102035_3000'!$A$6:$W$49,V$10,FALSE)</f>
        <v>836</v>
      </c>
      <c r="V264" s="110">
        <f>VLOOKUP($A264,'[8]102035_3000'!$A$6:$W$49,W$10,FALSE)</f>
        <v>829</v>
      </c>
    </row>
    <row r="265" spans="1:22" x14ac:dyDescent="0.2">
      <c r="A265" s="107" t="s">
        <v>129</v>
      </c>
      <c r="B265" s="110">
        <f>VLOOKUP($A265,'[8]102035_3000'!$A$6:$W$49,C$10,FALSE)</f>
        <v>365</v>
      </c>
      <c r="C265" s="110">
        <f>VLOOKUP($A265,'[8]102035_3000'!$A$6:$W$49,D$10,FALSE)</f>
        <v>387</v>
      </c>
      <c r="D265" s="110">
        <f>VLOOKUP($A265,'[8]102035_3000'!$A$6:$W$49,E$10,FALSE)</f>
        <v>116</v>
      </c>
      <c r="E265" s="110">
        <f>VLOOKUP($A265,'[8]102035_3000'!$A$6:$W$49,F$10,FALSE)</f>
        <v>89</v>
      </c>
      <c r="F265" s="110">
        <f>VLOOKUP($A265,'[8]102035_3000'!$A$6:$W$49,G$10,FALSE)</f>
        <v>112</v>
      </c>
      <c r="G265" s="110">
        <f>VLOOKUP($A265,'[8]102035_3000'!$A$6:$W$49,H$10,FALSE)</f>
        <v>99</v>
      </c>
      <c r="H265" s="110">
        <f>VLOOKUP($A265,'[8]102035_3000'!$A$6:$W$49,I$10,FALSE)</f>
        <v>72</v>
      </c>
      <c r="I265" s="110">
        <f>VLOOKUP($A265,'[8]102035_3000'!$A$6:$W$49,J$10,FALSE)</f>
        <v>46</v>
      </c>
      <c r="J265" s="110">
        <f>VLOOKUP($A265,'[8]102035_3000'!$A$6:$W$49,K$10,FALSE)</f>
        <v>38</v>
      </c>
      <c r="K265" s="110">
        <f>VLOOKUP($A265,'[8]102035_3000'!$A$6:$W$49,L$10,FALSE)</f>
        <v>33</v>
      </c>
      <c r="L265" s="110">
        <f>VLOOKUP($A265,'[8]102035_3000'!$A$6:$W$49,M$10,FALSE)</f>
        <v>18</v>
      </c>
      <c r="M265" s="110">
        <f>VLOOKUP($A265,'[8]102035_3000'!$A$6:$W$49,N$10,FALSE)</f>
        <v>11</v>
      </c>
      <c r="N265" s="110">
        <f>VLOOKUP($A265,'[8]102035_3000'!$A$6:$W$49,O$10,FALSE)</f>
        <v>12</v>
      </c>
      <c r="O265" s="110">
        <f>VLOOKUP($A265,'[8]102035_3000'!$A$6:$W$49,P$10,FALSE)</f>
        <v>10</v>
      </c>
      <c r="P265" s="110">
        <f>VLOOKUP($A265,'[8]102035_3000'!$A$6:$W$49,Q$10,FALSE)</f>
        <v>7</v>
      </c>
      <c r="Q265" s="110">
        <f>VLOOKUP($A265,'[8]102035_3000'!$A$6:$W$49,R$10,FALSE)</f>
        <v>7</v>
      </c>
      <c r="R265" s="110">
        <f>VLOOKUP($A265,'[8]102035_3000'!$A$6:$W$49,S$10,FALSE)</f>
        <v>6</v>
      </c>
      <c r="S265" s="110">
        <f>VLOOKUP($A265,'[8]102035_3000'!$A$6:$W$49,T$10,FALSE)</f>
        <v>6</v>
      </c>
      <c r="T265" s="110">
        <f>VLOOKUP($A265,'[8]102035_3000'!$A$6:$W$49,U$10,FALSE)</f>
        <v>7</v>
      </c>
      <c r="U265" s="110">
        <f>VLOOKUP($A265,'[8]102035_3000'!$A$6:$W$49,V$10,FALSE)</f>
        <v>3</v>
      </c>
      <c r="V265" s="110">
        <f>VLOOKUP($A265,'[8]102035_3000'!$A$6:$W$49,W$10,FALSE)</f>
        <v>5</v>
      </c>
    </row>
    <row r="266" spans="1:22" x14ac:dyDescent="0.2">
      <c r="A266" s="107" t="s">
        <v>130</v>
      </c>
      <c r="B266" s="110">
        <f>VLOOKUP($A266,'[8]102035_3000'!$A$6:$W$49,C$10,FALSE)</f>
        <v>0</v>
      </c>
      <c r="C266" s="110">
        <f>VLOOKUP($A266,'[8]102035_3000'!$A$6:$W$49,D$10,FALSE)</f>
        <v>0</v>
      </c>
      <c r="D266" s="110">
        <f>VLOOKUP($A266,'[8]102035_3000'!$A$6:$W$49,E$10,FALSE)</f>
        <v>0</v>
      </c>
      <c r="E266" s="110">
        <f>VLOOKUP($A266,'[8]102035_3000'!$A$6:$W$49,F$10,FALSE)</f>
        <v>0</v>
      </c>
      <c r="F266" s="110">
        <f>VLOOKUP($A266,'[8]102035_3000'!$A$6:$W$49,G$10,FALSE)</f>
        <v>0</v>
      </c>
      <c r="G266" s="110">
        <f>VLOOKUP($A266,'[8]102035_3000'!$A$6:$W$49,H$10,FALSE)</f>
        <v>0</v>
      </c>
      <c r="H266" s="110">
        <f>VLOOKUP($A266,'[8]102035_3000'!$A$6:$W$49,I$10,FALSE)</f>
        <v>0</v>
      </c>
      <c r="I266" s="110">
        <f>VLOOKUP($A266,'[8]102035_3000'!$A$6:$W$49,J$10,FALSE)</f>
        <v>0</v>
      </c>
      <c r="J266" s="110">
        <f>VLOOKUP($A266,'[8]102035_3000'!$A$6:$W$49,K$10,FALSE)</f>
        <v>0</v>
      </c>
      <c r="K266" s="110">
        <f>VLOOKUP($A266,'[8]102035_3000'!$A$6:$W$49,L$10,FALSE)</f>
        <v>0</v>
      </c>
      <c r="L266" s="110">
        <f>VLOOKUP($A266,'[8]102035_3000'!$A$6:$W$49,M$10,FALSE)</f>
        <v>62</v>
      </c>
      <c r="M266" s="110">
        <f>VLOOKUP($A266,'[8]102035_3000'!$A$6:$W$49,N$10,FALSE)</f>
        <v>77</v>
      </c>
      <c r="N266" s="110">
        <f>VLOOKUP($A266,'[8]102035_3000'!$A$6:$W$49,O$10,FALSE)</f>
        <v>71</v>
      </c>
      <c r="O266" s="110">
        <f>VLOOKUP($A266,'[8]102035_3000'!$A$6:$W$49,P$10,FALSE)</f>
        <v>64</v>
      </c>
      <c r="P266" s="110">
        <f>VLOOKUP($A266,'[8]102035_3000'!$A$6:$W$49,Q$10,FALSE)</f>
        <v>63</v>
      </c>
      <c r="Q266" s="110">
        <f>VLOOKUP($A266,'[8]102035_3000'!$A$6:$W$49,R$10,FALSE)</f>
        <v>58</v>
      </c>
      <c r="R266" s="110">
        <f>VLOOKUP($A266,'[8]102035_3000'!$A$6:$W$49,S$10,FALSE)</f>
        <v>35</v>
      </c>
      <c r="S266" s="110">
        <f>VLOOKUP($A266,'[8]102035_3000'!$A$6:$W$49,T$10,FALSE)</f>
        <v>33</v>
      </c>
      <c r="T266" s="110">
        <f>VLOOKUP($A266,'[8]102035_3000'!$A$6:$W$49,U$10,FALSE)</f>
        <v>25</v>
      </c>
      <c r="U266" s="110">
        <f>VLOOKUP($A266,'[8]102035_3000'!$A$6:$W$49,V$10,FALSE)</f>
        <v>26</v>
      </c>
      <c r="V266" s="110">
        <f>VLOOKUP($A266,'[8]102035_3000'!$A$6:$W$49,W$10,FALSE)</f>
        <v>60</v>
      </c>
    </row>
    <row r="267" spans="1:22" x14ac:dyDescent="0.2">
      <c r="A267" s="107" t="s">
        <v>128</v>
      </c>
      <c r="B267" s="110">
        <f>VLOOKUP($A267,'[8]102035_3000'!$A$6:$W$49,C$10,FALSE)</f>
        <v>225</v>
      </c>
      <c r="C267" s="110">
        <f>VLOOKUP($A267,'[8]102035_3000'!$A$6:$W$49,D$10,FALSE)</f>
        <v>306</v>
      </c>
      <c r="D267" s="110">
        <f>VLOOKUP($A267,'[8]102035_3000'!$A$6:$W$49,E$10,FALSE)</f>
        <v>197</v>
      </c>
      <c r="E267" s="110">
        <f>VLOOKUP($A267,'[8]102035_3000'!$A$6:$W$49,F$10,FALSE)</f>
        <v>231</v>
      </c>
      <c r="F267" s="110">
        <f>VLOOKUP($A267,'[8]102035_3000'!$A$6:$W$49,G$10,FALSE)</f>
        <v>104</v>
      </c>
      <c r="G267" s="110">
        <f>VLOOKUP($A267,'[8]102035_3000'!$A$6:$W$49,H$10,FALSE)</f>
        <v>59</v>
      </c>
      <c r="H267" s="110">
        <f>VLOOKUP($A267,'[8]102035_3000'!$A$6:$W$49,I$10,FALSE)</f>
        <v>59</v>
      </c>
      <c r="I267" s="110">
        <f>VLOOKUP($A267,'[8]102035_3000'!$A$6:$W$49,J$10,FALSE)</f>
        <v>44</v>
      </c>
      <c r="J267" s="110">
        <f>VLOOKUP($A267,'[8]102035_3000'!$A$6:$W$49,K$10,FALSE)</f>
        <v>40</v>
      </c>
      <c r="K267" s="110">
        <f>VLOOKUP($A267,'[8]102035_3000'!$A$6:$W$49,L$10,FALSE)</f>
        <v>49</v>
      </c>
      <c r="L267" s="110">
        <f>VLOOKUP($A267,'[8]102035_3000'!$A$6:$W$49,M$10,FALSE)</f>
        <v>40</v>
      </c>
      <c r="M267" s="110">
        <f>VLOOKUP($A267,'[8]102035_3000'!$A$6:$W$49,N$10,FALSE)</f>
        <v>47</v>
      </c>
      <c r="N267" s="110">
        <f>VLOOKUP($A267,'[8]102035_3000'!$A$6:$W$49,O$10,FALSE)</f>
        <v>46</v>
      </c>
      <c r="O267" s="110">
        <f>VLOOKUP($A267,'[8]102035_3000'!$A$6:$W$49,P$10,FALSE)</f>
        <v>54</v>
      </c>
      <c r="P267" s="110">
        <f>VLOOKUP($A267,'[8]102035_3000'!$A$6:$W$49,Q$10,FALSE)</f>
        <v>55</v>
      </c>
      <c r="Q267" s="110">
        <f>VLOOKUP($A267,'[8]102035_3000'!$A$6:$W$49,R$10,FALSE)</f>
        <v>45</v>
      </c>
      <c r="R267" s="110">
        <f>VLOOKUP($A267,'[8]102035_3000'!$A$6:$W$49,S$10,FALSE)</f>
        <v>55</v>
      </c>
      <c r="S267" s="110">
        <f>VLOOKUP($A267,'[8]102035_3000'!$A$6:$W$49,T$10,FALSE)</f>
        <v>46</v>
      </c>
      <c r="T267" s="110">
        <f>VLOOKUP($A267,'[8]102035_3000'!$A$6:$W$49,U$10,FALSE)</f>
        <v>39</v>
      </c>
      <c r="U267" s="110">
        <f>VLOOKUP($A267,'[8]102035_3000'!$A$6:$W$49,V$10,FALSE)</f>
        <v>38</v>
      </c>
      <c r="V267" s="110">
        <f>VLOOKUP($A267,'[8]102035_3000'!$A$6:$W$49,W$10,FALSE)</f>
        <v>36</v>
      </c>
    </row>
    <row r="268" spans="1:22" x14ac:dyDescent="0.2">
      <c r="A268" s="107" t="s">
        <v>131</v>
      </c>
      <c r="B268" s="110">
        <f>VLOOKUP($A268,'[8]102035_3000'!$A$6:$W$49,C$10,FALSE)</f>
        <v>0</v>
      </c>
      <c r="C268" s="110">
        <f>VLOOKUP($A268,'[8]102035_3000'!$A$6:$W$49,D$10,FALSE)</f>
        <v>0</v>
      </c>
      <c r="D268" s="110">
        <f>VLOOKUP($A268,'[8]102035_3000'!$A$6:$W$49,E$10,FALSE)</f>
        <v>0</v>
      </c>
      <c r="E268" s="110">
        <f>VLOOKUP($A268,'[8]102035_3000'!$A$6:$W$49,F$10,FALSE)</f>
        <v>0</v>
      </c>
      <c r="F268" s="110">
        <f>VLOOKUP($A268,'[8]102035_3000'!$A$6:$W$49,G$10,FALSE)</f>
        <v>0</v>
      </c>
      <c r="G268" s="110">
        <f>VLOOKUP($A268,'[8]102035_3000'!$A$6:$W$49,H$10,FALSE)</f>
        <v>0</v>
      </c>
      <c r="H268" s="110">
        <f>VLOOKUP($A268,'[8]102035_3000'!$A$6:$W$49,I$10,FALSE)</f>
        <v>0</v>
      </c>
      <c r="I268" s="110">
        <f>VLOOKUP($A268,'[8]102035_3000'!$A$6:$W$49,J$10,FALSE)</f>
        <v>0</v>
      </c>
      <c r="J268" s="110">
        <f>VLOOKUP($A268,'[8]102035_3000'!$A$6:$W$49,K$10,FALSE)</f>
        <v>0</v>
      </c>
      <c r="K268" s="110">
        <f>VLOOKUP($A268,'[8]102035_3000'!$A$6:$W$49,L$10,FALSE)</f>
        <v>0</v>
      </c>
      <c r="L268" s="110">
        <f>VLOOKUP($A268,'[8]102035_3000'!$A$6:$W$49,M$10,FALSE)</f>
        <v>0</v>
      </c>
      <c r="M268" s="110">
        <f>VLOOKUP($A268,'[8]102035_3000'!$A$6:$W$49,N$10,FALSE)</f>
        <v>0</v>
      </c>
      <c r="N268" s="110">
        <f>VLOOKUP($A268,'[8]102035_3000'!$A$6:$W$49,O$10,FALSE)</f>
        <v>0</v>
      </c>
      <c r="O268" s="110">
        <f>VLOOKUP($A268,'[8]102035_3000'!$A$6:$W$49,P$10,FALSE)</f>
        <v>0</v>
      </c>
      <c r="P268" s="110">
        <f>VLOOKUP($A268,'[8]102035_3000'!$A$6:$W$49,Q$10,FALSE)</f>
        <v>0</v>
      </c>
      <c r="Q268" s="110">
        <f>VLOOKUP($A268,'[8]102035_3000'!$A$6:$W$49,R$10,FALSE)</f>
        <v>0</v>
      </c>
      <c r="R268" s="110">
        <f>VLOOKUP($A268,'[8]102035_3000'!$A$6:$W$49,S$10,FALSE)</f>
        <v>0</v>
      </c>
      <c r="S268" s="110">
        <f>VLOOKUP($A268,'[8]102035_3000'!$A$6:$W$49,T$10,FALSE)</f>
        <v>0</v>
      </c>
      <c r="T268" s="110">
        <f>VLOOKUP($A268,'[8]102035_3000'!$A$6:$W$49,U$10,FALSE)</f>
        <v>0</v>
      </c>
      <c r="U268" s="110">
        <f>VLOOKUP($A268,'[8]102035_3000'!$A$6:$W$49,V$10,FALSE)</f>
        <v>0</v>
      </c>
      <c r="V268" s="110">
        <f>VLOOKUP($A268,'[8]102035_3000'!$A$6:$W$49,W$10,FALSE)</f>
        <v>0</v>
      </c>
    </row>
    <row r="269" spans="1:22" x14ac:dyDescent="0.2">
      <c r="A269" s="107" t="s">
        <v>132</v>
      </c>
      <c r="B269" s="110">
        <f>VLOOKUP($A269,'[8]102035_3000'!$A$6:$W$49,C$10,FALSE)</f>
        <v>631</v>
      </c>
      <c r="C269" s="110">
        <f>VLOOKUP($A269,'[8]102035_3000'!$A$6:$W$49,D$10,FALSE)</f>
        <v>1265</v>
      </c>
      <c r="D269" s="110">
        <f>VLOOKUP($A269,'[8]102035_3000'!$A$6:$W$49,E$10,FALSE)</f>
        <v>1128</v>
      </c>
      <c r="E269" s="110">
        <f>VLOOKUP($A269,'[8]102035_3000'!$A$6:$W$49,F$10,FALSE)</f>
        <v>1343</v>
      </c>
      <c r="F269" s="110">
        <f>VLOOKUP($A269,'[8]102035_3000'!$A$6:$W$49,G$10,FALSE)</f>
        <v>1227</v>
      </c>
      <c r="G269" s="110">
        <f>VLOOKUP($A269,'[8]102035_3000'!$A$6:$W$49,H$10,FALSE)</f>
        <v>491</v>
      </c>
      <c r="H269" s="110">
        <f>VLOOKUP($A269,'[8]102035_3000'!$A$6:$W$49,I$10,FALSE)</f>
        <v>564</v>
      </c>
      <c r="I269" s="110">
        <f>VLOOKUP($A269,'[8]102035_3000'!$A$6:$W$49,J$10,FALSE)</f>
        <v>516</v>
      </c>
      <c r="J269" s="110">
        <f>VLOOKUP($A269,'[8]102035_3000'!$A$6:$W$49,K$10,FALSE)</f>
        <v>583</v>
      </c>
      <c r="K269" s="110">
        <f>VLOOKUP($A269,'[8]102035_3000'!$A$6:$W$49,L$10,FALSE)</f>
        <v>334</v>
      </c>
      <c r="L269" s="110">
        <f>VLOOKUP($A269,'[8]102035_3000'!$A$6:$W$49,M$10,FALSE)</f>
        <v>288</v>
      </c>
      <c r="M269" s="110">
        <f>VLOOKUP($A269,'[8]102035_3000'!$A$6:$W$49,N$10,FALSE)</f>
        <v>331</v>
      </c>
      <c r="N269" s="110">
        <f>VLOOKUP($A269,'[8]102035_3000'!$A$6:$W$49,O$10,FALSE)</f>
        <v>297</v>
      </c>
      <c r="O269" s="110">
        <f>VLOOKUP($A269,'[8]102035_3000'!$A$6:$W$49,P$10,FALSE)</f>
        <v>306</v>
      </c>
      <c r="P269" s="110">
        <f>VLOOKUP($A269,'[8]102035_3000'!$A$6:$W$49,Q$10,FALSE)</f>
        <v>305</v>
      </c>
      <c r="Q269" s="110">
        <f>VLOOKUP($A269,'[8]102035_3000'!$A$6:$W$49,R$10,FALSE)</f>
        <v>385</v>
      </c>
      <c r="R269" s="110">
        <f>VLOOKUP($A269,'[8]102035_3000'!$A$6:$W$49,S$10,FALSE)</f>
        <v>340</v>
      </c>
      <c r="S269" s="110">
        <f>VLOOKUP($A269,'[8]102035_3000'!$A$6:$W$49,T$10,FALSE)</f>
        <v>510</v>
      </c>
      <c r="T269" s="110">
        <f>VLOOKUP($A269,'[8]102035_3000'!$A$6:$W$49,U$10,FALSE)</f>
        <v>265</v>
      </c>
      <c r="U269" s="110">
        <f>VLOOKUP($A269,'[8]102035_3000'!$A$6:$W$49,V$10,FALSE)</f>
        <v>417</v>
      </c>
      <c r="V269" s="110">
        <f>VLOOKUP($A269,'[8]102035_3000'!$A$6:$W$49,W$10,FALSE)</f>
        <v>389</v>
      </c>
    </row>
    <row r="270" spans="1:22" x14ac:dyDescent="0.2">
      <c r="A270" s="107" t="s">
        <v>133</v>
      </c>
      <c r="B270" s="110">
        <f>VLOOKUP($A270,'[8]102035_3000'!$A$6:$W$49,C$10,FALSE)</f>
        <v>344</v>
      </c>
      <c r="C270" s="110">
        <f>VLOOKUP($A270,'[8]102035_3000'!$A$6:$W$49,D$10,FALSE)</f>
        <v>276</v>
      </c>
      <c r="D270" s="110">
        <f>VLOOKUP($A270,'[8]102035_3000'!$A$6:$W$49,E$10,FALSE)</f>
        <v>278</v>
      </c>
      <c r="E270" s="110">
        <f>VLOOKUP($A270,'[8]102035_3000'!$A$6:$W$49,F$10,FALSE)</f>
        <v>280</v>
      </c>
      <c r="F270" s="110">
        <f>VLOOKUP($A270,'[8]102035_3000'!$A$6:$W$49,G$10,FALSE)</f>
        <v>308</v>
      </c>
      <c r="G270" s="110">
        <f>VLOOKUP($A270,'[8]102035_3000'!$A$6:$W$49,H$10,FALSE)</f>
        <v>295</v>
      </c>
      <c r="H270" s="110">
        <f>VLOOKUP($A270,'[8]102035_3000'!$A$6:$W$49,I$10,FALSE)</f>
        <v>395</v>
      </c>
      <c r="I270" s="110">
        <f>VLOOKUP($A270,'[8]102035_3000'!$A$6:$W$49,J$10,FALSE)</f>
        <v>315</v>
      </c>
      <c r="J270" s="110">
        <f>VLOOKUP($A270,'[8]102035_3000'!$A$6:$W$49,K$10,FALSE)</f>
        <v>298</v>
      </c>
      <c r="K270" s="110">
        <f>VLOOKUP($A270,'[8]102035_3000'!$A$6:$W$49,L$10,FALSE)</f>
        <v>321</v>
      </c>
      <c r="L270" s="110">
        <f>VLOOKUP($A270,'[8]102035_3000'!$A$6:$W$49,M$10,FALSE)</f>
        <v>238</v>
      </c>
      <c r="M270" s="110">
        <f>VLOOKUP($A270,'[8]102035_3000'!$A$6:$W$49,N$10,FALSE)</f>
        <v>322</v>
      </c>
      <c r="N270" s="110">
        <f>VLOOKUP($A270,'[8]102035_3000'!$A$6:$W$49,O$10,FALSE)</f>
        <v>405</v>
      </c>
      <c r="O270" s="110">
        <f>VLOOKUP($A270,'[8]102035_3000'!$A$6:$W$49,P$10,FALSE)</f>
        <v>325</v>
      </c>
      <c r="P270" s="110">
        <f>VLOOKUP($A270,'[8]102035_3000'!$A$6:$W$49,Q$10,FALSE)</f>
        <v>265</v>
      </c>
      <c r="Q270" s="110">
        <f>VLOOKUP($A270,'[8]102035_3000'!$A$6:$W$49,R$10,FALSE)</f>
        <v>218</v>
      </c>
      <c r="R270" s="110">
        <f>VLOOKUP($A270,'[8]102035_3000'!$A$6:$W$49,S$10,FALSE)</f>
        <v>234</v>
      </c>
      <c r="S270" s="110">
        <f>VLOOKUP($A270,'[8]102035_3000'!$A$6:$W$49,T$10,FALSE)</f>
        <v>224</v>
      </c>
      <c r="T270" s="110">
        <f>VLOOKUP($A270,'[8]102035_3000'!$A$6:$W$49,U$10,FALSE)</f>
        <v>210</v>
      </c>
      <c r="U270" s="110">
        <f>VLOOKUP($A270,'[8]102035_3000'!$A$6:$W$49,V$10,FALSE)</f>
        <v>239</v>
      </c>
      <c r="V270" s="110">
        <f>VLOOKUP($A270,'[8]102035_3000'!$A$6:$W$49,W$10,FALSE)</f>
        <v>241</v>
      </c>
    </row>
    <row r="271" spans="1:22" x14ac:dyDescent="0.2">
      <c r="A271" s="107" t="s">
        <v>134</v>
      </c>
      <c r="B271" s="110">
        <f>VLOOKUP($A271,'[8]102035_3000'!$A$6:$W$49,C$10,FALSE)</f>
        <v>0</v>
      </c>
      <c r="C271" s="110">
        <f>VLOOKUP($A271,'[8]102035_3000'!$A$6:$W$49,D$10,FALSE)</f>
        <v>0</v>
      </c>
      <c r="D271" s="110">
        <f>VLOOKUP($A271,'[8]102035_3000'!$A$6:$W$49,E$10,FALSE)</f>
        <v>0</v>
      </c>
      <c r="E271" s="110">
        <f>VLOOKUP($A271,'[8]102035_3000'!$A$6:$W$49,F$10,FALSE)</f>
        <v>0</v>
      </c>
      <c r="F271" s="110">
        <f>VLOOKUP($A271,'[8]102035_3000'!$A$6:$W$49,G$10,FALSE)</f>
        <v>32</v>
      </c>
      <c r="G271" s="110">
        <f>VLOOKUP($A271,'[8]102035_3000'!$A$6:$W$49,H$10,FALSE)</f>
        <v>19</v>
      </c>
      <c r="H271" s="110">
        <f>VLOOKUP($A271,'[8]102035_3000'!$A$6:$W$49,I$10,FALSE)</f>
        <v>42</v>
      </c>
      <c r="I271" s="110">
        <f>VLOOKUP($A271,'[8]102035_3000'!$A$6:$W$49,J$10,FALSE)</f>
        <v>145</v>
      </c>
      <c r="J271" s="110">
        <f>VLOOKUP($A271,'[8]102035_3000'!$A$6:$W$49,K$10,FALSE)</f>
        <v>185</v>
      </c>
      <c r="K271" s="110">
        <f>VLOOKUP($A271,'[8]102035_3000'!$A$6:$W$49,L$10,FALSE)</f>
        <v>246</v>
      </c>
      <c r="L271" s="110">
        <f>VLOOKUP($A271,'[8]102035_3000'!$A$6:$W$49,M$10,FALSE)</f>
        <v>392</v>
      </c>
      <c r="M271" s="110">
        <f>VLOOKUP($A271,'[8]102035_3000'!$A$6:$W$49,N$10,FALSE)</f>
        <v>506</v>
      </c>
      <c r="N271" s="110">
        <f>VLOOKUP($A271,'[8]102035_3000'!$A$6:$W$49,O$10,FALSE)</f>
        <v>542</v>
      </c>
      <c r="O271" s="110">
        <f>VLOOKUP($A271,'[8]102035_3000'!$A$6:$W$49,P$10,FALSE)</f>
        <v>571</v>
      </c>
      <c r="P271" s="110">
        <f>VLOOKUP($A271,'[8]102035_3000'!$A$6:$W$49,Q$10,FALSE)</f>
        <v>506</v>
      </c>
      <c r="Q271" s="110">
        <f>VLOOKUP($A271,'[8]102035_3000'!$A$6:$W$49,R$10,FALSE)</f>
        <v>423</v>
      </c>
      <c r="R271" s="110">
        <f>VLOOKUP($A271,'[8]102035_3000'!$A$6:$W$49,S$10,FALSE)</f>
        <v>677</v>
      </c>
      <c r="S271" s="110">
        <f>VLOOKUP($A271,'[8]102035_3000'!$A$6:$W$49,T$10,FALSE)</f>
        <v>660</v>
      </c>
      <c r="T271" s="110">
        <f>VLOOKUP($A271,'[8]102035_3000'!$A$6:$W$49,U$10,FALSE)</f>
        <v>649</v>
      </c>
      <c r="U271" s="110">
        <f>VLOOKUP($A271,'[8]102035_3000'!$A$6:$W$49,V$10,FALSE)</f>
        <v>605</v>
      </c>
      <c r="V271" s="110">
        <f>VLOOKUP($A271,'[8]102035_3000'!$A$6:$W$49,W$10,FALSE)</f>
        <v>746</v>
      </c>
    </row>
    <row r="272" spans="1:22" x14ac:dyDescent="0.2">
      <c r="A272" s="107" t="s">
        <v>135</v>
      </c>
      <c r="B272" s="110">
        <f>VLOOKUP($A272,'[8]102035_3000'!$A$6:$W$49,C$10,FALSE)</f>
        <v>167</v>
      </c>
      <c r="C272" s="110">
        <f>VLOOKUP($A272,'[8]102035_3000'!$A$6:$W$49,D$10,FALSE)</f>
        <v>182</v>
      </c>
      <c r="D272" s="110">
        <f>VLOOKUP($A272,'[8]102035_3000'!$A$6:$W$49,E$10,FALSE)</f>
        <v>219</v>
      </c>
      <c r="E272" s="110">
        <f>VLOOKUP($A272,'[8]102035_3000'!$A$6:$W$49,F$10,FALSE)</f>
        <v>220</v>
      </c>
      <c r="F272" s="110">
        <f>VLOOKUP($A272,'[8]102035_3000'!$A$6:$W$49,G$10,FALSE)</f>
        <v>210</v>
      </c>
      <c r="G272" s="110">
        <f>VLOOKUP($A272,'[8]102035_3000'!$A$6:$W$49,H$10,FALSE)</f>
        <v>281</v>
      </c>
      <c r="H272" s="110">
        <f>VLOOKUP($A272,'[8]102035_3000'!$A$6:$W$49,I$10,FALSE)</f>
        <v>271</v>
      </c>
      <c r="I272" s="110">
        <f>VLOOKUP($A272,'[8]102035_3000'!$A$6:$W$49,J$10,FALSE)</f>
        <v>316</v>
      </c>
      <c r="J272" s="110">
        <f>VLOOKUP($A272,'[8]102035_3000'!$A$6:$W$49,K$10,FALSE)</f>
        <v>361</v>
      </c>
      <c r="K272" s="110">
        <f>VLOOKUP($A272,'[8]102035_3000'!$A$6:$W$49,L$10,FALSE)</f>
        <v>310</v>
      </c>
      <c r="L272" s="110">
        <f>VLOOKUP($A272,'[8]102035_3000'!$A$6:$W$49,M$10,FALSE)</f>
        <v>338</v>
      </c>
      <c r="M272" s="110">
        <f>VLOOKUP($A272,'[8]102035_3000'!$A$6:$W$49,N$10,FALSE)</f>
        <v>722</v>
      </c>
      <c r="N272" s="110">
        <f>VLOOKUP($A272,'[8]102035_3000'!$A$6:$W$49,O$10,FALSE)</f>
        <v>735</v>
      </c>
      <c r="O272" s="110">
        <f>VLOOKUP($A272,'[8]102035_3000'!$A$6:$W$49,P$10,FALSE)</f>
        <v>573</v>
      </c>
      <c r="P272" s="110">
        <f>VLOOKUP($A272,'[8]102035_3000'!$A$6:$W$49,Q$10,FALSE)</f>
        <v>527</v>
      </c>
      <c r="Q272" s="110">
        <f>VLOOKUP($A272,'[8]102035_3000'!$A$6:$W$49,R$10,FALSE)</f>
        <v>795</v>
      </c>
      <c r="R272" s="110">
        <f>VLOOKUP($A272,'[8]102035_3000'!$A$6:$W$49,S$10,FALSE)</f>
        <v>552</v>
      </c>
      <c r="S272" s="110">
        <f>VLOOKUP($A272,'[8]102035_3000'!$A$6:$W$49,T$10,FALSE)</f>
        <v>503</v>
      </c>
      <c r="T272" s="110">
        <f>VLOOKUP($A272,'[8]102035_3000'!$A$6:$W$49,U$10,FALSE)</f>
        <v>385</v>
      </c>
      <c r="U272" s="110">
        <f>VLOOKUP($A272,'[8]102035_3000'!$A$6:$W$49,V$10,FALSE)</f>
        <v>440</v>
      </c>
      <c r="V272" s="110">
        <f>VLOOKUP($A272,'[8]102035_3000'!$A$6:$W$49,W$10,FALSE)</f>
        <v>242</v>
      </c>
    </row>
    <row r="273" spans="1:28" x14ac:dyDescent="0.2">
      <c r="A273" s="107" t="s">
        <v>136</v>
      </c>
      <c r="B273" s="110">
        <f>VLOOKUP($A273,'[8]102035_3000'!$A$6:$W$49,C$10,FALSE)</f>
        <v>0</v>
      </c>
      <c r="C273" s="110">
        <f>VLOOKUP($A273,'[8]102035_3000'!$A$6:$W$49,D$10,FALSE)</f>
        <v>0</v>
      </c>
      <c r="D273" s="110">
        <f>VLOOKUP($A273,'[8]102035_3000'!$A$6:$W$49,E$10,FALSE)</f>
        <v>13</v>
      </c>
      <c r="E273" s="110">
        <f>VLOOKUP($A273,'[8]102035_3000'!$A$6:$W$49,F$10,FALSE)</f>
        <v>28</v>
      </c>
      <c r="F273" s="110">
        <f>VLOOKUP($A273,'[8]102035_3000'!$A$6:$W$49,G$10,FALSE)</f>
        <v>9</v>
      </c>
      <c r="G273" s="110">
        <f>VLOOKUP($A273,'[8]102035_3000'!$A$6:$W$49,H$10,FALSE)</f>
        <v>5</v>
      </c>
      <c r="H273" s="110">
        <f>VLOOKUP($A273,'[8]102035_3000'!$A$6:$W$49,I$10,FALSE)</f>
        <v>23</v>
      </c>
      <c r="I273" s="110">
        <f>VLOOKUP($A273,'[8]102035_3000'!$A$6:$W$49,J$10,FALSE)</f>
        <v>87</v>
      </c>
      <c r="J273" s="110">
        <f>VLOOKUP($A273,'[8]102035_3000'!$A$6:$W$49,K$10,FALSE)</f>
        <v>94</v>
      </c>
      <c r="K273" s="110">
        <f>VLOOKUP($A273,'[8]102035_3000'!$A$6:$W$49,L$10,FALSE)</f>
        <v>27</v>
      </c>
      <c r="L273" s="110">
        <f>VLOOKUP($A273,'[8]102035_3000'!$A$6:$W$49,M$10,FALSE)</f>
        <v>93</v>
      </c>
      <c r="M273" s="110">
        <f>VLOOKUP($A273,'[8]102035_3000'!$A$6:$W$49,N$10,FALSE)</f>
        <v>116</v>
      </c>
      <c r="N273" s="110">
        <f>VLOOKUP($A273,'[8]102035_3000'!$A$6:$W$49,O$10,FALSE)</f>
        <v>215</v>
      </c>
      <c r="O273" s="110">
        <f>VLOOKUP($A273,'[8]102035_3000'!$A$6:$W$49,P$10,FALSE)</f>
        <v>174</v>
      </c>
      <c r="P273" s="110">
        <f>VLOOKUP($A273,'[8]102035_3000'!$A$6:$W$49,Q$10,FALSE)</f>
        <v>210</v>
      </c>
      <c r="Q273" s="110">
        <f>VLOOKUP($A273,'[8]102035_3000'!$A$6:$W$49,R$10,FALSE)</f>
        <v>246</v>
      </c>
      <c r="R273" s="110">
        <f>VLOOKUP($A273,'[8]102035_3000'!$A$6:$W$49,S$10,FALSE)</f>
        <v>148</v>
      </c>
      <c r="S273" s="110">
        <f>VLOOKUP($A273,'[8]102035_3000'!$A$6:$W$49,T$10,FALSE)</f>
        <v>222</v>
      </c>
      <c r="T273" s="110">
        <f>VLOOKUP($A273,'[8]102035_3000'!$A$6:$W$49,U$10,FALSE)</f>
        <v>87</v>
      </c>
      <c r="U273" s="110">
        <f>VLOOKUP($A273,'[8]102035_3000'!$A$6:$W$49,V$10,FALSE)</f>
        <v>63</v>
      </c>
      <c r="V273" s="110">
        <f>VLOOKUP($A273,'[8]102035_3000'!$A$6:$W$49,W$10,FALSE)</f>
        <v>74</v>
      </c>
    </row>
    <row r="274" spans="1:28" x14ac:dyDescent="0.2">
      <c r="A274" s="107" t="s">
        <v>140</v>
      </c>
      <c r="B274" s="110">
        <f>VLOOKUP($A274,'[8]102035_3000'!$A$6:$W$49,C$10,FALSE)</f>
        <v>1353</v>
      </c>
      <c r="C274" s="110">
        <f>VLOOKUP($A274,'[8]102035_3000'!$A$6:$W$49,D$10,FALSE)</f>
        <v>1065</v>
      </c>
      <c r="D274" s="110">
        <f>VLOOKUP($A274,'[8]102035_3000'!$A$6:$W$49,E$10,FALSE)</f>
        <v>989</v>
      </c>
      <c r="E274" s="110">
        <f>VLOOKUP($A274,'[8]102035_3000'!$A$6:$W$49,F$10,FALSE)</f>
        <v>944</v>
      </c>
      <c r="F274" s="110">
        <f>VLOOKUP($A274,'[8]102035_3000'!$A$6:$W$49,G$10,FALSE)</f>
        <v>1034</v>
      </c>
      <c r="G274" s="110">
        <f>VLOOKUP($A274,'[8]102035_3000'!$A$6:$W$49,H$10,FALSE)</f>
        <v>1326</v>
      </c>
      <c r="H274" s="110">
        <f>VLOOKUP($A274,'[8]102035_3000'!$A$6:$W$49,I$10,FALSE)</f>
        <v>1444</v>
      </c>
      <c r="I274" s="110">
        <f>VLOOKUP($A274,'[8]102035_3000'!$A$6:$W$49,J$10,FALSE)</f>
        <v>1269</v>
      </c>
      <c r="J274" s="110">
        <f>VLOOKUP($A274,'[8]102035_3000'!$A$6:$W$49,K$10,FALSE)</f>
        <v>1213</v>
      </c>
      <c r="K274" s="110">
        <f>VLOOKUP($A274,'[8]102035_3000'!$A$6:$W$49,L$10,FALSE)</f>
        <v>1382</v>
      </c>
      <c r="L274" s="110">
        <f>VLOOKUP($A274,'[8]102035_3000'!$A$6:$W$49,M$10,FALSE)</f>
        <v>1048</v>
      </c>
      <c r="M274" s="110">
        <f>VLOOKUP($A274,'[8]102035_3000'!$A$6:$W$49,N$10,FALSE)</f>
        <v>1070</v>
      </c>
      <c r="N274" s="110">
        <f>VLOOKUP($A274,'[8]102035_3000'!$A$6:$W$49,O$10,FALSE)</f>
        <v>1032</v>
      </c>
      <c r="O274" s="110">
        <f>VLOOKUP($A274,'[8]102035_3000'!$A$6:$W$49,P$10,FALSE)</f>
        <v>1057</v>
      </c>
      <c r="P274" s="110">
        <f>VLOOKUP($A274,'[8]102035_3000'!$A$6:$W$49,Q$10,FALSE)</f>
        <v>795</v>
      </c>
      <c r="Q274" s="110">
        <f>VLOOKUP($A274,'[8]102035_3000'!$A$6:$W$49,R$10,FALSE)</f>
        <v>617</v>
      </c>
      <c r="R274" s="110">
        <f>VLOOKUP($A274,'[8]102035_3000'!$A$6:$W$49,S$10,FALSE)</f>
        <v>352</v>
      </c>
      <c r="S274" s="110">
        <f>VLOOKUP($A274,'[8]102035_3000'!$A$6:$W$49,T$10,FALSE)</f>
        <v>391</v>
      </c>
      <c r="T274" s="110">
        <f>VLOOKUP($A274,'[8]102035_3000'!$A$6:$W$49,U$10,FALSE)</f>
        <v>338</v>
      </c>
      <c r="U274" s="110">
        <f>VLOOKUP($A274,'[8]102035_3000'!$A$6:$W$49,V$10,FALSE)</f>
        <v>545</v>
      </c>
      <c r="V274" s="110">
        <f>VLOOKUP($A274,'[8]102035_3000'!$A$6:$W$49,W$10,FALSE)</f>
        <v>605</v>
      </c>
    </row>
    <row r="275" spans="1:28" x14ac:dyDescent="0.2">
      <c r="A275" s="107" t="s">
        <v>138</v>
      </c>
      <c r="B275" s="110">
        <f>VLOOKUP($A275,'[8]102035_3000'!$A$6:$W$49,C$10,FALSE)</f>
        <v>0</v>
      </c>
      <c r="C275" s="110">
        <f>VLOOKUP($A275,'[8]102035_3000'!$A$6:$W$49,D$10,FALSE)</f>
        <v>0</v>
      </c>
      <c r="D275" s="110">
        <f>VLOOKUP($A275,'[8]102035_3000'!$A$6:$W$49,E$10,FALSE)</f>
        <v>0</v>
      </c>
      <c r="E275" s="110">
        <f>VLOOKUP($A275,'[8]102035_3000'!$A$6:$W$49,F$10,FALSE)</f>
        <v>32</v>
      </c>
      <c r="F275" s="110">
        <f>VLOOKUP($A275,'[8]102035_3000'!$A$6:$W$49,G$10,FALSE)</f>
        <v>8</v>
      </c>
      <c r="G275" s="110">
        <f>VLOOKUP($A275,'[8]102035_3000'!$A$6:$W$49,H$10,FALSE)</f>
        <v>9</v>
      </c>
      <c r="H275" s="110">
        <f>VLOOKUP($A275,'[8]102035_3000'!$A$6:$W$49,I$10,FALSE)</f>
        <v>341</v>
      </c>
      <c r="I275" s="110">
        <f>VLOOKUP($A275,'[8]102035_3000'!$A$6:$W$49,J$10,FALSE)</f>
        <v>292</v>
      </c>
      <c r="J275" s="110">
        <f>VLOOKUP($A275,'[8]102035_3000'!$A$6:$W$49,K$10,FALSE)</f>
        <v>340</v>
      </c>
      <c r="K275" s="110">
        <f>VLOOKUP($A275,'[8]102035_3000'!$A$6:$W$49,L$10,FALSE)</f>
        <v>360</v>
      </c>
      <c r="L275" s="110">
        <f>VLOOKUP($A275,'[8]102035_3000'!$A$6:$W$49,M$10,FALSE)</f>
        <v>247</v>
      </c>
      <c r="M275" s="110">
        <f>VLOOKUP($A275,'[8]102035_3000'!$A$6:$W$49,N$10,FALSE)</f>
        <v>366</v>
      </c>
      <c r="N275" s="110">
        <f>VLOOKUP($A275,'[8]102035_3000'!$A$6:$W$49,O$10,FALSE)</f>
        <v>299</v>
      </c>
      <c r="O275" s="110">
        <f>VLOOKUP($A275,'[8]102035_3000'!$A$6:$W$49,P$10,FALSE)</f>
        <v>226</v>
      </c>
      <c r="P275" s="110">
        <f>VLOOKUP($A275,'[8]102035_3000'!$A$6:$W$49,Q$10,FALSE)</f>
        <v>224</v>
      </c>
      <c r="Q275" s="110">
        <f>VLOOKUP($A275,'[8]102035_3000'!$A$6:$W$49,R$10,FALSE)</f>
        <v>213</v>
      </c>
      <c r="R275" s="110">
        <f>VLOOKUP($A275,'[8]102035_3000'!$A$6:$W$49,S$10,FALSE)</f>
        <v>180</v>
      </c>
      <c r="S275" s="110">
        <f>VLOOKUP($A275,'[8]102035_3000'!$A$6:$W$49,T$10,FALSE)</f>
        <v>117</v>
      </c>
      <c r="T275" s="110">
        <f>VLOOKUP($A275,'[8]102035_3000'!$A$6:$W$49,U$10,FALSE)</f>
        <v>198</v>
      </c>
      <c r="U275" s="110">
        <f>VLOOKUP($A275,'[8]102035_3000'!$A$6:$W$49,V$10,FALSE)</f>
        <v>187</v>
      </c>
      <c r="V275" s="110">
        <f>VLOOKUP($A275,'[8]102035_3000'!$A$6:$W$49,W$10,FALSE)</f>
        <v>170</v>
      </c>
    </row>
    <row r="276" spans="1:28" x14ac:dyDescent="0.2">
      <c r="A276" s="107" t="s">
        <v>137</v>
      </c>
      <c r="B276" s="110">
        <f>VLOOKUP($A276,'[8]102035_3000'!$A$6:$W$49,C$10,FALSE)</f>
        <v>237</v>
      </c>
      <c r="C276" s="110">
        <f>VLOOKUP($A276,'[8]102035_3000'!$A$6:$W$49,D$10,FALSE)</f>
        <v>150</v>
      </c>
      <c r="D276" s="110">
        <f>VLOOKUP($A276,'[8]102035_3000'!$A$6:$W$49,E$10,FALSE)</f>
        <v>110</v>
      </c>
      <c r="E276" s="110">
        <f>VLOOKUP($A276,'[8]102035_3000'!$A$6:$W$49,F$10,FALSE)</f>
        <v>42</v>
      </c>
      <c r="F276" s="110">
        <f>VLOOKUP($A276,'[8]102035_3000'!$A$6:$W$49,G$10,FALSE)</f>
        <v>63</v>
      </c>
      <c r="G276" s="110">
        <f>VLOOKUP($A276,'[8]102035_3000'!$A$6:$W$49,H$10,FALSE)</f>
        <v>33</v>
      </c>
      <c r="H276" s="110">
        <f>VLOOKUP($A276,'[8]102035_3000'!$A$6:$W$49,I$10,FALSE)</f>
        <v>33</v>
      </c>
      <c r="I276" s="110">
        <f>VLOOKUP($A276,'[8]102035_3000'!$A$6:$W$49,J$10,FALSE)</f>
        <v>67</v>
      </c>
      <c r="J276" s="110">
        <f>VLOOKUP($A276,'[8]102035_3000'!$A$6:$W$49,K$10,FALSE)</f>
        <v>31</v>
      </c>
      <c r="K276" s="110">
        <f>VLOOKUP($A276,'[8]102035_3000'!$A$6:$W$49,L$10,FALSE)</f>
        <v>15</v>
      </c>
      <c r="L276" s="110">
        <f>VLOOKUP($A276,'[8]102035_3000'!$A$6:$W$49,M$10,FALSE)</f>
        <v>13</v>
      </c>
      <c r="M276" s="110">
        <f>VLOOKUP($A276,'[8]102035_3000'!$A$6:$W$49,N$10,FALSE)</f>
        <v>66</v>
      </c>
      <c r="N276" s="110">
        <f>VLOOKUP($A276,'[8]102035_3000'!$A$6:$W$49,O$10,FALSE)</f>
        <v>67</v>
      </c>
      <c r="O276" s="110">
        <f>VLOOKUP($A276,'[8]102035_3000'!$A$6:$W$49,P$10,FALSE)</f>
        <v>51</v>
      </c>
      <c r="P276" s="110">
        <f>VLOOKUP($A276,'[8]102035_3000'!$A$6:$W$49,Q$10,FALSE)</f>
        <v>71</v>
      </c>
      <c r="Q276" s="110">
        <f>VLOOKUP($A276,'[8]102035_3000'!$A$6:$W$49,R$10,FALSE)</f>
        <v>49</v>
      </c>
      <c r="R276" s="110">
        <f>VLOOKUP($A276,'[8]102035_3000'!$A$6:$W$49,S$10,FALSE)</f>
        <v>43</v>
      </c>
      <c r="S276" s="110">
        <f>VLOOKUP($A276,'[8]102035_3000'!$A$6:$W$49,T$10,FALSE)</f>
        <v>10</v>
      </c>
      <c r="T276" s="110">
        <f>VLOOKUP($A276,'[8]102035_3000'!$A$6:$W$49,U$10,FALSE)</f>
        <v>6</v>
      </c>
      <c r="U276" s="110">
        <f>VLOOKUP($A276,'[8]102035_3000'!$A$6:$W$49,V$10,FALSE)</f>
        <v>22</v>
      </c>
      <c r="V276" s="110">
        <f>VLOOKUP($A276,'[8]102035_3000'!$A$6:$W$49,W$10,FALSE)</f>
        <v>58</v>
      </c>
    </row>
    <row r="277" spans="1:28" x14ac:dyDescent="0.2">
      <c r="A277" s="107" t="s">
        <v>142</v>
      </c>
      <c r="B277" s="110">
        <f>VLOOKUP($A277,'[8]102035_3000'!$A$6:$W$49,C$10,FALSE)</f>
        <v>0</v>
      </c>
      <c r="C277" s="110">
        <f>VLOOKUP($A277,'[8]102035_3000'!$A$6:$W$49,D$10,FALSE)</f>
        <v>0</v>
      </c>
      <c r="D277" s="110">
        <f>VLOOKUP($A277,'[8]102035_3000'!$A$6:$W$49,E$10,FALSE)</f>
        <v>0</v>
      </c>
      <c r="E277" s="110">
        <f>VLOOKUP($A277,'[8]102035_3000'!$A$6:$W$49,F$10,FALSE)</f>
        <v>0</v>
      </c>
      <c r="F277" s="110">
        <f>VLOOKUP($A277,'[8]102035_3000'!$A$6:$W$49,G$10,FALSE)</f>
        <v>0</v>
      </c>
      <c r="G277" s="110">
        <f>VLOOKUP($A277,'[8]102035_3000'!$A$6:$W$49,H$10,FALSE)</f>
        <v>0</v>
      </c>
      <c r="H277" s="110">
        <f>VLOOKUP($A277,'[8]102035_3000'!$A$6:$W$49,I$10,FALSE)</f>
        <v>0</v>
      </c>
      <c r="I277" s="110">
        <f>VLOOKUP($A277,'[8]102035_3000'!$A$6:$W$49,J$10,FALSE)</f>
        <v>0</v>
      </c>
      <c r="J277" s="110">
        <f>VLOOKUP($A277,'[8]102035_3000'!$A$6:$W$49,K$10,FALSE)</f>
        <v>0</v>
      </c>
      <c r="K277" s="110">
        <f>VLOOKUP($A277,'[8]102035_3000'!$A$6:$W$49,L$10,FALSE)</f>
        <v>0</v>
      </c>
      <c r="L277" s="110">
        <f>VLOOKUP($A277,'[8]102035_3000'!$A$6:$W$49,M$10,FALSE)</f>
        <v>0</v>
      </c>
      <c r="M277" s="110">
        <f>VLOOKUP($A277,'[8]102035_3000'!$A$6:$W$49,N$10,FALSE)</f>
        <v>0</v>
      </c>
      <c r="N277" s="110">
        <f>VLOOKUP($A277,'[8]102035_3000'!$A$6:$W$49,O$10,FALSE)</f>
        <v>0</v>
      </c>
      <c r="O277" s="110">
        <f>VLOOKUP($A277,'[8]102035_3000'!$A$6:$W$49,P$10,FALSE)</f>
        <v>0</v>
      </c>
      <c r="P277" s="110">
        <f>VLOOKUP($A277,'[8]102035_3000'!$A$6:$W$49,Q$10,FALSE)</f>
        <v>0</v>
      </c>
      <c r="Q277" s="110">
        <f>VLOOKUP($A277,'[8]102035_3000'!$A$6:$W$49,R$10,FALSE)</f>
        <v>0</v>
      </c>
      <c r="R277" s="110">
        <f>VLOOKUP($A277,'[8]102035_3000'!$A$6:$W$49,S$10,FALSE)</f>
        <v>0</v>
      </c>
      <c r="S277" s="110">
        <f>VLOOKUP($A277,'[8]102035_3000'!$A$6:$W$49,T$10,FALSE)</f>
        <v>0</v>
      </c>
      <c r="T277" s="110">
        <f>VLOOKUP($A277,'[8]102035_3000'!$A$6:$W$49,U$10,FALSE)</f>
        <v>0</v>
      </c>
      <c r="U277" s="110">
        <f>VLOOKUP($A277,'[8]102035_3000'!$A$6:$W$49,V$10,FALSE)</f>
        <v>0</v>
      </c>
      <c r="V277" s="110">
        <f>VLOOKUP($A277,'[8]102035_3000'!$A$6:$W$49,W$10,FALSE)</f>
        <v>0</v>
      </c>
    </row>
    <row r="278" spans="1:28" x14ac:dyDescent="0.2">
      <c r="A278" s="107" t="s">
        <v>143</v>
      </c>
      <c r="B278" s="110">
        <f>VLOOKUP($A278,'[8]102035_3000'!$A$6:$W$49,C$10,FALSE)</f>
        <v>3098</v>
      </c>
      <c r="C278" s="110">
        <f>VLOOKUP($A278,'[8]102035_3000'!$A$6:$W$49,D$10,FALSE)</f>
        <v>3102</v>
      </c>
      <c r="D278" s="110">
        <f>VLOOKUP($A278,'[8]102035_3000'!$A$6:$W$49,E$10,FALSE)</f>
        <v>3143</v>
      </c>
      <c r="E278" s="110">
        <f>VLOOKUP($A278,'[8]102035_3000'!$A$6:$W$49,F$10,FALSE)</f>
        <v>3231</v>
      </c>
      <c r="F278" s="110">
        <f>VLOOKUP($A278,'[8]102035_3000'!$A$6:$W$49,G$10,FALSE)</f>
        <v>3010</v>
      </c>
      <c r="G278" s="110">
        <f>VLOOKUP($A278,'[8]102035_3000'!$A$6:$W$49,H$10,FALSE)</f>
        <v>2768</v>
      </c>
      <c r="H278" s="110">
        <f>VLOOKUP($A278,'[8]102035_3000'!$A$6:$W$49,I$10,FALSE)</f>
        <v>2584</v>
      </c>
      <c r="I278" s="110">
        <f>VLOOKUP($A278,'[8]102035_3000'!$A$6:$W$49,J$10,FALSE)</f>
        <v>2188</v>
      </c>
      <c r="J278" s="110">
        <f>VLOOKUP($A278,'[8]102035_3000'!$A$6:$W$49,K$10,FALSE)</f>
        <v>1947</v>
      </c>
      <c r="K278" s="110">
        <f>VLOOKUP($A278,'[8]102035_3000'!$A$6:$W$49,L$10,FALSE)</f>
        <v>1646</v>
      </c>
      <c r="L278" s="110">
        <f>VLOOKUP($A278,'[8]102035_3000'!$A$6:$W$49,M$10,FALSE)</f>
        <v>1406</v>
      </c>
      <c r="M278" s="110">
        <f>VLOOKUP($A278,'[8]102035_3000'!$A$6:$W$49,N$10,FALSE)</f>
        <v>1688</v>
      </c>
      <c r="N278" s="110">
        <f>VLOOKUP($A278,'[8]102035_3000'!$A$6:$W$49,O$10,FALSE)</f>
        <v>1062</v>
      </c>
      <c r="O278" s="110">
        <f>VLOOKUP($A278,'[8]102035_3000'!$A$6:$W$49,P$10,FALSE)</f>
        <v>676</v>
      </c>
      <c r="P278" s="110">
        <f>VLOOKUP($A278,'[8]102035_3000'!$A$6:$W$49,Q$10,FALSE)</f>
        <v>859</v>
      </c>
      <c r="Q278" s="110">
        <f>VLOOKUP($A278,'[8]102035_3000'!$A$6:$W$49,R$10,FALSE)</f>
        <v>866</v>
      </c>
      <c r="R278" s="110">
        <f>VLOOKUP($A278,'[8]102035_3000'!$A$6:$W$49,S$10,FALSE)</f>
        <v>824</v>
      </c>
      <c r="S278" s="110">
        <f>VLOOKUP($A278,'[8]102035_3000'!$A$6:$W$49,T$10,FALSE)</f>
        <v>837</v>
      </c>
      <c r="T278" s="110">
        <f>VLOOKUP($A278,'[8]102035_3000'!$A$6:$W$49,U$10,FALSE)</f>
        <v>814</v>
      </c>
      <c r="U278" s="110">
        <f>VLOOKUP($A278,'[8]102035_3000'!$A$6:$W$49,V$10,FALSE)</f>
        <v>685</v>
      </c>
      <c r="V278" s="110">
        <f>VLOOKUP($A278,'[8]102035_3000'!$A$6:$W$49,W$10,FALSE)</f>
        <v>650</v>
      </c>
    </row>
    <row r="279" spans="1:28" x14ac:dyDescent="0.2">
      <c r="A279" s="107" t="s">
        <v>144</v>
      </c>
      <c r="B279" s="113">
        <f>VLOOKUP($A279,'[8]102035_3000'!$A$6:$W$49,C$10,FALSE)</f>
        <v>26307</v>
      </c>
      <c r="C279" s="113">
        <f>VLOOKUP($A279,'[8]102035_3000'!$A$6:$W$49,D$10,FALSE)</f>
        <v>28686</v>
      </c>
      <c r="D279" s="113">
        <f>VLOOKUP($A279,'[8]102035_3000'!$A$6:$W$49,E$10,FALSE)</f>
        <v>28149</v>
      </c>
      <c r="E279" s="113">
        <f>VLOOKUP($A279,'[8]102035_3000'!$A$6:$W$49,F$10,FALSE)</f>
        <v>27230</v>
      </c>
      <c r="F279" s="113">
        <f>VLOOKUP($A279,'[8]102035_3000'!$A$6:$W$49,G$10,FALSE)</f>
        <v>26132</v>
      </c>
      <c r="G279" s="113">
        <f>VLOOKUP($A279,'[8]102035_3000'!$A$6:$W$49,H$10,FALSE)</f>
        <v>24770</v>
      </c>
      <c r="H279" s="113">
        <f>VLOOKUP($A279,'[8]102035_3000'!$A$6:$W$49,I$10,FALSE)</f>
        <v>28486</v>
      </c>
      <c r="I279" s="113">
        <f>VLOOKUP($A279,'[8]102035_3000'!$A$6:$W$49,J$10,FALSE)</f>
        <v>25069</v>
      </c>
      <c r="J279" s="113">
        <f>VLOOKUP($A279,'[8]102035_3000'!$A$6:$W$49,K$10,FALSE)</f>
        <v>24399</v>
      </c>
      <c r="K279" s="113">
        <f>VLOOKUP($A279,'[8]102035_3000'!$A$6:$W$49,L$10,FALSE)</f>
        <v>25032</v>
      </c>
      <c r="L279" s="113">
        <f>VLOOKUP($A279,'[8]102035_3000'!$A$6:$W$49,M$10,FALSE)</f>
        <v>22490</v>
      </c>
      <c r="M279" s="113">
        <f>VLOOKUP($A279,'[8]102035_3000'!$A$6:$W$49,N$10,FALSE)</f>
        <v>25528</v>
      </c>
      <c r="N279" s="113">
        <f>VLOOKUP($A279,'[8]102035_3000'!$A$6:$W$49,O$10,FALSE)</f>
        <v>23635</v>
      </c>
      <c r="O279" s="113">
        <f>VLOOKUP($A279,'[8]102035_3000'!$A$6:$W$49,P$10,FALSE)</f>
        <v>23647</v>
      </c>
      <c r="P279" s="113">
        <f>VLOOKUP($A279,'[8]102035_3000'!$A$6:$W$49,Q$10,FALSE)</f>
        <v>22644</v>
      </c>
      <c r="Q279" s="113">
        <f>VLOOKUP($A279,'[8]102035_3000'!$A$6:$W$49,R$10,FALSE)</f>
        <v>22388</v>
      </c>
      <c r="R279" s="113">
        <f>VLOOKUP($A279,'[8]102035_3000'!$A$6:$W$49,S$10,FALSE)</f>
        <v>21266</v>
      </c>
      <c r="S279" s="113">
        <f>VLOOKUP($A279,'[8]102035_3000'!$A$6:$W$49,T$10,FALSE)</f>
        <v>18162</v>
      </c>
      <c r="T279" s="113">
        <f>VLOOKUP($A279,'[8]102035_3000'!$A$6:$W$49,U$10,FALSE)</f>
        <v>21231</v>
      </c>
      <c r="U279" s="113">
        <f>VLOOKUP($A279,'[8]102035_3000'!$A$6:$W$49,V$10,FALSE)</f>
        <v>19673</v>
      </c>
      <c r="V279" s="113">
        <f>VLOOKUP($A279,'[8]102035_3000'!$A$6:$W$49,W$10,FALSE)</f>
        <v>19732</v>
      </c>
    </row>
    <row r="280" spans="1:28" x14ac:dyDescent="0.2">
      <c r="A280" s="114" t="s">
        <v>145</v>
      </c>
      <c r="B280" s="115"/>
      <c r="C280" s="115"/>
      <c r="D280" s="115"/>
      <c r="E280" s="115"/>
      <c r="F280" s="115"/>
      <c r="G280" s="115"/>
      <c r="H280" s="115"/>
      <c r="I280" s="115"/>
      <c r="J280" s="115"/>
      <c r="K280" s="115"/>
      <c r="L280" s="115"/>
      <c r="M280" s="115"/>
      <c r="N280" s="115"/>
      <c r="O280" s="115"/>
      <c r="P280" s="115"/>
      <c r="Q280" s="115"/>
      <c r="R280" s="115"/>
      <c r="S280" s="115"/>
      <c r="T280" s="115"/>
      <c r="U280" s="115"/>
      <c r="V280" s="115"/>
      <c r="AB280"/>
    </row>
    <row r="281" spans="1:28" x14ac:dyDescent="0.2">
      <c r="A281" s="134" t="s">
        <v>148</v>
      </c>
      <c r="B281" s="117">
        <f>SUM(B249:B278)</f>
        <v>28496</v>
      </c>
      <c r="C281" s="117">
        <f t="shared" ref="C281:U281" si="7">SUM(C249:C278)</f>
        <v>31002</v>
      </c>
      <c r="D281" s="117">
        <f t="shared" si="7"/>
        <v>30364</v>
      </c>
      <c r="E281" s="117">
        <f t="shared" si="7"/>
        <v>29477</v>
      </c>
      <c r="F281" s="117">
        <f t="shared" si="7"/>
        <v>28008</v>
      </c>
      <c r="G281" s="117">
        <f t="shared" si="7"/>
        <v>26646</v>
      </c>
      <c r="H281" s="117">
        <f t="shared" si="7"/>
        <v>30572</v>
      </c>
      <c r="I281" s="117">
        <f t="shared" si="7"/>
        <v>26931</v>
      </c>
      <c r="J281" s="117">
        <f t="shared" si="7"/>
        <v>26412</v>
      </c>
      <c r="K281" s="117">
        <f>SUM(K249:K278)</f>
        <v>26768</v>
      </c>
      <c r="L281" s="117">
        <f t="shared" si="7"/>
        <v>23966</v>
      </c>
      <c r="M281" s="117">
        <f t="shared" si="7"/>
        <v>27143</v>
      </c>
      <c r="N281" s="117">
        <f t="shared" si="7"/>
        <v>25275</v>
      </c>
      <c r="O281" s="117">
        <f t="shared" si="7"/>
        <v>25248</v>
      </c>
      <c r="P281" s="117">
        <f t="shared" si="7"/>
        <v>24137</v>
      </c>
      <c r="Q281" s="117">
        <f t="shared" si="7"/>
        <v>23842</v>
      </c>
      <c r="R281" s="117">
        <f t="shared" si="7"/>
        <v>22650</v>
      </c>
      <c r="S281" s="117">
        <f t="shared" si="7"/>
        <v>19385</v>
      </c>
      <c r="T281" s="117">
        <f t="shared" si="7"/>
        <v>22497</v>
      </c>
      <c r="U281" s="117">
        <f t="shared" si="7"/>
        <v>20927</v>
      </c>
      <c r="V281" s="117">
        <f>SUM(V249:V278)</f>
        <v>21065</v>
      </c>
      <c r="AB281"/>
    </row>
    <row r="282" spans="1:28" x14ac:dyDescent="0.2">
      <c r="AB282"/>
    </row>
    <row r="283" spans="1:28" ht="13.5" thickBot="1" x14ac:dyDescent="0.25">
      <c r="AB283"/>
    </row>
    <row r="284" spans="1:28" ht="17.25" thickTop="1" thickBot="1" x14ac:dyDescent="0.3">
      <c r="A284" s="101"/>
      <c r="B284" s="264" t="s">
        <v>103</v>
      </c>
      <c r="C284" s="274" t="s">
        <v>104</v>
      </c>
      <c r="D284" s="271"/>
      <c r="E284" s="271"/>
      <c r="F284" s="271"/>
      <c r="G284" s="272"/>
      <c r="H284" s="272"/>
      <c r="I284" s="272"/>
      <c r="J284" s="102"/>
      <c r="K284" s="102"/>
      <c r="L284" s="102"/>
      <c r="M284" s="102"/>
      <c r="N284" s="102"/>
      <c r="O284" s="102"/>
      <c r="P284" s="102"/>
      <c r="Q284" s="102"/>
      <c r="R284" s="102"/>
      <c r="S284" s="102"/>
      <c r="T284" s="102"/>
      <c r="U284" s="102"/>
      <c r="V284" s="102"/>
    </row>
    <row r="285" spans="1:28" ht="16.5" thickTop="1" x14ac:dyDescent="0.25">
      <c r="A285" s="123"/>
      <c r="B285" s="264" t="s">
        <v>77</v>
      </c>
      <c r="C285" s="275" t="s">
        <v>214</v>
      </c>
      <c r="D285" s="269"/>
      <c r="E285" s="269"/>
      <c r="F285" s="269"/>
      <c r="G285" s="270"/>
      <c r="H285" s="270"/>
      <c r="I285" s="270"/>
      <c r="J285" s="126"/>
      <c r="K285" s="126"/>
      <c r="L285" s="126"/>
      <c r="M285" s="126"/>
      <c r="N285" s="126"/>
      <c r="O285" s="126"/>
      <c r="P285" s="126"/>
      <c r="Q285" s="126"/>
      <c r="R285" s="126"/>
      <c r="S285" s="126"/>
      <c r="T285" s="126"/>
      <c r="U285" s="126"/>
      <c r="V285" s="126"/>
    </row>
    <row r="286" spans="1:28" ht="15.75" x14ac:dyDescent="0.25">
      <c r="A286" s="123"/>
      <c r="B286" s="264" t="s">
        <v>108</v>
      </c>
      <c r="C286" s="275" t="s">
        <v>222</v>
      </c>
      <c r="D286" s="269"/>
      <c r="E286" s="269"/>
      <c r="F286" s="269"/>
      <c r="G286" s="270"/>
      <c r="H286" s="270"/>
      <c r="I286" s="270"/>
      <c r="J286" s="126"/>
      <c r="K286" s="126"/>
      <c r="L286" s="126"/>
      <c r="M286" s="126"/>
      <c r="N286" s="126"/>
      <c r="O286" s="126"/>
      <c r="P286" s="126"/>
      <c r="Q286" s="126"/>
      <c r="R286" s="126"/>
      <c r="S286" s="126"/>
      <c r="T286" s="126"/>
      <c r="U286" s="126"/>
      <c r="V286" s="126"/>
    </row>
    <row r="287" spans="1:28" x14ac:dyDescent="0.2">
      <c r="A287" s="98"/>
      <c r="B287" s="99"/>
      <c r="C287" s="99"/>
      <c r="D287" s="99"/>
      <c r="E287" s="99"/>
      <c r="F287" s="99"/>
      <c r="G287" s="99"/>
      <c r="H287" s="99"/>
      <c r="I287" s="99"/>
      <c r="J287" s="99"/>
      <c r="K287" s="99"/>
      <c r="L287" s="99"/>
      <c r="M287" s="99"/>
      <c r="N287" s="99"/>
      <c r="O287" s="99"/>
      <c r="P287" s="99"/>
      <c r="Q287" s="99"/>
      <c r="R287" s="99"/>
      <c r="S287" s="99"/>
      <c r="T287" s="102"/>
      <c r="U287" s="102"/>
      <c r="V287" s="102"/>
    </row>
    <row r="288" spans="1:28" x14ac:dyDescent="0.2">
      <c r="AB288"/>
    </row>
    <row r="289" spans="1:22" x14ac:dyDescent="0.2">
      <c r="A289" s="107" t="s">
        <v>110</v>
      </c>
      <c r="B289" s="107" t="s">
        <v>55</v>
      </c>
      <c r="C289" s="107" t="s">
        <v>56</v>
      </c>
      <c r="D289" s="107" t="s">
        <v>57</v>
      </c>
      <c r="E289" s="107" t="s">
        <v>58</v>
      </c>
      <c r="F289" s="107" t="s">
        <v>59</v>
      </c>
      <c r="G289" s="107" t="s">
        <v>60</v>
      </c>
      <c r="H289" s="107" t="s">
        <v>61</v>
      </c>
      <c r="I289" s="107" t="s">
        <v>62</v>
      </c>
      <c r="J289" s="107" t="s">
        <v>63</v>
      </c>
      <c r="K289" s="107" t="s">
        <v>64</v>
      </c>
      <c r="L289" s="107" t="s">
        <v>65</v>
      </c>
      <c r="M289" s="107" t="s">
        <v>66</v>
      </c>
      <c r="N289" s="107" t="s">
        <v>67</v>
      </c>
      <c r="O289" s="107" t="s">
        <v>68</v>
      </c>
      <c r="P289" s="107" t="s">
        <v>69</v>
      </c>
      <c r="Q289" s="107" t="s">
        <v>70</v>
      </c>
      <c r="R289" s="107" t="s">
        <v>71</v>
      </c>
      <c r="S289" s="107" t="s">
        <v>72</v>
      </c>
      <c r="T289" s="107" t="s">
        <v>74</v>
      </c>
      <c r="U289" s="107" t="s">
        <v>75</v>
      </c>
      <c r="V289" s="107">
        <f>V248</f>
        <v>2010</v>
      </c>
    </row>
    <row r="290" spans="1:22" x14ac:dyDescent="0.2">
      <c r="A290" s="107" t="s">
        <v>111</v>
      </c>
      <c r="B290" s="110">
        <f>VLOOKUP($A290,'[8]102000_3000'!$A$6:$W$49,C$10,FALSE)</f>
        <v>2465</v>
      </c>
      <c r="C290" s="110">
        <f>VLOOKUP($A290,'[8]102000_3000'!$A$6:$W$49,D$10,FALSE)</f>
        <v>2629</v>
      </c>
      <c r="D290" s="110">
        <f>VLOOKUP($A290,'[8]102000_3000'!$A$6:$W$49,E$10,FALSE)</f>
        <v>2477</v>
      </c>
      <c r="E290" s="110">
        <f>VLOOKUP($A290,'[8]102000_3000'!$A$6:$W$49,F$10,FALSE)</f>
        <v>2481</v>
      </c>
      <c r="F290" s="110">
        <f>VLOOKUP($A290,'[8]102000_3000'!$A$6:$W$49,G$10,FALSE)</f>
        <v>2304</v>
      </c>
      <c r="G290" s="110">
        <f>VLOOKUP($A290,'[8]102000_3000'!$A$6:$W$49,H$10,FALSE)</f>
        <v>2514</v>
      </c>
      <c r="H290" s="110">
        <f>VLOOKUP($A290,'[8]102000_3000'!$A$6:$W$49,I$10,FALSE)</f>
        <v>2871</v>
      </c>
      <c r="I290" s="110">
        <f>VLOOKUP($A290,'[8]102000_3000'!$A$6:$W$49,J$10,FALSE)</f>
        <v>2593</v>
      </c>
      <c r="J290" s="110">
        <f>VLOOKUP($A290,'[8]102000_3000'!$A$6:$W$49,K$10,FALSE)</f>
        <v>2601</v>
      </c>
      <c r="K290" s="110">
        <f>VLOOKUP($A290,'[8]102000_3000'!$A$6:$W$49,L$10,FALSE)</f>
        <v>2715</v>
      </c>
      <c r="L290" s="110">
        <f>VLOOKUP($A290,'[8]102000_3000'!$A$6:$W$49,M$10,FALSE)</f>
        <v>2462</v>
      </c>
      <c r="M290" s="110">
        <f>VLOOKUP($A290,'[8]102000_3000'!$A$6:$W$49,N$10,FALSE)</f>
        <v>2569</v>
      </c>
      <c r="N290" s="110">
        <f>VLOOKUP($A290,'[8]102000_3000'!$A$6:$W$49,O$10,FALSE)</f>
        <v>2538</v>
      </c>
      <c r="O290" s="110">
        <f>VLOOKUP($A290,'[8]102000_3000'!$A$6:$W$49,P$10,FALSE)</f>
        <v>2683</v>
      </c>
      <c r="P290" s="110">
        <f>VLOOKUP($A290,'[8]102000_3000'!$A$6:$W$49,Q$10,FALSE)</f>
        <v>2454</v>
      </c>
      <c r="Q290" s="110">
        <f>VLOOKUP($A290,'[8]102000_3000'!$A$6:$W$49,R$10,FALSE)</f>
        <v>2455</v>
      </c>
      <c r="R290" s="110">
        <f>VLOOKUP($A290,'[8]102000_3000'!$A$6:$W$49,S$10,FALSE)</f>
        <v>2313</v>
      </c>
      <c r="S290" s="110">
        <f>VLOOKUP($A290,'[8]102000_3000'!$A$6:$W$49,T$10,FALSE)</f>
        <v>1925</v>
      </c>
      <c r="T290" s="110">
        <f>VLOOKUP($A290,'[8]102000_3000'!$A$6:$W$49,U$10,FALSE)</f>
        <v>2101</v>
      </c>
      <c r="U290" s="110">
        <f>VLOOKUP($A290,'[8]102000_3000'!$A$6:$W$49,V$10,FALSE)</f>
        <v>1823</v>
      </c>
      <c r="V290" s="110">
        <f>VLOOKUP($A290,'[8]102000_3000'!$A$6:$W$49,W$10,FALSE)</f>
        <v>1918</v>
      </c>
    </row>
    <row r="291" spans="1:22" x14ac:dyDescent="0.2">
      <c r="A291" s="107" t="s">
        <v>113</v>
      </c>
      <c r="B291" s="110">
        <f>VLOOKUP($A291,'[8]102000_3000'!$A$6:$W$49,C$10,FALSE)</f>
        <v>5130</v>
      </c>
      <c r="C291" s="110">
        <f>VLOOKUP($A291,'[8]102000_3000'!$A$6:$W$49,D$10,FALSE)</f>
        <v>5549</v>
      </c>
      <c r="D291" s="110">
        <f>VLOOKUP($A291,'[8]102000_3000'!$A$6:$W$49,E$10,FALSE)</f>
        <v>5870</v>
      </c>
      <c r="E291" s="110">
        <f>VLOOKUP($A291,'[8]102000_3000'!$A$6:$W$49,F$10,FALSE)</f>
        <v>5534</v>
      </c>
      <c r="F291" s="110">
        <f>VLOOKUP($A291,'[8]102000_3000'!$A$6:$W$49,G$10,FALSE)</f>
        <v>5740</v>
      </c>
      <c r="G291" s="110">
        <f>VLOOKUP($A291,'[8]102000_3000'!$A$6:$W$49,H$10,FALSE)</f>
        <v>6075</v>
      </c>
      <c r="H291" s="110">
        <f>VLOOKUP($A291,'[8]102000_3000'!$A$6:$W$49,I$10,FALSE)</f>
        <v>7005</v>
      </c>
      <c r="I291" s="110">
        <f>VLOOKUP($A291,'[8]102000_3000'!$A$6:$W$49,J$10,FALSE)</f>
        <v>6587</v>
      </c>
      <c r="J291" s="110">
        <f>VLOOKUP($A291,'[8]102000_3000'!$A$6:$W$49,K$10,FALSE)</f>
        <v>6331</v>
      </c>
      <c r="K291" s="110">
        <f>VLOOKUP($A291,'[8]102000_3000'!$A$6:$W$49,L$10,FALSE)</f>
        <v>5890</v>
      </c>
      <c r="L291" s="110">
        <f>VLOOKUP($A291,'[8]102000_3000'!$A$6:$W$49,M$10,FALSE)</f>
        <v>5269</v>
      </c>
      <c r="M291" s="110">
        <f>VLOOKUP($A291,'[8]102000_3000'!$A$6:$W$49,N$10,FALSE)</f>
        <v>5319</v>
      </c>
      <c r="N291" s="110">
        <f>VLOOKUP($A291,'[8]102000_3000'!$A$6:$W$49,O$10,FALSE)</f>
        <v>5012</v>
      </c>
      <c r="O291" s="110">
        <f>VLOOKUP($A291,'[8]102000_3000'!$A$6:$W$49,P$10,FALSE)</f>
        <v>6218</v>
      </c>
      <c r="P291" s="110">
        <f>VLOOKUP($A291,'[8]102000_3000'!$A$6:$W$49,Q$10,FALSE)</f>
        <v>5569</v>
      </c>
      <c r="Q291" s="110">
        <f>VLOOKUP($A291,'[8]102000_3000'!$A$6:$W$49,R$10,FALSE)</f>
        <v>5684</v>
      </c>
      <c r="R291" s="110">
        <f>VLOOKUP($A291,'[8]102000_3000'!$A$6:$W$49,S$10,FALSE)</f>
        <v>4872</v>
      </c>
      <c r="S291" s="110">
        <f>VLOOKUP($A291,'[8]102000_3000'!$A$6:$W$49,T$10,FALSE)</f>
        <v>4179</v>
      </c>
      <c r="T291" s="110">
        <f>VLOOKUP($A291,'[8]102000_3000'!$A$6:$W$49,U$10,FALSE)</f>
        <v>5060</v>
      </c>
      <c r="U291" s="110">
        <f>VLOOKUP($A291,'[8]102000_3000'!$A$6:$W$49,V$10,FALSE)</f>
        <v>4176</v>
      </c>
      <c r="V291" s="110">
        <f>VLOOKUP($A291,'[8]102000_3000'!$A$6:$W$49,W$10,FALSE)</f>
        <v>4536</v>
      </c>
    </row>
    <row r="292" spans="1:22" x14ac:dyDescent="0.2">
      <c r="A292" s="107" t="s">
        <v>115</v>
      </c>
      <c r="B292" s="110">
        <f>VLOOKUP($A292,'[8]102000_3000'!$A$6:$W$49,C$10,FALSE)</f>
        <v>1501</v>
      </c>
      <c r="C292" s="110">
        <f>VLOOKUP($A292,'[8]102000_3000'!$A$6:$W$49,D$10,FALSE)</f>
        <v>926</v>
      </c>
      <c r="D292" s="110">
        <f>VLOOKUP($A292,'[8]102000_3000'!$A$6:$W$49,E$10,FALSE)</f>
        <v>640</v>
      </c>
      <c r="E292" s="110">
        <f>VLOOKUP($A292,'[8]102000_3000'!$A$6:$W$49,F$10,FALSE)</f>
        <v>773</v>
      </c>
      <c r="F292" s="110">
        <f>VLOOKUP($A292,'[8]102000_3000'!$A$6:$W$49,G$10,FALSE)</f>
        <v>912</v>
      </c>
      <c r="G292" s="110">
        <f>VLOOKUP($A292,'[8]102000_3000'!$A$6:$W$49,H$10,FALSE)</f>
        <v>635</v>
      </c>
      <c r="H292" s="110">
        <f>VLOOKUP($A292,'[8]102000_3000'!$A$6:$W$49,I$10,FALSE)</f>
        <v>602</v>
      </c>
      <c r="I292" s="110">
        <f>VLOOKUP($A292,'[8]102000_3000'!$A$6:$W$49,J$10,FALSE)</f>
        <v>298</v>
      </c>
      <c r="J292" s="110">
        <f>VLOOKUP($A292,'[8]102000_3000'!$A$6:$W$49,K$10,FALSE)</f>
        <v>369</v>
      </c>
      <c r="K292" s="110">
        <f>VLOOKUP($A292,'[8]102000_3000'!$A$6:$W$49,L$10,FALSE)</f>
        <v>410</v>
      </c>
      <c r="L292" s="110">
        <f>VLOOKUP($A292,'[8]102000_3000'!$A$6:$W$49,M$10,FALSE)</f>
        <v>377</v>
      </c>
      <c r="M292" s="110">
        <f>VLOOKUP($A292,'[8]102000_3000'!$A$6:$W$49,N$10,FALSE)</f>
        <v>431</v>
      </c>
      <c r="N292" s="110">
        <f>VLOOKUP($A292,'[8]102000_3000'!$A$6:$W$49,O$10,FALSE)</f>
        <v>370</v>
      </c>
      <c r="O292" s="110">
        <f>VLOOKUP($A292,'[8]102000_3000'!$A$6:$W$49,P$10,FALSE)</f>
        <v>333</v>
      </c>
      <c r="P292" s="110">
        <f>VLOOKUP($A292,'[8]102000_3000'!$A$6:$W$49,Q$10,FALSE)</f>
        <v>298</v>
      </c>
      <c r="Q292" s="110">
        <f>VLOOKUP($A292,'[8]102000_3000'!$A$6:$W$49,R$10,FALSE)</f>
        <v>308</v>
      </c>
      <c r="R292" s="110">
        <f>VLOOKUP($A292,'[8]102000_3000'!$A$6:$W$49,S$10,FALSE)</f>
        <v>335</v>
      </c>
      <c r="S292" s="110">
        <f>VLOOKUP($A292,'[8]102000_3000'!$A$6:$W$49,T$10,FALSE)</f>
        <v>279</v>
      </c>
      <c r="T292" s="110">
        <f>VLOOKUP($A292,'[8]102000_3000'!$A$6:$W$49,U$10,FALSE)</f>
        <v>204</v>
      </c>
      <c r="U292" s="110">
        <f>VLOOKUP($A292,'[8]102000_3000'!$A$6:$W$49,V$10,FALSE)</f>
        <v>220</v>
      </c>
      <c r="V292" s="110">
        <f>VLOOKUP($A292,'[8]102000_3000'!$A$6:$W$49,W$10,FALSE)</f>
        <v>194</v>
      </c>
    </row>
    <row r="293" spans="1:22" x14ac:dyDescent="0.2">
      <c r="A293" s="107" t="s">
        <v>141</v>
      </c>
      <c r="B293" s="110">
        <f>VLOOKUP($A293,'[8]102000_3000'!$A$6:$W$49,C$10,FALSE)</f>
        <v>5371</v>
      </c>
      <c r="C293" s="110">
        <f>VLOOKUP($A293,'[8]102000_3000'!$A$6:$W$49,D$10,FALSE)</f>
        <v>5731</v>
      </c>
      <c r="D293" s="110">
        <f>VLOOKUP($A293,'[8]102000_3000'!$A$6:$W$49,E$10,FALSE)</f>
        <v>5601</v>
      </c>
      <c r="E293" s="110">
        <f>VLOOKUP($A293,'[8]102000_3000'!$A$6:$W$49,F$10,FALSE)</f>
        <v>5440</v>
      </c>
      <c r="F293" s="110">
        <f>VLOOKUP($A293,'[8]102000_3000'!$A$6:$W$49,G$10,FALSE)</f>
        <v>4890</v>
      </c>
      <c r="G293" s="110">
        <f>VLOOKUP($A293,'[8]102000_3000'!$A$6:$W$49,H$10,FALSE)</f>
        <v>5106</v>
      </c>
      <c r="H293" s="110">
        <f>VLOOKUP($A293,'[8]102000_3000'!$A$6:$W$49,I$10,FALSE)</f>
        <v>5284</v>
      </c>
      <c r="I293" s="110">
        <f>VLOOKUP($A293,'[8]102000_3000'!$A$6:$W$49,J$10,FALSE)</f>
        <v>4843</v>
      </c>
      <c r="J293" s="110">
        <f>VLOOKUP($A293,'[8]102000_3000'!$A$6:$W$49,K$10,FALSE)</f>
        <v>5263</v>
      </c>
      <c r="K293" s="110">
        <f>VLOOKUP($A293,'[8]102000_3000'!$A$6:$W$49,L$10,FALSE)</f>
        <v>4800</v>
      </c>
      <c r="L293" s="110">
        <f>VLOOKUP($A293,'[8]102000_3000'!$A$6:$W$49,M$10,FALSE)</f>
        <v>4251</v>
      </c>
      <c r="M293" s="110">
        <f>VLOOKUP($A293,'[8]102000_3000'!$A$6:$W$49,N$10,FALSE)</f>
        <v>4469</v>
      </c>
      <c r="N293" s="110">
        <f>VLOOKUP($A293,'[8]102000_3000'!$A$6:$W$49,O$10,FALSE)</f>
        <v>4304</v>
      </c>
      <c r="O293" s="110">
        <f>VLOOKUP($A293,'[8]102000_3000'!$A$6:$W$49,P$10,FALSE)</f>
        <v>4537</v>
      </c>
      <c r="P293" s="110">
        <f>VLOOKUP($A293,'[8]102000_3000'!$A$6:$W$49,Q$10,FALSE)</f>
        <v>4476</v>
      </c>
      <c r="Q293" s="110">
        <f>VLOOKUP($A293,'[8]102000_3000'!$A$6:$W$49,R$10,FALSE)</f>
        <v>4502</v>
      </c>
      <c r="R293" s="110">
        <f>VLOOKUP($A293,'[8]102000_3000'!$A$6:$W$49,S$10,FALSE)</f>
        <v>4289</v>
      </c>
      <c r="S293" s="110">
        <f>VLOOKUP($A293,'[8]102000_3000'!$A$6:$W$49,T$10,FALSE)</f>
        <v>3719</v>
      </c>
      <c r="T293" s="110">
        <f>VLOOKUP($A293,'[8]102000_3000'!$A$6:$W$49,U$10,FALSE)</f>
        <v>3959</v>
      </c>
      <c r="U293" s="110">
        <f>VLOOKUP($A293,'[8]102000_3000'!$A$6:$W$49,V$10,FALSE)</f>
        <v>3809</v>
      </c>
      <c r="V293" s="110">
        <f>VLOOKUP($A293,'[8]102000_3000'!$A$6:$W$49,W$10,FALSE)</f>
        <v>4057</v>
      </c>
    </row>
    <row r="294" spans="1:22" x14ac:dyDescent="0.2">
      <c r="A294" s="107" t="s">
        <v>117</v>
      </c>
      <c r="B294" s="110">
        <f>VLOOKUP($A294,'[8]102000_3000'!$A$6:$W$49,C$10,FALSE)</f>
        <v>66</v>
      </c>
      <c r="C294" s="110">
        <f>VLOOKUP($A294,'[8]102000_3000'!$A$6:$W$49,D$10,FALSE)</f>
        <v>66</v>
      </c>
      <c r="D294" s="110">
        <f>VLOOKUP($A294,'[8]102000_3000'!$A$6:$W$49,E$10,FALSE)</f>
        <v>78</v>
      </c>
      <c r="E294" s="110">
        <f>VLOOKUP($A294,'[8]102000_3000'!$A$6:$W$49,F$10,FALSE)</f>
        <v>72</v>
      </c>
      <c r="F294" s="110">
        <f>VLOOKUP($A294,'[8]102000_3000'!$A$6:$W$49,G$10,FALSE)</f>
        <v>72</v>
      </c>
      <c r="G294" s="110">
        <f>VLOOKUP($A294,'[8]102000_3000'!$A$6:$W$49,H$10,FALSE)</f>
        <v>73</v>
      </c>
      <c r="H294" s="110">
        <f>VLOOKUP($A294,'[8]102000_3000'!$A$6:$W$49,I$10,FALSE)</f>
        <v>75</v>
      </c>
      <c r="I294" s="110">
        <f>VLOOKUP($A294,'[8]102000_3000'!$A$6:$W$49,J$10,FALSE)</f>
        <v>78</v>
      </c>
      <c r="J294" s="110">
        <f>VLOOKUP($A294,'[8]102000_3000'!$A$6:$W$49,K$10,FALSE)</f>
        <v>77</v>
      </c>
      <c r="K294" s="110">
        <f>VLOOKUP($A294,'[8]102000_3000'!$A$6:$W$49,L$10,FALSE)</f>
        <v>74</v>
      </c>
      <c r="L294" s="110">
        <f>VLOOKUP($A294,'[8]102000_3000'!$A$6:$W$49,M$10,FALSE)</f>
        <v>83</v>
      </c>
      <c r="M294" s="110">
        <f>VLOOKUP($A294,'[8]102000_3000'!$A$6:$W$49,N$10,FALSE)</f>
        <v>83</v>
      </c>
      <c r="N294" s="110">
        <f>VLOOKUP($A294,'[8]102000_3000'!$A$6:$W$49,O$10,FALSE)</f>
        <v>91</v>
      </c>
      <c r="O294" s="110">
        <f>VLOOKUP($A294,'[8]102000_3000'!$A$6:$W$49,P$10,FALSE)</f>
        <v>96</v>
      </c>
      <c r="P294" s="110">
        <f>VLOOKUP($A294,'[8]102000_3000'!$A$6:$W$49,Q$10,FALSE)</f>
        <v>86</v>
      </c>
      <c r="Q294" s="110">
        <f>VLOOKUP($A294,'[8]102000_3000'!$A$6:$W$49,R$10,FALSE)</f>
        <v>184</v>
      </c>
      <c r="R294" s="110">
        <f>VLOOKUP($A294,'[8]102000_3000'!$A$6:$W$49,S$10,FALSE)</f>
        <v>229</v>
      </c>
      <c r="S294" s="110">
        <f>VLOOKUP($A294,'[8]102000_3000'!$A$6:$W$49,T$10,FALSE)</f>
        <v>222</v>
      </c>
      <c r="T294" s="110">
        <f>VLOOKUP($A294,'[8]102000_3000'!$A$6:$W$49,U$10,FALSE)</f>
        <v>214</v>
      </c>
      <c r="U294" s="110">
        <f>VLOOKUP($A294,'[8]102000_3000'!$A$6:$W$49,V$10,FALSE)</f>
        <v>216</v>
      </c>
      <c r="V294" s="110">
        <f>VLOOKUP($A294,'[8]102000_3000'!$A$6:$W$49,W$10,FALSE)</f>
        <v>199</v>
      </c>
    </row>
    <row r="295" spans="1:22" x14ac:dyDescent="0.2">
      <c r="A295" s="107" t="s">
        <v>118</v>
      </c>
      <c r="B295" s="110">
        <f>VLOOKUP($A295,'[8]102000_3000'!$A$6:$W$49,C$10,FALSE)</f>
        <v>1256</v>
      </c>
      <c r="C295" s="110">
        <f>VLOOKUP($A295,'[8]102000_3000'!$A$6:$W$49,D$10,FALSE)</f>
        <v>1230</v>
      </c>
      <c r="D295" s="110">
        <f>VLOOKUP($A295,'[8]102000_3000'!$A$6:$W$49,E$10,FALSE)</f>
        <v>966</v>
      </c>
      <c r="E295" s="110">
        <f>VLOOKUP($A295,'[8]102000_3000'!$A$6:$W$49,F$10,FALSE)</f>
        <v>990</v>
      </c>
      <c r="F295" s="110">
        <f>VLOOKUP($A295,'[8]102000_3000'!$A$6:$W$49,G$10,FALSE)</f>
        <v>889</v>
      </c>
      <c r="G295" s="110">
        <f>VLOOKUP($A295,'[8]102000_3000'!$A$6:$W$49,H$10,FALSE)</f>
        <v>991</v>
      </c>
      <c r="H295" s="110">
        <f>VLOOKUP($A295,'[8]102000_3000'!$A$6:$W$49,I$10,FALSE)</f>
        <v>614</v>
      </c>
      <c r="I295" s="110">
        <f>VLOOKUP($A295,'[8]102000_3000'!$A$6:$W$49,J$10,FALSE)</f>
        <v>471</v>
      </c>
      <c r="J295" s="110">
        <f>VLOOKUP($A295,'[8]102000_3000'!$A$6:$W$49,K$10,FALSE)</f>
        <v>507</v>
      </c>
      <c r="K295" s="110">
        <f>VLOOKUP($A295,'[8]102000_3000'!$A$6:$W$49,L$10,FALSE)</f>
        <v>521</v>
      </c>
      <c r="L295" s="110">
        <f>VLOOKUP($A295,'[8]102000_3000'!$A$6:$W$49,M$10,FALSE)</f>
        <v>564</v>
      </c>
      <c r="M295" s="110">
        <f>VLOOKUP($A295,'[8]102000_3000'!$A$6:$W$49,N$10,FALSE)</f>
        <v>615</v>
      </c>
      <c r="N295" s="110">
        <f>VLOOKUP($A295,'[8]102000_3000'!$A$6:$W$49,O$10,FALSE)</f>
        <v>548</v>
      </c>
      <c r="O295" s="110">
        <f>VLOOKUP($A295,'[8]102000_3000'!$A$6:$W$49,P$10,FALSE)</f>
        <v>532</v>
      </c>
      <c r="P295" s="110">
        <f>VLOOKUP($A295,'[8]102000_3000'!$A$6:$W$49,Q$10,FALSE)</f>
        <v>440</v>
      </c>
      <c r="Q295" s="110">
        <f>VLOOKUP($A295,'[8]102000_3000'!$A$6:$W$49,R$10,FALSE)</f>
        <v>413</v>
      </c>
      <c r="R295" s="110">
        <f>VLOOKUP($A295,'[8]102000_3000'!$A$6:$W$49,S$10,FALSE)</f>
        <v>413</v>
      </c>
      <c r="S295" s="110">
        <f>VLOOKUP($A295,'[8]102000_3000'!$A$6:$W$49,T$10,FALSE)</f>
        <v>388</v>
      </c>
      <c r="T295" s="110">
        <f>VLOOKUP($A295,'[8]102000_3000'!$A$6:$W$49,U$10,FALSE)</f>
        <v>397</v>
      </c>
      <c r="U295" s="110">
        <f>VLOOKUP($A295,'[8]102000_3000'!$A$6:$W$49,V$10,FALSE)</f>
        <v>368</v>
      </c>
      <c r="V295" s="110">
        <f>VLOOKUP($A295,'[8]102000_3000'!$A$6:$W$49,W$10,FALSE)</f>
        <v>362</v>
      </c>
    </row>
    <row r="296" spans="1:22" x14ac:dyDescent="0.2">
      <c r="A296" s="107" t="s">
        <v>123</v>
      </c>
      <c r="B296" s="110">
        <f>VLOOKUP($A296,'[8]102000_3000'!$A$6:$W$49,C$10,FALSE)</f>
        <v>31027</v>
      </c>
      <c r="C296" s="110">
        <f>VLOOKUP($A296,'[8]102000_3000'!$A$6:$W$49,D$10,FALSE)</f>
        <v>36322</v>
      </c>
      <c r="D296" s="110">
        <f>VLOOKUP($A296,'[8]102000_3000'!$A$6:$W$49,E$10,FALSE)</f>
        <v>35921</v>
      </c>
      <c r="E296" s="110">
        <f>VLOOKUP($A296,'[8]102000_3000'!$A$6:$W$49,F$10,FALSE)</f>
        <v>36835</v>
      </c>
      <c r="F296" s="110">
        <f>VLOOKUP($A296,'[8]102000_3000'!$A$6:$W$49,G$10,FALSE)</f>
        <v>34908</v>
      </c>
      <c r="G296" s="110">
        <f>VLOOKUP($A296,'[8]102000_3000'!$A$6:$W$49,H$10,FALSE)</f>
        <v>34508</v>
      </c>
      <c r="H296" s="110">
        <f>VLOOKUP($A296,'[8]102000_3000'!$A$6:$W$49,I$10,FALSE)</f>
        <v>38009</v>
      </c>
      <c r="I296" s="110">
        <f>VLOOKUP($A296,'[8]102000_3000'!$A$6:$W$49,J$10,FALSE)</f>
        <v>36194</v>
      </c>
      <c r="J296" s="110">
        <f>VLOOKUP($A296,'[8]102000_3000'!$A$6:$W$49,K$10,FALSE)</f>
        <v>34719</v>
      </c>
      <c r="K296" s="110">
        <f>VLOOKUP($A296,'[8]102000_3000'!$A$6:$W$49,L$10,FALSE)</f>
        <v>29910</v>
      </c>
      <c r="L296" s="110">
        <f>VLOOKUP($A296,'[8]102000_3000'!$A$6:$W$49,M$10,FALSE)</f>
        <v>28413</v>
      </c>
      <c r="M296" s="110">
        <f>VLOOKUP($A296,'[8]102000_3000'!$A$6:$W$49,N$10,FALSE)</f>
        <v>32458</v>
      </c>
      <c r="N296" s="110">
        <f>VLOOKUP($A296,'[8]102000_3000'!$A$6:$W$49,O$10,FALSE)</f>
        <v>28859</v>
      </c>
      <c r="O296" s="110">
        <f>VLOOKUP($A296,'[8]102000_3000'!$A$6:$W$49,P$10,FALSE)</f>
        <v>28314</v>
      </c>
      <c r="P296" s="110">
        <f>VLOOKUP($A296,'[8]102000_3000'!$A$6:$W$49,Q$10,FALSE)</f>
        <v>25669</v>
      </c>
      <c r="Q296" s="110">
        <f>VLOOKUP($A296,'[8]102000_3000'!$A$6:$W$49,R$10,FALSE)</f>
        <v>25412</v>
      </c>
      <c r="R296" s="110">
        <f>VLOOKUP($A296,'[8]102000_3000'!$A$6:$W$49,S$10,FALSE)</f>
        <v>26714</v>
      </c>
      <c r="S296" s="110">
        <f>VLOOKUP($A296,'[8]102000_3000'!$A$6:$W$49,T$10,FALSE)</f>
        <v>17278</v>
      </c>
      <c r="T296" s="110">
        <f>VLOOKUP($A296,'[8]102000_3000'!$A$6:$W$49,U$10,FALSE)</f>
        <v>25158</v>
      </c>
      <c r="U296" s="110">
        <f>VLOOKUP($A296,'[8]102000_3000'!$A$6:$W$49,V$10,FALSE)</f>
        <v>21976</v>
      </c>
      <c r="V296" s="110">
        <f>VLOOKUP($A296,'[8]102000_3000'!$A$6:$W$49,W$10,FALSE)</f>
        <v>22280</v>
      </c>
    </row>
    <row r="297" spans="1:22" x14ac:dyDescent="0.2">
      <c r="A297" s="107" t="s">
        <v>119</v>
      </c>
      <c r="B297" s="110">
        <f>VLOOKUP($A297,'[8]102000_3000'!$A$6:$W$49,C$10,FALSE)</f>
        <v>2201</v>
      </c>
      <c r="C297" s="110">
        <f>VLOOKUP($A297,'[8]102000_3000'!$A$6:$W$49,D$10,FALSE)</f>
        <v>2195</v>
      </c>
      <c r="D297" s="110">
        <f>VLOOKUP($A297,'[8]102000_3000'!$A$6:$W$49,E$10,FALSE)</f>
        <v>1970</v>
      </c>
      <c r="E297" s="110">
        <f>VLOOKUP($A297,'[8]102000_3000'!$A$6:$W$49,F$10,FALSE)</f>
        <v>2081</v>
      </c>
      <c r="F297" s="110">
        <f>VLOOKUP($A297,'[8]102000_3000'!$A$6:$W$49,G$10,FALSE)</f>
        <v>1878</v>
      </c>
      <c r="G297" s="110">
        <f>VLOOKUP($A297,'[8]102000_3000'!$A$6:$W$49,H$10,FALSE)</f>
        <v>1854</v>
      </c>
      <c r="H297" s="110">
        <f>VLOOKUP($A297,'[8]102000_3000'!$A$6:$W$49,I$10,FALSE)</f>
        <v>1960</v>
      </c>
      <c r="I297" s="110">
        <f>VLOOKUP($A297,'[8]102000_3000'!$A$6:$W$49,J$10,FALSE)</f>
        <v>1801</v>
      </c>
      <c r="J297" s="110">
        <f>VLOOKUP($A297,'[8]102000_3000'!$A$6:$W$49,K$10,FALSE)</f>
        <v>1723</v>
      </c>
      <c r="K297" s="110">
        <f>VLOOKUP($A297,'[8]102000_3000'!$A$6:$W$49,L$10,FALSE)</f>
        <v>1682</v>
      </c>
      <c r="L297" s="110">
        <f>VLOOKUP($A297,'[8]102000_3000'!$A$6:$W$49,M$10,FALSE)</f>
        <v>1519</v>
      </c>
      <c r="M297" s="110">
        <f>VLOOKUP($A297,'[8]102000_3000'!$A$6:$W$49,N$10,FALSE)</f>
        <v>1516</v>
      </c>
      <c r="N297" s="110">
        <f>VLOOKUP($A297,'[8]102000_3000'!$A$6:$W$49,O$10,FALSE)</f>
        <v>1445</v>
      </c>
      <c r="O297" s="110">
        <f>VLOOKUP($A297,'[8]102000_3000'!$A$6:$W$49,P$10,FALSE)</f>
        <v>1372</v>
      </c>
      <c r="P297" s="110">
        <f>VLOOKUP($A297,'[8]102000_3000'!$A$6:$W$49,Q$10,FALSE)</f>
        <v>1286</v>
      </c>
      <c r="Q297" s="110">
        <f>VLOOKUP($A297,'[8]102000_3000'!$A$6:$W$49,R$10,FALSE)</f>
        <v>1232</v>
      </c>
      <c r="R297" s="110">
        <f>VLOOKUP($A297,'[8]102000_3000'!$A$6:$W$49,S$10,FALSE)</f>
        <v>1171</v>
      </c>
      <c r="S297" s="110">
        <f>VLOOKUP($A297,'[8]102000_3000'!$A$6:$W$49,T$10,FALSE)</f>
        <v>1082</v>
      </c>
      <c r="T297" s="110">
        <f>VLOOKUP($A297,'[8]102000_3000'!$A$6:$W$49,U$10,FALSE)</f>
        <v>1066</v>
      </c>
      <c r="U297" s="110">
        <f>VLOOKUP($A297,'[8]102000_3000'!$A$6:$W$49,V$10,FALSE)</f>
        <v>1050</v>
      </c>
      <c r="V297" s="110">
        <f>VLOOKUP($A297,'[8]102000_3000'!$A$6:$W$49,W$10,FALSE)</f>
        <v>1060</v>
      </c>
    </row>
    <row r="298" spans="1:22" x14ac:dyDescent="0.2">
      <c r="A298" s="107" t="s">
        <v>120</v>
      </c>
      <c r="B298" s="110">
        <f>VLOOKUP($A298,'[8]102000_3000'!$A$6:$W$49,C$10,FALSE)</f>
        <v>416</v>
      </c>
      <c r="C298" s="110">
        <f>VLOOKUP($A298,'[8]102000_3000'!$A$6:$W$49,D$10,FALSE)</f>
        <v>284</v>
      </c>
      <c r="D298" s="110">
        <f>VLOOKUP($A298,'[8]102000_3000'!$A$6:$W$49,E$10,FALSE)</f>
        <v>199</v>
      </c>
      <c r="E298" s="110">
        <f>VLOOKUP($A298,'[8]102000_3000'!$A$6:$W$49,F$10,FALSE)</f>
        <v>175</v>
      </c>
      <c r="F298" s="110">
        <f>VLOOKUP($A298,'[8]102000_3000'!$A$6:$W$49,G$10,FALSE)</f>
        <v>179</v>
      </c>
      <c r="G298" s="110">
        <f>VLOOKUP($A298,'[8]102000_3000'!$A$6:$W$49,H$10,FALSE)</f>
        <v>142</v>
      </c>
      <c r="H298" s="110">
        <f>VLOOKUP($A298,'[8]102000_3000'!$A$6:$W$49,I$10,FALSE)</f>
        <v>145</v>
      </c>
      <c r="I298" s="110">
        <f>VLOOKUP($A298,'[8]102000_3000'!$A$6:$W$49,J$10,FALSE)</f>
        <v>146</v>
      </c>
      <c r="J298" s="110">
        <f>VLOOKUP($A298,'[8]102000_3000'!$A$6:$W$49,K$10,FALSE)</f>
        <v>143</v>
      </c>
      <c r="K298" s="110">
        <f>VLOOKUP($A298,'[8]102000_3000'!$A$6:$W$49,L$10,FALSE)</f>
        <v>84</v>
      </c>
      <c r="L298" s="110">
        <f>VLOOKUP($A298,'[8]102000_3000'!$A$6:$W$49,M$10,FALSE)</f>
        <v>103</v>
      </c>
      <c r="M298" s="110">
        <f>VLOOKUP($A298,'[8]102000_3000'!$A$6:$W$49,N$10,FALSE)</f>
        <v>158</v>
      </c>
      <c r="N298" s="110">
        <f>VLOOKUP($A298,'[8]102000_3000'!$A$6:$W$49,O$10,FALSE)</f>
        <v>135</v>
      </c>
      <c r="O298" s="110">
        <f>VLOOKUP($A298,'[8]102000_3000'!$A$6:$W$49,P$10,FALSE)</f>
        <v>137</v>
      </c>
      <c r="P298" s="110">
        <f>VLOOKUP($A298,'[8]102000_3000'!$A$6:$W$49,Q$10,FALSE)</f>
        <v>124</v>
      </c>
      <c r="Q298" s="110">
        <f>VLOOKUP($A298,'[8]102000_3000'!$A$6:$W$49,R$10,FALSE)</f>
        <v>125</v>
      </c>
      <c r="R298" s="110">
        <f>VLOOKUP($A298,'[8]102000_3000'!$A$6:$W$49,S$10,FALSE)</f>
        <v>103</v>
      </c>
      <c r="S298" s="110">
        <f>VLOOKUP($A298,'[8]102000_3000'!$A$6:$W$49,T$10,FALSE)</f>
        <v>101</v>
      </c>
      <c r="T298" s="110">
        <f>VLOOKUP($A298,'[8]102000_3000'!$A$6:$W$49,U$10,FALSE)</f>
        <v>113</v>
      </c>
      <c r="U298" s="110">
        <f>VLOOKUP($A298,'[8]102000_3000'!$A$6:$W$49,V$10,FALSE)</f>
        <v>107</v>
      </c>
      <c r="V298" s="110">
        <f>VLOOKUP($A298,'[8]102000_3000'!$A$6:$W$49,W$10,FALSE)</f>
        <v>103</v>
      </c>
    </row>
    <row r="299" spans="1:22" x14ac:dyDescent="0.2">
      <c r="A299" s="107" t="s">
        <v>139</v>
      </c>
      <c r="B299" s="110">
        <f>VLOOKUP($A299,'[8]102000_3000'!$A$6:$W$49,C$10,FALSE)</f>
        <v>5962</v>
      </c>
      <c r="C299" s="110">
        <f>VLOOKUP($A299,'[8]102000_3000'!$A$6:$W$49,D$10,FALSE)</f>
        <v>6457</v>
      </c>
      <c r="D299" s="110">
        <f>VLOOKUP($A299,'[8]102000_3000'!$A$6:$W$49,E$10,FALSE)</f>
        <v>6511</v>
      </c>
      <c r="E299" s="110">
        <f>VLOOKUP($A299,'[8]102000_3000'!$A$6:$W$49,F$10,FALSE)</f>
        <v>6397</v>
      </c>
      <c r="F299" s="110">
        <f>VLOOKUP($A299,'[8]102000_3000'!$A$6:$W$49,G$10,FALSE)</f>
        <v>6864</v>
      </c>
      <c r="G299" s="110">
        <f>VLOOKUP($A299,'[8]102000_3000'!$A$6:$W$49,H$10,FALSE)</f>
        <v>6901</v>
      </c>
      <c r="H299" s="110">
        <f>VLOOKUP($A299,'[8]102000_3000'!$A$6:$W$49,I$10,FALSE)</f>
        <v>7110</v>
      </c>
      <c r="I299" s="110">
        <f>VLOOKUP($A299,'[8]102000_3000'!$A$6:$W$49,J$10,FALSE)</f>
        <v>6953</v>
      </c>
      <c r="J299" s="110">
        <f>VLOOKUP($A299,'[8]102000_3000'!$A$6:$W$49,K$10,FALSE)</f>
        <v>6750</v>
      </c>
      <c r="K299" s="110">
        <f>VLOOKUP($A299,'[8]102000_3000'!$A$6:$W$49,L$10,FALSE)</f>
        <v>7141</v>
      </c>
      <c r="L299" s="110">
        <f>VLOOKUP($A299,'[8]102000_3000'!$A$6:$W$49,M$10,FALSE)</f>
        <v>7761</v>
      </c>
      <c r="M299" s="110">
        <f>VLOOKUP($A299,'[8]102000_3000'!$A$6:$W$49,N$10,FALSE)</f>
        <v>7605</v>
      </c>
      <c r="N299" s="110">
        <f>VLOOKUP($A299,'[8]102000_3000'!$A$6:$W$49,O$10,FALSE)</f>
        <v>7511</v>
      </c>
      <c r="O299" s="110">
        <f>VLOOKUP($A299,'[8]102000_3000'!$A$6:$W$49,P$10,FALSE)</f>
        <v>8078</v>
      </c>
      <c r="P299" s="110">
        <f>VLOOKUP($A299,'[8]102000_3000'!$A$6:$W$49,Q$10,FALSE)</f>
        <v>8800</v>
      </c>
      <c r="Q299" s="110">
        <f>VLOOKUP($A299,'[8]102000_3000'!$A$6:$W$49,R$10,FALSE)</f>
        <v>8643</v>
      </c>
      <c r="R299" s="110">
        <f>VLOOKUP($A299,'[8]102000_3000'!$A$6:$W$49,S$10,FALSE)</f>
        <v>7348</v>
      </c>
      <c r="S299" s="110">
        <f>VLOOKUP($A299,'[8]102000_3000'!$A$6:$W$49,T$10,FALSE)</f>
        <v>7263</v>
      </c>
      <c r="T299" s="110">
        <f>VLOOKUP($A299,'[8]102000_3000'!$A$6:$W$49,U$10,FALSE)</f>
        <v>6818</v>
      </c>
      <c r="U299" s="110">
        <f>VLOOKUP($A299,'[8]102000_3000'!$A$6:$W$49,V$10,FALSE)</f>
        <v>6466</v>
      </c>
      <c r="V299" s="110">
        <f>VLOOKUP($A299,'[8]102000_3000'!$A$6:$W$49,W$10,FALSE)</f>
        <v>6430</v>
      </c>
    </row>
    <row r="300" spans="1:22" x14ac:dyDescent="0.2">
      <c r="A300" s="107" t="s">
        <v>121</v>
      </c>
      <c r="B300" s="110">
        <f>VLOOKUP($A300,'[8]102000_3000'!$A$6:$W$49,C$10,FALSE)</f>
        <v>2706</v>
      </c>
      <c r="C300" s="110">
        <f>VLOOKUP($A300,'[8]102000_3000'!$A$6:$W$49,D$10,FALSE)</f>
        <v>2671</v>
      </c>
      <c r="D300" s="110">
        <f>VLOOKUP($A300,'[8]102000_3000'!$A$6:$W$49,E$10,FALSE)</f>
        <v>2658</v>
      </c>
      <c r="E300" s="110">
        <f>VLOOKUP($A300,'[8]102000_3000'!$A$6:$W$49,F$10,FALSE)</f>
        <v>2355</v>
      </c>
      <c r="F300" s="110">
        <f>VLOOKUP($A300,'[8]102000_3000'!$A$6:$W$49,G$10,FALSE)</f>
        <v>2369</v>
      </c>
      <c r="G300" s="110">
        <f>VLOOKUP($A300,'[8]102000_3000'!$A$6:$W$49,H$10,FALSE)</f>
        <v>2412</v>
      </c>
      <c r="H300" s="110">
        <f>VLOOKUP($A300,'[8]102000_3000'!$A$6:$W$49,I$10,FALSE)</f>
        <v>2383</v>
      </c>
      <c r="I300" s="110">
        <f>VLOOKUP($A300,'[8]102000_3000'!$A$6:$W$49,J$10,FALSE)</f>
        <v>2262</v>
      </c>
      <c r="J300" s="110">
        <f>VLOOKUP($A300,'[8]102000_3000'!$A$6:$W$49,K$10,FALSE)</f>
        <v>2318</v>
      </c>
      <c r="K300" s="110">
        <f>VLOOKUP($A300,'[8]102000_3000'!$A$6:$W$49,L$10,FALSE)</f>
        <v>2087</v>
      </c>
      <c r="L300" s="110">
        <f>VLOOKUP($A300,'[8]102000_3000'!$A$6:$W$49,M$10,FALSE)</f>
        <v>1951</v>
      </c>
      <c r="M300" s="110">
        <f>VLOOKUP($A300,'[8]102000_3000'!$A$6:$W$49,N$10,FALSE)</f>
        <v>2026</v>
      </c>
      <c r="N300" s="110">
        <f>VLOOKUP($A300,'[8]102000_3000'!$A$6:$W$49,O$10,FALSE)</f>
        <v>1994</v>
      </c>
      <c r="O300" s="110">
        <f>VLOOKUP($A300,'[8]102000_3000'!$A$6:$W$49,P$10,FALSE)</f>
        <v>1965</v>
      </c>
      <c r="P300" s="110">
        <f>VLOOKUP($A300,'[8]102000_3000'!$A$6:$W$49,Q$10,FALSE)</f>
        <v>1922</v>
      </c>
      <c r="Q300" s="110">
        <f>VLOOKUP($A300,'[8]102000_3000'!$A$6:$W$49,R$10,FALSE)</f>
        <v>1860</v>
      </c>
      <c r="R300" s="110">
        <f>VLOOKUP($A300,'[8]102000_3000'!$A$6:$W$49,S$10,FALSE)</f>
        <v>1795</v>
      </c>
      <c r="S300" s="110">
        <f>VLOOKUP($A300,'[8]102000_3000'!$A$6:$W$49,T$10,FALSE)</f>
        <v>1768</v>
      </c>
      <c r="T300" s="110">
        <f>VLOOKUP($A300,'[8]102000_3000'!$A$6:$W$49,U$10,FALSE)</f>
        <v>1604</v>
      </c>
      <c r="U300" s="110">
        <f>VLOOKUP($A300,'[8]102000_3000'!$A$6:$W$49,V$10,FALSE)</f>
        <v>1567</v>
      </c>
      <c r="V300" s="110">
        <f>VLOOKUP($A300,'[8]102000_3000'!$A$6:$W$49,W$10,FALSE)</f>
        <v>1667</v>
      </c>
    </row>
    <row r="301" spans="1:22" x14ac:dyDescent="0.2">
      <c r="A301" s="107" t="s">
        <v>122</v>
      </c>
      <c r="B301" s="110">
        <f>VLOOKUP($A301,'[8]102000_3000'!$A$6:$W$49,C$10,FALSE)</f>
        <v>19596</v>
      </c>
      <c r="C301" s="110">
        <f>VLOOKUP($A301,'[8]102000_3000'!$A$6:$W$49,D$10,FALSE)</f>
        <v>20700</v>
      </c>
      <c r="D301" s="110">
        <f>VLOOKUP($A301,'[8]102000_3000'!$A$6:$W$49,E$10,FALSE)</f>
        <v>20257</v>
      </c>
      <c r="E301" s="110">
        <f>VLOOKUP($A301,'[8]102000_3000'!$A$6:$W$49,F$10,FALSE)</f>
        <v>19330</v>
      </c>
      <c r="F301" s="110">
        <f>VLOOKUP($A301,'[8]102000_3000'!$A$6:$W$49,G$10,FALSE)</f>
        <v>17925</v>
      </c>
      <c r="G301" s="110">
        <f>VLOOKUP($A301,'[8]102000_3000'!$A$6:$W$49,H$10,FALSE)</f>
        <v>18024</v>
      </c>
      <c r="H301" s="110">
        <f>VLOOKUP($A301,'[8]102000_3000'!$A$6:$W$49,I$10,FALSE)</f>
        <v>19117</v>
      </c>
      <c r="I301" s="110">
        <f>VLOOKUP($A301,'[8]102000_3000'!$A$6:$W$49,J$10,FALSE)</f>
        <v>18067</v>
      </c>
      <c r="J301" s="110">
        <f>VLOOKUP($A301,'[8]102000_3000'!$A$6:$W$49,K$10,FALSE)</f>
        <v>19296</v>
      </c>
      <c r="K301" s="110">
        <f>VLOOKUP($A301,'[8]102000_3000'!$A$6:$W$49,L$10,FALSE)</f>
        <v>19005</v>
      </c>
      <c r="L301" s="110">
        <f>VLOOKUP($A301,'[8]102000_3000'!$A$6:$W$49,M$10,FALSE)</f>
        <v>17561</v>
      </c>
      <c r="M301" s="110">
        <f>VLOOKUP($A301,'[8]102000_3000'!$A$6:$W$49,N$10,FALSE)</f>
        <v>18952</v>
      </c>
      <c r="N301" s="110">
        <f>VLOOKUP($A301,'[8]102000_3000'!$A$6:$W$49,O$10,FALSE)</f>
        <v>17410</v>
      </c>
      <c r="O301" s="110">
        <f>VLOOKUP($A301,'[8]102000_3000'!$A$6:$W$49,P$10,FALSE)</f>
        <v>18070</v>
      </c>
      <c r="P301" s="110">
        <f>VLOOKUP($A301,'[8]102000_3000'!$A$6:$W$49,Q$10,FALSE)</f>
        <v>18125</v>
      </c>
      <c r="Q301" s="110">
        <f>VLOOKUP($A301,'[8]102000_3000'!$A$6:$W$49,R$10,FALSE)</f>
        <v>17681</v>
      </c>
      <c r="R301" s="110">
        <f>VLOOKUP($A301,'[8]102000_3000'!$A$6:$W$49,S$10,FALSE)</f>
        <v>16388</v>
      </c>
      <c r="S301" s="110">
        <f>VLOOKUP($A301,'[8]102000_3000'!$A$6:$W$49,T$10,FALSE)</f>
        <v>14803</v>
      </c>
      <c r="T301" s="110">
        <f>VLOOKUP($A301,'[8]102000_3000'!$A$6:$W$49,U$10,FALSE)</f>
        <v>16408</v>
      </c>
      <c r="U301" s="110">
        <f>VLOOKUP($A301,'[8]102000_3000'!$A$6:$W$49,V$10,FALSE)</f>
        <v>15753</v>
      </c>
      <c r="V301" s="110">
        <f>VLOOKUP($A301,'[8]102000_3000'!$A$6:$W$49,W$10,FALSE)</f>
        <v>15006</v>
      </c>
    </row>
    <row r="302" spans="1:22" x14ac:dyDescent="0.2">
      <c r="A302" s="107" t="s">
        <v>124</v>
      </c>
      <c r="B302" s="110">
        <f>VLOOKUP($A302,'[8]102000_3000'!$A$6:$W$49,C$10,FALSE)</f>
        <v>2581</v>
      </c>
      <c r="C302" s="110">
        <f>VLOOKUP($A302,'[8]102000_3000'!$A$6:$W$49,D$10,FALSE)</f>
        <v>2666</v>
      </c>
      <c r="D302" s="110">
        <f>VLOOKUP($A302,'[8]102000_3000'!$A$6:$W$49,E$10,FALSE)</f>
        <v>2553</v>
      </c>
      <c r="E302" s="110">
        <f>VLOOKUP($A302,'[8]102000_3000'!$A$6:$W$49,F$10,FALSE)</f>
        <v>2507</v>
      </c>
      <c r="F302" s="110">
        <f>VLOOKUP($A302,'[8]102000_3000'!$A$6:$W$49,G$10,FALSE)</f>
        <v>2528</v>
      </c>
      <c r="G302" s="110">
        <f>VLOOKUP($A302,'[8]102000_3000'!$A$6:$W$49,H$10,FALSE)</f>
        <v>2555</v>
      </c>
      <c r="H302" s="110">
        <f>VLOOKUP($A302,'[8]102000_3000'!$A$6:$W$49,I$10,FALSE)</f>
        <v>3160</v>
      </c>
      <c r="I302" s="110">
        <f>VLOOKUP($A302,'[8]102000_3000'!$A$6:$W$49,J$10,FALSE)</f>
        <v>3242</v>
      </c>
      <c r="J302" s="110">
        <f>VLOOKUP($A302,'[8]102000_3000'!$A$6:$W$49,K$10,FALSE)</f>
        <v>3354</v>
      </c>
      <c r="K302" s="110">
        <f>VLOOKUP($A302,'[8]102000_3000'!$A$6:$W$49,L$10,FALSE)</f>
        <v>3307</v>
      </c>
      <c r="L302" s="110">
        <f>VLOOKUP($A302,'[8]102000_3000'!$A$6:$W$49,M$10,FALSE)</f>
        <v>3495</v>
      </c>
      <c r="M302" s="110">
        <f>VLOOKUP($A302,'[8]102000_3000'!$A$6:$W$49,N$10,FALSE)</f>
        <v>3765</v>
      </c>
      <c r="N302" s="110">
        <f>VLOOKUP($A302,'[8]102000_3000'!$A$6:$W$49,O$10,FALSE)</f>
        <v>3951</v>
      </c>
      <c r="O302" s="110">
        <f>VLOOKUP($A302,'[8]102000_3000'!$A$6:$W$49,P$10,FALSE)</f>
        <v>4547</v>
      </c>
      <c r="P302" s="110">
        <f>VLOOKUP($A302,'[8]102000_3000'!$A$6:$W$49,Q$10,FALSE)</f>
        <v>4269</v>
      </c>
      <c r="Q302" s="110">
        <f>VLOOKUP($A302,'[8]102000_3000'!$A$6:$W$49,R$10,FALSE)</f>
        <v>4424</v>
      </c>
      <c r="R302" s="110">
        <f>VLOOKUP($A302,'[8]102000_3000'!$A$6:$W$49,S$10,FALSE)</f>
        <v>4328</v>
      </c>
      <c r="S302" s="110">
        <f>VLOOKUP($A302,'[8]102000_3000'!$A$6:$W$49,T$10,FALSE)</f>
        <v>3884</v>
      </c>
      <c r="T302" s="110">
        <f>VLOOKUP($A302,'[8]102000_3000'!$A$6:$W$49,U$10,FALSE)</f>
        <v>3748</v>
      </c>
      <c r="U302" s="110">
        <f>VLOOKUP($A302,'[8]102000_3000'!$A$6:$W$49,V$10,FALSE)</f>
        <v>3126</v>
      </c>
      <c r="V302" s="110">
        <f>VLOOKUP($A302,'[8]102000_3000'!$A$6:$W$49,W$10,FALSE)</f>
        <v>2767</v>
      </c>
    </row>
    <row r="303" spans="1:22" x14ac:dyDescent="0.2">
      <c r="A303" s="107" t="s">
        <v>125</v>
      </c>
      <c r="B303" s="110">
        <f>VLOOKUP($A303,'[8]102000_3000'!$A$6:$W$49,C$10,FALSE)</f>
        <v>2204</v>
      </c>
      <c r="C303" s="110">
        <f>VLOOKUP($A303,'[8]102000_3000'!$A$6:$W$49,D$10,FALSE)</f>
        <v>1797</v>
      </c>
      <c r="D303" s="110">
        <f>VLOOKUP($A303,'[8]102000_3000'!$A$6:$W$49,E$10,FALSE)</f>
        <v>1899</v>
      </c>
      <c r="E303" s="110">
        <f>VLOOKUP($A303,'[8]102000_3000'!$A$6:$W$49,F$10,FALSE)</f>
        <v>1498</v>
      </c>
      <c r="F303" s="110">
        <f>VLOOKUP($A303,'[8]102000_3000'!$A$6:$W$49,G$10,FALSE)</f>
        <v>1578</v>
      </c>
      <c r="G303" s="110">
        <f>VLOOKUP($A303,'[8]102000_3000'!$A$6:$W$49,H$10,FALSE)</f>
        <v>1188</v>
      </c>
      <c r="H303" s="110">
        <f>VLOOKUP($A303,'[8]102000_3000'!$A$6:$W$49,I$10,FALSE)</f>
        <v>989</v>
      </c>
      <c r="I303" s="110">
        <f>VLOOKUP($A303,'[8]102000_3000'!$A$6:$W$49,J$10,FALSE)</f>
        <v>848</v>
      </c>
      <c r="J303" s="110">
        <f>VLOOKUP($A303,'[8]102000_3000'!$A$6:$W$49,K$10,FALSE)</f>
        <v>775</v>
      </c>
      <c r="K303" s="110">
        <f>VLOOKUP($A303,'[8]102000_3000'!$A$6:$W$49,L$10,FALSE)</f>
        <v>747</v>
      </c>
      <c r="L303" s="110">
        <f>VLOOKUP($A303,'[8]102000_3000'!$A$6:$W$49,M$10,FALSE)</f>
        <v>728</v>
      </c>
      <c r="M303" s="110">
        <f>VLOOKUP($A303,'[8]102000_3000'!$A$6:$W$49,N$10,FALSE)</f>
        <v>641</v>
      </c>
      <c r="N303" s="110">
        <f>VLOOKUP($A303,'[8]102000_3000'!$A$6:$W$49,O$10,FALSE)</f>
        <v>631</v>
      </c>
      <c r="O303" s="110">
        <f>VLOOKUP($A303,'[8]102000_3000'!$A$6:$W$49,P$10,FALSE)</f>
        <v>558</v>
      </c>
      <c r="P303" s="110">
        <f>VLOOKUP($A303,'[8]102000_3000'!$A$6:$W$49,Q$10,FALSE)</f>
        <v>463</v>
      </c>
      <c r="Q303" s="110">
        <f>VLOOKUP($A303,'[8]102000_3000'!$A$6:$W$49,R$10,FALSE)</f>
        <v>453</v>
      </c>
      <c r="R303" s="110">
        <f>VLOOKUP($A303,'[8]102000_3000'!$A$6:$W$49,S$10,FALSE)</f>
        <v>445</v>
      </c>
      <c r="S303" s="110">
        <f>VLOOKUP($A303,'[8]102000_3000'!$A$6:$W$49,T$10,FALSE)</f>
        <v>381</v>
      </c>
      <c r="T303" s="110">
        <f>VLOOKUP($A303,'[8]102000_3000'!$A$6:$W$49,U$10,FALSE)</f>
        <v>381</v>
      </c>
      <c r="U303" s="110">
        <f>VLOOKUP($A303,'[8]102000_3000'!$A$6:$W$49,V$10,FALSE)</f>
        <v>351</v>
      </c>
      <c r="V303" s="110">
        <f>VLOOKUP($A303,'[8]102000_3000'!$A$6:$W$49,W$10,FALSE)</f>
        <v>432</v>
      </c>
    </row>
    <row r="304" spans="1:22" x14ac:dyDescent="0.2">
      <c r="A304" s="107" t="s">
        <v>126</v>
      </c>
      <c r="B304" s="110">
        <f>VLOOKUP($A304,'[8]102000_3000'!$A$6:$W$49,C$10,FALSE)</f>
        <v>1221</v>
      </c>
      <c r="C304" s="110">
        <f>VLOOKUP($A304,'[8]102000_3000'!$A$6:$W$49,D$10,FALSE)</f>
        <v>1264</v>
      </c>
      <c r="D304" s="110">
        <f>VLOOKUP($A304,'[8]102000_3000'!$A$6:$W$49,E$10,FALSE)</f>
        <v>1242</v>
      </c>
      <c r="E304" s="110">
        <f>VLOOKUP($A304,'[8]102000_3000'!$A$6:$W$49,F$10,FALSE)</f>
        <v>1243</v>
      </c>
      <c r="F304" s="110">
        <f>VLOOKUP($A304,'[8]102000_3000'!$A$6:$W$49,G$10,FALSE)</f>
        <v>1448</v>
      </c>
      <c r="G304" s="110">
        <f>VLOOKUP($A304,'[8]102000_3000'!$A$6:$W$49,H$10,FALSE)</f>
        <v>1518</v>
      </c>
      <c r="H304" s="110">
        <f>VLOOKUP($A304,'[8]102000_3000'!$A$6:$W$49,I$10,FALSE)</f>
        <v>1483</v>
      </c>
      <c r="I304" s="110">
        <f>VLOOKUP($A304,'[8]102000_3000'!$A$6:$W$49,J$10,FALSE)</f>
        <v>1544</v>
      </c>
      <c r="J304" s="110">
        <f>VLOOKUP($A304,'[8]102000_3000'!$A$6:$W$49,K$10,FALSE)</f>
        <v>1590</v>
      </c>
      <c r="K304" s="110">
        <f>VLOOKUP($A304,'[8]102000_3000'!$A$6:$W$49,L$10,FALSE)</f>
        <v>1773</v>
      </c>
      <c r="L304" s="110">
        <f>VLOOKUP($A304,'[8]102000_3000'!$A$6:$W$49,M$10,FALSE)</f>
        <v>1753</v>
      </c>
      <c r="M304" s="110">
        <f>VLOOKUP($A304,'[8]102000_3000'!$A$6:$W$49,N$10,FALSE)</f>
        <v>1860</v>
      </c>
      <c r="N304" s="110">
        <f>VLOOKUP($A304,'[8]102000_3000'!$A$6:$W$49,O$10,FALSE)</f>
        <v>1878</v>
      </c>
      <c r="O304" s="110">
        <f>VLOOKUP($A304,'[8]102000_3000'!$A$6:$W$49,P$10,FALSE)</f>
        <v>1922</v>
      </c>
      <c r="P304" s="110">
        <f>VLOOKUP($A304,'[8]102000_3000'!$A$6:$W$49,Q$10,FALSE)</f>
        <v>1908</v>
      </c>
      <c r="Q304" s="110">
        <f>VLOOKUP($A304,'[8]102000_3000'!$A$6:$W$49,R$10,FALSE)</f>
        <v>1972</v>
      </c>
      <c r="R304" s="110">
        <f>VLOOKUP($A304,'[8]102000_3000'!$A$6:$W$49,S$10,FALSE)</f>
        <v>2045</v>
      </c>
      <c r="S304" s="110">
        <f>VLOOKUP($A304,'[8]102000_3000'!$A$6:$W$49,T$10,FALSE)</f>
        <v>1945</v>
      </c>
      <c r="T304" s="110">
        <f>VLOOKUP($A304,'[8]102000_3000'!$A$6:$W$49,U$10,FALSE)</f>
        <v>2052</v>
      </c>
      <c r="U304" s="110">
        <f>VLOOKUP($A304,'[8]102000_3000'!$A$6:$W$49,V$10,FALSE)</f>
        <v>1927</v>
      </c>
      <c r="V304" s="110">
        <f>VLOOKUP($A304,'[8]102000_3000'!$A$6:$W$49,W$10,FALSE)</f>
        <v>1928</v>
      </c>
    </row>
    <row r="305" spans="1:22" x14ac:dyDescent="0.2">
      <c r="A305" s="107" t="s">
        <v>127</v>
      </c>
      <c r="B305" s="110">
        <f>VLOOKUP($A305,'[8]102000_3000'!$A$6:$W$49,C$10,FALSE)</f>
        <v>12706</v>
      </c>
      <c r="C305" s="110">
        <f>VLOOKUP($A305,'[8]102000_3000'!$A$6:$W$49,D$10,FALSE)</f>
        <v>12593</v>
      </c>
      <c r="D305" s="110">
        <f>VLOOKUP($A305,'[8]102000_3000'!$A$6:$W$49,E$10,FALSE)</f>
        <v>11589</v>
      </c>
      <c r="E305" s="110">
        <f>VLOOKUP($A305,'[8]102000_3000'!$A$6:$W$49,F$10,FALSE)</f>
        <v>11132</v>
      </c>
      <c r="F305" s="110">
        <f>VLOOKUP($A305,'[8]102000_3000'!$A$6:$W$49,G$10,FALSE)</f>
        <v>9446</v>
      </c>
      <c r="G305" s="110">
        <f>VLOOKUP($A305,'[8]102000_3000'!$A$6:$W$49,H$10,FALSE)</f>
        <v>10307</v>
      </c>
      <c r="H305" s="110">
        <f>VLOOKUP($A305,'[8]102000_3000'!$A$6:$W$49,I$10,FALSE)</f>
        <v>10133</v>
      </c>
      <c r="I305" s="110">
        <f>VLOOKUP($A305,'[8]102000_3000'!$A$6:$W$49,J$10,FALSE)</f>
        <v>9603</v>
      </c>
      <c r="J305" s="110">
        <f>VLOOKUP($A305,'[8]102000_3000'!$A$6:$W$49,K$10,FALSE)</f>
        <v>9767</v>
      </c>
      <c r="K305" s="110">
        <f>VLOOKUP($A305,'[8]102000_3000'!$A$6:$W$49,L$10,FALSE)</f>
        <v>10434</v>
      </c>
      <c r="L305" s="110">
        <f>VLOOKUP($A305,'[8]102000_3000'!$A$6:$W$49,M$10,FALSE)</f>
        <v>9681</v>
      </c>
      <c r="M305" s="110">
        <f>VLOOKUP($A305,'[8]102000_3000'!$A$6:$W$49,N$10,FALSE)</f>
        <v>10062</v>
      </c>
      <c r="N305" s="110">
        <f>VLOOKUP($A305,'[8]102000_3000'!$A$6:$W$49,O$10,FALSE)</f>
        <v>9481</v>
      </c>
      <c r="O305" s="110">
        <f>VLOOKUP($A305,'[8]102000_3000'!$A$6:$W$49,P$10,FALSE)</f>
        <v>9000</v>
      </c>
      <c r="P305" s="110">
        <f>VLOOKUP($A305,'[8]102000_3000'!$A$6:$W$49,Q$10,FALSE)</f>
        <v>9125</v>
      </c>
      <c r="Q305" s="110">
        <f>VLOOKUP($A305,'[8]102000_3000'!$A$6:$W$49,R$10,FALSE)</f>
        <v>9148</v>
      </c>
      <c r="R305" s="110">
        <f>VLOOKUP($A305,'[8]102000_3000'!$A$6:$W$49,S$10,FALSE)</f>
        <v>8488</v>
      </c>
      <c r="S305" s="110">
        <f>VLOOKUP($A305,'[8]102000_3000'!$A$6:$W$49,T$10,FALSE)</f>
        <v>7486</v>
      </c>
      <c r="T305" s="110">
        <f>VLOOKUP($A305,'[8]102000_3000'!$A$6:$W$49,U$10,FALSE)</f>
        <v>7469</v>
      </c>
      <c r="U305" s="110">
        <f>VLOOKUP($A305,'[8]102000_3000'!$A$6:$W$49,V$10,FALSE)</f>
        <v>7138</v>
      </c>
      <c r="V305" s="110">
        <f>VLOOKUP($A305,'[8]102000_3000'!$A$6:$W$49,W$10,FALSE)</f>
        <v>6551</v>
      </c>
    </row>
    <row r="306" spans="1:22" x14ac:dyDescent="0.2">
      <c r="A306" s="107" t="s">
        <v>129</v>
      </c>
      <c r="B306" s="110">
        <f>VLOOKUP($A306,'[8]102000_3000'!$A$6:$W$49,C$10,FALSE)</f>
        <v>889</v>
      </c>
      <c r="C306" s="110">
        <f>VLOOKUP($A306,'[8]102000_3000'!$A$6:$W$49,D$10,FALSE)</f>
        <v>805</v>
      </c>
      <c r="D306" s="110">
        <f>VLOOKUP($A306,'[8]102000_3000'!$A$6:$W$49,E$10,FALSE)</f>
        <v>412</v>
      </c>
      <c r="E306" s="110">
        <f>VLOOKUP($A306,'[8]102000_3000'!$A$6:$W$49,F$10,FALSE)</f>
        <v>357</v>
      </c>
      <c r="F306" s="110">
        <f>VLOOKUP($A306,'[8]102000_3000'!$A$6:$W$49,G$10,FALSE)</f>
        <v>349</v>
      </c>
      <c r="G306" s="110">
        <f>VLOOKUP($A306,'[8]102000_3000'!$A$6:$W$49,H$10,FALSE)</f>
        <v>285</v>
      </c>
      <c r="H306" s="110">
        <f>VLOOKUP($A306,'[8]102000_3000'!$A$6:$W$49,I$10,FALSE)</f>
        <v>238</v>
      </c>
      <c r="I306" s="110">
        <f>VLOOKUP($A306,'[8]102000_3000'!$A$6:$W$49,J$10,FALSE)</f>
        <v>204</v>
      </c>
      <c r="J306" s="110">
        <f>VLOOKUP($A306,'[8]102000_3000'!$A$6:$W$49,K$10,FALSE)</f>
        <v>184</v>
      </c>
      <c r="K306" s="110">
        <f>VLOOKUP($A306,'[8]102000_3000'!$A$6:$W$49,L$10,FALSE)</f>
        <v>154</v>
      </c>
      <c r="L306" s="110">
        <f>VLOOKUP($A306,'[8]102000_3000'!$A$6:$W$49,M$10,FALSE)</f>
        <v>136</v>
      </c>
      <c r="M306" s="110">
        <f>VLOOKUP($A306,'[8]102000_3000'!$A$6:$W$49,N$10,FALSE)</f>
        <v>121</v>
      </c>
      <c r="N306" s="110">
        <f>VLOOKUP($A306,'[8]102000_3000'!$A$6:$W$49,O$10,FALSE)</f>
        <v>123</v>
      </c>
      <c r="O306" s="110">
        <f>VLOOKUP($A306,'[8]102000_3000'!$A$6:$W$49,P$10,FALSE)</f>
        <v>120</v>
      </c>
      <c r="P306" s="110">
        <f>VLOOKUP($A306,'[8]102000_3000'!$A$6:$W$49,Q$10,FALSE)</f>
        <v>112</v>
      </c>
      <c r="Q306" s="110">
        <f>VLOOKUP($A306,'[8]102000_3000'!$A$6:$W$49,R$10,FALSE)</f>
        <v>117</v>
      </c>
      <c r="R306" s="110">
        <f>VLOOKUP($A306,'[8]102000_3000'!$A$6:$W$49,S$10,FALSE)</f>
        <v>107</v>
      </c>
      <c r="S306" s="110">
        <f>VLOOKUP($A306,'[8]102000_3000'!$A$6:$W$49,T$10,FALSE)</f>
        <v>88</v>
      </c>
      <c r="T306" s="110">
        <f>VLOOKUP($A306,'[8]102000_3000'!$A$6:$W$49,U$10,FALSE)</f>
        <v>94</v>
      </c>
      <c r="U306" s="110">
        <f>VLOOKUP($A306,'[8]102000_3000'!$A$6:$W$49,V$10,FALSE)</f>
        <v>88</v>
      </c>
      <c r="V306" s="110">
        <f>VLOOKUP($A306,'[8]102000_3000'!$A$6:$W$49,W$10,FALSE)</f>
        <v>95</v>
      </c>
    </row>
    <row r="307" spans="1:22" x14ac:dyDescent="0.2">
      <c r="A307" s="107" t="s">
        <v>130</v>
      </c>
      <c r="B307" s="110">
        <f>VLOOKUP($A307,'[8]102000_3000'!$A$6:$W$49,C$10,FALSE)</f>
        <v>308</v>
      </c>
      <c r="C307" s="110">
        <f>VLOOKUP($A307,'[8]102000_3000'!$A$6:$W$49,D$10,FALSE)</f>
        <v>380</v>
      </c>
      <c r="D307" s="110">
        <f>VLOOKUP($A307,'[8]102000_3000'!$A$6:$W$49,E$10,FALSE)</f>
        <v>356</v>
      </c>
      <c r="E307" s="110">
        <f>VLOOKUP($A307,'[8]102000_3000'!$A$6:$W$49,F$10,FALSE)</f>
        <v>342</v>
      </c>
      <c r="F307" s="110">
        <f>VLOOKUP($A307,'[8]102000_3000'!$A$6:$W$49,G$10,FALSE)</f>
        <v>326</v>
      </c>
      <c r="G307" s="110">
        <f>VLOOKUP($A307,'[8]102000_3000'!$A$6:$W$49,H$10,FALSE)</f>
        <v>311</v>
      </c>
      <c r="H307" s="110">
        <f>VLOOKUP($A307,'[8]102000_3000'!$A$6:$W$49,I$10,FALSE)</f>
        <v>346</v>
      </c>
      <c r="I307" s="110">
        <f>VLOOKUP($A307,'[8]102000_3000'!$A$6:$W$49,J$10,FALSE)</f>
        <v>348</v>
      </c>
      <c r="J307" s="110">
        <f>VLOOKUP($A307,'[8]102000_3000'!$A$6:$W$49,K$10,FALSE)</f>
        <v>366</v>
      </c>
      <c r="K307" s="110">
        <f>VLOOKUP($A307,'[8]102000_3000'!$A$6:$W$49,L$10,FALSE)</f>
        <v>373</v>
      </c>
      <c r="L307" s="110">
        <f>VLOOKUP($A307,'[8]102000_3000'!$A$6:$W$49,M$10,FALSE)</f>
        <v>309</v>
      </c>
      <c r="M307" s="110">
        <f>VLOOKUP($A307,'[8]102000_3000'!$A$6:$W$49,N$10,FALSE)</f>
        <v>347</v>
      </c>
      <c r="N307" s="110">
        <f>VLOOKUP($A307,'[8]102000_3000'!$A$6:$W$49,O$10,FALSE)</f>
        <v>315</v>
      </c>
      <c r="O307" s="110">
        <f>VLOOKUP($A307,'[8]102000_3000'!$A$6:$W$49,P$10,FALSE)</f>
        <v>310</v>
      </c>
      <c r="P307" s="110">
        <f>VLOOKUP($A307,'[8]102000_3000'!$A$6:$W$49,Q$10,FALSE)</f>
        <v>320</v>
      </c>
      <c r="Q307" s="110">
        <f>VLOOKUP($A307,'[8]102000_3000'!$A$6:$W$49,R$10,FALSE)</f>
        <v>308</v>
      </c>
      <c r="R307" s="110">
        <f>VLOOKUP($A307,'[8]102000_3000'!$A$6:$W$49,S$10,FALSE)</f>
        <v>292</v>
      </c>
      <c r="S307" s="110">
        <f>VLOOKUP($A307,'[8]102000_3000'!$A$6:$W$49,T$10,FALSE)</f>
        <v>278</v>
      </c>
      <c r="T307" s="110">
        <f>VLOOKUP($A307,'[8]102000_3000'!$A$6:$W$49,U$10,FALSE)</f>
        <v>270</v>
      </c>
      <c r="U307" s="110">
        <f>VLOOKUP($A307,'[8]102000_3000'!$A$6:$W$49,V$10,FALSE)</f>
        <v>274</v>
      </c>
      <c r="V307" s="110">
        <f>VLOOKUP($A307,'[8]102000_3000'!$A$6:$W$49,W$10,FALSE)</f>
        <v>270</v>
      </c>
    </row>
    <row r="308" spans="1:22" x14ac:dyDescent="0.2">
      <c r="A308" s="107" t="s">
        <v>128</v>
      </c>
      <c r="B308" s="110">
        <f>VLOOKUP($A308,'[8]102000_3000'!$A$6:$W$49,C$10,FALSE)</f>
        <v>548</v>
      </c>
      <c r="C308" s="110">
        <f>VLOOKUP($A308,'[8]102000_3000'!$A$6:$W$49,D$10,FALSE)</f>
        <v>667</v>
      </c>
      <c r="D308" s="110">
        <f>VLOOKUP($A308,'[8]102000_3000'!$A$6:$W$49,E$10,FALSE)</f>
        <v>482</v>
      </c>
      <c r="E308" s="110">
        <f>VLOOKUP($A308,'[8]102000_3000'!$A$6:$W$49,F$10,FALSE)</f>
        <v>484</v>
      </c>
      <c r="F308" s="110">
        <f>VLOOKUP($A308,'[8]102000_3000'!$A$6:$W$49,G$10,FALSE)</f>
        <v>308</v>
      </c>
      <c r="G308" s="110">
        <f>VLOOKUP($A308,'[8]102000_3000'!$A$6:$W$49,H$10,FALSE)</f>
        <v>200</v>
      </c>
      <c r="H308" s="110">
        <f>VLOOKUP($A308,'[8]102000_3000'!$A$6:$W$49,I$10,FALSE)</f>
        <v>201</v>
      </c>
      <c r="I308" s="110">
        <f>VLOOKUP($A308,'[8]102000_3000'!$A$6:$W$49,J$10,FALSE)</f>
        <v>172</v>
      </c>
      <c r="J308" s="110">
        <f>VLOOKUP($A308,'[8]102000_3000'!$A$6:$W$49,K$10,FALSE)</f>
        <v>158</v>
      </c>
      <c r="K308" s="110">
        <f>VLOOKUP($A308,'[8]102000_3000'!$A$6:$W$49,L$10,FALSE)</f>
        <v>171</v>
      </c>
      <c r="L308" s="110">
        <f>VLOOKUP($A308,'[8]102000_3000'!$A$6:$W$49,M$10,FALSE)</f>
        <v>164</v>
      </c>
      <c r="M308" s="110">
        <f>VLOOKUP($A308,'[8]102000_3000'!$A$6:$W$49,N$10,FALSE)</f>
        <v>176</v>
      </c>
      <c r="N308" s="110">
        <f>VLOOKUP($A308,'[8]102000_3000'!$A$6:$W$49,O$10,FALSE)</f>
        <v>167</v>
      </c>
      <c r="O308" s="110">
        <f>VLOOKUP($A308,'[8]102000_3000'!$A$6:$W$49,P$10,FALSE)</f>
        <v>189</v>
      </c>
      <c r="P308" s="110">
        <f>VLOOKUP($A308,'[8]102000_3000'!$A$6:$W$49,Q$10,FALSE)</f>
        <v>193</v>
      </c>
      <c r="Q308" s="110">
        <f>VLOOKUP($A308,'[8]102000_3000'!$A$6:$W$49,R$10,FALSE)</f>
        <v>187</v>
      </c>
      <c r="R308" s="110">
        <f>VLOOKUP($A308,'[8]102000_3000'!$A$6:$W$49,S$10,FALSE)</f>
        <v>204</v>
      </c>
      <c r="S308" s="110">
        <f>VLOOKUP($A308,'[8]102000_3000'!$A$6:$W$49,T$10,FALSE)</f>
        <v>190</v>
      </c>
      <c r="T308" s="110">
        <f>VLOOKUP($A308,'[8]102000_3000'!$A$6:$W$49,U$10,FALSE)</f>
        <v>171</v>
      </c>
      <c r="U308" s="110">
        <f>VLOOKUP($A308,'[8]102000_3000'!$A$6:$W$49,V$10,FALSE)</f>
        <v>186</v>
      </c>
      <c r="V308" s="110">
        <f>VLOOKUP($A308,'[8]102000_3000'!$A$6:$W$49,W$10,FALSE)</f>
        <v>196</v>
      </c>
    </row>
    <row r="309" spans="1:22" x14ac:dyDescent="0.2">
      <c r="A309" s="107" t="s">
        <v>131</v>
      </c>
      <c r="B309" s="110">
        <f>VLOOKUP($A309,'[8]102000_3000'!$A$6:$W$49,C$10,FALSE)</f>
        <v>33</v>
      </c>
      <c r="C309" s="110">
        <f>VLOOKUP($A309,'[8]102000_3000'!$A$6:$W$49,D$10,FALSE)</f>
        <v>34</v>
      </c>
      <c r="D309" s="110">
        <f>VLOOKUP($A309,'[8]102000_3000'!$A$6:$W$49,E$10,FALSE)</f>
        <v>36</v>
      </c>
      <c r="E309" s="110">
        <f>VLOOKUP($A309,'[8]102000_3000'!$A$6:$W$49,F$10,FALSE)</f>
        <v>36</v>
      </c>
      <c r="F309" s="110">
        <f>VLOOKUP($A309,'[8]102000_3000'!$A$6:$W$49,G$10,FALSE)</f>
        <v>36</v>
      </c>
      <c r="G309" s="110">
        <f>VLOOKUP($A309,'[8]102000_3000'!$A$6:$W$49,H$10,FALSE)</f>
        <v>38</v>
      </c>
      <c r="H309" s="110">
        <f>VLOOKUP($A309,'[8]102000_3000'!$A$6:$W$49,I$10,FALSE)</f>
        <v>52</v>
      </c>
      <c r="I309" s="110">
        <f>VLOOKUP($A309,'[8]102000_3000'!$A$6:$W$49,J$10,FALSE)</f>
        <v>45</v>
      </c>
      <c r="J309" s="110">
        <f>VLOOKUP($A309,'[8]102000_3000'!$A$6:$W$49,K$10,FALSE)</f>
        <v>33</v>
      </c>
      <c r="K309" s="110">
        <f>VLOOKUP($A309,'[8]102000_3000'!$A$6:$W$49,L$10,FALSE)</f>
        <v>38</v>
      </c>
      <c r="L309" s="110">
        <f>VLOOKUP($A309,'[8]102000_3000'!$A$6:$W$49,M$10,FALSE)</f>
        <v>31</v>
      </c>
      <c r="M309" s="110">
        <f>VLOOKUP($A309,'[8]102000_3000'!$A$6:$W$49,N$10,FALSE)</f>
        <v>31</v>
      </c>
      <c r="N309" s="110">
        <f>VLOOKUP($A309,'[8]102000_3000'!$A$6:$W$49,O$10,FALSE)</f>
        <v>34</v>
      </c>
      <c r="O309" s="110">
        <f>VLOOKUP($A309,'[8]102000_3000'!$A$6:$W$49,P$10,FALSE)</f>
        <v>37</v>
      </c>
      <c r="P309" s="110">
        <f>VLOOKUP($A309,'[8]102000_3000'!$A$6:$W$49,Q$10,FALSE)</f>
        <v>38</v>
      </c>
      <c r="Q309" s="110">
        <f>VLOOKUP($A309,'[8]102000_3000'!$A$6:$W$49,R$10,FALSE)</f>
        <v>23</v>
      </c>
      <c r="R309" s="110">
        <f>VLOOKUP($A309,'[8]102000_3000'!$A$6:$W$49,S$10,FALSE)</f>
        <v>24</v>
      </c>
      <c r="S309" s="110">
        <f>VLOOKUP($A309,'[8]102000_3000'!$A$6:$W$49,T$10,FALSE)</f>
        <v>24</v>
      </c>
      <c r="T309" s="110">
        <f>VLOOKUP($A309,'[8]102000_3000'!$A$6:$W$49,U$10,FALSE)</f>
        <v>24</v>
      </c>
      <c r="U309" s="110">
        <f>VLOOKUP($A309,'[8]102000_3000'!$A$6:$W$49,V$10,FALSE)</f>
        <v>20</v>
      </c>
      <c r="V309" s="110">
        <f>VLOOKUP($A309,'[8]102000_3000'!$A$6:$W$49,W$10,FALSE)</f>
        <v>23</v>
      </c>
    </row>
    <row r="310" spans="1:22" x14ac:dyDescent="0.2">
      <c r="A310" s="107" t="s">
        <v>132</v>
      </c>
      <c r="B310" s="110">
        <f>VLOOKUP($A310,'[8]102000_3000'!$A$6:$W$49,C$10,FALSE)</f>
        <v>1179</v>
      </c>
      <c r="C310" s="110">
        <f>VLOOKUP($A310,'[8]102000_3000'!$A$6:$W$49,D$10,FALSE)</f>
        <v>1778</v>
      </c>
      <c r="D310" s="110">
        <f>VLOOKUP($A310,'[8]102000_3000'!$A$6:$W$49,E$10,FALSE)</f>
        <v>1603</v>
      </c>
      <c r="E310" s="110">
        <f>VLOOKUP($A310,'[8]102000_3000'!$A$6:$W$49,F$10,FALSE)</f>
        <v>1727</v>
      </c>
      <c r="F310" s="110">
        <f>VLOOKUP($A310,'[8]102000_3000'!$A$6:$W$49,G$10,FALSE)</f>
        <v>1592</v>
      </c>
      <c r="G310" s="110">
        <f>VLOOKUP($A310,'[8]102000_3000'!$A$6:$W$49,H$10,FALSE)</f>
        <v>840</v>
      </c>
      <c r="H310" s="110">
        <f>VLOOKUP($A310,'[8]102000_3000'!$A$6:$W$49,I$10,FALSE)</f>
        <v>947</v>
      </c>
      <c r="I310" s="110">
        <f>VLOOKUP($A310,'[8]102000_3000'!$A$6:$W$49,J$10,FALSE)</f>
        <v>808</v>
      </c>
      <c r="J310" s="110">
        <f>VLOOKUP($A310,'[8]102000_3000'!$A$6:$W$49,K$10,FALSE)</f>
        <v>959</v>
      </c>
      <c r="K310" s="110">
        <f>VLOOKUP($A310,'[8]102000_3000'!$A$6:$W$49,L$10,FALSE)</f>
        <v>906</v>
      </c>
      <c r="L310" s="110">
        <f>VLOOKUP($A310,'[8]102000_3000'!$A$6:$W$49,M$10,FALSE)</f>
        <v>848</v>
      </c>
      <c r="M310" s="110">
        <f>VLOOKUP($A310,'[8]102000_3000'!$A$6:$W$49,N$10,FALSE)</f>
        <v>878</v>
      </c>
      <c r="N310" s="110">
        <f>VLOOKUP($A310,'[8]102000_3000'!$A$6:$W$49,O$10,FALSE)</f>
        <v>830</v>
      </c>
      <c r="O310" s="110">
        <f>VLOOKUP($A310,'[8]102000_3000'!$A$6:$W$49,P$10,FALSE)</f>
        <v>864</v>
      </c>
      <c r="P310" s="110">
        <f>VLOOKUP($A310,'[8]102000_3000'!$A$6:$W$49,Q$10,FALSE)</f>
        <v>862</v>
      </c>
      <c r="Q310" s="110">
        <f>VLOOKUP($A310,'[8]102000_3000'!$A$6:$W$49,R$10,FALSE)</f>
        <v>942</v>
      </c>
      <c r="R310" s="110">
        <f>VLOOKUP($A310,'[8]102000_3000'!$A$6:$W$49,S$10,FALSE)</f>
        <v>924</v>
      </c>
      <c r="S310" s="110">
        <f>VLOOKUP($A310,'[8]102000_3000'!$A$6:$W$49,T$10,FALSE)</f>
        <v>1062</v>
      </c>
      <c r="T310" s="110">
        <f>VLOOKUP($A310,'[8]102000_3000'!$A$6:$W$49,U$10,FALSE)</f>
        <v>1158</v>
      </c>
      <c r="U310" s="110">
        <f>VLOOKUP($A310,'[8]102000_3000'!$A$6:$W$49,V$10,FALSE)</f>
        <v>1039</v>
      </c>
      <c r="V310" s="110">
        <f>VLOOKUP($A310,'[8]102000_3000'!$A$6:$W$49,W$10,FALSE)</f>
        <v>860</v>
      </c>
    </row>
    <row r="311" spans="1:22" x14ac:dyDescent="0.2">
      <c r="A311" s="107" t="s">
        <v>133</v>
      </c>
      <c r="B311" s="110">
        <f>VLOOKUP($A311,'[8]102000_3000'!$A$6:$W$49,C$10,FALSE)</f>
        <v>1241</v>
      </c>
      <c r="C311" s="110">
        <f>VLOOKUP($A311,'[8]102000_3000'!$A$6:$W$49,D$10,FALSE)</f>
        <v>1239</v>
      </c>
      <c r="D311" s="110">
        <f>VLOOKUP($A311,'[8]102000_3000'!$A$6:$W$49,E$10,FALSE)</f>
        <v>1157</v>
      </c>
      <c r="E311" s="110">
        <f>VLOOKUP($A311,'[8]102000_3000'!$A$6:$W$49,F$10,FALSE)</f>
        <v>1120</v>
      </c>
      <c r="F311" s="110">
        <f>VLOOKUP($A311,'[8]102000_3000'!$A$6:$W$49,G$10,FALSE)</f>
        <v>1174</v>
      </c>
      <c r="G311" s="110">
        <f>VLOOKUP($A311,'[8]102000_3000'!$A$6:$W$49,H$10,FALSE)</f>
        <v>1159</v>
      </c>
      <c r="H311" s="110">
        <f>VLOOKUP($A311,'[8]102000_3000'!$A$6:$W$49,I$10,FALSE)</f>
        <v>1368</v>
      </c>
      <c r="I311" s="110">
        <f>VLOOKUP($A311,'[8]102000_3000'!$A$6:$W$49,J$10,FALSE)</f>
        <v>1259</v>
      </c>
      <c r="J311" s="110">
        <f>VLOOKUP($A311,'[8]102000_3000'!$A$6:$W$49,K$10,FALSE)</f>
        <v>1249</v>
      </c>
      <c r="K311" s="110">
        <f>VLOOKUP($A311,'[8]102000_3000'!$A$6:$W$49,L$10,FALSE)</f>
        <v>1265</v>
      </c>
      <c r="L311" s="110">
        <f>VLOOKUP($A311,'[8]102000_3000'!$A$6:$W$49,M$10,FALSE)</f>
        <v>1070</v>
      </c>
      <c r="M311" s="110">
        <f>VLOOKUP($A311,'[8]102000_3000'!$A$6:$W$49,N$10,FALSE)</f>
        <v>1213</v>
      </c>
      <c r="N311" s="110">
        <f>VLOOKUP($A311,'[8]102000_3000'!$A$6:$W$49,O$10,FALSE)</f>
        <v>1334</v>
      </c>
      <c r="O311" s="110">
        <f>VLOOKUP($A311,'[8]102000_3000'!$A$6:$W$49,P$10,FALSE)</f>
        <v>1358</v>
      </c>
      <c r="P311" s="110">
        <f>VLOOKUP($A311,'[8]102000_3000'!$A$6:$W$49,Q$10,FALSE)</f>
        <v>1268</v>
      </c>
      <c r="Q311" s="110">
        <f>VLOOKUP($A311,'[8]102000_3000'!$A$6:$W$49,R$10,FALSE)</f>
        <v>1140</v>
      </c>
      <c r="R311" s="110">
        <f>VLOOKUP($A311,'[8]102000_3000'!$A$6:$W$49,S$10,FALSE)</f>
        <v>1132</v>
      </c>
      <c r="S311" s="110">
        <f>VLOOKUP($A311,'[8]102000_3000'!$A$6:$W$49,T$10,FALSE)</f>
        <v>1044</v>
      </c>
      <c r="T311" s="110">
        <f>VLOOKUP($A311,'[8]102000_3000'!$A$6:$W$49,U$10,FALSE)</f>
        <v>956</v>
      </c>
      <c r="U311" s="110">
        <f>VLOOKUP($A311,'[8]102000_3000'!$A$6:$W$49,V$10,FALSE)</f>
        <v>1082</v>
      </c>
      <c r="V311" s="110">
        <f>VLOOKUP($A311,'[8]102000_3000'!$A$6:$W$49,W$10,FALSE)</f>
        <v>1130</v>
      </c>
    </row>
    <row r="312" spans="1:22" ht="12" customHeight="1" x14ac:dyDescent="0.2">
      <c r="A312" s="107" t="s">
        <v>134</v>
      </c>
      <c r="B312" s="110">
        <f>VLOOKUP($A312,'[8]102000_3000'!$A$6:$W$49,C$10,FALSE)</f>
        <v>1406</v>
      </c>
      <c r="C312" s="110">
        <f>VLOOKUP($A312,'[8]102000_3000'!$A$6:$W$49,D$10,FALSE)</f>
        <v>1322</v>
      </c>
      <c r="D312" s="110">
        <f>VLOOKUP($A312,'[8]102000_3000'!$A$6:$W$49,E$10,FALSE)</f>
        <v>1517</v>
      </c>
      <c r="E312" s="110">
        <f>VLOOKUP($A312,'[8]102000_3000'!$A$6:$W$49,F$10,FALSE)</f>
        <v>2259</v>
      </c>
      <c r="F312" s="110">
        <f>VLOOKUP($A312,'[8]102000_3000'!$A$6:$W$49,G$10,FALSE)</f>
        <v>2613</v>
      </c>
      <c r="G312" s="110">
        <f>VLOOKUP($A312,'[8]102000_3000'!$A$6:$W$49,H$10,FALSE)</f>
        <v>2614</v>
      </c>
      <c r="H312" s="110">
        <f>VLOOKUP($A312,'[8]102000_3000'!$A$6:$W$49,I$10,FALSE)</f>
        <v>2879</v>
      </c>
      <c r="I312" s="110">
        <f>VLOOKUP($A312,'[8]102000_3000'!$A$6:$W$49,J$10,FALSE)</f>
        <v>3594</v>
      </c>
      <c r="J312" s="110">
        <f>VLOOKUP($A312,'[8]102000_3000'!$A$6:$W$49,K$10,FALSE)</f>
        <v>3422</v>
      </c>
      <c r="K312" s="110">
        <f>VLOOKUP($A312,'[8]102000_3000'!$A$6:$W$49,L$10,FALSE)</f>
        <v>3592</v>
      </c>
      <c r="L312" s="110">
        <f>VLOOKUP($A312,'[8]102000_3000'!$A$6:$W$49,M$10,FALSE)</f>
        <v>4191</v>
      </c>
      <c r="M312" s="110">
        <f>VLOOKUP($A312,'[8]102000_3000'!$A$6:$W$49,N$10,FALSE)</f>
        <v>4207</v>
      </c>
      <c r="N312" s="110">
        <f>VLOOKUP($A312,'[8]102000_3000'!$A$6:$W$49,O$10,FALSE)</f>
        <v>4243</v>
      </c>
      <c r="O312" s="110">
        <f>VLOOKUP($A312,'[8]102000_3000'!$A$6:$W$49,P$10,FALSE)</f>
        <v>4449</v>
      </c>
      <c r="P312" s="110">
        <f>VLOOKUP($A312,'[8]102000_3000'!$A$6:$W$49,Q$10,FALSE)</f>
        <v>4358</v>
      </c>
      <c r="Q312" s="110">
        <f>VLOOKUP($A312,'[8]102000_3000'!$A$6:$W$49,R$10,FALSE)</f>
        <v>4283</v>
      </c>
      <c r="R312" s="110">
        <f>VLOOKUP($A312,'[8]102000_3000'!$A$6:$W$49,S$10,FALSE)</f>
        <v>3668</v>
      </c>
      <c r="S312" s="110">
        <f>VLOOKUP($A312,'[8]102000_3000'!$A$6:$W$49,T$10,FALSE)</f>
        <v>3401</v>
      </c>
      <c r="T312" s="110">
        <f>VLOOKUP($A312,'[8]102000_3000'!$A$6:$W$49,U$10,FALSE)</f>
        <v>3293</v>
      </c>
      <c r="U312" s="110">
        <f>VLOOKUP($A312,'[8]102000_3000'!$A$6:$W$49,V$10,FALSE)</f>
        <v>3092</v>
      </c>
      <c r="V312" s="110">
        <f>VLOOKUP($A312,'[8]102000_3000'!$A$6:$W$49,W$10,FALSE)</f>
        <v>3145</v>
      </c>
    </row>
    <row r="313" spans="1:22" x14ac:dyDescent="0.2">
      <c r="A313" s="107" t="s">
        <v>135</v>
      </c>
      <c r="B313" s="110">
        <f>VLOOKUP($A313,'[8]102000_3000'!$A$6:$W$49,C$10,FALSE)</f>
        <v>1184</v>
      </c>
      <c r="C313" s="110">
        <f>VLOOKUP($A313,'[8]102000_3000'!$A$6:$W$49,D$10,FALSE)</f>
        <v>1215</v>
      </c>
      <c r="D313" s="110">
        <f>VLOOKUP($A313,'[8]102000_3000'!$A$6:$W$49,E$10,FALSE)</f>
        <v>1292</v>
      </c>
      <c r="E313" s="110">
        <f>VLOOKUP($A313,'[8]102000_3000'!$A$6:$W$49,F$10,FALSE)</f>
        <v>1331</v>
      </c>
      <c r="F313" s="110">
        <f>VLOOKUP($A313,'[8]102000_3000'!$A$6:$W$49,G$10,FALSE)</f>
        <v>1356</v>
      </c>
      <c r="G313" s="110">
        <f>VLOOKUP($A313,'[8]102000_3000'!$A$6:$W$49,H$10,FALSE)</f>
        <v>1410</v>
      </c>
      <c r="H313" s="110">
        <f>VLOOKUP($A313,'[8]102000_3000'!$A$6:$W$49,I$10,FALSE)</f>
        <v>1726</v>
      </c>
      <c r="I313" s="110">
        <f>VLOOKUP($A313,'[8]102000_3000'!$A$6:$W$49,J$10,FALSE)</f>
        <v>1652</v>
      </c>
      <c r="J313" s="110">
        <f>VLOOKUP($A313,'[8]102000_3000'!$A$6:$W$49,K$10,FALSE)</f>
        <v>1605</v>
      </c>
      <c r="K313" s="110">
        <f>VLOOKUP($A313,'[8]102000_3000'!$A$6:$W$49,L$10,FALSE)</f>
        <v>1610</v>
      </c>
      <c r="L313" s="110">
        <f>VLOOKUP($A313,'[8]102000_3000'!$A$6:$W$49,M$10,FALSE)</f>
        <v>1664</v>
      </c>
      <c r="M313" s="110">
        <f>VLOOKUP($A313,'[8]102000_3000'!$A$6:$W$49,N$10,FALSE)</f>
        <v>1817</v>
      </c>
      <c r="N313" s="110">
        <f>VLOOKUP($A313,'[8]102000_3000'!$A$6:$W$49,O$10,FALSE)</f>
        <v>1824</v>
      </c>
      <c r="O313" s="110">
        <f>VLOOKUP($A313,'[8]102000_3000'!$A$6:$W$49,P$10,FALSE)</f>
        <v>1717</v>
      </c>
      <c r="P313" s="110">
        <f>VLOOKUP($A313,'[8]102000_3000'!$A$6:$W$49,Q$10,FALSE)</f>
        <v>1814</v>
      </c>
      <c r="Q313" s="110">
        <f>VLOOKUP($A313,'[8]102000_3000'!$A$6:$W$49,R$10,FALSE)</f>
        <v>1976</v>
      </c>
      <c r="R313" s="110">
        <f>VLOOKUP($A313,'[8]102000_3000'!$A$6:$W$49,S$10,FALSE)</f>
        <v>1592</v>
      </c>
      <c r="S313" s="110">
        <f>VLOOKUP($A313,'[8]102000_3000'!$A$6:$W$49,T$10,FALSE)</f>
        <v>1514</v>
      </c>
      <c r="T313" s="110">
        <f>VLOOKUP($A313,'[8]102000_3000'!$A$6:$W$49,U$10,FALSE)</f>
        <v>1272</v>
      </c>
      <c r="U313" s="110">
        <f>VLOOKUP($A313,'[8]102000_3000'!$A$6:$W$49,V$10,FALSE)</f>
        <v>1302</v>
      </c>
      <c r="V313" s="110">
        <f>VLOOKUP($A313,'[8]102000_3000'!$A$6:$W$49,W$10,FALSE)</f>
        <v>1287</v>
      </c>
    </row>
    <row r="314" spans="1:22" x14ac:dyDescent="0.2">
      <c r="A314" s="107" t="s">
        <v>136</v>
      </c>
      <c r="B314" s="110">
        <f>VLOOKUP($A314,'[8]102000_3000'!$A$6:$W$49,C$10,FALSE)</f>
        <v>1883</v>
      </c>
      <c r="C314" s="110">
        <f>VLOOKUP($A314,'[8]102000_3000'!$A$6:$W$49,D$10,FALSE)</f>
        <v>1575</v>
      </c>
      <c r="D314" s="110">
        <f>VLOOKUP($A314,'[8]102000_3000'!$A$6:$W$49,E$10,FALSE)</f>
        <v>1310</v>
      </c>
      <c r="E314" s="110">
        <f>VLOOKUP($A314,'[8]102000_3000'!$A$6:$W$49,F$10,FALSE)</f>
        <v>1076</v>
      </c>
      <c r="F314" s="110">
        <f>VLOOKUP($A314,'[8]102000_3000'!$A$6:$W$49,G$10,FALSE)</f>
        <v>763</v>
      </c>
      <c r="G314" s="110">
        <f>VLOOKUP($A314,'[8]102000_3000'!$A$6:$W$49,H$10,FALSE)</f>
        <v>960</v>
      </c>
      <c r="H314" s="110">
        <f>VLOOKUP($A314,'[8]102000_3000'!$A$6:$W$49,I$10,FALSE)</f>
        <v>766</v>
      </c>
      <c r="I314" s="110">
        <f>VLOOKUP($A314,'[8]102000_3000'!$A$6:$W$49,J$10,FALSE)</f>
        <v>1310</v>
      </c>
      <c r="J314" s="110">
        <f>VLOOKUP($A314,'[8]102000_3000'!$A$6:$W$49,K$10,FALSE)</f>
        <v>1241</v>
      </c>
      <c r="K314" s="110">
        <f>VLOOKUP($A314,'[8]102000_3000'!$A$6:$W$49,L$10,FALSE)</f>
        <v>739</v>
      </c>
      <c r="L314" s="110">
        <f>VLOOKUP($A314,'[8]102000_3000'!$A$6:$W$49,M$10,FALSE)</f>
        <v>844</v>
      </c>
      <c r="M314" s="110">
        <f>VLOOKUP($A314,'[8]102000_3000'!$A$6:$W$49,N$10,FALSE)</f>
        <v>751</v>
      </c>
      <c r="N314" s="110">
        <f>VLOOKUP($A314,'[8]102000_3000'!$A$6:$W$49,O$10,FALSE)</f>
        <v>771</v>
      </c>
      <c r="O314" s="110">
        <f>VLOOKUP($A314,'[8]102000_3000'!$A$6:$W$49,P$10,FALSE)</f>
        <v>856</v>
      </c>
      <c r="P314" s="110">
        <f>VLOOKUP($A314,'[8]102000_3000'!$A$6:$W$49,Q$10,FALSE)</f>
        <v>970</v>
      </c>
      <c r="Q314" s="110">
        <f>VLOOKUP($A314,'[8]102000_3000'!$A$6:$W$49,R$10,FALSE)</f>
        <v>1425</v>
      </c>
      <c r="R314" s="110">
        <f>VLOOKUP($A314,'[8]102000_3000'!$A$6:$W$49,S$10,FALSE)</f>
        <v>958</v>
      </c>
      <c r="S314" s="110">
        <f>VLOOKUP($A314,'[8]102000_3000'!$A$6:$W$49,T$10,FALSE)</f>
        <v>1259</v>
      </c>
      <c r="T314" s="110">
        <f>VLOOKUP($A314,'[8]102000_3000'!$A$6:$W$49,U$10,FALSE)</f>
        <v>817</v>
      </c>
      <c r="U314" s="110">
        <f>VLOOKUP($A314,'[8]102000_3000'!$A$6:$W$49,V$10,FALSE)</f>
        <v>703</v>
      </c>
      <c r="V314" s="110">
        <f>VLOOKUP($A314,'[8]102000_3000'!$A$6:$W$49,W$10,FALSE)</f>
        <v>626</v>
      </c>
    </row>
    <row r="315" spans="1:22" x14ac:dyDescent="0.2">
      <c r="A315" s="107" t="s">
        <v>140</v>
      </c>
      <c r="B315" s="110">
        <f>VLOOKUP($A315,'[8]102000_3000'!$A$6:$W$49,C$10,FALSE)</f>
        <v>3266</v>
      </c>
      <c r="C315" s="110">
        <f>VLOOKUP($A315,'[8]102000_3000'!$A$6:$W$49,D$10,FALSE)</f>
        <v>3168</v>
      </c>
      <c r="D315" s="110">
        <f>VLOOKUP($A315,'[8]102000_3000'!$A$6:$W$49,E$10,FALSE)</f>
        <v>3231</v>
      </c>
      <c r="E315" s="110">
        <f>VLOOKUP($A315,'[8]102000_3000'!$A$6:$W$49,F$10,FALSE)</f>
        <v>3011</v>
      </c>
      <c r="F315" s="110">
        <f>VLOOKUP($A315,'[8]102000_3000'!$A$6:$W$49,G$10,FALSE)</f>
        <v>3159</v>
      </c>
      <c r="G315" s="110">
        <f>VLOOKUP($A315,'[8]102000_3000'!$A$6:$W$49,H$10,FALSE)</f>
        <v>3134</v>
      </c>
      <c r="H315" s="110">
        <f>VLOOKUP($A315,'[8]102000_3000'!$A$6:$W$49,I$10,FALSE)</f>
        <v>3381</v>
      </c>
      <c r="I315" s="110">
        <f>VLOOKUP($A315,'[8]102000_3000'!$A$6:$W$49,J$10,FALSE)</f>
        <v>3064</v>
      </c>
      <c r="J315" s="110">
        <f>VLOOKUP($A315,'[8]102000_3000'!$A$6:$W$49,K$10,FALSE)</f>
        <v>2954</v>
      </c>
      <c r="K315" s="110">
        <f>VLOOKUP($A315,'[8]102000_3000'!$A$6:$W$49,L$10,FALSE)</f>
        <v>2807</v>
      </c>
      <c r="L315" s="110">
        <f>VLOOKUP($A315,'[8]102000_3000'!$A$6:$W$49,M$10,FALSE)</f>
        <v>2274</v>
      </c>
      <c r="M315" s="110">
        <f>VLOOKUP($A315,'[8]102000_3000'!$A$6:$W$49,N$10,FALSE)</f>
        <v>2247</v>
      </c>
      <c r="N315" s="110">
        <f>VLOOKUP($A315,'[8]102000_3000'!$A$6:$W$49,O$10,FALSE)</f>
        <v>2203</v>
      </c>
      <c r="O315" s="110">
        <f>VLOOKUP($A315,'[8]102000_3000'!$A$6:$W$49,P$10,FALSE)</f>
        <v>2190</v>
      </c>
      <c r="P315" s="110">
        <f>VLOOKUP($A315,'[8]102000_3000'!$A$6:$W$49,Q$10,FALSE)</f>
        <v>1675</v>
      </c>
      <c r="Q315" s="110">
        <f>VLOOKUP($A315,'[8]102000_3000'!$A$6:$W$49,R$10,FALSE)</f>
        <v>1353</v>
      </c>
      <c r="R315" s="110">
        <f>VLOOKUP($A315,'[8]102000_3000'!$A$6:$W$49,S$10,FALSE)</f>
        <v>893</v>
      </c>
      <c r="S315" s="110">
        <f>VLOOKUP($A315,'[8]102000_3000'!$A$6:$W$49,T$10,FALSE)</f>
        <v>792</v>
      </c>
      <c r="T315" s="110">
        <f>VLOOKUP($A315,'[8]102000_3000'!$A$6:$W$49,U$10,FALSE)</f>
        <v>673</v>
      </c>
      <c r="U315" s="110">
        <f>VLOOKUP($A315,'[8]102000_3000'!$A$6:$W$49,V$10,FALSE)</f>
        <v>842</v>
      </c>
      <c r="V315" s="110">
        <f>VLOOKUP($A315,'[8]102000_3000'!$A$6:$W$49,W$10,FALSE)</f>
        <v>909</v>
      </c>
    </row>
    <row r="316" spans="1:22" x14ac:dyDescent="0.2">
      <c r="A316" s="107" t="s">
        <v>138</v>
      </c>
      <c r="B316" s="110">
        <f>VLOOKUP($A316,'[8]102000_3000'!$A$6:$W$49,C$10,FALSE)</f>
        <v>377</v>
      </c>
      <c r="C316" s="110">
        <f>VLOOKUP($A316,'[8]102000_3000'!$A$6:$W$49,D$10,FALSE)</f>
        <v>490</v>
      </c>
      <c r="D316" s="110">
        <f>VLOOKUP($A316,'[8]102000_3000'!$A$6:$W$49,E$10,FALSE)</f>
        <v>404</v>
      </c>
      <c r="E316" s="110">
        <f>VLOOKUP($A316,'[8]102000_3000'!$A$6:$W$49,F$10,FALSE)</f>
        <v>548</v>
      </c>
      <c r="F316" s="110">
        <f>VLOOKUP($A316,'[8]102000_3000'!$A$6:$W$49,G$10,FALSE)</f>
        <v>538</v>
      </c>
      <c r="G316" s="110">
        <f>VLOOKUP($A316,'[8]102000_3000'!$A$6:$W$49,H$10,FALSE)</f>
        <v>613</v>
      </c>
      <c r="H316" s="110">
        <f>VLOOKUP($A316,'[8]102000_3000'!$A$6:$W$49,I$10,FALSE)</f>
        <v>821</v>
      </c>
      <c r="I316" s="110">
        <f>VLOOKUP($A316,'[8]102000_3000'!$A$6:$W$49,J$10,FALSE)</f>
        <v>808</v>
      </c>
      <c r="J316" s="110">
        <f>VLOOKUP($A316,'[8]102000_3000'!$A$6:$W$49,K$10,FALSE)</f>
        <v>818</v>
      </c>
      <c r="K316" s="110">
        <f>VLOOKUP($A316,'[8]102000_3000'!$A$6:$W$49,L$10,FALSE)</f>
        <v>867</v>
      </c>
      <c r="L316" s="110">
        <f>VLOOKUP($A316,'[8]102000_3000'!$A$6:$W$49,M$10,FALSE)</f>
        <v>752</v>
      </c>
      <c r="M316" s="110">
        <f>VLOOKUP($A316,'[8]102000_3000'!$A$6:$W$49,N$10,FALSE)</f>
        <v>849</v>
      </c>
      <c r="N316" s="110">
        <f>VLOOKUP($A316,'[8]102000_3000'!$A$6:$W$49,O$10,FALSE)</f>
        <v>838</v>
      </c>
      <c r="O316" s="110">
        <f>VLOOKUP($A316,'[8]102000_3000'!$A$6:$W$49,P$10,FALSE)</f>
        <v>803</v>
      </c>
      <c r="P316" s="110">
        <f>VLOOKUP($A316,'[8]102000_3000'!$A$6:$W$49,Q$10,FALSE)</f>
        <v>771</v>
      </c>
      <c r="Q316" s="110">
        <f>VLOOKUP($A316,'[8]102000_3000'!$A$6:$W$49,R$10,FALSE)</f>
        <v>708</v>
      </c>
      <c r="R316" s="110">
        <f>VLOOKUP($A316,'[8]102000_3000'!$A$6:$W$49,S$10,FALSE)</f>
        <v>650</v>
      </c>
      <c r="S316" s="110">
        <f>VLOOKUP($A316,'[8]102000_3000'!$A$6:$W$49,T$10,FALSE)</f>
        <v>508</v>
      </c>
      <c r="T316" s="110">
        <f>VLOOKUP($A316,'[8]102000_3000'!$A$6:$W$49,U$10,FALSE)</f>
        <v>615</v>
      </c>
      <c r="U316" s="110">
        <f>VLOOKUP($A316,'[8]102000_3000'!$A$6:$W$49,V$10,FALSE)</f>
        <v>584</v>
      </c>
      <c r="V316" s="110">
        <f>VLOOKUP($A316,'[8]102000_3000'!$A$6:$W$49,W$10,FALSE)</f>
        <v>583</v>
      </c>
    </row>
    <row r="317" spans="1:22" x14ac:dyDescent="0.2">
      <c r="A317" s="107" t="s">
        <v>137</v>
      </c>
      <c r="B317" s="110">
        <f>VLOOKUP($A317,'[8]102000_3000'!$A$6:$W$49,C$10,FALSE)</f>
        <v>598</v>
      </c>
      <c r="C317" s="110">
        <f>VLOOKUP($A317,'[8]102000_3000'!$A$6:$W$49,D$10,FALSE)</f>
        <v>383</v>
      </c>
      <c r="D317" s="110">
        <f>VLOOKUP($A317,'[8]102000_3000'!$A$6:$W$49,E$10,FALSE)</f>
        <v>287</v>
      </c>
      <c r="E317" s="110">
        <f>VLOOKUP($A317,'[8]102000_3000'!$A$6:$W$49,F$10,FALSE)</f>
        <v>241</v>
      </c>
      <c r="F317" s="110">
        <f>VLOOKUP($A317,'[8]102000_3000'!$A$6:$W$49,G$10,FALSE)</f>
        <v>216</v>
      </c>
      <c r="G317" s="110">
        <f>VLOOKUP($A317,'[8]102000_3000'!$A$6:$W$49,H$10,FALSE)</f>
        <v>175</v>
      </c>
      <c r="H317" s="110">
        <f>VLOOKUP($A317,'[8]102000_3000'!$A$6:$W$49,I$10,FALSE)</f>
        <v>173</v>
      </c>
      <c r="I317" s="110">
        <f>VLOOKUP($A317,'[8]102000_3000'!$A$6:$W$49,J$10,FALSE)</f>
        <v>201</v>
      </c>
      <c r="J317" s="110">
        <f>VLOOKUP($A317,'[8]102000_3000'!$A$6:$W$49,K$10,FALSE)</f>
        <v>154</v>
      </c>
      <c r="K317" s="110">
        <f>VLOOKUP($A317,'[8]102000_3000'!$A$6:$W$49,L$10,FALSE)</f>
        <v>134</v>
      </c>
      <c r="L317" s="110">
        <f>VLOOKUP($A317,'[8]102000_3000'!$A$6:$W$49,M$10,FALSE)</f>
        <v>112</v>
      </c>
      <c r="M317" s="110">
        <f>VLOOKUP($A317,'[8]102000_3000'!$A$6:$W$49,N$10,FALSE)</f>
        <v>158</v>
      </c>
      <c r="N317" s="110">
        <f>VLOOKUP($A317,'[8]102000_3000'!$A$6:$W$49,O$10,FALSE)</f>
        <v>152</v>
      </c>
      <c r="O317" s="110">
        <f>VLOOKUP($A317,'[8]102000_3000'!$A$6:$W$49,P$10,FALSE)</f>
        <v>134</v>
      </c>
      <c r="P317" s="110">
        <f>VLOOKUP($A317,'[8]102000_3000'!$A$6:$W$49,Q$10,FALSE)</f>
        <v>159</v>
      </c>
      <c r="Q317" s="110">
        <f>VLOOKUP($A317,'[8]102000_3000'!$A$6:$W$49,R$10,FALSE)</f>
        <v>140</v>
      </c>
      <c r="R317" s="110">
        <f>VLOOKUP($A317,'[8]102000_3000'!$A$6:$W$49,S$10,FALSE)</f>
        <v>132</v>
      </c>
      <c r="S317" s="110">
        <f>VLOOKUP($A317,'[8]102000_3000'!$A$6:$W$49,T$10,FALSE)</f>
        <v>91</v>
      </c>
      <c r="T317" s="110">
        <f>VLOOKUP($A317,'[8]102000_3000'!$A$6:$W$49,U$10,FALSE)</f>
        <v>96</v>
      </c>
      <c r="U317" s="110">
        <f>VLOOKUP($A317,'[8]102000_3000'!$A$6:$W$49,V$10,FALSE)</f>
        <v>105</v>
      </c>
      <c r="V317" s="110">
        <f>VLOOKUP($A317,'[8]102000_3000'!$A$6:$W$49,W$10,FALSE)</f>
        <v>141</v>
      </c>
    </row>
    <row r="318" spans="1:22" x14ac:dyDescent="0.2">
      <c r="A318" s="107" t="s">
        <v>142</v>
      </c>
      <c r="B318" s="110">
        <f>VLOOKUP($A318,'[8]102000_3000'!$A$6:$W$49,C$10,FALSE)</f>
        <v>5015</v>
      </c>
      <c r="C318" s="110">
        <f>VLOOKUP($A318,'[8]102000_3000'!$A$6:$W$49,D$10,FALSE)</f>
        <v>4998</v>
      </c>
      <c r="D318" s="110">
        <f>VLOOKUP($A318,'[8]102000_3000'!$A$6:$W$49,E$10,FALSE)</f>
        <v>5253</v>
      </c>
      <c r="E318" s="110">
        <f>VLOOKUP($A318,'[8]102000_3000'!$A$6:$W$49,F$10,FALSE)</f>
        <v>5857</v>
      </c>
      <c r="F318" s="110">
        <f>VLOOKUP($A318,'[8]102000_3000'!$A$6:$W$49,G$10,FALSE)</f>
        <v>5615</v>
      </c>
      <c r="G318" s="110">
        <f>VLOOKUP($A318,'[8]102000_3000'!$A$6:$W$49,H$10,FALSE)</f>
        <v>6413</v>
      </c>
      <c r="H318" s="110">
        <f>VLOOKUP($A318,'[8]102000_3000'!$A$6:$W$49,I$10,FALSE)</f>
        <v>6612</v>
      </c>
      <c r="I318" s="110">
        <f>VLOOKUP($A318,'[8]102000_3000'!$A$6:$W$49,J$10,FALSE)</f>
        <v>6293</v>
      </c>
      <c r="J318" s="110">
        <f>VLOOKUP($A318,'[8]102000_3000'!$A$6:$W$49,K$10,FALSE)</f>
        <v>5973</v>
      </c>
      <c r="K318" s="110">
        <f>VLOOKUP($A318,'[8]102000_3000'!$A$6:$W$49,L$10,FALSE)</f>
        <v>6158</v>
      </c>
      <c r="L318" s="110">
        <f>VLOOKUP($A318,'[8]102000_3000'!$A$6:$W$49,M$10,FALSE)</f>
        <v>6245</v>
      </c>
      <c r="M318" s="110">
        <f>VLOOKUP($A318,'[8]102000_3000'!$A$6:$W$49,N$10,FALSE)</f>
        <v>5537</v>
      </c>
      <c r="N318" s="110">
        <f>VLOOKUP($A318,'[8]102000_3000'!$A$6:$W$49,O$10,FALSE)</f>
        <v>5767</v>
      </c>
      <c r="O318" s="110">
        <f>VLOOKUP($A318,'[8]102000_3000'!$A$6:$W$49,P$10,FALSE)</f>
        <v>5381</v>
      </c>
      <c r="P318" s="110">
        <f>VLOOKUP($A318,'[8]102000_3000'!$A$6:$W$49,Q$10,FALSE)</f>
        <v>5734</v>
      </c>
      <c r="Q318" s="110">
        <f>VLOOKUP($A318,'[8]102000_3000'!$A$6:$W$49,R$10,FALSE)</f>
        <v>5837</v>
      </c>
      <c r="R318" s="110">
        <f>VLOOKUP($A318,'[8]102000_3000'!$A$6:$W$49,S$10,FALSE)</f>
        <v>5113</v>
      </c>
      <c r="S318" s="110">
        <f>VLOOKUP($A318,'[8]102000_3000'!$A$6:$W$49,T$10,FALSE)</f>
        <v>5203</v>
      </c>
      <c r="T318" s="110">
        <f>VLOOKUP($A318,'[8]102000_3000'!$A$6:$W$49,U$10,FALSE)</f>
        <v>6218</v>
      </c>
      <c r="U318" s="110">
        <f>VLOOKUP($A318,'[8]102000_3000'!$A$6:$W$49,V$10,FALSE)</f>
        <v>5908</v>
      </c>
      <c r="V318" s="110">
        <f>VLOOKUP($A318,'[8]102000_3000'!$A$6:$W$49,W$10,FALSE)</f>
        <v>5907</v>
      </c>
    </row>
    <row r="319" spans="1:22" x14ac:dyDescent="0.2">
      <c r="A319" s="107" t="s">
        <v>143</v>
      </c>
      <c r="B319" s="110">
        <f>VLOOKUP($A319,'[8]102000_3000'!$A$6:$W$49,C$10,FALSE)</f>
        <v>6923</v>
      </c>
      <c r="C319" s="110">
        <f>VLOOKUP($A319,'[8]102000_3000'!$A$6:$W$49,D$10,FALSE)</f>
        <v>7529</v>
      </c>
      <c r="D319" s="110">
        <f>VLOOKUP($A319,'[8]102000_3000'!$A$6:$W$49,E$10,FALSE)</f>
        <v>7612</v>
      </c>
      <c r="E319" s="110">
        <f>VLOOKUP($A319,'[8]102000_3000'!$A$6:$W$49,F$10,FALSE)</f>
        <v>7559</v>
      </c>
      <c r="F319" s="110">
        <f>VLOOKUP($A319,'[8]102000_3000'!$A$6:$W$49,G$10,FALSE)</f>
        <v>7555</v>
      </c>
      <c r="G319" s="110">
        <f>VLOOKUP($A319,'[8]102000_3000'!$A$6:$W$49,H$10,FALSE)</f>
        <v>7316</v>
      </c>
      <c r="H319" s="110">
        <f>VLOOKUP($A319,'[8]102000_3000'!$A$6:$W$49,I$10,FALSE)</f>
        <v>6932</v>
      </c>
      <c r="I319" s="110">
        <f>VLOOKUP($A319,'[8]102000_3000'!$A$6:$W$49,J$10,FALSE)</f>
        <v>6303</v>
      </c>
      <c r="J319" s="110">
        <f>VLOOKUP($A319,'[8]102000_3000'!$A$6:$W$49,K$10,FALSE)</f>
        <v>6227</v>
      </c>
      <c r="K319" s="110">
        <f>VLOOKUP($A319,'[8]102000_3000'!$A$6:$W$49,L$10,FALSE)</f>
        <v>5431</v>
      </c>
      <c r="L319" s="110">
        <f>VLOOKUP($A319,'[8]102000_3000'!$A$6:$W$49,M$10,FALSE)</f>
        <v>5157</v>
      </c>
      <c r="M319" s="110">
        <f>VLOOKUP($A319,'[8]102000_3000'!$A$6:$W$49,N$10,FALSE)</f>
        <v>5736</v>
      </c>
      <c r="N319" s="110">
        <f>VLOOKUP($A319,'[8]102000_3000'!$A$6:$W$49,O$10,FALSE)</f>
        <v>4558</v>
      </c>
      <c r="O319" s="110">
        <f>VLOOKUP($A319,'[8]102000_3000'!$A$6:$W$49,P$10,FALSE)</f>
        <v>3920</v>
      </c>
      <c r="P319" s="110">
        <f>VLOOKUP($A319,'[8]102000_3000'!$A$6:$W$49,Q$10,FALSE)</f>
        <v>4442</v>
      </c>
      <c r="Q319" s="110">
        <f>VLOOKUP($A319,'[8]102000_3000'!$A$6:$W$49,R$10,FALSE)</f>
        <v>4574</v>
      </c>
      <c r="R319" s="110">
        <f>VLOOKUP($A319,'[8]102000_3000'!$A$6:$W$49,S$10,FALSE)</f>
        <v>4511</v>
      </c>
      <c r="S319" s="110">
        <f>VLOOKUP($A319,'[8]102000_3000'!$A$6:$W$49,T$10,FALSE)</f>
        <v>4135</v>
      </c>
      <c r="T319" s="110">
        <f>VLOOKUP($A319,'[8]102000_3000'!$A$6:$W$49,U$10,FALSE)</f>
        <v>4195</v>
      </c>
      <c r="U319" s="110">
        <f>VLOOKUP($A319,'[8]102000_3000'!$A$6:$W$49,V$10,FALSE)</f>
        <v>4018</v>
      </c>
      <c r="V319" s="110">
        <f>VLOOKUP($A319,'[8]102000_3000'!$A$6:$W$49,W$10,FALSE)</f>
        <v>4421</v>
      </c>
    </row>
    <row r="320" spans="1:22" x14ac:dyDescent="0.2">
      <c r="A320" s="107" t="s">
        <v>144</v>
      </c>
      <c r="B320" s="113">
        <f>VLOOKUP($A320,'[8]102000_3000'!$A$6:$W$49,C$10,FALSE)</f>
        <v>109636</v>
      </c>
      <c r="C320" s="113">
        <f>VLOOKUP($A320,'[8]102000_3000'!$A$6:$W$49,D$10,FALSE)</f>
        <v>116697</v>
      </c>
      <c r="D320" s="113">
        <f>VLOOKUP($A320,'[8]102000_3000'!$A$6:$W$49,E$10,FALSE)</f>
        <v>113370</v>
      </c>
      <c r="E320" s="113">
        <f>VLOOKUP($A320,'[8]102000_3000'!$A$6:$W$49,F$10,FALSE)</f>
        <v>112376</v>
      </c>
      <c r="F320" s="113">
        <f>VLOOKUP($A320,'[8]102000_3000'!$A$6:$W$49,G$10,FALSE)</f>
        <v>107851</v>
      </c>
      <c r="G320" s="113">
        <f>VLOOKUP($A320,'[8]102000_3000'!$A$6:$W$49,H$10,FALSE)</f>
        <v>107592</v>
      </c>
      <c r="H320" s="113">
        <f>VLOOKUP($A320,'[8]102000_3000'!$A$6:$W$49,I$10,FALSE)</f>
        <v>114117</v>
      </c>
      <c r="I320" s="113">
        <f>VLOOKUP($A320,'[8]102000_3000'!$A$6:$W$49,J$10,FALSE)</f>
        <v>109199</v>
      </c>
      <c r="J320" s="113">
        <f>VLOOKUP($A320,'[8]102000_3000'!$A$6:$W$49,K$10,FALSE)</f>
        <v>108442</v>
      </c>
      <c r="K320" s="113">
        <f>VLOOKUP($A320,'[8]102000_3000'!$A$6:$W$49,L$10,FALSE)</f>
        <v>102601</v>
      </c>
      <c r="L320" s="113">
        <f>VLOOKUP($A320,'[8]102000_3000'!$A$6:$W$49,M$10,FALSE)</f>
        <v>98202</v>
      </c>
      <c r="M320" s="113">
        <f>VLOOKUP($A320,'[8]102000_3000'!$A$6:$W$49,N$10,FALSE)</f>
        <v>105378</v>
      </c>
      <c r="N320" s="113">
        <f>VLOOKUP($A320,'[8]102000_3000'!$A$6:$W$49,O$10,FALSE)</f>
        <v>97912</v>
      </c>
      <c r="O320" s="113">
        <f>VLOOKUP($A320,'[8]102000_3000'!$A$6:$W$49,P$10,FALSE)</f>
        <v>99413</v>
      </c>
      <c r="P320" s="113">
        <f>VLOOKUP($A320,'[8]102000_3000'!$A$6:$W$49,Q$10,FALSE)</f>
        <v>96251</v>
      </c>
      <c r="Q320" s="113">
        <f>VLOOKUP($A320,'[8]102000_3000'!$A$6:$W$49,R$10,FALSE)</f>
        <v>96029</v>
      </c>
      <c r="R320" s="113">
        <f>VLOOKUP($A320,'[8]102000_3000'!$A$6:$W$49,S$10,FALSE)</f>
        <v>90942</v>
      </c>
      <c r="S320" s="113">
        <f>VLOOKUP($A320,'[8]102000_3000'!$A$6:$W$49,T$10,FALSE)</f>
        <v>76325</v>
      </c>
      <c r="T320" s="113">
        <f>VLOOKUP($A320,'[8]102000_3000'!$A$6:$W$49,U$10,FALSE)</f>
        <v>85469</v>
      </c>
      <c r="U320" s="113">
        <f>VLOOKUP($A320,'[8]102000_3000'!$A$6:$W$49,V$10,FALSE)</f>
        <v>78517</v>
      </c>
      <c r="V320" s="113">
        <f>VLOOKUP($A320,'[8]102000_3000'!$A$6:$W$49,W$10,FALSE)</f>
        <v>77988</v>
      </c>
    </row>
    <row r="321" spans="1:28" x14ac:dyDescent="0.2">
      <c r="A321" s="114" t="s">
        <v>145</v>
      </c>
      <c r="B321" s="115"/>
      <c r="C321" s="115"/>
      <c r="D321" s="115"/>
      <c r="E321" s="115"/>
      <c r="F321" s="115"/>
      <c r="G321" s="115"/>
      <c r="H321" s="115"/>
      <c r="I321" s="115"/>
      <c r="J321" s="115"/>
      <c r="K321" s="115"/>
      <c r="L321" s="115"/>
      <c r="M321" s="115"/>
      <c r="N321" s="115"/>
      <c r="O321" s="115"/>
      <c r="P321" s="115"/>
      <c r="Q321" s="115"/>
      <c r="R321" s="115"/>
      <c r="S321" s="115"/>
      <c r="T321" s="115"/>
      <c r="U321" s="115"/>
      <c r="V321" s="115"/>
      <c r="AB321"/>
    </row>
    <row r="322" spans="1:28" x14ac:dyDescent="0.2">
      <c r="A322" s="134" t="s">
        <v>148</v>
      </c>
      <c r="B322" s="117">
        <f>SUM(B290:B319)</f>
        <v>121259</v>
      </c>
      <c r="C322" s="117">
        <f t="shared" ref="C322:U322" si="8">SUM(C290:C319)</f>
        <v>128663</v>
      </c>
      <c r="D322" s="117">
        <f t="shared" si="8"/>
        <v>125383</v>
      </c>
      <c r="E322" s="117">
        <f t="shared" si="8"/>
        <v>124791</v>
      </c>
      <c r="F322" s="117">
        <f t="shared" si="8"/>
        <v>119530</v>
      </c>
      <c r="G322" s="117">
        <f t="shared" si="8"/>
        <v>120271</v>
      </c>
      <c r="H322" s="117">
        <f t="shared" si="8"/>
        <v>127382</v>
      </c>
      <c r="I322" s="117">
        <f t="shared" si="8"/>
        <v>121591</v>
      </c>
      <c r="J322" s="117">
        <f t="shared" si="8"/>
        <v>120926</v>
      </c>
      <c r="K322" s="117">
        <f t="shared" si="8"/>
        <v>114825</v>
      </c>
      <c r="L322" s="117">
        <f t="shared" si="8"/>
        <v>109768</v>
      </c>
      <c r="M322" s="117">
        <f t="shared" si="8"/>
        <v>116597</v>
      </c>
      <c r="N322" s="117">
        <f t="shared" si="8"/>
        <v>109317</v>
      </c>
      <c r="O322" s="117">
        <f t="shared" si="8"/>
        <v>110690</v>
      </c>
      <c r="P322" s="117">
        <f t="shared" si="8"/>
        <v>107730</v>
      </c>
      <c r="Q322" s="117">
        <f t="shared" si="8"/>
        <v>107509</v>
      </c>
      <c r="R322" s="117">
        <f t="shared" si="8"/>
        <v>101476</v>
      </c>
      <c r="S322" s="117">
        <f t="shared" si="8"/>
        <v>86292</v>
      </c>
      <c r="T322" s="117">
        <f t="shared" si="8"/>
        <v>96604</v>
      </c>
      <c r="U322" s="117">
        <f t="shared" si="8"/>
        <v>89316</v>
      </c>
      <c r="V322" s="117">
        <f>SUM(V290:V319)</f>
        <v>89083</v>
      </c>
      <c r="AB322"/>
    </row>
    <row r="323" spans="1:28" x14ac:dyDescent="0.2">
      <c r="AB323"/>
    </row>
    <row r="324" spans="1:28" ht="13.5" thickBot="1" x14ac:dyDescent="0.25">
      <c r="A324" s="101"/>
      <c r="B324" s="102"/>
      <c r="C324" s="102"/>
      <c r="D324" s="102"/>
      <c r="E324" s="102"/>
      <c r="F324" s="102"/>
      <c r="G324" s="102"/>
      <c r="H324" s="102"/>
      <c r="I324" s="102"/>
      <c r="J324" s="102"/>
      <c r="K324" s="102"/>
      <c r="L324" s="102"/>
      <c r="M324" s="102"/>
      <c r="N324" s="102"/>
      <c r="O324" s="102"/>
      <c r="P324" s="102"/>
      <c r="Q324" s="102"/>
      <c r="R324" s="102"/>
      <c r="S324" s="102"/>
      <c r="T324" s="102"/>
      <c r="U324" s="102"/>
      <c r="V324" s="102"/>
    </row>
    <row r="325" spans="1:28" ht="17.25" thickTop="1" thickBot="1" x14ac:dyDescent="0.3">
      <c r="A325" s="101"/>
      <c r="B325" s="264" t="s">
        <v>103</v>
      </c>
      <c r="C325" s="274" t="s">
        <v>104</v>
      </c>
      <c r="D325" s="272"/>
      <c r="E325" s="272"/>
      <c r="F325" s="272"/>
      <c r="G325" s="272"/>
      <c r="H325" s="102"/>
      <c r="I325" s="102"/>
      <c r="J325" s="102"/>
      <c r="K325" s="102"/>
      <c r="L325" s="102"/>
      <c r="M325" s="102"/>
      <c r="N325" s="102"/>
      <c r="O325" s="102"/>
      <c r="P325" s="102"/>
      <c r="Q325" s="102"/>
      <c r="R325" s="102"/>
      <c r="S325" s="102"/>
      <c r="T325" s="102"/>
      <c r="U325" s="102"/>
      <c r="V325" s="102"/>
    </row>
    <row r="326" spans="1:28" ht="17.25" thickTop="1" thickBot="1" x14ac:dyDescent="0.3">
      <c r="A326" s="123"/>
      <c r="B326" s="264" t="s">
        <v>77</v>
      </c>
      <c r="C326" s="274" t="s">
        <v>214</v>
      </c>
      <c r="D326" s="270"/>
      <c r="E326" s="270"/>
      <c r="F326" s="270"/>
      <c r="G326" s="270"/>
      <c r="H326" s="126"/>
      <c r="I326" s="126"/>
      <c r="J326" s="126"/>
      <c r="K326" s="126"/>
      <c r="L326" s="126"/>
      <c r="M326" s="126"/>
      <c r="N326" s="126"/>
      <c r="O326" s="126"/>
      <c r="P326" s="126"/>
      <c r="Q326" s="126"/>
      <c r="R326" s="126"/>
      <c r="S326" s="126"/>
      <c r="T326" s="126"/>
      <c r="U326" s="126"/>
      <c r="V326" s="126"/>
    </row>
    <row r="327" spans="1:28" ht="17.25" thickTop="1" thickBot="1" x14ac:dyDescent="0.3">
      <c r="A327" s="123"/>
      <c r="B327" s="264" t="s">
        <v>108</v>
      </c>
      <c r="C327" s="274" t="s">
        <v>223</v>
      </c>
      <c r="D327" s="270"/>
      <c r="E327" s="270"/>
      <c r="F327" s="270"/>
      <c r="G327" s="270"/>
      <c r="H327" s="126"/>
      <c r="I327" s="126"/>
      <c r="J327" s="126"/>
      <c r="K327" s="126"/>
      <c r="L327" s="126"/>
      <c r="M327" s="126"/>
      <c r="N327" s="126"/>
      <c r="O327" s="126"/>
      <c r="P327" s="126"/>
      <c r="Q327" s="126"/>
      <c r="R327" s="126"/>
      <c r="S327" s="126"/>
      <c r="T327" s="126"/>
      <c r="U327" s="126"/>
      <c r="V327" s="126"/>
    </row>
    <row r="328" spans="1:28" ht="13.5" thickTop="1" x14ac:dyDescent="0.2">
      <c r="A328" s="98"/>
      <c r="B328" s="99"/>
      <c r="C328" s="99"/>
      <c r="D328" s="99"/>
      <c r="E328" s="99"/>
      <c r="F328" s="99"/>
      <c r="G328" s="99"/>
      <c r="H328" s="99"/>
      <c r="I328" s="99"/>
      <c r="J328" s="99"/>
      <c r="K328" s="99"/>
      <c r="L328" s="99"/>
      <c r="M328" s="99"/>
      <c r="N328" s="99"/>
      <c r="O328" s="99"/>
      <c r="P328" s="99"/>
      <c r="Q328" s="99"/>
      <c r="R328" s="99"/>
      <c r="S328" s="99"/>
      <c r="T328" s="102"/>
      <c r="U328" s="102"/>
      <c r="V328" s="102"/>
    </row>
    <row r="329" spans="1:28" x14ac:dyDescent="0.2">
      <c r="A329" s="107" t="s">
        <v>110</v>
      </c>
      <c r="B329" s="107" t="s">
        <v>55</v>
      </c>
      <c r="C329" s="107" t="s">
        <v>56</v>
      </c>
      <c r="D329" s="107" t="s">
        <v>57</v>
      </c>
      <c r="E329" s="107" t="s">
        <v>58</v>
      </c>
      <c r="F329" s="107" t="s">
        <v>59</v>
      </c>
      <c r="G329" s="107" t="s">
        <v>60</v>
      </c>
      <c r="H329" s="107" t="s">
        <v>61</v>
      </c>
      <c r="I329" s="107" t="s">
        <v>62</v>
      </c>
      <c r="J329" s="107" t="s">
        <v>63</v>
      </c>
      <c r="K329" s="107" t="s">
        <v>64</v>
      </c>
      <c r="L329" s="107" t="s">
        <v>65</v>
      </c>
      <c r="M329" s="107" t="s">
        <v>66</v>
      </c>
      <c r="N329" s="107" t="s">
        <v>67</v>
      </c>
      <c r="O329" s="107" t="s">
        <v>68</v>
      </c>
      <c r="P329" s="107" t="s">
        <v>69</v>
      </c>
      <c r="Q329" s="107" t="s">
        <v>70</v>
      </c>
      <c r="R329" s="107" t="s">
        <v>71</v>
      </c>
      <c r="S329" s="107" t="s">
        <v>72</v>
      </c>
      <c r="T329" s="107" t="s">
        <v>74</v>
      </c>
      <c r="U329" s="107" t="s">
        <v>75</v>
      </c>
      <c r="V329" s="107">
        <f>V289</f>
        <v>2010</v>
      </c>
    </row>
    <row r="330" spans="1:28" x14ac:dyDescent="0.2">
      <c r="A330" s="107" t="s">
        <v>111</v>
      </c>
      <c r="B330" s="110">
        <f>VLOOKUP($A330,'[9]102200_3000'!$A$7:$W$51,C$10,FALSE)</f>
        <v>0</v>
      </c>
      <c r="C330" s="110">
        <f>VLOOKUP($A330,'[9]102200_3000'!$A$7:$W$51,D$10,FALSE)</f>
        <v>0</v>
      </c>
      <c r="D330" s="110">
        <f>VLOOKUP($A330,'[9]102200_3000'!$A$7:$W$51,E$10,FALSE)</f>
        <v>0</v>
      </c>
      <c r="E330" s="110">
        <f>VLOOKUP($A330,'[9]102200_3000'!$A$7:$W$51,F$10,FALSE)</f>
        <v>0</v>
      </c>
      <c r="F330" s="110">
        <f>VLOOKUP($A330,'[9]102200_3000'!$A$7:$W$51,G$10,FALSE)</f>
        <v>0</v>
      </c>
      <c r="G330" s="110">
        <f>VLOOKUP($A330,'[9]102200_3000'!$A$7:$W$51,H$10,FALSE)</f>
        <v>0</v>
      </c>
      <c r="H330" s="110">
        <f>VLOOKUP($A330,'[9]102200_3000'!$A$7:$W$51,I$10,FALSE)</f>
        <v>0</v>
      </c>
      <c r="I330" s="110">
        <f>VLOOKUP($A330,'[9]102200_3000'!$A$7:$W$51,J$10,FALSE)</f>
        <v>0</v>
      </c>
      <c r="J330" s="110">
        <f>VLOOKUP($A330,'[9]102200_3000'!$A$7:$W$51,K$10,FALSE)</f>
        <v>0</v>
      </c>
      <c r="K330" s="110">
        <f>VLOOKUP($A330,'[9]102200_3000'!$A$7:$W$51,L$10,FALSE)</f>
        <v>0</v>
      </c>
      <c r="L330" s="110">
        <f>VLOOKUP($A330,'[9]102200_3000'!$A$7:$W$51,M$10,FALSE)</f>
        <v>0</v>
      </c>
      <c r="M330" s="110">
        <f>VLOOKUP($A330,'[9]102200_3000'!$A$7:$W$51,N$10,FALSE)</f>
        <v>-1</v>
      </c>
      <c r="N330" s="110">
        <f>VLOOKUP($A330,'[9]102200_3000'!$A$7:$W$51,O$10,FALSE)</f>
        <v>1</v>
      </c>
      <c r="O330" s="110">
        <f>VLOOKUP($A330,'[9]102200_3000'!$A$7:$W$51,P$10,FALSE)</f>
        <v>38</v>
      </c>
      <c r="P330" s="110">
        <f>VLOOKUP($A330,'[9]102200_3000'!$A$7:$W$51,Q$10,FALSE)</f>
        <v>39</v>
      </c>
      <c r="Q330" s="110">
        <f>VLOOKUP($A330,'[9]102200_3000'!$A$7:$W$51,R$10,FALSE)</f>
        <v>29</v>
      </c>
      <c r="R330" s="110">
        <f>VLOOKUP($A330,'[9]102200_3000'!$A$7:$W$51,S$10,FALSE)</f>
        <v>25</v>
      </c>
      <c r="S330" s="110">
        <f>VLOOKUP($A330,'[9]102200_3000'!$A$7:$W$51,T$10,FALSE)</f>
        <v>6</v>
      </c>
      <c r="T330" s="110">
        <f>VLOOKUP($A330,'[9]102200_3000'!$A$7:$W$51,U$10,FALSE)</f>
        <v>-18</v>
      </c>
      <c r="U330" s="110">
        <f>VLOOKUP($A330,'[9]102200_3000'!$A$7:$W$51,V$10,FALSE)</f>
        <v>-16</v>
      </c>
      <c r="V330" s="110">
        <f>VLOOKUP($A330,'[9]102200_3000'!$A$7:$W$51,W$10,FALSE)</f>
        <v>58</v>
      </c>
    </row>
    <row r="331" spans="1:28" x14ac:dyDescent="0.2">
      <c r="A331" s="107" t="s">
        <v>113</v>
      </c>
      <c r="B331" s="110">
        <f>VLOOKUP($A331,'[9]102200_3000'!$A$7:$W$51,C$10,FALSE)</f>
        <v>-234</v>
      </c>
      <c r="C331" s="110">
        <f>VLOOKUP($A331,'[9]102200_3000'!$A$7:$W$51,D$10,FALSE)</f>
        <v>-43</v>
      </c>
      <c r="D331" s="110">
        <f>VLOOKUP($A331,'[9]102200_3000'!$A$7:$W$51,E$10,FALSE)</f>
        <v>22</v>
      </c>
      <c r="E331" s="110">
        <f>VLOOKUP($A331,'[9]102200_3000'!$A$7:$W$51,F$10,FALSE)</f>
        <v>-16</v>
      </c>
      <c r="F331" s="110">
        <f>VLOOKUP($A331,'[9]102200_3000'!$A$7:$W$51,G$10,FALSE)</f>
        <v>16</v>
      </c>
      <c r="G331" s="110">
        <f>VLOOKUP($A331,'[9]102200_3000'!$A$7:$W$51,H$10,FALSE)</f>
        <v>0</v>
      </c>
      <c r="H331" s="110">
        <f>VLOOKUP($A331,'[9]102200_3000'!$A$7:$W$51,I$10,FALSE)</f>
        <v>-20</v>
      </c>
      <c r="I331" s="110">
        <f>VLOOKUP($A331,'[9]102200_3000'!$A$7:$W$51,J$10,FALSE)</f>
        <v>-19</v>
      </c>
      <c r="J331" s="110">
        <f>VLOOKUP($A331,'[9]102200_3000'!$A$7:$W$51,K$10,FALSE)</f>
        <v>136</v>
      </c>
      <c r="K331" s="110">
        <f>VLOOKUP($A331,'[9]102200_3000'!$A$7:$W$51,L$10,FALSE)</f>
        <v>282</v>
      </c>
      <c r="L331" s="110">
        <f>VLOOKUP($A331,'[9]102200_3000'!$A$7:$W$51,M$10,FALSE)</f>
        <v>48</v>
      </c>
      <c r="M331" s="110">
        <f>VLOOKUP($A331,'[9]102200_3000'!$A$7:$W$51,N$10,FALSE)</f>
        <v>-126</v>
      </c>
      <c r="N331" s="110">
        <f>VLOOKUP($A331,'[9]102200_3000'!$A$7:$W$51,O$10,FALSE)</f>
        <v>-288</v>
      </c>
      <c r="O331" s="110">
        <f>VLOOKUP($A331,'[9]102200_3000'!$A$7:$W$51,P$10,FALSE)</f>
        <v>-34</v>
      </c>
      <c r="P331" s="110">
        <f>VLOOKUP($A331,'[9]102200_3000'!$A$7:$W$51,Q$10,FALSE)</f>
        <v>-58</v>
      </c>
      <c r="Q331" s="110">
        <f>VLOOKUP($A331,'[9]102200_3000'!$A$7:$W$51,R$10,FALSE)</f>
        <v>-139</v>
      </c>
      <c r="R331" s="110">
        <f>VLOOKUP($A331,'[9]102200_3000'!$A$7:$W$51,S$10,FALSE)</f>
        <v>-299</v>
      </c>
      <c r="S331" s="110">
        <f>VLOOKUP($A331,'[9]102200_3000'!$A$7:$W$51,T$10,FALSE)</f>
        <v>-399</v>
      </c>
      <c r="T331" s="110">
        <f>VLOOKUP($A331,'[9]102200_3000'!$A$7:$W$51,U$10,FALSE)</f>
        <v>-397</v>
      </c>
      <c r="U331" s="110">
        <f>VLOOKUP($A331,'[9]102200_3000'!$A$7:$W$51,V$10,FALSE)</f>
        <v>175</v>
      </c>
      <c r="V331" s="110">
        <f>VLOOKUP($A331,'[9]102200_3000'!$A$7:$W$51,W$10,FALSE)</f>
        <v>245</v>
      </c>
    </row>
    <row r="332" spans="1:28" x14ac:dyDescent="0.2">
      <c r="A332" s="107" t="s">
        <v>115</v>
      </c>
      <c r="B332" s="110">
        <f>VLOOKUP($A332,'[9]102200_3000'!$A$7:$W$51,C$10,FALSE)</f>
        <v>-343</v>
      </c>
      <c r="C332" s="110">
        <f>VLOOKUP($A332,'[9]102200_3000'!$A$7:$W$51,D$10,FALSE)</f>
        <v>94</v>
      </c>
      <c r="D332" s="110">
        <f>VLOOKUP($A332,'[9]102200_3000'!$A$7:$W$51,E$10,FALSE)</f>
        <v>-246</v>
      </c>
      <c r="E332" s="110">
        <f>VLOOKUP($A332,'[9]102200_3000'!$A$7:$W$51,F$10,FALSE)</f>
        <v>73</v>
      </c>
      <c r="F332" s="110">
        <f>VLOOKUP($A332,'[9]102200_3000'!$A$7:$W$51,G$10,FALSE)</f>
        <v>-77</v>
      </c>
      <c r="G332" s="110">
        <f>VLOOKUP($A332,'[9]102200_3000'!$A$7:$W$51,H$10,FALSE)</f>
        <v>205</v>
      </c>
      <c r="H332" s="110">
        <f>VLOOKUP($A332,'[9]102200_3000'!$A$7:$W$51,I$10,FALSE)</f>
        <v>15</v>
      </c>
      <c r="I332" s="110">
        <f>VLOOKUP($A332,'[9]102200_3000'!$A$7:$W$51,J$10,FALSE)</f>
        <v>-13</v>
      </c>
      <c r="J332" s="110">
        <f>VLOOKUP($A332,'[9]102200_3000'!$A$7:$W$51,K$10,FALSE)</f>
        <v>40</v>
      </c>
      <c r="K332" s="110">
        <f>VLOOKUP($A332,'[9]102200_3000'!$A$7:$W$51,L$10,FALSE)</f>
        <v>-11</v>
      </c>
      <c r="L332" s="110">
        <f>VLOOKUP($A332,'[9]102200_3000'!$A$7:$W$51,M$10,FALSE)</f>
        <v>-2</v>
      </c>
      <c r="M332" s="110">
        <f>VLOOKUP($A332,'[9]102200_3000'!$A$7:$W$51,N$10,FALSE)</f>
        <v>-62</v>
      </c>
      <c r="N332" s="110">
        <f>VLOOKUP($A332,'[9]102200_3000'!$A$7:$W$51,O$10,FALSE)</f>
        <v>81</v>
      </c>
      <c r="O332" s="110">
        <f>VLOOKUP($A332,'[9]102200_3000'!$A$7:$W$51,P$10,FALSE)</f>
        <v>66</v>
      </c>
      <c r="P332" s="110">
        <f>VLOOKUP($A332,'[9]102200_3000'!$A$7:$W$51,Q$10,FALSE)</f>
        <v>-33</v>
      </c>
      <c r="Q332" s="110">
        <f>VLOOKUP($A332,'[9]102200_3000'!$A$7:$W$51,R$10,FALSE)</f>
        <v>95</v>
      </c>
      <c r="R332" s="110">
        <f>VLOOKUP($A332,'[9]102200_3000'!$A$7:$W$51,S$10,FALSE)</f>
        <v>156</v>
      </c>
      <c r="S332" s="110">
        <f>VLOOKUP($A332,'[9]102200_3000'!$A$7:$W$51,T$10,FALSE)</f>
        <v>22</v>
      </c>
      <c r="T332" s="110">
        <f>VLOOKUP($A332,'[9]102200_3000'!$A$7:$W$51,U$10,FALSE)</f>
        <v>119</v>
      </c>
      <c r="U332" s="110">
        <f>VLOOKUP($A332,'[9]102200_3000'!$A$7:$W$51,V$10,FALSE)</f>
        <v>97</v>
      </c>
      <c r="V332" s="110">
        <f>VLOOKUP($A332,'[9]102200_3000'!$A$7:$W$51,W$10,FALSE)</f>
        <v>5</v>
      </c>
    </row>
    <row r="333" spans="1:28" x14ac:dyDescent="0.2">
      <c r="A333" s="107" t="s">
        <v>141</v>
      </c>
      <c r="B333" s="110">
        <f>VLOOKUP($A333,'[9]102200_3000'!$A$7:$W$51,C$10,FALSE)</f>
        <v>320</v>
      </c>
      <c r="C333" s="110">
        <f>VLOOKUP($A333,'[9]102200_3000'!$A$7:$W$51,D$10,FALSE)</f>
        <v>-186</v>
      </c>
      <c r="D333" s="110">
        <f>VLOOKUP($A333,'[9]102200_3000'!$A$7:$W$51,E$10,FALSE)</f>
        <v>-200</v>
      </c>
      <c r="E333" s="110">
        <f>VLOOKUP($A333,'[9]102200_3000'!$A$7:$W$51,F$10,FALSE)</f>
        <v>-94</v>
      </c>
      <c r="F333" s="110">
        <f>VLOOKUP($A333,'[9]102200_3000'!$A$7:$W$51,G$10,FALSE)</f>
        <v>320</v>
      </c>
      <c r="G333" s="110">
        <f>VLOOKUP($A333,'[9]102200_3000'!$A$7:$W$51,H$10,FALSE)</f>
        <v>-629</v>
      </c>
      <c r="H333" s="110">
        <f>VLOOKUP($A333,'[9]102200_3000'!$A$7:$W$51,I$10,FALSE)</f>
        <v>-638</v>
      </c>
      <c r="I333" s="110">
        <f>VLOOKUP($A333,'[9]102200_3000'!$A$7:$W$51,J$10,FALSE)</f>
        <v>318</v>
      </c>
      <c r="J333" s="110">
        <f>VLOOKUP($A333,'[9]102200_3000'!$A$7:$W$51,K$10,FALSE)</f>
        <v>-179</v>
      </c>
      <c r="K333" s="110">
        <f>VLOOKUP($A333,'[9]102200_3000'!$A$7:$W$51,L$10,FALSE)</f>
        <v>-476</v>
      </c>
      <c r="L333" s="110">
        <f>VLOOKUP($A333,'[9]102200_3000'!$A$7:$W$51,M$10,FALSE)</f>
        <v>-629</v>
      </c>
      <c r="M333" s="110">
        <f>VLOOKUP($A333,'[9]102200_3000'!$A$7:$W$51,N$10,FALSE)</f>
        <v>364</v>
      </c>
      <c r="N333" s="110">
        <f>VLOOKUP($A333,'[9]102200_3000'!$A$7:$W$51,O$10,FALSE)</f>
        <v>-66</v>
      </c>
      <c r="O333" s="110">
        <f>VLOOKUP($A333,'[9]102200_3000'!$A$7:$W$51,P$10,FALSE)</f>
        <v>-587</v>
      </c>
      <c r="P333" s="110">
        <f>VLOOKUP($A333,'[9]102200_3000'!$A$7:$W$51,Q$10,FALSE)</f>
        <v>-645</v>
      </c>
      <c r="Q333" s="110">
        <f>VLOOKUP($A333,'[9]102200_3000'!$A$7:$W$51,R$10,FALSE)</f>
        <v>-458</v>
      </c>
      <c r="R333" s="110">
        <f>VLOOKUP($A333,'[9]102200_3000'!$A$7:$W$51,S$10,FALSE)</f>
        <v>-92</v>
      </c>
      <c r="S333" s="110">
        <f>VLOOKUP($A333,'[9]102200_3000'!$A$7:$W$51,T$10,FALSE)</f>
        <v>-704</v>
      </c>
      <c r="T333" s="110">
        <f>VLOOKUP($A333,'[9]102200_3000'!$A$7:$W$51,U$10,FALSE)</f>
        <v>-435</v>
      </c>
      <c r="U333" s="110">
        <f>VLOOKUP($A333,'[9]102200_3000'!$A$7:$W$51,V$10,FALSE)</f>
        <v>317</v>
      </c>
      <c r="V333" s="110">
        <f>VLOOKUP($A333,'[9]102200_3000'!$A$7:$W$51,W$10,FALSE)</f>
        <v>-1066</v>
      </c>
    </row>
    <row r="334" spans="1:28" x14ac:dyDescent="0.2">
      <c r="A334" s="107" t="s">
        <v>117</v>
      </c>
      <c r="B334" s="110">
        <f>VLOOKUP($A334,'[9]102200_3000'!$A$7:$W$51,C$10,FALSE)</f>
        <v>80</v>
      </c>
      <c r="C334" s="110">
        <f>VLOOKUP($A334,'[9]102200_3000'!$A$7:$W$51,D$10,FALSE)</f>
        <v>-42</v>
      </c>
      <c r="D334" s="110">
        <f>VLOOKUP($A334,'[9]102200_3000'!$A$7:$W$51,E$10,FALSE)</f>
        <v>8</v>
      </c>
      <c r="E334" s="110">
        <f>VLOOKUP($A334,'[9]102200_3000'!$A$7:$W$51,F$10,FALSE)</f>
        <v>49</v>
      </c>
      <c r="F334" s="110">
        <f>VLOOKUP($A334,'[9]102200_3000'!$A$7:$W$51,G$10,FALSE)</f>
        <v>216</v>
      </c>
      <c r="G334" s="110">
        <f>VLOOKUP($A334,'[9]102200_3000'!$A$7:$W$51,H$10,FALSE)</f>
        <v>-13</v>
      </c>
      <c r="H334" s="110">
        <f>VLOOKUP($A334,'[9]102200_3000'!$A$7:$W$51,I$10,FALSE)</f>
        <v>83</v>
      </c>
      <c r="I334" s="110">
        <f>VLOOKUP($A334,'[9]102200_3000'!$A$7:$W$51,J$10,FALSE)</f>
        <v>-5</v>
      </c>
      <c r="J334" s="110">
        <f>VLOOKUP($A334,'[9]102200_3000'!$A$7:$W$51,K$10,FALSE)</f>
        <v>9</v>
      </c>
      <c r="K334" s="110">
        <f>VLOOKUP($A334,'[9]102200_3000'!$A$7:$W$51,L$10,FALSE)</f>
        <v>-74</v>
      </c>
      <c r="L334" s="110">
        <f>VLOOKUP($A334,'[9]102200_3000'!$A$7:$W$51,M$10,FALSE)</f>
        <v>11</v>
      </c>
      <c r="M334" s="110">
        <f>VLOOKUP($A334,'[9]102200_3000'!$A$7:$W$51,N$10,FALSE)</f>
        <v>18</v>
      </c>
      <c r="N334" s="110">
        <f>VLOOKUP($A334,'[9]102200_3000'!$A$7:$W$51,O$10,FALSE)</f>
        <v>-1</v>
      </c>
      <c r="O334" s="110">
        <f>VLOOKUP($A334,'[9]102200_3000'!$A$7:$W$51,P$10,FALSE)</f>
        <v>-10</v>
      </c>
      <c r="P334" s="110">
        <f>VLOOKUP($A334,'[9]102200_3000'!$A$7:$W$51,Q$10,FALSE)</f>
        <v>-105</v>
      </c>
      <c r="Q334" s="110">
        <f>VLOOKUP($A334,'[9]102200_3000'!$A$7:$W$51,R$10,FALSE)</f>
        <v>-107</v>
      </c>
      <c r="R334" s="110">
        <f>VLOOKUP($A334,'[9]102200_3000'!$A$7:$W$51,S$10,FALSE)</f>
        <v>-45</v>
      </c>
      <c r="S334" s="110">
        <f>VLOOKUP($A334,'[9]102200_3000'!$A$7:$W$51,T$10,FALSE)</f>
        <v>-14</v>
      </c>
      <c r="T334" s="110">
        <f>VLOOKUP($A334,'[9]102200_3000'!$A$7:$W$51,U$10,FALSE)</f>
        <v>30</v>
      </c>
      <c r="U334" s="110">
        <f>VLOOKUP($A334,'[9]102200_3000'!$A$7:$W$51,V$10,FALSE)</f>
        <v>-6</v>
      </c>
      <c r="V334" s="110">
        <f>VLOOKUP($A334,'[9]102200_3000'!$A$7:$W$51,W$10,FALSE)</f>
        <v>-44</v>
      </c>
    </row>
    <row r="335" spans="1:28" x14ac:dyDescent="0.2">
      <c r="A335" s="107" t="s">
        <v>118</v>
      </c>
      <c r="B335" s="110">
        <f>VLOOKUP($A335,'[9]102200_3000'!$A$7:$W$51,C$10,FALSE)</f>
        <v>-188</v>
      </c>
      <c r="C335" s="110">
        <f>VLOOKUP($A335,'[9]102200_3000'!$A$7:$W$51,D$10,FALSE)</f>
        <v>-111</v>
      </c>
      <c r="D335" s="110">
        <f>VLOOKUP($A335,'[9]102200_3000'!$A$7:$W$51,E$10,FALSE)</f>
        <v>-72</v>
      </c>
      <c r="E335" s="110">
        <f>VLOOKUP($A335,'[9]102200_3000'!$A$7:$W$51,F$10,FALSE)</f>
        <v>-81</v>
      </c>
      <c r="F335" s="110">
        <f>VLOOKUP($A335,'[9]102200_3000'!$A$7:$W$51,G$10,FALSE)</f>
        <v>-318</v>
      </c>
      <c r="G335" s="110">
        <f>VLOOKUP($A335,'[9]102200_3000'!$A$7:$W$51,H$10,FALSE)</f>
        <v>-475</v>
      </c>
      <c r="H335" s="110">
        <f>VLOOKUP($A335,'[9]102200_3000'!$A$7:$W$51,I$10,FALSE)</f>
        <v>-411</v>
      </c>
      <c r="I335" s="110">
        <f>VLOOKUP($A335,'[9]102200_3000'!$A$7:$W$51,J$10,FALSE)</f>
        <v>-500</v>
      </c>
      <c r="J335" s="110">
        <f>VLOOKUP($A335,'[9]102200_3000'!$A$7:$W$51,K$10,FALSE)</f>
        <v>-378</v>
      </c>
      <c r="K335" s="110">
        <f>VLOOKUP($A335,'[9]102200_3000'!$A$7:$W$51,L$10,FALSE)</f>
        <v>-19</v>
      </c>
      <c r="L335" s="110">
        <f>VLOOKUP($A335,'[9]102200_3000'!$A$7:$W$51,M$10,FALSE)</f>
        <v>-178</v>
      </c>
      <c r="M335" s="110">
        <f>VLOOKUP($A335,'[9]102200_3000'!$A$7:$W$51,N$10,FALSE)</f>
        <v>-108</v>
      </c>
      <c r="N335" s="110">
        <f>VLOOKUP($A335,'[9]102200_3000'!$A$7:$W$51,O$10,FALSE)</f>
        <v>176</v>
      </c>
      <c r="O335" s="110">
        <f>VLOOKUP($A335,'[9]102200_3000'!$A$7:$W$51,P$10,FALSE)</f>
        <v>-173</v>
      </c>
      <c r="P335" s="110">
        <f>VLOOKUP($A335,'[9]102200_3000'!$A$7:$W$51,Q$10,FALSE)</f>
        <v>-313</v>
      </c>
      <c r="Q335" s="110">
        <f>VLOOKUP($A335,'[9]102200_3000'!$A$7:$W$51,R$10,FALSE)</f>
        <v>-62</v>
      </c>
      <c r="R335" s="110">
        <f>VLOOKUP($A335,'[9]102200_3000'!$A$7:$W$51,S$10,FALSE)</f>
        <v>-40</v>
      </c>
      <c r="S335" s="110">
        <f>VLOOKUP($A335,'[9]102200_3000'!$A$7:$W$51,T$10,FALSE)</f>
        <v>-6</v>
      </c>
      <c r="T335" s="110">
        <f>VLOOKUP($A335,'[9]102200_3000'!$A$7:$W$51,U$10,FALSE)</f>
        <v>-31</v>
      </c>
      <c r="U335" s="110">
        <f>VLOOKUP($A335,'[9]102200_3000'!$A$7:$W$51,V$10,FALSE)</f>
        <v>-61</v>
      </c>
      <c r="V335" s="110">
        <f>VLOOKUP($A335,'[9]102200_3000'!$A$7:$W$51,W$10,FALSE)</f>
        <v>-59</v>
      </c>
    </row>
    <row r="336" spans="1:28" x14ac:dyDescent="0.2">
      <c r="A336" s="107" t="s">
        <v>123</v>
      </c>
      <c r="B336" s="110">
        <f>VLOOKUP($A336,'[9]102200_3000'!$A$7:$W$51,C$10,FALSE)</f>
        <v>-778</v>
      </c>
      <c r="C336" s="110">
        <f>VLOOKUP($A336,'[9]102200_3000'!$A$7:$W$51,D$10,FALSE)</f>
        <v>-2696</v>
      </c>
      <c r="D336" s="110">
        <f>VLOOKUP($A336,'[9]102200_3000'!$A$7:$W$51,E$10,FALSE)</f>
        <v>-2435</v>
      </c>
      <c r="E336" s="110">
        <f>VLOOKUP($A336,'[9]102200_3000'!$A$7:$W$51,F$10,FALSE)</f>
        <v>-3134</v>
      </c>
      <c r="F336" s="110">
        <f>VLOOKUP($A336,'[9]102200_3000'!$A$7:$W$51,G$10,FALSE)</f>
        <v>-2296</v>
      </c>
      <c r="G336" s="110">
        <f>VLOOKUP($A336,'[9]102200_3000'!$A$7:$W$51,H$10,FALSE)</f>
        <v>-1707</v>
      </c>
      <c r="H336" s="110">
        <f>VLOOKUP($A336,'[9]102200_3000'!$A$7:$W$51,I$10,FALSE)</f>
        <v>-1106</v>
      </c>
      <c r="I336" s="110">
        <f>VLOOKUP($A336,'[9]102200_3000'!$A$7:$W$51,J$10,FALSE)</f>
        <v>241</v>
      </c>
      <c r="J336" s="110">
        <f>VLOOKUP($A336,'[9]102200_3000'!$A$7:$W$51,K$10,FALSE)</f>
        <v>490</v>
      </c>
      <c r="K336" s="110">
        <f>VLOOKUP($A336,'[9]102200_3000'!$A$7:$W$51,L$10,FALSE)</f>
        <v>-44</v>
      </c>
      <c r="L336" s="110">
        <f>VLOOKUP($A336,'[9]102200_3000'!$A$7:$W$51,M$10,FALSE)</f>
        <v>-502</v>
      </c>
      <c r="M336" s="110">
        <f>VLOOKUP($A336,'[9]102200_3000'!$A$7:$W$51,N$10,FALSE)</f>
        <v>465</v>
      </c>
      <c r="N336" s="110">
        <f>VLOOKUP($A336,'[9]102200_3000'!$A$7:$W$51,O$10,FALSE)</f>
        <v>-248</v>
      </c>
      <c r="O336" s="110">
        <f>VLOOKUP($A336,'[9]102200_3000'!$A$7:$W$51,P$10,FALSE)</f>
        <v>186</v>
      </c>
      <c r="P336" s="110">
        <f>VLOOKUP($A336,'[9]102200_3000'!$A$7:$W$51,Q$10,FALSE)</f>
        <v>-477</v>
      </c>
      <c r="Q336" s="110">
        <f>VLOOKUP($A336,'[9]102200_3000'!$A$7:$W$51,R$10,FALSE)</f>
        <v>-475</v>
      </c>
      <c r="R336" s="110">
        <f>VLOOKUP($A336,'[9]102200_3000'!$A$7:$W$51,S$10,FALSE)</f>
        <v>-673</v>
      </c>
      <c r="S336" s="110">
        <f>VLOOKUP($A336,'[9]102200_3000'!$A$7:$W$51,T$10,FALSE)</f>
        <v>-634</v>
      </c>
      <c r="T336" s="110">
        <f>VLOOKUP($A336,'[9]102200_3000'!$A$7:$W$51,U$10,FALSE)</f>
        <v>19</v>
      </c>
      <c r="U336" s="110">
        <f>VLOOKUP($A336,'[9]102200_3000'!$A$7:$W$51,V$10,FALSE)</f>
        <v>-1008</v>
      </c>
      <c r="V336" s="110">
        <f>VLOOKUP($A336,'[9]102200_3000'!$A$7:$W$51,W$10,FALSE)</f>
        <v>-431</v>
      </c>
    </row>
    <row r="337" spans="1:22" x14ac:dyDescent="0.2">
      <c r="A337" s="107" t="s">
        <v>119</v>
      </c>
      <c r="B337" s="110">
        <f>VLOOKUP($A337,'[9]102200_3000'!$A$7:$W$51,C$10,FALSE)</f>
        <v>10</v>
      </c>
      <c r="C337" s="110">
        <f>VLOOKUP($A337,'[9]102200_3000'!$A$7:$W$51,D$10,FALSE)</f>
        <v>-102</v>
      </c>
      <c r="D337" s="110">
        <f>VLOOKUP($A337,'[9]102200_3000'!$A$7:$W$51,E$10,FALSE)</f>
        <v>-28</v>
      </c>
      <c r="E337" s="110">
        <f>VLOOKUP($A337,'[9]102200_3000'!$A$7:$W$51,F$10,FALSE)</f>
        <v>-72</v>
      </c>
      <c r="F337" s="110">
        <f>VLOOKUP($A337,'[9]102200_3000'!$A$7:$W$51,G$10,FALSE)</f>
        <v>17</v>
      </c>
      <c r="G337" s="110">
        <f>VLOOKUP($A337,'[9]102200_3000'!$A$7:$W$51,H$10,FALSE)</f>
        <v>-129</v>
      </c>
      <c r="H337" s="110">
        <f>VLOOKUP($A337,'[9]102200_3000'!$A$7:$W$51,I$10,FALSE)</f>
        <v>-109</v>
      </c>
      <c r="I337" s="110">
        <f>VLOOKUP($A337,'[9]102200_3000'!$A$7:$W$51,J$10,FALSE)</f>
        <v>-92</v>
      </c>
      <c r="J337" s="110">
        <f>VLOOKUP($A337,'[9]102200_3000'!$A$7:$W$51,K$10,FALSE)</f>
        <v>215</v>
      </c>
      <c r="K337" s="110">
        <f>VLOOKUP($A337,'[9]102200_3000'!$A$7:$W$51,L$10,FALSE)</f>
        <v>-10</v>
      </c>
      <c r="L337" s="110">
        <f>VLOOKUP($A337,'[9]102200_3000'!$A$7:$W$51,M$10,FALSE)</f>
        <v>-25</v>
      </c>
      <c r="M337" s="110">
        <f>VLOOKUP($A337,'[9]102200_3000'!$A$7:$W$51,N$10,FALSE)</f>
        <v>35</v>
      </c>
      <c r="N337" s="110">
        <f>VLOOKUP($A337,'[9]102200_3000'!$A$7:$W$51,O$10,FALSE)</f>
        <v>6</v>
      </c>
      <c r="O337" s="110">
        <f>VLOOKUP($A337,'[9]102200_3000'!$A$7:$W$51,P$10,FALSE)</f>
        <v>-15</v>
      </c>
      <c r="P337" s="110">
        <f>VLOOKUP($A337,'[9]102200_3000'!$A$7:$W$51,Q$10,FALSE)</f>
        <v>-20</v>
      </c>
      <c r="Q337" s="110">
        <f>VLOOKUP($A337,'[9]102200_3000'!$A$7:$W$51,R$10,FALSE)</f>
        <v>-256</v>
      </c>
      <c r="R337" s="110">
        <f>VLOOKUP($A337,'[9]102200_3000'!$A$7:$W$51,S$10,FALSE)</f>
        <v>-110</v>
      </c>
      <c r="S337" s="110">
        <f>VLOOKUP($A337,'[9]102200_3000'!$A$7:$W$51,T$10,FALSE)</f>
        <v>-183</v>
      </c>
      <c r="T337" s="110">
        <f>VLOOKUP($A337,'[9]102200_3000'!$A$7:$W$51,U$10,FALSE)</f>
        <v>-805</v>
      </c>
      <c r="U337" s="110">
        <f>VLOOKUP($A337,'[9]102200_3000'!$A$7:$W$51,V$10,FALSE)</f>
        <v>361</v>
      </c>
      <c r="V337" s="110">
        <f>VLOOKUP($A337,'[9]102200_3000'!$A$7:$W$51,W$10,FALSE)</f>
        <v>-866</v>
      </c>
    </row>
    <row r="338" spans="1:22" x14ac:dyDescent="0.2">
      <c r="A338" s="107" t="s">
        <v>120</v>
      </c>
      <c r="B338" s="110">
        <f>VLOOKUP($A338,'[9]102200_3000'!$A$7:$W$51,C$10,FALSE)</f>
        <v>0</v>
      </c>
      <c r="C338" s="110">
        <f>VLOOKUP($A338,'[9]102200_3000'!$A$7:$W$51,D$10,FALSE)</f>
        <v>0</v>
      </c>
      <c r="D338" s="110">
        <f>VLOOKUP($A338,'[9]102200_3000'!$A$7:$W$51,E$10,FALSE)</f>
        <v>0</v>
      </c>
      <c r="E338" s="110">
        <f>VLOOKUP($A338,'[9]102200_3000'!$A$7:$W$51,F$10,FALSE)</f>
        <v>2</v>
      </c>
      <c r="F338" s="110">
        <f>VLOOKUP($A338,'[9]102200_3000'!$A$7:$W$51,G$10,FALSE)</f>
        <v>-1</v>
      </c>
      <c r="G338" s="110">
        <f>VLOOKUP($A338,'[9]102200_3000'!$A$7:$W$51,H$10,FALSE)</f>
        <v>-4</v>
      </c>
      <c r="H338" s="110">
        <f>VLOOKUP($A338,'[9]102200_3000'!$A$7:$W$51,I$10,FALSE)</f>
        <v>0</v>
      </c>
      <c r="I338" s="110">
        <f>VLOOKUP($A338,'[9]102200_3000'!$A$7:$W$51,J$10,FALSE)</f>
        <v>27</v>
      </c>
      <c r="J338" s="110">
        <f>VLOOKUP($A338,'[9]102200_3000'!$A$7:$W$51,K$10,FALSE)</f>
        <v>-14</v>
      </c>
      <c r="K338" s="110">
        <f>VLOOKUP($A338,'[9]102200_3000'!$A$7:$W$51,L$10,FALSE)</f>
        <v>-11</v>
      </c>
      <c r="L338" s="110">
        <f>VLOOKUP($A338,'[9]102200_3000'!$A$7:$W$51,M$10,FALSE)</f>
        <v>-48</v>
      </c>
      <c r="M338" s="110">
        <f>VLOOKUP($A338,'[9]102200_3000'!$A$7:$W$51,N$10,FALSE)</f>
        <v>-18</v>
      </c>
      <c r="N338" s="110">
        <f>VLOOKUP($A338,'[9]102200_3000'!$A$7:$W$51,O$10,FALSE)</f>
        <v>-48</v>
      </c>
      <c r="O338" s="110">
        <f>VLOOKUP($A338,'[9]102200_3000'!$A$7:$W$51,P$10,FALSE)</f>
        <v>15</v>
      </c>
      <c r="P338" s="110">
        <f>VLOOKUP($A338,'[9]102200_3000'!$A$7:$W$51,Q$10,FALSE)</f>
        <v>9</v>
      </c>
      <c r="Q338" s="110">
        <f>VLOOKUP($A338,'[9]102200_3000'!$A$7:$W$51,R$10,FALSE)</f>
        <v>0</v>
      </c>
      <c r="R338" s="110">
        <f>VLOOKUP($A338,'[9]102200_3000'!$A$7:$W$51,S$10,FALSE)</f>
        <v>-7</v>
      </c>
      <c r="S338" s="110">
        <f>VLOOKUP($A338,'[9]102200_3000'!$A$7:$W$51,T$10,FALSE)</f>
        <v>-1</v>
      </c>
      <c r="T338" s="110">
        <f>VLOOKUP($A338,'[9]102200_3000'!$A$7:$W$51,U$10,FALSE)</f>
        <v>1</v>
      </c>
      <c r="U338" s="110">
        <f>VLOOKUP($A338,'[9]102200_3000'!$A$7:$W$51,V$10,FALSE)</f>
        <v>0</v>
      </c>
      <c r="V338" s="110">
        <f>VLOOKUP($A338,'[9]102200_3000'!$A$7:$W$51,W$10,FALSE)</f>
        <v>10</v>
      </c>
    </row>
    <row r="339" spans="1:22" x14ac:dyDescent="0.2">
      <c r="A339" s="107" t="s">
        <v>139</v>
      </c>
      <c r="B339" s="110">
        <f>VLOOKUP($A339,'[9]102200_3000'!$A$7:$W$51,C$10,FALSE)</f>
        <v>-38</v>
      </c>
      <c r="C339" s="110">
        <f>VLOOKUP($A339,'[9]102200_3000'!$A$7:$W$51,D$10,FALSE)</f>
        <v>39</v>
      </c>
      <c r="D339" s="110">
        <f>VLOOKUP($A339,'[9]102200_3000'!$A$7:$W$51,E$10,FALSE)</f>
        <v>-240</v>
      </c>
      <c r="E339" s="110">
        <f>VLOOKUP($A339,'[9]102200_3000'!$A$7:$W$51,F$10,FALSE)</f>
        <v>937</v>
      </c>
      <c r="F339" s="110">
        <f>VLOOKUP($A339,'[9]102200_3000'!$A$7:$W$51,G$10,FALSE)</f>
        <v>316</v>
      </c>
      <c r="G339" s="110">
        <f>VLOOKUP($A339,'[9]102200_3000'!$A$7:$W$51,H$10,FALSE)</f>
        <v>237</v>
      </c>
      <c r="H339" s="110">
        <f>VLOOKUP($A339,'[9]102200_3000'!$A$7:$W$51,I$10,FALSE)</f>
        <v>-1030</v>
      </c>
      <c r="I339" s="110">
        <f>VLOOKUP($A339,'[9]102200_3000'!$A$7:$W$51,J$10,FALSE)</f>
        <v>258</v>
      </c>
      <c r="J339" s="110">
        <f>VLOOKUP($A339,'[9]102200_3000'!$A$7:$W$51,K$10,FALSE)</f>
        <v>453</v>
      </c>
      <c r="K339" s="110">
        <f>VLOOKUP($A339,'[9]102200_3000'!$A$7:$W$51,L$10,FALSE)</f>
        <v>727</v>
      </c>
      <c r="L339" s="110">
        <f>VLOOKUP($A339,'[9]102200_3000'!$A$7:$W$51,M$10,FALSE)</f>
        <v>22</v>
      </c>
      <c r="M339" s="110">
        <f>VLOOKUP($A339,'[9]102200_3000'!$A$7:$W$51,N$10,FALSE)</f>
        <v>124</v>
      </c>
      <c r="N339" s="110">
        <f>VLOOKUP($A339,'[9]102200_3000'!$A$7:$W$51,O$10,FALSE)</f>
        <v>-271</v>
      </c>
      <c r="O339" s="110">
        <f>VLOOKUP($A339,'[9]102200_3000'!$A$7:$W$51,P$10,FALSE)</f>
        <v>-344</v>
      </c>
      <c r="P339" s="110">
        <f>VLOOKUP($A339,'[9]102200_3000'!$A$7:$W$51,Q$10,FALSE)</f>
        <v>-447</v>
      </c>
      <c r="Q339" s="110">
        <f>VLOOKUP($A339,'[9]102200_3000'!$A$7:$W$51,R$10,FALSE)</f>
        <v>-808</v>
      </c>
      <c r="R339" s="110">
        <f>VLOOKUP($A339,'[9]102200_3000'!$A$7:$W$51,S$10,FALSE)</f>
        <v>-48</v>
      </c>
      <c r="S339" s="110">
        <f>VLOOKUP($A339,'[9]102200_3000'!$A$7:$W$51,T$10,FALSE)</f>
        <v>-137</v>
      </c>
      <c r="T339" s="110">
        <f>VLOOKUP($A339,'[9]102200_3000'!$A$7:$W$51,U$10,FALSE)</f>
        <v>321</v>
      </c>
      <c r="U339" s="110">
        <f>VLOOKUP($A339,'[9]102200_3000'!$A$7:$W$51,V$10,FALSE)</f>
        <v>45</v>
      </c>
      <c r="V339" s="110">
        <f>VLOOKUP($A339,'[9]102200_3000'!$A$7:$W$51,W$10,FALSE)</f>
        <v>-811</v>
      </c>
    </row>
    <row r="340" spans="1:22" x14ac:dyDescent="0.2">
      <c r="A340" s="107" t="s">
        <v>121</v>
      </c>
      <c r="B340" s="110">
        <f>VLOOKUP($A340,'[9]102200_3000'!$A$7:$W$51,C$10,FALSE)</f>
        <v>-828</v>
      </c>
      <c r="C340" s="110">
        <f>VLOOKUP($A340,'[9]102200_3000'!$A$7:$W$51,D$10,FALSE)</f>
        <v>-269</v>
      </c>
      <c r="D340" s="110">
        <f>VLOOKUP($A340,'[9]102200_3000'!$A$7:$W$51,E$10,FALSE)</f>
        <v>-1315</v>
      </c>
      <c r="E340" s="110">
        <f>VLOOKUP($A340,'[9]102200_3000'!$A$7:$W$51,F$10,FALSE)</f>
        <v>-453</v>
      </c>
      <c r="F340" s="110">
        <f>VLOOKUP($A340,'[9]102200_3000'!$A$7:$W$51,G$10,FALSE)</f>
        <v>-437</v>
      </c>
      <c r="G340" s="110">
        <f>VLOOKUP($A340,'[9]102200_3000'!$A$7:$W$51,H$10,FALSE)</f>
        <v>-1175</v>
      </c>
      <c r="H340" s="110">
        <f>VLOOKUP($A340,'[9]102200_3000'!$A$7:$W$51,I$10,FALSE)</f>
        <v>35</v>
      </c>
      <c r="I340" s="110">
        <f>VLOOKUP($A340,'[9]102200_3000'!$A$7:$W$51,J$10,FALSE)</f>
        <v>570</v>
      </c>
      <c r="J340" s="110">
        <f>VLOOKUP($A340,'[9]102200_3000'!$A$7:$W$51,K$10,FALSE)</f>
        <v>589</v>
      </c>
      <c r="K340" s="110">
        <f>VLOOKUP($A340,'[9]102200_3000'!$A$7:$W$51,L$10,FALSE)</f>
        <v>231</v>
      </c>
      <c r="L340" s="110">
        <f>VLOOKUP($A340,'[9]102200_3000'!$A$7:$W$51,M$10,FALSE)</f>
        <v>-425</v>
      </c>
      <c r="M340" s="110">
        <f>VLOOKUP($A340,'[9]102200_3000'!$A$7:$W$51,N$10,FALSE)</f>
        <v>-774</v>
      </c>
      <c r="N340" s="110">
        <f>VLOOKUP($A340,'[9]102200_3000'!$A$7:$W$51,O$10,FALSE)</f>
        <v>33</v>
      </c>
      <c r="O340" s="110">
        <f>VLOOKUP($A340,'[9]102200_3000'!$A$7:$W$51,P$10,FALSE)</f>
        <v>305</v>
      </c>
      <c r="P340" s="110">
        <f>VLOOKUP($A340,'[9]102200_3000'!$A$7:$W$51,Q$10,FALSE)</f>
        <v>576</v>
      </c>
      <c r="Q340" s="110">
        <f>VLOOKUP($A340,'[9]102200_3000'!$A$7:$W$51,R$10,FALSE)</f>
        <v>277</v>
      </c>
      <c r="R340" s="110">
        <f>VLOOKUP($A340,'[9]102200_3000'!$A$7:$W$51,S$10,FALSE)</f>
        <v>399</v>
      </c>
      <c r="S340" s="110">
        <f>VLOOKUP($A340,'[9]102200_3000'!$A$7:$W$51,T$10,FALSE)</f>
        <v>-14</v>
      </c>
      <c r="T340" s="110">
        <f>VLOOKUP($A340,'[9]102200_3000'!$A$7:$W$51,U$10,FALSE)</f>
        <v>399</v>
      </c>
      <c r="U340" s="110">
        <f>VLOOKUP($A340,'[9]102200_3000'!$A$7:$W$51,V$10,FALSE)</f>
        <v>250</v>
      </c>
      <c r="V340" s="110">
        <f>VLOOKUP($A340,'[9]102200_3000'!$A$7:$W$51,W$10,FALSE)</f>
        <v>-196</v>
      </c>
    </row>
    <row r="341" spans="1:22" x14ac:dyDescent="0.2">
      <c r="A341" s="107" t="s">
        <v>122</v>
      </c>
      <c r="B341" s="110">
        <f>VLOOKUP($A341,'[9]102200_3000'!$A$7:$W$51,C$10,FALSE)</f>
        <v>3006</v>
      </c>
      <c r="C341" s="110">
        <f>VLOOKUP($A341,'[9]102200_3000'!$A$7:$W$51,D$10,FALSE)</f>
        <v>874</v>
      </c>
      <c r="D341" s="110">
        <f>VLOOKUP($A341,'[9]102200_3000'!$A$7:$W$51,E$10,FALSE)</f>
        <v>-2769</v>
      </c>
      <c r="E341" s="110">
        <f>VLOOKUP($A341,'[9]102200_3000'!$A$7:$W$51,F$10,FALSE)</f>
        <v>625</v>
      </c>
      <c r="F341" s="110">
        <f>VLOOKUP($A341,'[9]102200_3000'!$A$7:$W$51,G$10,FALSE)</f>
        <v>-3720</v>
      </c>
      <c r="G341" s="110">
        <f>VLOOKUP($A341,'[9]102200_3000'!$A$7:$W$51,H$10,FALSE)</f>
        <v>-3373</v>
      </c>
      <c r="H341" s="110">
        <f>VLOOKUP($A341,'[9]102200_3000'!$A$7:$W$51,I$10,FALSE)</f>
        <v>-433</v>
      </c>
      <c r="I341" s="110">
        <f>VLOOKUP($A341,'[9]102200_3000'!$A$7:$W$51,J$10,FALSE)</f>
        <v>-3256</v>
      </c>
      <c r="J341" s="110">
        <f>VLOOKUP($A341,'[9]102200_3000'!$A$7:$W$51,K$10,FALSE)</f>
        <v>-3554</v>
      </c>
      <c r="K341" s="110">
        <f>VLOOKUP($A341,'[9]102200_3000'!$A$7:$W$51,L$10,FALSE)</f>
        <v>-3490</v>
      </c>
      <c r="L341" s="110">
        <f>VLOOKUP($A341,'[9]102200_3000'!$A$7:$W$51,M$10,FALSE)</f>
        <v>-4962</v>
      </c>
      <c r="M341" s="110">
        <f>VLOOKUP($A341,'[9]102200_3000'!$A$7:$W$51,N$10,FALSE)</f>
        <v>-597</v>
      </c>
      <c r="N341" s="110">
        <f>VLOOKUP($A341,'[9]102200_3000'!$A$7:$W$51,O$10,FALSE)</f>
        <v>493</v>
      </c>
      <c r="O341" s="110">
        <f>VLOOKUP($A341,'[9]102200_3000'!$A$7:$W$51,P$10,FALSE)</f>
        <v>-927</v>
      </c>
      <c r="P341" s="110">
        <f>VLOOKUP($A341,'[9]102200_3000'!$A$7:$W$51,Q$10,FALSE)</f>
        <v>-139</v>
      </c>
      <c r="Q341" s="110">
        <f>VLOOKUP($A341,'[9]102200_3000'!$A$7:$W$51,R$10,FALSE)</f>
        <v>-312</v>
      </c>
      <c r="R341" s="110">
        <f>VLOOKUP($A341,'[9]102200_3000'!$A$7:$W$51,S$10,FALSE)</f>
        <v>-138</v>
      </c>
      <c r="S341" s="110">
        <f>VLOOKUP($A341,'[9]102200_3000'!$A$7:$W$51,T$10,FALSE)</f>
        <v>191</v>
      </c>
      <c r="T341" s="110">
        <f>VLOOKUP($A341,'[9]102200_3000'!$A$7:$W$51,U$10,FALSE)</f>
        <v>-76</v>
      </c>
      <c r="U341" s="110">
        <f>VLOOKUP($A341,'[9]102200_3000'!$A$7:$W$51,V$10,FALSE)</f>
        <v>616</v>
      </c>
      <c r="V341" s="110">
        <f>VLOOKUP($A341,'[9]102200_3000'!$A$7:$W$51,W$10,FALSE)</f>
        <v>-220</v>
      </c>
    </row>
    <row r="342" spans="1:22" x14ac:dyDescent="0.2">
      <c r="A342" s="107" t="s">
        <v>124</v>
      </c>
      <c r="B342" s="110">
        <f>VLOOKUP($A342,'[9]102200_3000'!$A$7:$W$51,C$10,FALSE)</f>
        <v>-229</v>
      </c>
      <c r="C342" s="110">
        <f>VLOOKUP($A342,'[9]102200_3000'!$A$7:$W$51,D$10,FALSE)</f>
        <v>-122</v>
      </c>
      <c r="D342" s="110">
        <f>VLOOKUP($A342,'[9]102200_3000'!$A$7:$W$51,E$10,FALSE)</f>
        <v>97</v>
      </c>
      <c r="E342" s="110">
        <f>VLOOKUP($A342,'[9]102200_3000'!$A$7:$W$51,F$10,FALSE)</f>
        <v>-91</v>
      </c>
      <c r="F342" s="110">
        <f>VLOOKUP($A342,'[9]102200_3000'!$A$7:$W$51,G$10,FALSE)</f>
        <v>195</v>
      </c>
      <c r="G342" s="110">
        <f>VLOOKUP($A342,'[9]102200_3000'!$A$7:$W$51,H$10,FALSE)</f>
        <v>-186</v>
      </c>
      <c r="H342" s="110">
        <f>VLOOKUP($A342,'[9]102200_3000'!$A$7:$W$51,I$10,FALSE)</f>
        <v>-270</v>
      </c>
      <c r="I342" s="110">
        <f>VLOOKUP($A342,'[9]102200_3000'!$A$7:$W$51,J$10,FALSE)</f>
        <v>-330</v>
      </c>
      <c r="J342" s="110">
        <f>VLOOKUP($A342,'[9]102200_3000'!$A$7:$W$51,K$10,FALSE)</f>
        <v>-396</v>
      </c>
      <c r="K342" s="110">
        <f>VLOOKUP($A342,'[9]102200_3000'!$A$7:$W$51,L$10,FALSE)</f>
        <v>-304</v>
      </c>
      <c r="L342" s="110">
        <f>VLOOKUP($A342,'[9]102200_3000'!$A$7:$W$51,M$10,FALSE)</f>
        <v>-292</v>
      </c>
      <c r="M342" s="110">
        <f>VLOOKUP($A342,'[9]102200_3000'!$A$7:$W$51,N$10,FALSE)</f>
        <v>-203</v>
      </c>
      <c r="N342" s="110">
        <f>VLOOKUP($A342,'[9]102200_3000'!$A$7:$W$51,O$10,FALSE)</f>
        <v>-115</v>
      </c>
      <c r="O342" s="110">
        <f>VLOOKUP($A342,'[9]102200_3000'!$A$7:$W$51,P$10,FALSE)</f>
        <v>-484</v>
      </c>
      <c r="P342" s="110">
        <f>VLOOKUP($A342,'[9]102200_3000'!$A$7:$W$51,Q$10,FALSE)</f>
        <v>-63</v>
      </c>
      <c r="Q342" s="110">
        <f>VLOOKUP($A342,'[9]102200_3000'!$A$7:$W$51,R$10,FALSE)</f>
        <v>-112</v>
      </c>
      <c r="R342" s="110">
        <f>VLOOKUP($A342,'[9]102200_3000'!$A$7:$W$51,S$10,FALSE)</f>
        <v>-743</v>
      </c>
      <c r="S342" s="110">
        <f>VLOOKUP($A342,'[9]102200_3000'!$A$7:$W$51,T$10,FALSE)</f>
        <v>-1865</v>
      </c>
      <c r="T342" s="110">
        <f>VLOOKUP($A342,'[9]102200_3000'!$A$7:$W$51,U$10,FALSE)</f>
        <v>-473</v>
      </c>
      <c r="U342" s="110">
        <f>VLOOKUP($A342,'[9]102200_3000'!$A$7:$W$51,V$10,FALSE)</f>
        <v>-414</v>
      </c>
      <c r="V342" s="110">
        <f>VLOOKUP($A342,'[9]102200_3000'!$A$7:$W$51,W$10,FALSE)</f>
        <v>-492</v>
      </c>
    </row>
    <row r="343" spans="1:22" x14ac:dyDescent="0.2">
      <c r="A343" s="107" t="s">
        <v>125</v>
      </c>
      <c r="B343" s="110">
        <f>VLOOKUP($A343,'[9]102200_3000'!$A$7:$W$51,C$10,FALSE)</f>
        <v>-215</v>
      </c>
      <c r="C343" s="110">
        <f>VLOOKUP($A343,'[9]102200_3000'!$A$7:$W$51,D$10,FALSE)</f>
        <v>-341</v>
      </c>
      <c r="D343" s="110">
        <f>VLOOKUP($A343,'[9]102200_3000'!$A$7:$W$51,E$10,FALSE)</f>
        <v>-306</v>
      </c>
      <c r="E343" s="110">
        <f>VLOOKUP($A343,'[9]102200_3000'!$A$7:$W$51,F$10,FALSE)</f>
        <v>413</v>
      </c>
      <c r="F343" s="110">
        <f>VLOOKUP($A343,'[9]102200_3000'!$A$7:$W$51,G$10,FALSE)</f>
        <v>-203</v>
      </c>
      <c r="G343" s="110">
        <f>VLOOKUP($A343,'[9]102200_3000'!$A$7:$W$51,H$10,FALSE)</f>
        <v>34</v>
      </c>
      <c r="H343" s="110">
        <f>VLOOKUP($A343,'[9]102200_3000'!$A$7:$W$51,I$10,FALSE)</f>
        <v>107</v>
      </c>
      <c r="I343" s="110">
        <f>VLOOKUP($A343,'[9]102200_3000'!$A$7:$W$51,J$10,FALSE)</f>
        <v>219</v>
      </c>
      <c r="J343" s="110">
        <f>VLOOKUP($A343,'[9]102200_3000'!$A$7:$W$51,K$10,FALSE)</f>
        <v>-34</v>
      </c>
      <c r="K343" s="110">
        <f>VLOOKUP($A343,'[9]102200_3000'!$A$7:$W$51,L$10,FALSE)</f>
        <v>-1</v>
      </c>
      <c r="L343" s="110">
        <f>VLOOKUP($A343,'[9]102200_3000'!$A$7:$W$51,M$10,FALSE)</f>
        <v>13</v>
      </c>
      <c r="M343" s="110">
        <f>VLOOKUP($A343,'[9]102200_3000'!$A$7:$W$51,N$10,FALSE)</f>
        <v>-4</v>
      </c>
      <c r="N343" s="110">
        <f>VLOOKUP($A343,'[9]102200_3000'!$A$7:$W$51,O$10,FALSE)</f>
        <v>-116</v>
      </c>
      <c r="O343" s="110">
        <f>VLOOKUP($A343,'[9]102200_3000'!$A$7:$W$51,P$10,FALSE)</f>
        <v>-41</v>
      </c>
      <c r="P343" s="110">
        <f>VLOOKUP($A343,'[9]102200_3000'!$A$7:$W$51,Q$10,FALSE)</f>
        <v>0</v>
      </c>
      <c r="Q343" s="110">
        <f>VLOOKUP($A343,'[9]102200_3000'!$A$7:$W$51,R$10,FALSE)</f>
        <v>-2</v>
      </c>
      <c r="R343" s="110">
        <f>VLOOKUP($A343,'[9]102200_3000'!$A$7:$W$51,S$10,FALSE)</f>
        <v>-7</v>
      </c>
      <c r="S343" s="110">
        <f>VLOOKUP($A343,'[9]102200_3000'!$A$7:$W$51,T$10,FALSE)</f>
        <v>-10</v>
      </c>
      <c r="T343" s="110">
        <f>VLOOKUP($A343,'[9]102200_3000'!$A$7:$W$51,U$10,FALSE)</f>
        <v>-39</v>
      </c>
      <c r="U343" s="110">
        <f>VLOOKUP($A343,'[9]102200_3000'!$A$7:$W$51,V$10,FALSE)</f>
        <v>-54</v>
      </c>
      <c r="V343" s="110">
        <f>VLOOKUP($A343,'[9]102200_3000'!$A$7:$W$51,W$10,FALSE)</f>
        <v>-27</v>
      </c>
    </row>
    <row r="344" spans="1:22" x14ac:dyDescent="0.2">
      <c r="A344" s="107" t="s">
        <v>126</v>
      </c>
      <c r="B344" s="110">
        <f>VLOOKUP($A344,'[9]102200_3000'!$A$7:$W$51,C$10,FALSE)</f>
        <v>297</v>
      </c>
      <c r="C344" s="110">
        <f>VLOOKUP($A344,'[9]102200_3000'!$A$7:$W$51,D$10,FALSE)</f>
        <v>26</v>
      </c>
      <c r="D344" s="110">
        <f>VLOOKUP($A344,'[9]102200_3000'!$A$7:$W$51,E$10,FALSE)</f>
        <v>-147</v>
      </c>
      <c r="E344" s="110">
        <f>VLOOKUP($A344,'[9]102200_3000'!$A$7:$W$51,F$10,FALSE)</f>
        <v>-31</v>
      </c>
      <c r="F344" s="110">
        <f>VLOOKUP($A344,'[9]102200_3000'!$A$7:$W$51,G$10,FALSE)</f>
        <v>-31</v>
      </c>
      <c r="G344" s="110">
        <f>VLOOKUP($A344,'[9]102200_3000'!$A$7:$W$51,H$10,FALSE)</f>
        <v>-43</v>
      </c>
      <c r="H344" s="110">
        <f>VLOOKUP($A344,'[9]102200_3000'!$A$7:$W$51,I$10,FALSE)</f>
        <v>72</v>
      </c>
      <c r="I344" s="110">
        <f>VLOOKUP($A344,'[9]102200_3000'!$A$7:$W$51,J$10,FALSE)</f>
        <v>-13</v>
      </c>
      <c r="J344" s="110">
        <f>VLOOKUP($A344,'[9]102200_3000'!$A$7:$W$51,K$10,FALSE)</f>
        <v>-96</v>
      </c>
      <c r="K344" s="110">
        <f>VLOOKUP($A344,'[9]102200_3000'!$A$7:$W$51,L$10,FALSE)</f>
        <v>-62</v>
      </c>
      <c r="L344" s="110">
        <f>VLOOKUP($A344,'[9]102200_3000'!$A$7:$W$51,M$10,FALSE)</f>
        <v>-300</v>
      </c>
      <c r="M344" s="110">
        <f>VLOOKUP($A344,'[9]102200_3000'!$A$7:$W$51,N$10,FALSE)</f>
        <v>-276</v>
      </c>
      <c r="N344" s="110">
        <f>VLOOKUP($A344,'[9]102200_3000'!$A$7:$W$51,O$10,FALSE)</f>
        <v>-108</v>
      </c>
      <c r="O344" s="110">
        <f>VLOOKUP($A344,'[9]102200_3000'!$A$7:$W$51,P$10,FALSE)</f>
        <v>-172</v>
      </c>
      <c r="P344" s="110">
        <f>VLOOKUP($A344,'[9]102200_3000'!$A$7:$W$51,Q$10,FALSE)</f>
        <v>-196</v>
      </c>
      <c r="Q344" s="110">
        <f>VLOOKUP($A344,'[9]102200_3000'!$A$7:$W$51,R$10,FALSE)</f>
        <v>-1012</v>
      </c>
      <c r="R344" s="110">
        <f>VLOOKUP($A344,'[9]102200_3000'!$A$7:$W$51,S$10,FALSE)</f>
        <v>-1222</v>
      </c>
      <c r="S344" s="110">
        <f>VLOOKUP($A344,'[9]102200_3000'!$A$7:$W$51,T$10,FALSE)</f>
        <v>-682</v>
      </c>
      <c r="T344" s="110">
        <f>VLOOKUP($A344,'[9]102200_3000'!$A$7:$W$51,U$10,FALSE)</f>
        <v>-855</v>
      </c>
      <c r="U344" s="110">
        <f>VLOOKUP($A344,'[9]102200_3000'!$A$7:$W$51,V$10,FALSE)</f>
        <v>-112</v>
      </c>
      <c r="V344" s="110">
        <f>VLOOKUP($A344,'[9]102200_3000'!$A$7:$W$51,W$10,FALSE)</f>
        <v>-56</v>
      </c>
    </row>
    <row r="345" spans="1:22" x14ac:dyDescent="0.2">
      <c r="A345" s="107" t="s">
        <v>127</v>
      </c>
      <c r="B345" s="110">
        <f>VLOOKUP($A345,'[9]102200_3000'!$A$7:$W$51,C$10,FALSE)</f>
        <v>210</v>
      </c>
      <c r="C345" s="110">
        <f>VLOOKUP($A345,'[9]102200_3000'!$A$7:$W$51,D$10,FALSE)</f>
        <v>-13</v>
      </c>
      <c r="D345" s="110">
        <f>VLOOKUP($A345,'[9]102200_3000'!$A$7:$W$51,E$10,FALSE)</f>
        <v>-962</v>
      </c>
      <c r="E345" s="110">
        <f>VLOOKUP($A345,'[9]102200_3000'!$A$7:$W$51,F$10,FALSE)</f>
        <v>184</v>
      </c>
      <c r="F345" s="110">
        <f>VLOOKUP($A345,'[9]102200_3000'!$A$7:$W$51,G$10,FALSE)</f>
        <v>150</v>
      </c>
      <c r="G345" s="110">
        <f>VLOOKUP($A345,'[9]102200_3000'!$A$7:$W$51,H$10,FALSE)</f>
        <v>311</v>
      </c>
      <c r="H345" s="110">
        <f>VLOOKUP($A345,'[9]102200_3000'!$A$7:$W$51,I$10,FALSE)</f>
        <v>376</v>
      </c>
      <c r="I345" s="110">
        <f>VLOOKUP($A345,'[9]102200_3000'!$A$7:$W$51,J$10,FALSE)</f>
        <v>287</v>
      </c>
      <c r="J345" s="110">
        <f>VLOOKUP($A345,'[9]102200_3000'!$A$7:$W$51,K$10,FALSE)</f>
        <v>233</v>
      </c>
      <c r="K345" s="110">
        <f>VLOOKUP($A345,'[9]102200_3000'!$A$7:$W$51,L$10,FALSE)</f>
        <v>-659</v>
      </c>
      <c r="L345" s="110">
        <f>VLOOKUP($A345,'[9]102200_3000'!$A$7:$W$51,M$10,FALSE)</f>
        <v>394</v>
      </c>
      <c r="M345" s="110">
        <f>VLOOKUP($A345,'[9]102200_3000'!$A$7:$W$51,N$10,FALSE)</f>
        <v>946</v>
      </c>
      <c r="N345" s="110">
        <f>VLOOKUP($A345,'[9]102200_3000'!$A$7:$W$51,O$10,FALSE)</f>
        <v>-131</v>
      </c>
      <c r="O345" s="110">
        <f>VLOOKUP($A345,'[9]102200_3000'!$A$7:$W$51,P$10,FALSE)</f>
        <v>172</v>
      </c>
      <c r="P345" s="110">
        <f>VLOOKUP($A345,'[9]102200_3000'!$A$7:$W$51,Q$10,FALSE)</f>
        <v>-1293</v>
      </c>
      <c r="Q345" s="110">
        <f>VLOOKUP($A345,'[9]102200_3000'!$A$7:$W$51,R$10,FALSE)</f>
        <v>-585</v>
      </c>
      <c r="R345" s="110">
        <f>VLOOKUP($A345,'[9]102200_3000'!$A$7:$W$51,S$10,FALSE)</f>
        <v>-2053</v>
      </c>
      <c r="S345" s="110">
        <f>VLOOKUP($A345,'[9]102200_3000'!$A$7:$W$51,T$10,FALSE)</f>
        <v>-1439</v>
      </c>
      <c r="T345" s="110">
        <f>VLOOKUP($A345,'[9]102200_3000'!$A$7:$W$51,U$10,FALSE)</f>
        <v>-1222</v>
      </c>
      <c r="U345" s="110">
        <f>VLOOKUP($A345,'[9]102200_3000'!$A$7:$W$51,V$10,FALSE)</f>
        <v>285</v>
      </c>
      <c r="V345" s="110">
        <f>VLOOKUP($A345,'[9]102200_3000'!$A$7:$W$51,W$10,FALSE)</f>
        <v>-1051</v>
      </c>
    </row>
    <row r="346" spans="1:22" x14ac:dyDescent="0.2">
      <c r="A346" s="107" t="s">
        <v>129</v>
      </c>
      <c r="B346" s="110">
        <f>VLOOKUP($A346,'[9]102200_3000'!$A$7:$W$51,C$10,FALSE)</f>
        <v>0</v>
      </c>
      <c r="C346" s="110">
        <f>VLOOKUP($A346,'[9]102200_3000'!$A$7:$W$51,D$10,FALSE)</f>
        <v>3</v>
      </c>
      <c r="D346" s="110">
        <f>VLOOKUP($A346,'[9]102200_3000'!$A$7:$W$51,E$10,FALSE)</f>
        <v>-64</v>
      </c>
      <c r="E346" s="110">
        <f>VLOOKUP($A346,'[9]102200_3000'!$A$7:$W$51,F$10,FALSE)</f>
        <v>1</v>
      </c>
      <c r="F346" s="110">
        <f>VLOOKUP($A346,'[9]102200_3000'!$A$7:$W$51,G$10,FALSE)</f>
        <v>29</v>
      </c>
      <c r="G346" s="110">
        <f>VLOOKUP($A346,'[9]102200_3000'!$A$7:$W$51,H$10,FALSE)</f>
        <v>-12</v>
      </c>
      <c r="H346" s="110">
        <f>VLOOKUP($A346,'[9]102200_3000'!$A$7:$W$51,I$10,FALSE)</f>
        <v>30</v>
      </c>
      <c r="I346" s="110">
        <f>VLOOKUP($A346,'[9]102200_3000'!$A$7:$W$51,J$10,FALSE)</f>
        <v>14</v>
      </c>
      <c r="J346" s="110">
        <f>VLOOKUP($A346,'[9]102200_3000'!$A$7:$W$51,K$10,FALSE)</f>
        <v>-14</v>
      </c>
      <c r="K346" s="110">
        <f>VLOOKUP($A346,'[9]102200_3000'!$A$7:$W$51,L$10,FALSE)</f>
        <v>-17</v>
      </c>
      <c r="L346" s="110">
        <f>VLOOKUP($A346,'[9]102200_3000'!$A$7:$W$51,M$10,FALSE)</f>
        <v>-152</v>
      </c>
      <c r="M346" s="110">
        <f>VLOOKUP($A346,'[9]102200_3000'!$A$7:$W$51,N$10,FALSE)</f>
        <v>0</v>
      </c>
      <c r="N346" s="110">
        <f>VLOOKUP($A346,'[9]102200_3000'!$A$7:$W$51,O$10,FALSE)</f>
        <v>-2</v>
      </c>
      <c r="O346" s="110">
        <f>VLOOKUP($A346,'[9]102200_3000'!$A$7:$W$51,P$10,FALSE)</f>
        <v>1</v>
      </c>
      <c r="P346" s="110">
        <f>VLOOKUP($A346,'[9]102200_3000'!$A$7:$W$51,Q$10,FALSE)</f>
        <v>1</v>
      </c>
      <c r="Q346" s="110">
        <f>VLOOKUP($A346,'[9]102200_3000'!$A$7:$W$51,R$10,FALSE)</f>
        <v>-1</v>
      </c>
      <c r="R346" s="110">
        <f>VLOOKUP($A346,'[9]102200_3000'!$A$7:$W$51,S$10,FALSE)</f>
        <v>-5</v>
      </c>
      <c r="S346" s="110">
        <f>VLOOKUP($A346,'[9]102200_3000'!$A$7:$W$51,T$10,FALSE)</f>
        <v>-47</v>
      </c>
      <c r="T346" s="110">
        <f>VLOOKUP($A346,'[9]102200_3000'!$A$7:$W$51,U$10,FALSE)</f>
        <v>-18</v>
      </c>
      <c r="U346" s="110">
        <f>VLOOKUP($A346,'[9]102200_3000'!$A$7:$W$51,V$10,FALSE)</f>
        <v>-16</v>
      </c>
      <c r="V346" s="110">
        <f>VLOOKUP($A346,'[9]102200_3000'!$A$7:$W$51,W$10,FALSE)</f>
        <v>-12</v>
      </c>
    </row>
    <row r="347" spans="1:22" x14ac:dyDescent="0.2">
      <c r="A347" s="107" t="s">
        <v>130</v>
      </c>
      <c r="B347" s="110">
        <f>VLOOKUP($A347,'[9]102200_3000'!$A$7:$W$51,C$10,FALSE)</f>
        <v>2</v>
      </c>
      <c r="C347" s="110">
        <f>VLOOKUP($A347,'[9]102200_3000'!$A$7:$W$51,D$10,FALSE)</f>
        <v>0</v>
      </c>
      <c r="D347" s="110">
        <f>VLOOKUP($A347,'[9]102200_3000'!$A$7:$W$51,E$10,FALSE)</f>
        <v>1</v>
      </c>
      <c r="E347" s="110">
        <f>VLOOKUP($A347,'[9]102200_3000'!$A$7:$W$51,F$10,FALSE)</f>
        <v>4</v>
      </c>
      <c r="F347" s="110">
        <f>VLOOKUP($A347,'[9]102200_3000'!$A$7:$W$51,G$10,FALSE)</f>
        <v>10</v>
      </c>
      <c r="G347" s="110">
        <f>VLOOKUP($A347,'[9]102200_3000'!$A$7:$W$51,H$10,FALSE)</f>
        <v>10</v>
      </c>
      <c r="H347" s="110">
        <f>VLOOKUP($A347,'[9]102200_3000'!$A$7:$W$51,I$10,FALSE)</f>
        <v>0</v>
      </c>
      <c r="I347" s="110">
        <f>VLOOKUP($A347,'[9]102200_3000'!$A$7:$W$51,J$10,FALSE)</f>
        <v>-1</v>
      </c>
      <c r="J347" s="110">
        <f>VLOOKUP($A347,'[9]102200_3000'!$A$7:$W$51,K$10,FALSE)</f>
        <v>3</v>
      </c>
      <c r="K347" s="110">
        <f>VLOOKUP($A347,'[9]102200_3000'!$A$7:$W$51,L$10,FALSE)</f>
        <v>3</v>
      </c>
      <c r="L347" s="110">
        <f>VLOOKUP($A347,'[9]102200_3000'!$A$7:$W$51,M$10,FALSE)</f>
        <v>4</v>
      </c>
      <c r="M347" s="110">
        <f>VLOOKUP($A347,'[9]102200_3000'!$A$7:$W$51,N$10,FALSE)</f>
        <v>2</v>
      </c>
      <c r="N347" s="110">
        <f>VLOOKUP($A347,'[9]102200_3000'!$A$7:$W$51,O$10,FALSE)</f>
        <v>4</v>
      </c>
      <c r="O347" s="110">
        <f>VLOOKUP($A347,'[9]102200_3000'!$A$7:$W$51,P$10,FALSE)</f>
        <v>12</v>
      </c>
      <c r="P347" s="110">
        <f>VLOOKUP($A347,'[9]102200_3000'!$A$7:$W$51,Q$10,FALSE)</f>
        <v>3</v>
      </c>
      <c r="Q347" s="110">
        <f>VLOOKUP($A347,'[9]102200_3000'!$A$7:$W$51,R$10,FALSE)</f>
        <v>24</v>
      </c>
      <c r="R347" s="110">
        <f>VLOOKUP($A347,'[9]102200_3000'!$A$7:$W$51,S$10,FALSE)</f>
        <v>2</v>
      </c>
      <c r="S347" s="110">
        <f>VLOOKUP($A347,'[9]102200_3000'!$A$7:$W$51,T$10,FALSE)</f>
        <v>0</v>
      </c>
      <c r="T347" s="110">
        <f>VLOOKUP($A347,'[9]102200_3000'!$A$7:$W$51,U$10,FALSE)</f>
        <v>1</v>
      </c>
      <c r="U347" s="110">
        <f>VLOOKUP($A347,'[9]102200_3000'!$A$7:$W$51,V$10,FALSE)</f>
        <v>3</v>
      </c>
      <c r="V347" s="110">
        <f>VLOOKUP($A347,'[9]102200_3000'!$A$7:$W$51,W$10,FALSE)</f>
        <v>2</v>
      </c>
    </row>
    <row r="348" spans="1:22" x14ac:dyDescent="0.2">
      <c r="A348" s="107" t="s">
        <v>128</v>
      </c>
      <c r="B348" s="110">
        <f>VLOOKUP($A348,'[9]102200_3000'!$A$7:$W$51,C$10,FALSE)</f>
        <v>-4</v>
      </c>
      <c r="C348" s="110">
        <f>VLOOKUP($A348,'[9]102200_3000'!$A$7:$W$51,D$10,FALSE)</f>
        <v>-31</v>
      </c>
      <c r="D348" s="110">
        <f>VLOOKUP($A348,'[9]102200_3000'!$A$7:$W$51,E$10,FALSE)</f>
        <v>1</v>
      </c>
      <c r="E348" s="110">
        <f>VLOOKUP($A348,'[9]102200_3000'!$A$7:$W$51,F$10,FALSE)</f>
        <v>-9</v>
      </c>
      <c r="F348" s="110">
        <f>VLOOKUP($A348,'[9]102200_3000'!$A$7:$W$51,G$10,FALSE)</f>
        <v>48</v>
      </c>
      <c r="G348" s="110">
        <f>VLOOKUP($A348,'[9]102200_3000'!$A$7:$W$51,H$10,FALSE)</f>
        <v>64</v>
      </c>
      <c r="H348" s="110">
        <f>VLOOKUP($A348,'[9]102200_3000'!$A$7:$W$51,I$10,FALSE)</f>
        <v>-13</v>
      </c>
      <c r="I348" s="110">
        <f>VLOOKUP($A348,'[9]102200_3000'!$A$7:$W$51,J$10,FALSE)</f>
        <v>-37</v>
      </c>
      <c r="J348" s="110">
        <f>VLOOKUP($A348,'[9]102200_3000'!$A$7:$W$51,K$10,FALSE)</f>
        <v>-33</v>
      </c>
      <c r="K348" s="110">
        <f>VLOOKUP($A348,'[9]102200_3000'!$A$7:$W$51,L$10,FALSE)</f>
        <v>-191</v>
      </c>
      <c r="L348" s="110">
        <f>VLOOKUP($A348,'[9]102200_3000'!$A$7:$W$51,M$10,FALSE)</f>
        <v>-172</v>
      </c>
      <c r="M348" s="110">
        <f>VLOOKUP($A348,'[9]102200_3000'!$A$7:$W$51,N$10,FALSE)</f>
        <v>-103</v>
      </c>
      <c r="N348" s="110">
        <f>VLOOKUP($A348,'[9]102200_3000'!$A$7:$W$51,O$10,FALSE)</f>
        <v>-189</v>
      </c>
      <c r="O348" s="110">
        <f>VLOOKUP($A348,'[9]102200_3000'!$A$7:$W$51,P$10,FALSE)</f>
        <v>-121</v>
      </c>
      <c r="P348" s="110">
        <f>VLOOKUP($A348,'[9]102200_3000'!$A$7:$W$51,Q$10,FALSE)</f>
        <v>-111</v>
      </c>
      <c r="Q348" s="110">
        <f>VLOOKUP($A348,'[9]102200_3000'!$A$7:$W$51,R$10,FALSE)</f>
        <v>-117</v>
      </c>
      <c r="R348" s="110">
        <f>VLOOKUP($A348,'[9]102200_3000'!$A$7:$W$51,S$10,FALSE)</f>
        <v>-133</v>
      </c>
      <c r="S348" s="110">
        <f>VLOOKUP($A348,'[9]102200_3000'!$A$7:$W$51,T$10,FALSE)</f>
        <v>-128</v>
      </c>
      <c r="T348" s="110">
        <f>VLOOKUP($A348,'[9]102200_3000'!$A$7:$W$51,U$10,FALSE)</f>
        <v>-103</v>
      </c>
      <c r="U348" s="110">
        <f>VLOOKUP($A348,'[9]102200_3000'!$A$7:$W$51,V$10,FALSE)</f>
        <v>-187</v>
      </c>
      <c r="V348" s="110">
        <f>VLOOKUP($A348,'[9]102200_3000'!$A$7:$W$51,W$10,FALSE)</f>
        <v>-258</v>
      </c>
    </row>
    <row r="349" spans="1:22" x14ac:dyDescent="0.2">
      <c r="A349" s="107" t="s">
        <v>131</v>
      </c>
      <c r="B349" s="110">
        <f>VLOOKUP($A349,'[9]102200_3000'!$A$7:$W$51,C$10,FALSE)</f>
        <v>0</v>
      </c>
      <c r="C349" s="110">
        <f>VLOOKUP($A349,'[9]102200_3000'!$A$7:$W$51,D$10,FALSE)</f>
        <v>0</v>
      </c>
      <c r="D349" s="110">
        <f>VLOOKUP($A349,'[9]102200_3000'!$A$7:$W$51,E$10,FALSE)</f>
        <v>0</v>
      </c>
      <c r="E349" s="110">
        <f>VLOOKUP($A349,'[9]102200_3000'!$A$7:$W$51,F$10,FALSE)</f>
        <v>0</v>
      </c>
      <c r="F349" s="110">
        <f>VLOOKUP($A349,'[9]102200_3000'!$A$7:$W$51,G$10,FALSE)</f>
        <v>0</v>
      </c>
      <c r="G349" s="110">
        <f>VLOOKUP($A349,'[9]102200_3000'!$A$7:$W$51,H$10,FALSE)</f>
        <v>-84</v>
      </c>
      <c r="H349" s="110">
        <f>VLOOKUP($A349,'[9]102200_3000'!$A$7:$W$51,I$10,FALSE)</f>
        <v>-60</v>
      </c>
      <c r="I349" s="110">
        <f>VLOOKUP($A349,'[9]102200_3000'!$A$7:$W$51,J$10,FALSE)</f>
        <v>-20</v>
      </c>
      <c r="J349" s="110">
        <f>VLOOKUP($A349,'[9]102200_3000'!$A$7:$W$51,K$10,FALSE)</f>
        <v>-75</v>
      </c>
      <c r="K349" s="110">
        <f>VLOOKUP($A349,'[9]102200_3000'!$A$7:$W$51,L$10,FALSE)</f>
        <v>-108</v>
      </c>
      <c r="L349" s="110">
        <f>VLOOKUP($A349,'[9]102200_3000'!$A$7:$W$51,M$10,FALSE)</f>
        <v>0</v>
      </c>
      <c r="M349" s="110">
        <f>VLOOKUP($A349,'[9]102200_3000'!$A$7:$W$51,N$10,FALSE)</f>
        <v>0</v>
      </c>
      <c r="N349" s="110">
        <f>VLOOKUP($A349,'[9]102200_3000'!$A$7:$W$51,O$10,FALSE)</f>
        <v>0</v>
      </c>
      <c r="O349" s="110">
        <f>VLOOKUP($A349,'[9]102200_3000'!$A$7:$W$51,P$10,FALSE)</f>
        <v>0</v>
      </c>
      <c r="P349" s="110">
        <f>VLOOKUP($A349,'[9]102200_3000'!$A$7:$W$51,Q$10,FALSE)</f>
        <v>0</v>
      </c>
      <c r="Q349" s="110">
        <f>VLOOKUP($A349,'[9]102200_3000'!$A$7:$W$51,R$10,FALSE)</f>
        <v>0</v>
      </c>
      <c r="R349" s="110">
        <f>VLOOKUP($A349,'[9]102200_3000'!$A$7:$W$51,S$10,FALSE)</f>
        <v>0</v>
      </c>
      <c r="S349" s="110">
        <f>VLOOKUP($A349,'[9]102200_3000'!$A$7:$W$51,T$10,FALSE)</f>
        <v>0</v>
      </c>
      <c r="T349" s="110">
        <f>VLOOKUP($A349,'[9]102200_3000'!$A$7:$W$51,U$10,FALSE)</f>
        <v>0</v>
      </c>
      <c r="U349" s="110">
        <f>VLOOKUP($A349,'[9]102200_3000'!$A$7:$W$51,V$10,FALSE)</f>
        <v>16</v>
      </c>
      <c r="V349" s="110">
        <f>VLOOKUP($A349,'[9]102200_3000'!$A$7:$W$51,W$10,FALSE)</f>
        <v>10</v>
      </c>
    </row>
    <row r="350" spans="1:22" x14ac:dyDescent="0.2">
      <c r="A350" s="107" t="s">
        <v>132</v>
      </c>
      <c r="B350" s="110">
        <f>VLOOKUP($A350,'[9]102200_3000'!$A$7:$W$51,C$10,FALSE)</f>
        <v>83</v>
      </c>
      <c r="C350" s="110">
        <f>VLOOKUP($A350,'[9]102200_3000'!$A$7:$W$51,D$10,FALSE)</f>
        <v>233</v>
      </c>
      <c r="D350" s="110">
        <f>VLOOKUP($A350,'[9]102200_3000'!$A$7:$W$51,E$10,FALSE)</f>
        <v>-172</v>
      </c>
      <c r="E350" s="110">
        <f>VLOOKUP($A350,'[9]102200_3000'!$A$7:$W$51,F$10,FALSE)</f>
        <v>-195</v>
      </c>
      <c r="F350" s="110">
        <f>VLOOKUP($A350,'[9]102200_3000'!$A$7:$W$51,G$10,FALSE)</f>
        <v>0</v>
      </c>
      <c r="G350" s="110">
        <f>VLOOKUP($A350,'[9]102200_3000'!$A$7:$W$51,H$10,FALSE)</f>
        <v>-6</v>
      </c>
      <c r="H350" s="110">
        <f>VLOOKUP($A350,'[9]102200_3000'!$A$7:$W$51,I$10,FALSE)</f>
        <v>-40</v>
      </c>
      <c r="I350" s="110">
        <f>VLOOKUP($A350,'[9]102200_3000'!$A$7:$W$51,J$10,FALSE)</f>
        <v>39</v>
      </c>
      <c r="J350" s="110">
        <f>VLOOKUP($A350,'[9]102200_3000'!$A$7:$W$51,K$10,FALSE)</f>
        <v>110</v>
      </c>
      <c r="K350" s="110">
        <f>VLOOKUP($A350,'[9]102200_3000'!$A$7:$W$51,L$10,FALSE)</f>
        <v>-4</v>
      </c>
      <c r="L350" s="110">
        <f>VLOOKUP($A350,'[9]102200_3000'!$A$7:$W$51,M$10,FALSE)</f>
        <v>-26</v>
      </c>
      <c r="M350" s="110">
        <f>VLOOKUP($A350,'[9]102200_3000'!$A$7:$W$51,N$10,FALSE)</f>
        <v>13</v>
      </c>
      <c r="N350" s="110">
        <f>VLOOKUP($A350,'[9]102200_3000'!$A$7:$W$51,O$10,FALSE)</f>
        <v>23</v>
      </c>
      <c r="O350" s="110">
        <f>VLOOKUP($A350,'[9]102200_3000'!$A$7:$W$51,P$10,FALSE)</f>
        <v>64</v>
      </c>
      <c r="P350" s="110">
        <f>VLOOKUP($A350,'[9]102200_3000'!$A$7:$W$51,Q$10,FALSE)</f>
        <v>51</v>
      </c>
      <c r="Q350" s="110">
        <f>VLOOKUP($A350,'[9]102200_3000'!$A$7:$W$51,R$10,FALSE)</f>
        <v>80</v>
      </c>
      <c r="R350" s="110">
        <f>VLOOKUP($A350,'[9]102200_3000'!$A$7:$W$51,S$10,FALSE)</f>
        <v>-73</v>
      </c>
      <c r="S350" s="110">
        <f>VLOOKUP($A350,'[9]102200_3000'!$A$7:$W$51,T$10,FALSE)</f>
        <v>6994</v>
      </c>
      <c r="T350" s="110">
        <f>VLOOKUP($A350,'[9]102200_3000'!$A$7:$W$51,U$10,FALSE)</f>
        <v>6954</v>
      </c>
      <c r="U350" s="110">
        <f>VLOOKUP($A350,'[9]102200_3000'!$A$7:$W$51,V$10,FALSE)</f>
        <v>59</v>
      </c>
      <c r="V350" s="110">
        <f>VLOOKUP($A350,'[9]102200_3000'!$A$7:$W$51,W$10,FALSE)</f>
        <v>1156</v>
      </c>
    </row>
    <row r="351" spans="1:22" x14ac:dyDescent="0.2">
      <c r="A351" s="107" t="s">
        <v>133</v>
      </c>
      <c r="B351" s="110">
        <f>VLOOKUP($A351,'[9]102200_3000'!$A$7:$W$51,C$10,FALSE)</f>
        <v>-150</v>
      </c>
      <c r="C351" s="110">
        <f>VLOOKUP($A351,'[9]102200_3000'!$A$7:$W$51,D$10,FALSE)</f>
        <v>929</v>
      </c>
      <c r="D351" s="110">
        <f>VLOOKUP($A351,'[9]102200_3000'!$A$7:$W$51,E$10,FALSE)</f>
        <v>73</v>
      </c>
      <c r="E351" s="110">
        <f>VLOOKUP($A351,'[9]102200_3000'!$A$7:$W$51,F$10,FALSE)</f>
        <v>360</v>
      </c>
      <c r="F351" s="110">
        <f>VLOOKUP($A351,'[9]102200_3000'!$A$7:$W$51,G$10,FALSE)</f>
        <v>-764</v>
      </c>
      <c r="G351" s="110">
        <f>VLOOKUP($A351,'[9]102200_3000'!$A$7:$W$51,H$10,FALSE)</f>
        <v>-491</v>
      </c>
      <c r="H351" s="110">
        <f>VLOOKUP($A351,'[9]102200_3000'!$A$7:$W$51,I$10,FALSE)</f>
        <v>-1074</v>
      </c>
      <c r="I351" s="110">
        <f>VLOOKUP($A351,'[9]102200_3000'!$A$7:$W$51,J$10,FALSE)</f>
        <v>-653</v>
      </c>
      <c r="J351" s="110">
        <f>VLOOKUP($A351,'[9]102200_3000'!$A$7:$W$51,K$10,FALSE)</f>
        <v>-761</v>
      </c>
      <c r="K351" s="110">
        <f>VLOOKUP($A351,'[9]102200_3000'!$A$7:$W$51,L$10,FALSE)</f>
        <v>-296</v>
      </c>
      <c r="L351" s="110">
        <f>VLOOKUP($A351,'[9]102200_3000'!$A$7:$W$51,M$10,FALSE)</f>
        <v>521</v>
      </c>
      <c r="M351" s="110">
        <f>VLOOKUP($A351,'[9]102200_3000'!$A$7:$W$51,N$10,FALSE)</f>
        <v>-992</v>
      </c>
      <c r="N351" s="110">
        <f>VLOOKUP($A351,'[9]102200_3000'!$A$7:$W$51,O$10,FALSE)</f>
        <v>-305</v>
      </c>
      <c r="O351" s="110">
        <f>VLOOKUP($A351,'[9]102200_3000'!$A$7:$W$51,P$10,FALSE)</f>
        <v>783</v>
      </c>
      <c r="P351" s="110">
        <f>VLOOKUP($A351,'[9]102200_3000'!$A$7:$W$51,Q$10,FALSE)</f>
        <v>1045</v>
      </c>
      <c r="Q351" s="110">
        <f>VLOOKUP($A351,'[9]102200_3000'!$A$7:$W$51,R$10,FALSE)</f>
        <v>1270</v>
      </c>
      <c r="R351" s="110">
        <f>VLOOKUP($A351,'[9]102200_3000'!$A$7:$W$51,S$10,FALSE)</f>
        <v>1743</v>
      </c>
      <c r="S351" s="110">
        <f>VLOOKUP($A351,'[9]102200_3000'!$A$7:$W$51,T$10,FALSE)</f>
        <v>702</v>
      </c>
      <c r="T351" s="110">
        <f>VLOOKUP($A351,'[9]102200_3000'!$A$7:$W$51,U$10,FALSE)</f>
        <v>2985</v>
      </c>
      <c r="U351" s="110">
        <f>VLOOKUP($A351,'[9]102200_3000'!$A$7:$W$51,V$10,FALSE)</f>
        <v>1875</v>
      </c>
      <c r="V351" s="110">
        <f>VLOOKUP($A351,'[9]102200_3000'!$A$7:$W$51,W$10,FALSE)</f>
        <v>3872</v>
      </c>
    </row>
    <row r="352" spans="1:22" x14ac:dyDescent="0.2">
      <c r="A352" s="107" t="s">
        <v>134</v>
      </c>
      <c r="B352" s="110">
        <f>VLOOKUP($A352,'[9]102200_3000'!$A$7:$W$51,C$10,FALSE)</f>
        <v>-164</v>
      </c>
      <c r="C352" s="110">
        <f>VLOOKUP($A352,'[9]102200_3000'!$A$7:$W$51,D$10,FALSE)</f>
        <v>-161</v>
      </c>
      <c r="D352" s="110">
        <f>VLOOKUP($A352,'[9]102200_3000'!$A$7:$W$51,E$10,FALSE)</f>
        <v>-258</v>
      </c>
      <c r="E352" s="110">
        <f>VLOOKUP($A352,'[9]102200_3000'!$A$7:$W$51,F$10,FALSE)</f>
        <v>-366</v>
      </c>
      <c r="F352" s="110">
        <f>VLOOKUP($A352,'[9]102200_3000'!$A$7:$W$51,G$10,FALSE)</f>
        <v>-709</v>
      </c>
      <c r="G352" s="110">
        <f>VLOOKUP($A352,'[9]102200_3000'!$A$7:$W$51,H$10,FALSE)</f>
        <v>-203</v>
      </c>
      <c r="H352" s="110">
        <f>VLOOKUP($A352,'[9]102200_3000'!$A$7:$W$51,I$10,FALSE)</f>
        <v>-129</v>
      </c>
      <c r="I352" s="110">
        <f>VLOOKUP($A352,'[9]102200_3000'!$A$7:$W$51,J$10,FALSE)</f>
        <v>-515</v>
      </c>
      <c r="J352" s="110">
        <f>VLOOKUP($A352,'[9]102200_3000'!$A$7:$W$51,K$10,FALSE)</f>
        <v>-532</v>
      </c>
      <c r="K352" s="110">
        <f>VLOOKUP($A352,'[9]102200_3000'!$A$7:$W$51,L$10,FALSE)</f>
        <v>-564</v>
      </c>
      <c r="L352" s="110">
        <f>VLOOKUP($A352,'[9]102200_3000'!$A$7:$W$51,M$10,FALSE)</f>
        <v>-508</v>
      </c>
      <c r="M352" s="110">
        <f>VLOOKUP($A352,'[9]102200_3000'!$A$7:$W$51,N$10,FALSE)</f>
        <v>729</v>
      </c>
      <c r="N352" s="110">
        <f>VLOOKUP($A352,'[9]102200_3000'!$A$7:$W$51,O$10,FALSE)</f>
        <v>572</v>
      </c>
      <c r="O352" s="110">
        <f>VLOOKUP($A352,'[9]102200_3000'!$A$7:$W$51,P$10,FALSE)</f>
        <v>432</v>
      </c>
      <c r="P352" s="110">
        <f>VLOOKUP($A352,'[9]102200_3000'!$A$7:$W$51,Q$10,FALSE)</f>
        <v>447</v>
      </c>
      <c r="Q352" s="110">
        <f>VLOOKUP($A352,'[9]102200_3000'!$A$7:$W$51,R$10,FALSE)</f>
        <v>-115</v>
      </c>
      <c r="R352" s="110">
        <f>VLOOKUP($A352,'[9]102200_3000'!$A$7:$W$51,S$10,FALSE)</f>
        <v>81</v>
      </c>
      <c r="S352" s="110">
        <f>VLOOKUP($A352,'[9]102200_3000'!$A$7:$W$51,T$10,FALSE)</f>
        <v>-13</v>
      </c>
      <c r="T352" s="110">
        <f>VLOOKUP($A352,'[9]102200_3000'!$A$7:$W$51,U$10,FALSE)</f>
        <v>281</v>
      </c>
      <c r="U352" s="110">
        <f>VLOOKUP($A352,'[9]102200_3000'!$A$7:$W$51,V$10,FALSE)</f>
        <v>-106</v>
      </c>
      <c r="V352" s="110">
        <f>VLOOKUP($A352,'[9]102200_3000'!$A$7:$W$51,W$10,FALSE)</f>
        <v>-177</v>
      </c>
    </row>
    <row r="353" spans="1:34" x14ac:dyDescent="0.2">
      <c r="A353" s="107" t="s">
        <v>135</v>
      </c>
      <c r="B353" s="110">
        <f>VLOOKUP($A353,'[9]102200_3000'!$A$7:$W$51,C$10,FALSE)</f>
        <v>517</v>
      </c>
      <c r="C353" s="110">
        <f>VLOOKUP($A353,'[9]102200_3000'!$A$7:$W$51,D$10,FALSE)</f>
        <v>-77</v>
      </c>
      <c r="D353" s="110">
        <f>VLOOKUP($A353,'[9]102200_3000'!$A$7:$W$51,E$10,FALSE)</f>
        <v>57</v>
      </c>
      <c r="E353" s="110">
        <f>VLOOKUP($A353,'[9]102200_3000'!$A$7:$W$51,F$10,FALSE)</f>
        <v>1</v>
      </c>
      <c r="F353" s="110">
        <f>VLOOKUP($A353,'[9]102200_3000'!$A$7:$W$51,G$10,FALSE)</f>
        <v>-80</v>
      </c>
      <c r="G353" s="110">
        <f>VLOOKUP($A353,'[9]102200_3000'!$A$7:$W$51,H$10,FALSE)</f>
        <v>-22</v>
      </c>
      <c r="H353" s="110">
        <f>VLOOKUP($A353,'[9]102200_3000'!$A$7:$W$51,I$10,FALSE)</f>
        <v>78</v>
      </c>
      <c r="I353" s="110">
        <f>VLOOKUP($A353,'[9]102200_3000'!$A$7:$W$51,J$10,FALSE)</f>
        <v>62</v>
      </c>
      <c r="J353" s="110">
        <f>VLOOKUP($A353,'[9]102200_3000'!$A$7:$W$51,K$10,FALSE)</f>
        <v>185</v>
      </c>
      <c r="K353" s="110">
        <f>VLOOKUP($A353,'[9]102200_3000'!$A$7:$W$51,L$10,FALSE)</f>
        <v>117</v>
      </c>
      <c r="L353" s="110">
        <f>VLOOKUP($A353,'[9]102200_3000'!$A$7:$W$51,M$10,FALSE)</f>
        <v>-109</v>
      </c>
      <c r="M353" s="110">
        <f>VLOOKUP($A353,'[9]102200_3000'!$A$7:$W$51,N$10,FALSE)</f>
        <v>31</v>
      </c>
      <c r="N353" s="110">
        <f>VLOOKUP($A353,'[9]102200_3000'!$A$7:$W$51,O$10,FALSE)</f>
        <v>181</v>
      </c>
      <c r="O353" s="110">
        <f>VLOOKUP($A353,'[9]102200_3000'!$A$7:$W$51,P$10,FALSE)</f>
        <v>40</v>
      </c>
      <c r="P353" s="110">
        <f>VLOOKUP($A353,'[9]102200_3000'!$A$7:$W$51,Q$10,FALSE)</f>
        <v>111</v>
      </c>
      <c r="Q353" s="110">
        <f>VLOOKUP($A353,'[9]102200_3000'!$A$7:$W$51,R$10,FALSE)</f>
        <v>47</v>
      </c>
      <c r="R353" s="110">
        <f>VLOOKUP($A353,'[9]102200_3000'!$A$7:$W$51,S$10,FALSE)</f>
        <v>85</v>
      </c>
      <c r="S353" s="110">
        <f>VLOOKUP($A353,'[9]102200_3000'!$A$7:$W$51,T$10,FALSE)</f>
        <v>34</v>
      </c>
      <c r="T353" s="110">
        <f>VLOOKUP($A353,'[9]102200_3000'!$A$7:$W$51,U$10,FALSE)</f>
        <v>-19</v>
      </c>
      <c r="U353" s="110">
        <f>VLOOKUP($A353,'[9]102200_3000'!$A$7:$W$51,V$10,FALSE)</f>
        <v>-109</v>
      </c>
      <c r="V353" s="110">
        <f>VLOOKUP($A353,'[9]102200_3000'!$A$7:$W$51,W$10,FALSE)</f>
        <v>-68</v>
      </c>
    </row>
    <row r="354" spans="1:34" x14ac:dyDescent="0.2">
      <c r="A354" s="107" t="s">
        <v>136</v>
      </c>
      <c r="B354" s="110">
        <f>VLOOKUP($A354,'[9]102200_3000'!$A$7:$W$51,C$10,FALSE)</f>
        <v>607</v>
      </c>
      <c r="C354" s="110">
        <f>VLOOKUP($A354,'[9]102200_3000'!$A$7:$W$51,D$10,FALSE)</f>
        <v>257</v>
      </c>
      <c r="D354" s="110">
        <f>VLOOKUP($A354,'[9]102200_3000'!$A$7:$W$51,E$10,FALSE)</f>
        <v>-35</v>
      </c>
      <c r="E354" s="110">
        <f>VLOOKUP($A354,'[9]102200_3000'!$A$7:$W$51,F$10,FALSE)</f>
        <v>1525</v>
      </c>
      <c r="F354" s="110">
        <f>VLOOKUP($A354,'[9]102200_3000'!$A$7:$W$51,G$10,FALSE)</f>
        <v>720</v>
      </c>
      <c r="G354" s="110">
        <f>VLOOKUP($A354,'[9]102200_3000'!$A$7:$W$51,H$10,FALSE)</f>
        <v>1377</v>
      </c>
      <c r="H354" s="110">
        <f>VLOOKUP($A354,'[9]102200_3000'!$A$7:$W$51,I$10,FALSE)</f>
        <v>214</v>
      </c>
      <c r="I354" s="110">
        <f>VLOOKUP($A354,'[9]102200_3000'!$A$7:$W$51,J$10,FALSE)</f>
        <v>-444</v>
      </c>
      <c r="J354" s="110">
        <f>VLOOKUP($A354,'[9]102200_3000'!$A$7:$W$51,K$10,FALSE)</f>
        <v>551</v>
      </c>
      <c r="K354" s="110">
        <f>VLOOKUP($A354,'[9]102200_3000'!$A$7:$W$51,L$10,FALSE)</f>
        <v>668</v>
      </c>
      <c r="L354" s="110">
        <f>VLOOKUP($A354,'[9]102200_3000'!$A$7:$W$51,M$10,FALSE)</f>
        <v>223</v>
      </c>
      <c r="M354" s="110">
        <f>VLOOKUP($A354,'[9]102200_3000'!$A$7:$W$51,N$10,FALSE)</f>
        <v>511</v>
      </c>
      <c r="N354" s="110">
        <f>VLOOKUP($A354,'[9]102200_3000'!$A$7:$W$51,O$10,FALSE)</f>
        <v>34</v>
      </c>
      <c r="O354" s="110">
        <f>VLOOKUP($A354,'[9]102200_3000'!$A$7:$W$51,P$10,FALSE)</f>
        <v>251</v>
      </c>
      <c r="P354" s="110">
        <f>VLOOKUP($A354,'[9]102200_3000'!$A$7:$W$51,Q$10,FALSE)</f>
        <v>-510</v>
      </c>
      <c r="Q354" s="110">
        <f>VLOOKUP($A354,'[9]102200_3000'!$A$7:$W$51,R$10,FALSE)</f>
        <v>-635</v>
      </c>
      <c r="R354" s="110">
        <f>VLOOKUP($A354,'[9]102200_3000'!$A$7:$W$51,S$10,FALSE)</f>
        <v>338</v>
      </c>
      <c r="S354" s="110">
        <f>VLOOKUP($A354,'[9]102200_3000'!$A$7:$W$51,T$10,FALSE)</f>
        <v>295</v>
      </c>
      <c r="T354" s="110">
        <f>VLOOKUP($A354,'[9]102200_3000'!$A$7:$W$51,U$10,FALSE)</f>
        <v>184</v>
      </c>
      <c r="U354" s="110">
        <f>VLOOKUP($A354,'[9]102200_3000'!$A$7:$W$51,V$10,FALSE)</f>
        <v>-11</v>
      </c>
      <c r="V354" s="110">
        <f>VLOOKUP($A354,'[9]102200_3000'!$A$7:$W$51,W$10,FALSE)</f>
        <v>543</v>
      </c>
    </row>
    <row r="355" spans="1:34" x14ac:dyDescent="0.2">
      <c r="A355" s="107" t="s">
        <v>140</v>
      </c>
      <c r="B355" s="110">
        <f>VLOOKUP($A355,'[9]102200_3000'!$A$7:$W$51,C$10,FALSE)</f>
        <v>-703</v>
      </c>
      <c r="C355" s="110">
        <f>VLOOKUP($A355,'[9]102200_3000'!$A$7:$W$51,D$10,FALSE)</f>
        <v>-108</v>
      </c>
      <c r="D355" s="110">
        <f>VLOOKUP($A355,'[9]102200_3000'!$A$7:$W$51,E$10,FALSE)</f>
        <v>264</v>
      </c>
      <c r="E355" s="110">
        <f>VLOOKUP($A355,'[9]102200_3000'!$A$7:$W$51,F$10,FALSE)</f>
        <v>-291</v>
      </c>
      <c r="F355" s="110">
        <f>VLOOKUP($A355,'[9]102200_3000'!$A$7:$W$51,G$10,FALSE)</f>
        <v>-1126</v>
      </c>
      <c r="G355" s="110">
        <f>VLOOKUP($A355,'[9]102200_3000'!$A$7:$W$51,H$10,FALSE)</f>
        <v>-489</v>
      </c>
      <c r="H355" s="110">
        <f>VLOOKUP($A355,'[9]102200_3000'!$A$7:$W$51,I$10,FALSE)</f>
        <v>-1502</v>
      </c>
      <c r="I355" s="110">
        <f>VLOOKUP($A355,'[9]102200_3000'!$A$7:$W$51,J$10,FALSE)</f>
        <v>-870</v>
      </c>
      <c r="J355" s="110">
        <f>VLOOKUP($A355,'[9]102200_3000'!$A$7:$W$51,K$10,FALSE)</f>
        <v>-879</v>
      </c>
      <c r="K355" s="110">
        <f>VLOOKUP($A355,'[9]102200_3000'!$A$7:$W$51,L$10,FALSE)</f>
        <v>-635</v>
      </c>
      <c r="L355" s="110">
        <f>VLOOKUP($A355,'[9]102200_3000'!$A$7:$W$51,M$10,FALSE)</f>
        <v>-465</v>
      </c>
      <c r="M355" s="110">
        <f>VLOOKUP($A355,'[9]102200_3000'!$A$7:$W$51,N$10,FALSE)</f>
        <v>-814</v>
      </c>
      <c r="N355" s="110">
        <f>VLOOKUP($A355,'[9]102200_3000'!$A$7:$W$51,O$10,FALSE)</f>
        <v>-31</v>
      </c>
      <c r="O355" s="110">
        <f>VLOOKUP($A355,'[9]102200_3000'!$A$7:$W$51,P$10,FALSE)</f>
        <v>-900</v>
      </c>
      <c r="P355" s="110">
        <f>VLOOKUP($A355,'[9]102200_3000'!$A$7:$W$51,Q$10,FALSE)</f>
        <v>-1016</v>
      </c>
      <c r="Q355" s="110">
        <f>VLOOKUP($A355,'[9]102200_3000'!$A$7:$W$51,R$10,FALSE)</f>
        <v>-806</v>
      </c>
      <c r="R355" s="110">
        <f>VLOOKUP($A355,'[9]102200_3000'!$A$7:$W$51,S$10,FALSE)</f>
        <v>-1257</v>
      </c>
      <c r="S355" s="110">
        <f>VLOOKUP($A355,'[9]102200_3000'!$A$7:$W$51,T$10,FALSE)</f>
        <v>-1240</v>
      </c>
      <c r="T355" s="110">
        <f>VLOOKUP($A355,'[9]102200_3000'!$A$7:$W$51,U$10,FALSE)</f>
        <v>88</v>
      </c>
      <c r="U355" s="110">
        <f>VLOOKUP($A355,'[9]102200_3000'!$A$7:$W$51,V$10,FALSE)</f>
        <v>-412</v>
      </c>
      <c r="V355" s="110">
        <f>VLOOKUP($A355,'[9]102200_3000'!$A$7:$W$51,W$10,FALSE)</f>
        <v>705</v>
      </c>
    </row>
    <row r="356" spans="1:34" x14ac:dyDescent="0.2">
      <c r="A356" s="107" t="s">
        <v>138</v>
      </c>
      <c r="B356" s="110">
        <f>VLOOKUP($A356,'[9]102200_3000'!$A$7:$W$51,C$10,FALSE)</f>
        <v>0</v>
      </c>
      <c r="C356" s="110">
        <f>VLOOKUP($A356,'[9]102200_3000'!$A$7:$W$51,D$10,FALSE)</f>
        <v>0</v>
      </c>
      <c r="D356" s="110">
        <f>VLOOKUP($A356,'[9]102200_3000'!$A$7:$W$51,E$10,FALSE)</f>
        <v>-13</v>
      </c>
      <c r="E356" s="110">
        <f>VLOOKUP($A356,'[9]102200_3000'!$A$7:$W$51,F$10,FALSE)</f>
        <v>4</v>
      </c>
      <c r="F356" s="110">
        <f>VLOOKUP($A356,'[9]102200_3000'!$A$7:$W$51,G$10,FALSE)</f>
        <v>0</v>
      </c>
      <c r="G356" s="110">
        <f>VLOOKUP($A356,'[9]102200_3000'!$A$7:$W$51,H$10,FALSE)</f>
        <v>4</v>
      </c>
      <c r="H356" s="110">
        <f>VLOOKUP($A356,'[9]102200_3000'!$A$7:$W$51,I$10,FALSE)</f>
        <v>-27</v>
      </c>
      <c r="I356" s="110">
        <f>VLOOKUP($A356,'[9]102200_3000'!$A$7:$W$51,J$10,FALSE)</f>
        <v>-1</v>
      </c>
      <c r="J356" s="110">
        <f>VLOOKUP($A356,'[9]102200_3000'!$A$7:$W$51,K$10,FALSE)</f>
        <v>1</v>
      </c>
      <c r="K356" s="110">
        <f>VLOOKUP($A356,'[9]102200_3000'!$A$7:$W$51,L$10,FALSE)</f>
        <v>95</v>
      </c>
      <c r="L356" s="110">
        <f>VLOOKUP($A356,'[9]102200_3000'!$A$7:$W$51,M$10,FALSE)</f>
        <v>0</v>
      </c>
      <c r="M356" s="110">
        <f>VLOOKUP($A356,'[9]102200_3000'!$A$7:$W$51,N$10,FALSE)</f>
        <v>0</v>
      </c>
      <c r="N356" s="110">
        <f>VLOOKUP($A356,'[9]102200_3000'!$A$7:$W$51,O$10,FALSE)</f>
        <v>0</v>
      </c>
      <c r="O356" s="110">
        <f>VLOOKUP($A356,'[9]102200_3000'!$A$7:$W$51,P$10,FALSE)</f>
        <v>2</v>
      </c>
      <c r="P356" s="110">
        <f>VLOOKUP($A356,'[9]102200_3000'!$A$7:$W$51,Q$10,FALSE)</f>
        <v>-15</v>
      </c>
      <c r="Q356" s="110">
        <f>VLOOKUP($A356,'[9]102200_3000'!$A$7:$W$51,R$10,FALSE)</f>
        <v>-1</v>
      </c>
      <c r="R356" s="110">
        <f>VLOOKUP($A356,'[9]102200_3000'!$A$7:$W$51,S$10,FALSE)</f>
        <v>0</v>
      </c>
      <c r="S356" s="110">
        <f>VLOOKUP($A356,'[9]102200_3000'!$A$7:$W$51,T$10,FALSE)</f>
        <v>-1</v>
      </c>
      <c r="T356" s="110">
        <f>VLOOKUP($A356,'[9]102200_3000'!$A$7:$W$51,U$10,FALSE)</f>
        <v>-1</v>
      </c>
      <c r="U356" s="110">
        <f>VLOOKUP($A356,'[9]102200_3000'!$A$7:$W$51,V$10,FALSE)</f>
        <v>-1</v>
      </c>
      <c r="V356" s="110">
        <f>VLOOKUP($A356,'[9]102200_3000'!$A$7:$W$51,W$10,FALSE)</f>
        <v>-3</v>
      </c>
    </row>
    <row r="357" spans="1:34" x14ac:dyDescent="0.2">
      <c r="A357" s="107" t="s">
        <v>137</v>
      </c>
      <c r="B357" s="110">
        <f>VLOOKUP($A357,'[9]102200_3000'!$A$7:$W$51,C$10,FALSE)</f>
        <v>-728</v>
      </c>
      <c r="C357" s="110">
        <f>VLOOKUP($A357,'[9]102200_3000'!$A$7:$W$51,D$10,FALSE)</f>
        <v>-146</v>
      </c>
      <c r="D357" s="110">
        <f>VLOOKUP($A357,'[9]102200_3000'!$A$7:$W$51,E$10,FALSE)</f>
        <v>-16</v>
      </c>
      <c r="E357" s="110">
        <f>VLOOKUP($A357,'[9]102200_3000'!$A$7:$W$51,F$10,FALSE)</f>
        <v>219</v>
      </c>
      <c r="F357" s="110">
        <f>VLOOKUP($A357,'[9]102200_3000'!$A$7:$W$51,G$10,FALSE)</f>
        <v>216</v>
      </c>
      <c r="G357" s="110">
        <f>VLOOKUP($A357,'[9]102200_3000'!$A$7:$W$51,H$10,FALSE)</f>
        <v>231</v>
      </c>
      <c r="H357" s="110">
        <f>VLOOKUP($A357,'[9]102200_3000'!$A$7:$W$51,I$10,FALSE)</f>
        <v>231</v>
      </c>
      <c r="I357" s="110">
        <f>VLOOKUP($A357,'[9]102200_3000'!$A$7:$W$51,J$10,FALSE)</f>
        <v>231</v>
      </c>
      <c r="J357" s="110">
        <f>VLOOKUP($A357,'[9]102200_3000'!$A$7:$W$51,K$10,FALSE)</f>
        <v>285</v>
      </c>
      <c r="K357" s="110">
        <f>VLOOKUP($A357,'[9]102200_3000'!$A$7:$W$51,L$10,FALSE)</f>
        <v>249</v>
      </c>
      <c r="L357" s="110">
        <f>VLOOKUP($A357,'[9]102200_3000'!$A$7:$W$51,M$10,FALSE)</f>
        <v>259</v>
      </c>
      <c r="M357" s="110">
        <f>VLOOKUP($A357,'[9]102200_3000'!$A$7:$W$51,N$10,FALSE)</f>
        <v>-145</v>
      </c>
      <c r="N357" s="110">
        <f>VLOOKUP($A357,'[9]102200_3000'!$A$7:$W$51,O$10,FALSE)</f>
        <v>-180</v>
      </c>
      <c r="O357" s="110">
        <f>VLOOKUP($A357,'[9]102200_3000'!$A$7:$W$51,P$10,FALSE)</f>
        <v>-175</v>
      </c>
      <c r="P357" s="110">
        <f>VLOOKUP($A357,'[9]102200_3000'!$A$7:$W$51,Q$10,FALSE)</f>
        <v>-92</v>
      </c>
      <c r="Q357" s="110">
        <f>VLOOKUP($A357,'[9]102200_3000'!$A$7:$W$51,R$10,FALSE)</f>
        <v>15</v>
      </c>
      <c r="R357" s="110">
        <f>VLOOKUP($A357,'[9]102200_3000'!$A$7:$W$51,S$10,FALSE)</f>
        <v>-54</v>
      </c>
      <c r="S357" s="110">
        <f>VLOOKUP($A357,'[9]102200_3000'!$A$7:$W$51,T$10,FALSE)</f>
        <v>-41</v>
      </c>
      <c r="T357" s="110">
        <f>VLOOKUP($A357,'[9]102200_3000'!$A$7:$W$51,U$10,FALSE)</f>
        <v>-64</v>
      </c>
      <c r="U357" s="110">
        <f>VLOOKUP($A357,'[9]102200_3000'!$A$7:$W$51,V$10,FALSE)</f>
        <v>-39</v>
      </c>
      <c r="V357" s="110">
        <f>VLOOKUP($A357,'[9]102200_3000'!$A$7:$W$51,W$10,FALSE)</f>
        <v>-38</v>
      </c>
    </row>
    <row r="358" spans="1:34" x14ac:dyDescent="0.2">
      <c r="A358" s="107" t="s">
        <v>142</v>
      </c>
      <c r="B358" s="110">
        <f>VLOOKUP($A358,'[9]102200_3000'!$A$7:$W$51,C$10,FALSE)</f>
        <v>-24</v>
      </c>
      <c r="C358" s="110">
        <f>VLOOKUP($A358,'[9]102200_3000'!$A$7:$W$51,D$10,FALSE)</f>
        <v>-12</v>
      </c>
      <c r="D358" s="110">
        <f>VLOOKUP($A358,'[9]102200_3000'!$A$7:$W$51,E$10,FALSE)</f>
        <v>50</v>
      </c>
      <c r="E358" s="110">
        <f>VLOOKUP($A358,'[9]102200_3000'!$A$7:$W$51,F$10,FALSE)</f>
        <v>-273</v>
      </c>
      <c r="F358" s="110">
        <f>VLOOKUP($A358,'[9]102200_3000'!$A$7:$W$51,G$10,FALSE)</f>
        <v>-161</v>
      </c>
      <c r="G358" s="110">
        <f>VLOOKUP($A358,'[9]102200_3000'!$A$7:$W$51,H$10,FALSE)</f>
        <v>-215</v>
      </c>
      <c r="H358" s="110">
        <f>VLOOKUP($A358,'[9]102200_3000'!$A$7:$W$51,I$10,FALSE)</f>
        <v>-118</v>
      </c>
      <c r="I358" s="110">
        <f>VLOOKUP($A358,'[9]102200_3000'!$A$7:$W$51,J$10,FALSE)</f>
        <v>198</v>
      </c>
      <c r="J358" s="110">
        <f>VLOOKUP($A358,'[9]102200_3000'!$A$7:$W$51,K$10,FALSE)</f>
        <v>-196</v>
      </c>
      <c r="K358" s="110">
        <f>VLOOKUP($A358,'[9]102200_3000'!$A$7:$W$51,L$10,FALSE)</f>
        <v>23</v>
      </c>
      <c r="L358" s="110">
        <f>VLOOKUP($A358,'[9]102200_3000'!$A$7:$W$51,M$10,FALSE)</f>
        <v>116</v>
      </c>
      <c r="M358" s="110">
        <f>VLOOKUP($A358,'[9]102200_3000'!$A$7:$W$51,N$10,FALSE)</f>
        <v>-29</v>
      </c>
      <c r="N358" s="110">
        <f>VLOOKUP($A358,'[9]102200_3000'!$A$7:$W$51,O$10,FALSE)</f>
        <v>-145</v>
      </c>
      <c r="O358" s="110">
        <f>VLOOKUP($A358,'[9]102200_3000'!$A$7:$W$51,P$10,FALSE)</f>
        <v>-297</v>
      </c>
      <c r="P358" s="110">
        <f>VLOOKUP($A358,'[9]102200_3000'!$A$7:$W$51,Q$10,FALSE)</f>
        <v>-448</v>
      </c>
      <c r="Q358" s="110">
        <f>VLOOKUP($A358,'[9]102200_3000'!$A$7:$W$51,R$10,FALSE)</f>
        <v>-275</v>
      </c>
      <c r="R358" s="110">
        <f>VLOOKUP($A358,'[9]102200_3000'!$A$7:$W$51,S$10,FALSE)</f>
        <v>-591</v>
      </c>
      <c r="S358" s="110">
        <f>VLOOKUP($A358,'[9]102200_3000'!$A$7:$W$51,T$10,FALSE)</f>
        <v>-1068</v>
      </c>
      <c r="T358" s="110">
        <f>VLOOKUP($A358,'[9]102200_3000'!$A$7:$W$51,U$10,FALSE)</f>
        <v>-715</v>
      </c>
      <c r="U358" s="110">
        <f>VLOOKUP($A358,'[9]102200_3000'!$A$7:$W$51,V$10,FALSE)</f>
        <v>-2146</v>
      </c>
      <c r="V358" s="110">
        <f>VLOOKUP($A358,'[9]102200_3000'!$A$7:$W$51,W$10,FALSE)</f>
        <v>119</v>
      </c>
    </row>
    <row r="359" spans="1:34" x14ac:dyDescent="0.2">
      <c r="A359" s="107" t="s">
        <v>143</v>
      </c>
      <c r="B359" s="110">
        <f>VLOOKUP($A359,'[9]102200_3000'!$A$7:$W$52,C$10,FALSE)</f>
        <v>-1183</v>
      </c>
      <c r="C359" s="110">
        <f>VLOOKUP($A359,'[9]102200_3000'!$A$7:$W$51,D$10,FALSE)</f>
        <v>-913</v>
      </c>
      <c r="D359" s="110">
        <f>VLOOKUP($A359,'[9]102200_3000'!$A$7:$W$51,E$10,FALSE)</f>
        <v>131</v>
      </c>
      <c r="E359" s="110">
        <f>VLOOKUP($A359,'[9]102200_3000'!$A$7:$W$51,F$10,FALSE)</f>
        <v>-827</v>
      </c>
      <c r="F359" s="110">
        <f>VLOOKUP($A359,'[9]102200_3000'!$A$7:$W$51,G$10,FALSE)</f>
        <v>1218</v>
      </c>
      <c r="G359" s="110">
        <f>VLOOKUP($A359,'[9]102200_3000'!$A$7:$W$51,H$10,FALSE)</f>
        <v>387</v>
      </c>
      <c r="H359" s="110">
        <f>VLOOKUP($A359,'[9]102200_3000'!$A$7:$W$51,I$10,FALSE)</f>
        <v>-1403</v>
      </c>
      <c r="I359" s="110">
        <f>VLOOKUP($A359,'[9]102200_3000'!$A$7:$W$51,J$10,FALSE)</f>
        <v>-2028</v>
      </c>
      <c r="J359" s="110">
        <f>VLOOKUP($A359,'[9]102200_3000'!$A$7:$W$51,K$10,FALSE)</f>
        <v>-136</v>
      </c>
      <c r="K359" s="110">
        <f>VLOOKUP($A359,'[9]102200_3000'!$A$7:$W$51,L$10,FALSE)</f>
        <v>-1001</v>
      </c>
      <c r="L359" s="110">
        <f>VLOOKUP($A359,'[9]102200_3000'!$A$7:$W$51,M$10,FALSE)</f>
        <v>-164</v>
      </c>
      <c r="M359" s="110">
        <f>VLOOKUP($A359,'[9]102200_3000'!$A$7:$W$51,N$10,FALSE)</f>
        <v>-630</v>
      </c>
      <c r="N359" s="110">
        <f>VLOOKUP($A359,'[9]102200_3000'!$A$7:$W$51,O$10,FALSE)</f>
        <v>-1202</v>
      </c>
      <c r="O359" s="110">
        <f>VLOOKUP($A359,'[9]102200_3000'!$A$7:$W$51,P$10,FALSE)</f>
        <v>-125</v>
      </c>
      <c r="P359" s="110">
        <f>VLOOKUP($A359,'[9]102200_3000'!$A$7:$W$51,Q$10,FALSE)</f>
        <v>-171</v>
      </c>
      <c r="Q359" s="110">
        <f>VLOOKUP($A359,'[9]102200_3000'!$A$7:$W$51,R$10,FALSE)</f>
        <v>-210</v>
      </c>
      <c r="R359" s="110">
        <f>VLOOKUP($A359,'[9]102200_3000'!$A$7:$W$51,S$10,FALSE)</f>
        <v>82</v>
      </c>
      <c r="S359" s="110">
        <f>VLOOKUP($A359,'[9]102200_3000'!$A$7:$W$51,T$10,FALSE)</f>
        <v>-560</v>
      </c>
      <c r="T359" s="110">
        <f>VLOOKUP($A359,'[9]102200_3000'!$A$7:$W$51,U$10,FALSE)</f>
        <v>-195</v>
      </c>
      <c r="U359" s="110">
        <f>VLOOKUP($A359,'[9]102200_3000'!$A$7:$W$51,V$10,FALSE)</f>
        <v>733</v>
      </c>
      <c r="V359" s="110">
        <f>VLOOKUP($A359,'[9]102200_3000'!$A$7:$W$51,W$10,FALSE)</f>
        <v>-190</v>
      </c>
    </row>
    <row r="360" spans="1:34" x14ac:dyDescent="0.2">
      <c r="A360" s="107" t="s">
        <v>144</v>
      </c>
      <c r="B360" s="113">
        <f>VLOOKUP($A360,'[9]102200_3000'!$A$7:$W$51,C$10,FALSE)</f>
        <v>-822</v>
      </c>
      <c r="C360" s="113">
        <f>VLOOKUP($A360,'[9]102200_3000'!$A$7:$W$51,D$10,FALSE)</f>
        <v>-3650</v>
      </c>
      <c r="D360" s="113">
        <f>VLOOKUP($A360,'[9]102200_3000'!$A$7:$W$51,E$10,FALSE)</f>
        <v>-8498</v>
      </c>
      <c r="E360" s="113">
        <f>VLOOKUP($A360,'[9]102200_3000'!$A$7:$W$51,F$10,FALSE)</f>
        <v>-1528</v>
      </c>
      <c r="F360" s="113">
        <f>VLOOKUP($A360,'[9]102200_3000'!$A$7:$W$51,G$10,FALSE)</f>
        <v>-5846</v>
      </c>
      <c r="G360" s="113">
        <f>VLOOKUP($A360,'[9]102200_3000'!$A$7:$W$51,H$10,FALSE)</f>
        <v>-5060</v>
      </c>
      <c r="H360" s="113">
        <f>VLOOKUP($A360,'[9]102200_3000'!$A$7:$W$51,I$10,FALSE)</f>
        <v>-5310</v>
      </c>
      <c r="I360" s="113">
        <f>VLOOKUP($A360,'[9]102200_3000'!$A$7:$W$51,J$10,FALSE)</f>
        <v>-6194</v>
      </c>
      <c r="J360" s="113">
        <f>VLOOKUP($A360,'[9]102200_3000'!$A$7:$W$51,K$10,FALSE)</f>
        <v>-2842</v>
      </c>
      <c r="K360" s="113">
        <f>VLOOKUP($A360,'[9]102200_3000'!$A$7:$W$51,L$10,FALSE)</f>
        <v>-4836</v>
      </c>
      <c r="L360" s="113">
        <f>VLOOKUP($A360,'[9]102200_3000'!$A$7:$W$51,M$10,FALSE)</f>
        <v>-7356</v>
      </c>
      <c r="M360" s="113">
        <f>VLOOKUP($A360,'[9]102200_3000'!$A$7:$W$51,N$10,FALSE)</f>
        <v>-985</v>
      </c>
      <c r="N360" s="113">
        <f>VLOOKUP($A360,'[9]102200_3000'!$A$7:$W$51,O$10,FALSE)</f>
        <v>-1326</v>
      </c>
      <c r="O360" s="113">
        <f>VLOOKUP($A360,'[9]102200_3000'!$A$7:$W$51,P$10,FALSE)</f>
        <v>-1938</v>
      </c>
      <c r="P360" s="113">
        <f>VLOOKUP($A360,'[9]102200_3000'!$A$7:$W$51,Q$10,FALSE)</f>
        <v>-3821</v>
      </c>
      <c r="Q360" s="113">
        <f>VLOOKUP($A360,'[9]102200_3000'!$A$7:$W$51,R$10,FALSE)</f>
        <v>-5188</v>
      </c>
      <c r="R360" s="113">
        <f>VLOOKUP($A360,'[9]102200_3000'!$A$7:$W$51,S$10,FALSE)</f>
        <v>-5740</v>
      </c>
      <c r="S360" s="113">
        <f>VLOOKUP($A360,'[9]102200_3000'!$A$7:$W$51,T$10,FALSE)</f>
        <v>129</v>
      </c>
      <c r="T360" s="113">
        <f>VLOOKUP($A360,'[9]102200_3000'!$A$7:$W$51,U$10,FALSE)</f>
        <v>4081</v>
      </c>
      <c r="U360" s="113">
        <f>VLOOKUP($A360,'[9]102200_3000'!$A$7:$W$51,V$10,FALSE)</f>
        <v>89</v>
      </c>
      <c r="V360" s="113">
        <f>VLOOKUP($A360,'[9]102200_3000'!$A$7:$W$51,W$10,FALSE)</f>
        <v>-2264</v>
      </c>
    </row>
    <row r="361" spans="1:34" x14ac:dyDescent="0.2">
      <c r="A361" s="114" t="s">
        <v>145</v>
      </c>
      <c r="B361" s="115"/>
      <c r="C361" s="115"/>
      <c r="D361" s="115"/>
      <c r="E361" s="115"/>
      <c r="F361" s="115"/>
      <c r="G361" s="115"/>
      <c r="H361" s="115"/>
      <c r="I361" s="115"/>
      <c r="J361" s="115"/>
      <c r="K361" s="115"/>
      <c r="L361" s="115"/>
      <c r="M361" s="115"/>
      <c r="N361" s="115"/>
      <c r="O361" s="115"/>
      <c r="P361" s="115"/>
      <c r="Q361" s="115"/>
      <c r="R361" s="115"/>
      <c r="S361" s="115"/>
      <c r="T361" s="115"/>
      <c r="U361" s="115"/>
      <c r="V361" s="115"/>
      <c r="AB361"/>
    </row>
    <row r="362" spans="1:34" x14ac:dyDescent="0.2">
      <c r="A362" s="134" t="s">
        <v>148</v>
      </c>
      <c r="B362" s="117">
        <f>SUM(B330:B359)</f>
        <v>-677</v>
      </c>
      <c r="C362" s="117">
        <f t="shared" ref="C362:V362" si="9">SUM(C330:C359)</f>
        <v>-2918</v>
      </c>
      <c r="D362" s="117">
        <f t="shared" si="9"/>
        <v>-8574</v>
      </c>
      <c r="E362" s="117">
        <f t="shared" si="9"/>
        <v>-1536</v>
      </c>
      <c r="F362" s="117">
        <f t="shared" si="9"/>
        <v>-6452</v>
      </c>
      <c r="G362" s="117">
        <f t="shared" si="9"/>
        <v>-6396</v>
      </c>
      <c r="H362" s="117">
        <f t="shared" si="9"/>
        <v>-7142</v>
      </c>
      <c r="I362" s="117">
        <f t="shared" si="9"/>
        <v>-6333</v>
      </c>
      <c r="J362" s="117">
        <f t="shared" si="9"/>
        <v>-3977</v>
      </c>
      <c r="K362" s="117">
        <f t="shared" si="9"/>
        <v>-5582</v>
      </c>
      <c r="L362" s="117">
        <f t="shared" si="9"/>
        <v>-7348</v>
      </c>
      <c r="M362" s="117">
        <f t="shared" si="9"/>
        <v>-1644</v>
      </c>
      <c r="N362" s="117">
        <f t="shared" si="9"/>
        <v>-1842</v>
      </c>
      <c r="O362" s="117">
        <f t="shared" si="9"/>
        <v>-2038</v>
      </c>
      <c r="P362" s="117">
        <f t="shared" si="9"/>
        <v>-3870</v>
      </c>
      <c r="Q362" s="117">
        <f t="shared" si="9"/>
        <v>-4651</v>
      </c>
      <c r="R362" s="117">
        <f t="shared" si="9"/>
        <v>-4679</v>
      </c>
      <c r="S362" s="117">
        <f t="shared" si="9"/>
        <v>-942</v>
      </c>
      <c r="T362" s="117">
        <f t="shared" si="9"/>
        <v>5916</v>
      </c>
      <c r="U362" s="117">
        <f t="shared" si="9"/>
        <v>134</v>
      </c>
      <c r="V362" s="117">
        <f t="shared" si="9"/>
        <v>660</v>
      </c>
      <c r="AB362"/>
    </row>
    <row r="363" spans="1:34" x14ac:dyDescent="0.2">
      <c r="AB363"/>
    </row>
    <row r="364" spans="1:34" x14ac:dyDescent="0.2">
      <c r="A364" s="101"/>
      <c r="B364" s="102"/>
      <c r="C364" s="102"/>
      <c r="D364" s="102"/>
      <c r="E364" s="102"/>
      <c r="F364" s="102"/>
      <c r="G364" s="102"/>
      <c r="H364" s="102"/>
      <c r="I364" s="102"/>
      <c r="J364" s="102"/>
      <c r="K364" s="102"/>
      <c r="L364" s="102"/>
      <c r="M364" s="102"/>
      <c r="N364" s="102"/>
      <c r="O364" s="102"/>
      <c r="P364" s="102"/>
      <c r="Q364" s="102"/>
      <c r="R364" s="102"/>
      <c r="S364" s="102"/>
      <c r="T364" s="102"/>
      <c r="U364" s="102"/>
      <c r="V364" s="102"/>
      <c r="AA364" s="140" t="s">
        <v>171</v>
      </c>
      <c r="AB364" s="141"/>
      <c r="AC364" s="141"/>
      <c r="AD364" s="141"/>
    </row>
    <row r="365" spans="1:34" x14ac:dyDescent="0.2">
      <c r="A365" s="101"/>
      <c r="B365" s="102"/>
      <c r="C365" s="102"/>
      <c r="D365" s="102"/>
      <c r="E365" s="102"/>
      <c r="F365" s="102"/>
      <c r="G365" s="102"/>
      <c r="H365" s="102"/>
      <c r="I365" s="102"/>
      <c r="J365" s="102"/>
      <c r="K365" s="102"/>
      <c r="L365" s="102"/>
      <c r="M365" s="102"/>
      <c r="N365" s="102"/>
      <c r="O365" s="102"/>
      <c r="P365" s="102"/>
      <c r="Q365" s="102"/>
      <c r="R365" s="102"/>
      <c r="S365" s="102"/>
      <c r="T365" s="102"/>
      <c r="U365" s="102"/>
      <c r="V365" s="102"/>
      <c r="AA365" s="141"/>
      <c r="AB365" s="141"/>
      <c r="AC365" s="141"/>
      <c r="AD365" s="141"/>
    </row>
    <row r="366" spans="1:34" ht="32.25" customHeight="1" x14ac:dyDescent="0.2">
      <c r="U366" t="s">
        <v>172</v>
      </c>
      <c r="V366" t="s">
        <v>172</v>
      </c>
      <c r="AA366" s="141"/>
      <c r="AB366" s="141"/>
      <c r="AC366" s="141"/>
      <c r="AD366" s="141"/>
    </row>
    <row r="367" spans="1:34" x14ac:dyDescent="0.2">
      <c r="A367" s="142" t="s">
        <v>173</v>
      </c>
      <c r="B367" s="142"/>
      <c r="C367" s="142">
        <v>1</v>
      </c>
      <c r="D367" s="142">
        <v>2</v>
      </c>
      <c r="E367" s="142">
        <v>3</v>
      </c>
      <c r="F367" s="142">
        <v>4</v>
      </c>
      <c r="G367" s="142">
        <v>5</v>
      </c>
      <c r="H367" s="142">
        <v>6</v>
      </c>
      <c r="I367" s="142">
        <v>7</v>
      </c>
      <c r="J367" s="142">
        <v>8</v>
      </c>
      <c r="K367" s="142">
        <v>9</v>
      </c>
      <c r="L367" s="142">
        <v>10</v>
      </c>
      <c r="M367" s="142">
        <v>11</v>
      </c>
      <c r="N367" s="142">
        <v>12</v>
      </c>
      <c r="O367" s="142">
        <v>13</v>
      </c>
      <c r="P367" s="142">
        <v>14</v>
      </c>
      <c r="Q367" s="142">
        <v>15</v>
      </c>
      <c r="R367" s="142">
        <v>16</v>
      </c>
      <c r="S367" s="142">
        <v>17</v>
      </c>
      <c r="T367" s="142">
        <v>18</v>
      </c>
      <c r="U367" s="142">
        <v>19</v>
      </c>
      <c r="V367" s="142">
        <v>20</v>
      </c>
      <c r="W367" s="115">
        <v>1</v>
      </c>
      <c r="X367" s="115">
        <f t="shared" ref="X367:AC367" si="10">W367+1</f>
        <v>2</v>
      </c>
      <c r="Y367" s="115">
        <f t="shared" si="10"/>
        <v>3</v>
      </c>
      <c r="Z367" s="115">
        <f t="shared" si="10"/>
        <v>4</v>
      </c>
      <c r="AA367" s="115">
        <f t="shared" si="10"/>
        <v>5</v>
      </c>
      <c r="AB367" s="115">
        <f t="shared" si="10"/>
        <v>6</v>
      </c>
      <c r="AC367" s="115">
        <f t="shared" si="10"/>
        <v>7</v>
      </c>
      <c r="AD367" s="170"/>
      <c r="AE367" s="143">
        <v>2009</v>
      </c>
      <c r="AF367" s="143">
        <v>2010</v>
      </c>
      <c r="AG367" s="143" t="s">
        <v>224</v>
      </c>
      <c r="AH367" s="276"/>
    </row>
    <row r="368" spans="1:34" x14ac:dyDescent="0.2">
      <c r="A368" s="144" t="s">
        <v>177</v>
      </c>
      <c r="B368" s="145">
        <v>1990</v>
      </c>
      <c r="C368" s="145">
        <v>1991</v>
      </c>
      <c r="D368" s="145">
        <v>1992</v>
      </c>
      <c r="E368" s="145">
        <v>1993</v>
      </c>
      <c r="F368" s="145">
        <v>1994</v>
      </c>
      <c r="G368" s="145">
        <v>1995</v>
      </c>
      <c r="H368" s="145">
        <v>1996</v>
      </c>
      <c r="I368" s="145">
        <v>1997</v>
      </c>
      <c r="J368" s="145">
        <v>1998</v>
      </c>
      <c r="K368" s="145">
        <v>1999</v>
      </c>
      <c r="L368" s="145">
        <v>2000</v>
      </c>
      <c r="M368" s="145">
        <v>2001</v>
      </c>
      <c r="N368" s="145">
        <v>2002</v>
      </c>
      <c r="O368" s="145">
        <v>2003</v>
      </c>
      <c r="P368" s="145">
        <v>2004</v>
      </c>
      <c r="Q368" s="145">
        <v>2005</v>
      </c>
      <c r="R368" s="145">
        <v>2006</v>
      </c>
      <c r="S368" s="145">
        <v>2007</v>
      </c>
      <c r="T368" s="145">
        <v>2008</v>
      </c>
      <c r="U368" s="145">
        <v>2009</v>
      </c>
      <c r="V368" s="145">
        <f>V329</f>
        <v>2010</v>
      </c>
      <c r="W368" s="115"/>
      <c r="X368" s="146" t="s">
        <v>160</v>
      </c>
      <c r="Y368" s="147" t="s">
        <v>157</v>
      </c>
      <c r="Z368" s="147" t="s">
        <v>156</v>
      </c>
      <c r="AA368" s="148" t="s">
        <v>178</v>
      </c>
      <c r="AB368" s="169"/>
      <c r="AC368" s="149" t="s">
        <v>225</v>
      </c>
      <c r="AD368" s="170"/>
      <c r="AE368" s="143" t="s">
        <v>182</v>
      </c>
      <c r="AF368" s="115"/>
      <c r="AG368" s="115"/>
      <c r="AH368" s="170"/>
    </row>
    <row r="369" spans="1:34" x14ac:dyDescent="0.2">
      <c r="A369" s="151" t="s">
        <v>185</v>
      </c>
      <c r="B369" s="152">
        <f>B$81/1000</f>
        <v>59.505000000000003</v>
      </c>
      <c r="C369" s="152">
        <f t="shared" ref="C369:V369" si="11">C$81/1000</f>
        <v>60.18</v>
      </c>
      <c r="D369" s="152">
        <f t="shared" si="11"/>
        <v>55.274000000000001</v>
      </c>
      <c r="E369" s="152">
        <f t="shared" si="11"/>
        <v>55.252000000000002</v>
      </c>
      <c r="F369" s="152">
        <f t="shared" si="11"/>
        <v>56.713000000000001</v>
      </c>
      <c r="G369" s="152">
        <f t="shared" si="11"/>
        <v>55.192999999999998</v>
      </c>
      <c r="H369" s="152">
        <f t="shared" si="11"/>
        <v>54.68</v>
      </c>
      <c r="I369" s="152">
        <f t="shared" si="11"/>
        <v>55.841000000000001</v>
      </c>
      <c r="J369" s="152">
        <f t="shared" si="11"/>
        <v>55.165999999999997</v>
      </c>
      <c r="K369" s="152">
        <f t="shared" si="11"/>
        <v>51.225000000000001</v>
      </c>
      <c r="L369" s="152">
        <f t="shared" si="11"/>
        <v>51.337000000000003</v>
      </c>
      <c r="M369" s="152">
        <f t="shared" si="11"/>
        <v>53.097999999999999</v>
      </c>
      <c r="N369" s="152">
        <f t="shared" si="11"/>
        <v>51.033999999999999</v>
      </c>
      <c r="O369" s="152">
        <f t="shared" si="11"/>
        <v>51.753</v>
      </c>
      <c r="P369" s="152">
        <f t="shared" si="11"/>
        <v>49.844000000000001</v>
      </c>
      <c r="Q369" s="152">
        <f t="shared" si="11"/>
        <v>47.863999999999997</v>
      </c>
      <c r="R369" s="152">
        <f t="shared" si="11"/>
        <v>46.180999999999997</v>
      </c>
      <c r="S369" s="152">
        <f t="shared" si="11"/>
        <v>44.292999999999999</v>
      </c>
      <c r="T369" s="152">
        <f t="shared" si="11"/>
        <v>40.881</v>
      </c>
      <c r="U369" s="152">
        <f t="shared" si="11"/>
        <v>36.195999999999998</v>
      </c>
      <c r="V369" s="152">
        <f t="shared" si="11"/>
        <v>35.018000000000001</v>
      </c>
      <c r="W369" s="151" t="s">
        <v>185</v>
      </c>
      <c r="X369" s="153">
        <f>(V369-B369)/B369*100</f>
        <v>-41.15116376775061</v>
      </c>
      <c r="Y369" s="153">
        <f>(V369-Q369)/Q369*100</f>
        <v>-26.838542537188697</v>
      </c>
      <c r="Z369" s="153">
        <f>(V369-U369)/U369*100</f>
        <v>-3.2545032600287254</v>
      </c>
      <c r="AA369" s="154">
        <f>(V369/B369)^(1/20)-1</f>
        <v>-2.6161603426938962E-2</v>
      </c>
      <c r="AB369" s="168"/>
      <c r="AC369" s="155">
        <f>V369/V$376</f>
        <v>7.6681527937144708E-2</v>
      </c>
      <c r="AD369" s="170"/>
      <c r="AE369" s="157">
        <f>U$83-U$81</f>
        <v>2920</v>
      </c>
      <c r="AF369" s="157">
        <f>V$83-V$81</f>
        <v>2791</v>
      </c>
      <c r="AG369" s="158">
        <f>(AF369/AE369)-1</f>
        <v>-4.4178082191780876E-2</v>
      </c>
      <c r="AH369" s="170"/>
    </row>
    <row r="370" spans="1:34" x14ac:dyDescent="0.2">
      <c r="A370" s="151" t="s">
        <v>186</v>
      </c>
      <c r="B370" s="152">
        <f>B$120/1000</f>
        <v>275.43299999999999</v>
      </c>
      <c r="C370" s="152">
        <f t="shared" ref="C370:V370" si="12">C$120/1000</f>
        <v>277.76600000000002</v>
      </c>
      <c r="D370" s="152">
        <f t="shared" si="12"/>
        <v>286.04500000000002</v>
      </c>
      <c r="E370" s="152">
        <f t="shared" si="12"/>
        <v>289.24200000000002</v>
      </c>
      <c r="F370" s="152">
        <f t="shared" si="12"/>
        <v>292.565</v>
      </c>
      <c r="G370" s="152">
        <f t="shared" si="12"/>
        <v>296.14</v>
      </c>
      <c r="H370" s="152">
        <f t="shared" si="12"/>
        <v>306.09399999999999</v>
      </c>
      <c r="I370" s="152">
        <f t="shared" si="12"/>
        <v>311.49200000000002</v>
      </c>
      <c r="J370" s="152">
        <f t="shared" si="12"/>
        <v>323.44900000000001</v>
      </c>
      <c r="K370" s="152">
        <f t="shared" si="12"/>
        <v>332.71300000000002</v>
      </c>
      <c r="L370" s="152">
        <f t="shared" si="12"/>
        <v>333.67099999999999</v>
      </c>
      <c r="M370" s="152">
        <f t="shared" si="12"/>
        <v>336.06299999999999</v>
      </c>
      <c r="N370" s="152">
        <f t="shared" si="12"/>
        <v>338.83100000000002</v>
      </c>
      <c r="O370" s="152">
        <f t="shared" si="12"/>
        <v>343.56900000000002</v>
      </c>
      <c r="P370" s="152">
        <f t="shared" si="12"/>
        <v>353.40600000000001</v>
      </c>
      <c r="Q370" s="152">
        <f t="shared" si="12"/>
        <v>355.745</v>
      </c>
      <c r="R370" s="152">
        <f t="shared" si="12"/>
        <v>361.00400000000002</v>
      </c>
      <c r="S370" s="152">
        <f t="shared" si="12"/>
        <v>365.03300000000002</v>
      </c>
      <c r="T370" s="152">
        <f t="shared" si="12"/>
        <v>359.66199999999998</v>
      </c>
      <c r="U370" s="152">
        <f t="shared" si="12"/>
        <v>347.05599999999998</v>
      </c>
      <c r="V370" s="152">
        <f t="shared" si="12"/>
        <v>343.661</v>
      </c>
      <c r="W370" s="151" t="s">
        <v>186</v>
      </c>
      <c r="X370" s="153">
        <f>(V370-B370)/B370*100</f>
        <v>24.771178471715448</v>
      </c>
      <c r="Y370" s="153">
        <f>(V370-Q370)/Q370*100</f>
        <v>-3.3968151344361841</v>
      </c>
      <c r="Z370" s="153">
        <f>(V370-U370)/U370*100</f>
        <v>-0.9782282974505504</v>
      </c>
      <c r="AA370" s="154">
        <f>(V370/B370)^(1/20)-1</f>
        <v>1.1127014892202913E-2</v>
      </c>
      <c r="AB370" s="168"/>
      <c r="AC370" s="165">
        <f>V370/V$376</f>
        <v>0.75254013856893853</v>
      </c>
      <c r="AD370" s="170"/>
      <c r="AE370" s="157">
        <f>U122-U120</f>
        <v>28043</v>
      </c>
      <c r="AF370" s="157">
        <f>V122-V120</f>
        <v>27788</v>
      </c>
      <c r="AG370" s="158">
        <f>(AF370/AE370)-1</f>
        <v>-9.0931783332739435E-3</v>
      </c>
      <c r="AH370" s="170"/>
    </row>
    <row r="371" spans="1:34" x14ac:dyDescent="0.2">
      <c r="A371" s="162" t="s">
        <v>187</v>
      </c>
      <c r="B371" s="163">
        <f>(B320)/1000</f>
        <v>109.636</v>
      </c>
      <c r="C371" s="163">
        <f t="shared" ref="C371:U371" si="13">(C320)/1000</f>
        <v>116.697</v>
      </c>
      <c r="D371" s="163">
        <f t="shared" si="13"/>
        <v>113.37</v>
      </c>
      <c r="E371" s="163">
        <f t="shared" si="13"/>
        <v>112.376</v>
      </c>
      <c r="F371" s="163">
        <f t="shared" si="13"/>
        <v>107.851</v>
      </c>
      <c r="G371" s="163">
        <f t="shared" si="13"/>
        <v>107.592</v>
      </c>
      <c r="H371" s="163">
        <f t="shared" si="13"/>
        <v>114.117</v>
      </c>
      <c r="I371" s="163">
        <f t="shared" si="13"/>
        <v>109.199</v>
      </c>
      <c r="J371" s="163">
        <f t="shared" si="13"/>
        <v>108.44199999999999</v>
      </c>
      <c r="K371" s="163">
        <f t="shared" si="13"/>
        <v>102.601</v>
      </c>
      <c r="L371" s="163">
        <f t="shared" si="13"/>
        <v>98.201999999999998</v>
      </c>
      <c r="M371" s="163">
        <f t="shared" si="13"/>
        <v>105.378</v>
      </c>
      <c r="N371" s="163">
        <f t="shared" si="13"/>
        <v>97.912000000000006</v>
      </c>
      <c r="O371" s="163">
        <f t="shared" si="13"/>
        <v>99.412999999999997</v>
      </c>
      <c r="P371" s="163">
        <f t="shared" si="13"/>
        <v>96.251000000000005</v>
      </c>
      <c r="Q371" s="163">
        <f t="shared" si="13"/>
        <v>96.028999999999996</v>
      </c>
      <c r="R371" s="163">
        <f t="shared" si="13"/>
        <v>90.941999999999993</v>
      </c>
      <c r="S371" s="163">
        <f t="shared" si="13"/>
        <v>76.325000000000003</v>
      </c>
      <c r="T371" s="163">
        <f t="shared" si="13"/>
        <v>85.468999999999994</v>
      </c>
      <c r="U371" s="163">
        <f t="shared" si="13"/>
        <v>78.516999999999996</v>
      </c>
      <c r="V371" s="163">
        <f>(V320)/1000</f>
        <v>77.988</v>
      </c>
      <c r="W371" s="151" t="s">
        <v>188</v>
      </c>
      <c r="X371" s="153">
        <f>(V372-B372)/B372*100</f>
        <v>-28.028845349440328</v>
      </c>
      <c r="Y371" s="153">
        <f>(V372-Q372)/Q372*100</f>
        <v>-20.874491841877745</v>
      </c>
      <c r="Z371" s="164">
        <f>(V372-U372)/U372*100</f>
        <v>-0.33826834410695023</v>
      </c>
      <c r="AA371" s="154">
        <f>(V372/B372)^(1/20)-1</f>
        <v>-1.63107541347568E-2</v>
      </c>
      <c r="AB371" s="168"/>
      <c r="AC371" s="155">
        <f>V372/V$376</f>
        <v>9.4193155640421494E-2</v>
      </c>
      <c r="AD371" s="170"/>
      <c r="AE371" s="157">
        <f>U162-U160</f>
        <v>4438</v>
      </c>
      <c r="AF371" s="157">
        <f>V162-V160</f>
        <v>4466</v>
      </c>
      <c r="AG371" s="158">
        <f>(AF371/AE371)-1</f>
        <v>6.3091482649841879E-3</v>
      </c>
      <c r="AH371" s="170"/>
    </row>
    <row r="372" spans="1:34" x14ac:dyDescent="0.2">
      <c r="A372" s="166" t="s">
        <v>188</v>
      </c>
      <c r="B372" s="152">
        <f>B$160/1000</f>
        <v>59.767000000000003</v>
      </c>
      <c r="C372" s="152">
        <f t="shared" ref="C372:V372" si="14">C$160/1000</f>
        <v>65.665999999999997</v>
      </c>
      <c r="D372" s="152">
        <f t="shared" si="14"/>
        <v>63.793999999999997</v>
      </c>
      <c r="E372" s="152">
        <f t="shared" si="14"/>
        <v>63.865000000000002</v>
      </c>
      <c r="F372" s="152">
        <f t="shared" si="14"/>
        <v>59.847999999999999</v>
      </c>
      <c r="G372" s="152">
        <f t="shared" si="14"/>
        <v>60.850999999999999</v>
      </c>
      <c r="H372" s="152">
        <f t="shared" si="14"/>
        <v>64.373999999999995</v>
      </c>
      <c r="I372" s="152">
        <f t="shared" si="14"/>
        <v>63.069000000000003</v>
      </c>
      <c r="J372" s="152">
        <f t="shared" si="14"/>
        <v>63.354999999999997</v>
      </c>
      <c r="K372" s="152">
        <f t="shared" si="14"/>
        <v>58.703000000000003</v>
      </c>
      <c r="L372" s="152">
        <f t="shared" si="14"/>
        <v>56.65</v>
      </c>
      <c r="M372" s="152">
        <f t="shared" si="14"/>
        <v>61.265000000000001</v>
      </c>
      <c r="N372" s="152">
        <f t="shared" si="14"/>
        <v>55.914000000000001</v>
      </c>
      <c r="O372" s="152">
        <f t="shared" si="14"/>
        <v>56.72</v>
      </c>
      <c r="P372" s="152">
        <f t="shared" si="14"/>
        <v>54.817999999999998</v>
      </c>
      <c r="Q372" s="152">
        <f t="shared" si="14"/>
        <v>54.363</v>
      </c>
      <c r="R372" s="152">
        <f t="shared" si="14"/>
        <v>52.271000000000001</v>
      </c>
      <c r="S372" s="152">
        <f t="shared" si="14"/>
        <v>41.329000000000001</v>
      </c>
      <c r="T372" s="152">
        <f t="shared" si="14"/>
        <v>47.363</v>
      </c>
      <c r="U372" s="152">
        <f t="shared" si="14"/>
        <v>43.161000000000001</v>
      </c>
      <c r="V372" s="152">
        <f t="shared" si="14"/>
        <v>43.015000000000001</v>
      </c>
      <c r="W372" s="151" t="s">
        <v>189</v>
      </c>
      <c r="X372" s="153">
        <f>(V373-B373)/B373*100</f>
        <v>-24.993347778157904</v>
      </c>
      <c r="Y372" s="153">
        <f t="shared" ref="Y372:Y373" si="15">(V373-Q373)/Q373*100</f>
        <v>-11.863498302662149</v>
      </c>
      <c r="Z372" s="164">
        <f>(V373-U373)/U373*100</f>
        <v>0.29990342093224753</v>
      </c>
      <c r="AA372" s="154">
        <f>(V373/B373)^(1/20)-1</f>
        <v>-1.4276775347024095E-2</v>
      </c>
      <c r="AB372" s="168"/>
      <c r="AC372" s="155">
        <f>V373/V$376</f>
        <v>4.3208632967494984E-2</v>
      </c>
      <c r="AD372" s="170"/>
      <c r="AE372" s="157">
        <f>U281-U279</f>
        <v>1254</v>
      </c>
      <c r="AF372" s="157">
        <f>V281-V279</f>
        <v>1333</v>
      </c>
      <c r="AG372" s="158">
        <f>AF372/AE372-1</f>
        <v>6.2998405103668276E-2</v>
      </c>
      <c r="AH372" s="170"/>
    </row>
    <row r="373" spans="1:34" x14ac:dyDescent="0.2">
      <c r="A373" s="166" t="s">
        <v>189</v>
      </c>
      <c r="B373" s="152">
        <f>B$279/1000</f>
        <v>26.306999999999999</v>
      </c>
      <c r="C373" s="152">
        <f t="shared" ref="C373:V373" si="16">C$279/1000</f>
        <v>28.686</v>
      </c>
      <c r="D373" s="152">
        <f t="shared" si="16"/>
        <v>28.149000000000001</v>
      </c>
      <c r="E373" s="152">
        <f t="shared" si="16"/>
        <v>27.23</v>
      </c>
      <c r="F373" s="152">
        <f t="shared" si="16"/>
        <v>26.132000000000001</v>
      </c>
      <c r="G373" s="152">
        <f t="shared" si="16"/>
        <v>24.77</v>
      </c>
      <c r="H373" s="152">
        <f t="shared" si="16"/>
        <v>28.486000000000001</v>
      </c>
      <c r="I373" s="152">
        <f t="shared" si="16"/>
        <v>25.068999999999999</v>
      </c>
      <c r="J373" s="152">
        <f t="shared" si="16"/>
        <v>24.399000000000001</v>
      </c>
      <c r="K373" s="152">
        <f t="shared" si="16"/>
        <v>25.032</v>
      </c>
      <c r="L373" s="152">
        <f t="shared" si="16"/>
        <v>22.49</v>
      </c>
      <c r="M373" s="152">
        <f t="shared" si="16"/>
        <v>25.527999999999999</v>
      </c>
      <c r="N373" s="152">
        <f t="shared" si="16"/>
        <v>23.635000000000002</v>
      </c>
      <c r="O373" s="152">
        <f t="shared" si="16"/>
        <v>23.646999999999998</v>
      </c>
      <c r="P373" s="152">
        <f t="shared" si="16"/>
        <v>22.643999999999998</v>
      </c>
      <c r="Q373" s="152">
        <f t="shared" si="16"/>
        <v>22.388000000000002</v>
      </c>
      <c r="R373" s="152">
        <f t="shared" si="16"/>
        <v>21.265999999999998</v>
      </c>
      <c r="S373" s="152">
        <f t="shared" si="16"/>
        <v>18.161999999999999</v>
      </c>
      <c r="T373" s="152">
        <f t="shared" si="16"/>
        <v>21.231000000000002</v>
      </c>
      <c r="U373" s="152">
        <f t="shared" si="16"/>
        <v>19.672999999999998</v>
      </c>
      <c r="V373" s="152">
        <f t="shared" si="16"/>
        <v>19.731999999999999</v>
      </c>
      <c r="W373" s="151" t="s">
        <v>190</v>
      </c>
      <c r="X373" s="164">
        <f>(V374-B374)/B374*100</f>
        <v>-35.315338256514714</v>
      </c>
      <c r="Y373" s="153">
        <f t="shared" si="15"/>
        <v>-20.94096898018465</v>
      </c>
      <c r="Z373" s="164">
        <f>(V374-U374)/U374*100</f>
        <v>-2.8183383281259755</v>
      </c>
      <c r="AA373" s="154">
        <f>(V374/B374)^(1/20)-1</f>
        <v>-2.1546782776835083E-2</v>
      </c>
      <c r="AB373" s="168"/>
      <c r="AC373" s="155">
        <f>V374/V$376</f>
        <v>3.3374355111371934E-2</v>
      </c>
      <c r="AD373" s="170"/>
      <c r="AE373" s="170"/>
      <c r="AF373" s="171"/>
      <c r="AG373" s="172"/>
      <c r="AH373" s="170"/>
    </row>
    <row r="374" spans="1:34" x14ac:dyDescent="0.2">
      <c r="A374" s="151" t="s">
        <v>190</v>
      </c>
      <c r="B374" s="152">
        <f>B371-B372-B373</f>
        <v>23.561999999999994</v>
      </c>
      <c r="C374" s="152">
        <f t="shared" ref="C374:U374" si="17">C371-C372-C373</f>
        <v>22.345000000000006</v>
      </c>
      <c r="D374" s="152">
        <f t="shared" si="17"/>
        <v>21.427000000000007</v>
      </c>
      <c r="E374" s="152">
        <f t="shared" si="17"/>
        <v>21.281000000000002</v>
      </c>
      <c r="F374" s="152">
        <f t="shared" si="17"/>
        <v>21.870999999999999</v>
      </c>
      <c r="G374" s="152">
        <f t="shared" si="17"/>
        <v>21.971</v>
      </c>
      <c r="H374" s="152">
        <f t="shared" si="17"/>
        <v>21.257000000000009</v>
      </c>
      <c r="I374" s="152">
        <f t="shared" si="17"/>
        <v>21.060999999999996</v>
      </c>
      <c r="J374" s="152">
        <f t="shared" si="17"/>
        <v>20.687999999999995</v>
      </c>
      <c r="K374" s="152">
        <f t="shared" si="17"/>
        <v>18.865999999999996</v>
      </c>
      <c r="L374" s="152">
        <f t="shared" si="17"/>
        <v>19.062000000000001</v>
      </c>
      <c r="M374" s="152">
        <f t="shared" si="17"/>
        <v>18.585000000000001</v>
      </c>
      <c r="N374" s="152">
        <f t="shared" si="17"/>
        <v>18.363000000000003</v>
      </c>
      <c r="O374" s="152">
        <f t="shared" si="17"/>
        <v>19.045999999999999</v>
      </c>
      <c r="P374" s="152">
        <f t="shared" si="17"/>
        <v>18.789000000000009</v>
      </c>
      <c r="Q374" s="152">
        <f t="shared" si="17"/>
        <v>19.277999999999995</v>
      </c>
      <c r="R374" s="152">
        <f t="shared" si="17"/>
        <v>17.404999999999994</v>
      </c>
      <c r="S374" s="152">
        <f t="shared" si="17"/>
        <v>16.834000000000003</v>
      </c>
      <c r="T374" s="152">
        <f t="shared" si="17"/>
        <v>16.874999999999993</v>
      </c>
      <c r="U374" s="152">
        <f t="shared" si="17"/>
        <v>15.682999999999996</v>
      </c>
      <c r="V374" s="152">
        <f>V371-V372-V373</f>
        <v>15.241</v>
      </c>
      <c r="W374" s="151"/>
      <c r="X374" s="164"/>
      <c r="Y374" s="164"/>
      <c r="Z374" s="164"/>
      <c r="AA374" s="167"/>
      <c r="AB374" s="168"/>
      <c r="AC374" s="169"/>
      <c r="AD374" s="170"/>
      <c r="AE374" s="170"/>
      <c r="AF374" s="171"/>
      <c r="AG374" s="172"/>
      <c r="AH374" s="170"/>
    </row>
    <row r="375" spans="1:34" x14ac:dyDescent="0.2">
      <c r="A375" s="173" t="s">
        <v>191</v>
      </c>
      <c r="B375" s="174">
        <f>SUM(B369:B371)</f>
        <v>444.57399999999996</v>
      </c>
      <c r="C375" s="174">
        <f t="shared" ref="C375:U375" si="18">SUM(C369:C371)</f>
        <v>454.64300000000003</v>
      </c>
      <c r="D375" s="174">
        <f t="shared" si="18"/>
        <v>454.68900000000002</v>
      </c>
      <c r="E375" s="174">
        <f t="shared" si="18"/>
        <v>456.87</v>
      </c>
      <c r="F375" s="174">
        <f t="shared" si="18"/>
        <v>457.12900000000002</v>
      </c>
      <c r="G375" s="174">
        <f t="shared" si="18"/>
        <v>458.92499999999995</v>
      </c>
      <c r="H375" s="174">
        <f t="shared" si="18"/>
        <v>474.89100000000002</v>
      </c>
      <c r="I375" s="174">
        <f t="shared" si="18"/>
        <v>476.53200000000004</v>
      </c>
      <c r="J375" s="174">
        <f t="shared" si="18"/>
        <v>487.05700000000002</v>
      </c>
      <c r="K375" s="174">
        <f t="shared" si="18"/>
        <v>486.53900000000004</v>
      </c>
      <c r="L375" s="174">
        <f t="shared" si="18"/>
        <v>483.21</v>
      </c>
      <c r="M375" s="174">
        <f t="shared" si="18"/>
        <v>494.53899999999999</v>
      </c>
      <c r="N375" s="174">
        <f t="shared" si="18"/>
        <v>487.77700000000004</v>
      </c>
      <c r="O375" s="174">
        <f t="shared" si="18"/>
        <v>494.73500000000001</v>
      </c>
      <c r="P375" s="174">
        <f t="shared" si="18"/>
        <v>499.50099999999998</v>
      </c>
      <c r="Q375" s="174">
        <f t="shared" si="18"/>
        <v>499.63799999999998</v>
      </c>
      <c r="R375" s="174">
        <f t="shared" si="18"/>
        <v>498.12700000000001</v>
      </c>
      <c r="S375" s="174">
        <f t="shared" si="18"/>
        <v>485.65100000000001</v>
      </c>
      <c r="T375" s="174">
        <f t="shared" si="18"/>
        <v>486.012</v>
      </c>
      <c r="U375" s="174">
        <f t="shared" si="18"/>
        <v>461.76899999999995</v>
      </c>
      <c r="V375" s="174">
        <f>SUM(V369:V371)</f>
        <v>456.66699999999997</v>
      </c>
      <c r="W375" s="175" t="s">
        <v>191</v>
      </c>
      <c r="X375" s="164">
        <f>(V375-B375)/B375*100</f>
        <v>2.7201320814982477</v>
      </c>
      <c r="Y375" s="164">
        <f>(V375-Q375)/Q375*100</f>
        <v>-8.6004267089372721</v>
      </c>
      <c r="Z375" s="164">
        <f>(V375-U375)/U375*100</f>
        <v>-1.104881445051525</v>
      </c>
      <c r="AA375" s="167"/>
      <c r="AB375" s="168"/>
      <c r="AC375" s="169">
        <f>V375/V$376</f>
        <v>0.99999781022537149</v>
      </c>
      <c r="AD375" s="170"/>
      <c r="AE375" s="170"/>
      <c r="AF375" s="170"/>
      <c r="AG375" s="170"/>
      <c r="AH375" s="170"/>
    </row>
    <row r="376" spans="1:34" x14ac:dyDescent="0.2">
      <c r="A376" s="151" t="s">
        <v>192</v>
      </c>
      <c r="B376" s="152">
        <f>B$42/1000</f>
        <v>444.57400000000001</v>
      </c>
      <c r="C376" s="152">
        <f t="shared" ref="C376:V376" si="19">C$42/1000</f>
        <v>454.642</v>
      </c>
      <c r="D376" s="152">
        <f t="shared" si="19"/>
        <v>454.68900000000002</v>
      </c>
      <c r="E376" s="152">
        <f t="shared" si="19"/>
        <v>456.87</v>
      </c>
      <c r="F376" s="152">
        <f t="shared" si="19"/>
        <v>457.12900000000002</v>
      </c>
      <c r="G376" s="152">
        <f t="shared" si="19"/>
        <v>458.92599999999999</v>
      </c>
      <c r="H376" s="152">
        <f t="shared" si="19"/>
        <v>474.89100000000002</v>
      </c>
      <c r="I376" s="152">
        <f t="shared" si="19"/>
        <v>476.53199999999998</v>
      </c>
      <c r="J376" s="152">
        <f t="shared" si="19"/>
        <v>487.05700000000002</v>
      </c>
      <c r="K376" s="152">
        <f t="shared" si="19"/>
        <v>486.53899999999999</v>
      </c>
      <c r="L376" s="152">
        <f t="shared" si="19"/>
        <v>483.209</v>
      </c>
      <c r="M376" s="152">
        <f t="shared" si="19"/>
        <v>494.53899999999999</v>
      </c>
      <c r="N376" s="152">
        <f t="shared" si="19"/>
        <v>487.77699999999999</v>
      </c>
      <c r="O376" s="152">
        <f t="shared" si="19"/>
        <v>494.73500000000001</v>
      </c>
      <c r="P376" s="152">
        <f t="shared" si="19"/>
        <v>499.50099999999998</v>
      </c>
      <c r="Q376" s="152">
        <f t="shared" si="19"/>
        <v>499.63900000000001</v>
      </c>
      <c r="R376" s="152">
        <f t="shared" si="19"/>
        <v>498.12700000000001</v>
      </c>
      <c r="S376" s="152">
        <f t="shared" si="19"/>
        <v>485.65199999999999</v>
      </c>
      <c r="T376" s="152">
        <f t="shared" si="19"/>
        <v>486.012</v>
      </c>
      <c r="U376" s="152">
        <f t="shared" si="19"/>
        <v>461.76900000000001</v>
      </c>
      <c r="V376" s="152">
        <f t="shared" si="19"/>
        <v>456.66800000000001</v>
      </c>
      <c r="W376" s="151" t="s">
        <v>192</v>
      </c>
      <c r="X376" s="153">
        <f>(V376-B376)/B376*100</f>
        <v>2.7203570159298551</v>
      </c>
      <c r="Y376" s="153">
        <f>(V376-Q376)/Q377*100</f>
        <v>-4297.108600426709</v>
      </c>
      <c r="Z376" s="153">
        <f>(V376-U376)/U376*100</f>
        <v>-1.1046648865558319</v>
      </c>
      <c r="AA376" s="176">
        <f>(V376/B376)^(1/20)-1</f>
        <v>1.3429073721453744E-3</v>
      </c>
      <c r="AB376" s="168"/>
      <c r="AC376" s="169">
        <f>V376/V$376</f>
        <v>1</v>
      </c>
      <c r="AD376" s="170"/>
      <c r="AE376" s="170"/>
      <c r="AF376" s="170"/>
      <c r="AG376" s="170"/>
      <c r="AH376" s="170"/>
    </row>
    <row r="377" spans="1:34" x14ac:dyDescent="0.2">
      <c r="A377" s="277">
        <v>1</v>
      </c>
      <c r="B377" s="277">
        <f>B375/B376</f>
        <v>0.99999999999999989</v>
      </c>
      <c r="C377" s="277">
        <f t="shared" ref="C377:U377" si="20">C375/C376</f>
        <v>1.0000021995328192</v>
      </c>
      <c r="D377" s="277">
        <f t="shared" si="20"/>
        <v>1</v>
      </c>
      <c r="E377" s="277">
        <f t="shared" si="20"/>
        <v>1</v>
      </c>
      <c r="F377" s="277">
        <f t="shared" si="20"/>
        <v>1</v>
      </c>
      <c r="G377" s="277">
        <f t="shared" si="20"/>
        <v>0.99999782099946388</v>
      </c>
      <c r="H377" s="277">
        <f t="shared" si="20"/>
        <v>1</v>
      </c>
      <c r="I377" s="277">
        <f t="shared" si="20"/>
        <v>1.0000000000000002</v>
      </c>
      <c r="J377" s="277">
        <f t="shared" si="20"/>
        <v>1</v>
      </c>
      <c r="K377" s="277">
        <f t="shared" si="20"/>
        <v>1.0000000000000002</v>
      </c>
      <c r="L377" s="277">
        <f t="shared" si="20"/>
        <v>1.0000020694978777</v>
      </c>
      <c r="M377" s="277">
        <f t="shared" si="20"/>
        <v>1</v>
      </c>
      <c r="N377" s="277">
        <f t="shared" si="20"/>
        <v>1.0000000000000002</v>
      </c>
      <c r="O377" s="277">
        <f t="shared" si="20"/>
        <v>1</v>
      </c>
      <c r="P377" s="277">
        <f t="shared" si="20"/>
        <v>1</v>
      </c>
      <c r="Q377" s="277">
        <f t="shared" si="20"/>
        <v>0.99999799855495664</v>
      </c>
      <c r="R377" s="277">
        <f t="shared" si="20"/>
        <v>1</v>
      </c>
      <c r="S377" s="277">
        <f t="shared" si="20"/>
        <v>0.99999794091242289</v>
      </c>
      <c r="T377" s="277">
        <f t="shared" si="20"/>
        <v>1</v>
      </c>
      <c r="U377" s="277">
        <f t="shared" si="20"/>
        <v>0.99999999999999989</v>
      </c>
      <c r="V377" s="277">
        <f>V375/V376</f>
        <v>0.99999781022537149</v>
      </c>
      <c r="W377" s="177" t="s">
        <v>193</v>
      </c>
      <c r="X377" s="178">
        <v>0.83299999999999996</v>
      </c>
      <c r="Y377" s="178">
        <v>1.833</v>
      </c>
      <c r="Z377" s="180"/>
      <c r="AA377" s="181">
        <f>(1+X377)^(1/20)-1</f>
        <v>3.0761344329951479E-2</v>
      </c>
      <c r="AB377" s="168"/>
      <c r="AC377" s="169"/>
      <c r="AD377" s="170"/>
      <c r="AE377" s="170"/>
      <c r="AF377" s="170"/>
      <c r="AG377" s="170"/>
      <c r="AH377" s="170"/>
    </row>
    <row r="378" spans="1:34" x14ac:dyDescent="0.2">
      <c r="A378" s="93"/>
      <c r="B378" s="93"/>
      <c r="C378" s="93"/>
      <c r="D378" s="93"/>
      <c r="E378" s="93"/>
      <c r="F378" s="93"/>
      <c r="G378" s="93"/>
      <c r="H378" s="93"/>
      <c r="I378" s="93"/>
      <c r="J378" s="93"/>
      <c r="K378" s="93"/>
      <c r="L378" s="93"/>
      <c r="M378" s="93"/>
      <c r="N378" s="93"/>
      <c r="O378" s="93"/>
      <c r="P378" s="93"/>
      <c r="Q378" s="93"/>
      <c r="R378" s="93"/>
      <c r="S378" s="93"/>
      <c r="T378" s="93"/>
      <c r="U378" s="93"/>
      <c r="V378" s="93"/>
      <c r="W378" s="170"/>
      <c r="X378" s="182"/>
      <c r="Y378" s="182"/>
      <c r="Z378" s="170"/>
      <c r="AA378" s="183"/>
      <c r="AB378" s="184"/>
      <c r="AC378" s="170"/>
      <c r="AD378" s="170"/>
      <c r="AE378" s="170"/>
      <c r="AF378" s="170"/>
      <c r="AG378" s="170"/>
      <c r="AH378" s="170"/>
    </row>
    <row r="379" spans="1:34" x14ac:dyDescent="0.2">
      <c r="A379" s="185" t="s">
        <v>195</v>
      </c>
      <c r="B379" s="278">
        <v>1990</v>
      </c>
      <c r="C379" s="278">
        <v>1991</v>
      </c>
      <c r="D379" s="278">
        <v>1992</v>
      </c>
      <c r="E379" s="278">
        <v>1993</v>
      </c>
      <c r="F379" s="278">
        <v>1994</v>
      </c>
      <c r="G379" s="278">
        <v>1995</v>
      </c>
      <c r="H379" s="278">
        <v>1996</v>
      </c>
      <c r="I379" s="278">
        <v>1997</v>
      </c>
      <c r="J379" s="278">
        <v>1998</v>
      </c>
      <c r="K379" s="278">
        <v>1999</v>
      </c>
      <c r="L379" s="278">
        <v>2000</v>
      </c>
      <c r="M379" s="278">
        <v>2001</v>
      </c>
      <c r="N379" s="278">
        <v>2002</v>
      </c>
      <c r="O379" s="278">
        <v>2003</v>
      </c>
      <c r="P379" s="278">
        <v>2004</v>
      </c>
      <c r="Q379" s="278">
        <v>2005</v>
      </c>
      <c r="R379" s="278">
        <v>2006</v>
      </c>
      <c r="S379" s="278">
        <v>2007</v>
      </c>
      <c r="T379" s="278">
        <v>2008</v>
      </c>
      <c r="U379" s="278">
        <v>2009</v>
      </c>
      <c r="V379" s="278">
        <f>V368</f>
        <v>2010</v>
      </c>
      <c r="W379" s="170"/>
      <c r="X379" s="170"/>
      <c r="Y379" s="170"/>
      <c r="Z379" s="170"/>
      <c r="AA379" s="170"/>
      <c r="AB379" s="184"/>
      <c r="AC379" s="170"/>
      <c r="AD379" s="170"/>
      <c r="AE379" s="170"/>
      <c r="AF379" s="170"/>
      <c r="AG379" s="170"/>
      <c r="AH379" s="170"/>
    </row>
    <row r="380" spans="1:34" x14ac:dyDescent="0.2">
      <c r="A380" s="151" t="s">
        <v>185</v>
      </c>
      <c r="B380" s="187">
        <f>B369*100/B$375</f>
        <v>13.38472335314256</v>
      </c>
      <c r="C380" s="187">
        <f t="shared" ref="C380:R380" si="21">C369*100/C$375</f>
        <v>13.236759391434598</v>
      </c>
      <c r="D380" s="187">
        <f t="shared" si="21"/>
        <v>12.156440995933483</v>
      </c>
      <c r="E380" s="187">
        <f t="shared" si="21"/>
        <v>12.093593363538861</v>
      </c>
      <c r="F380" s="187">
        <f t="shared" si="21"/>
        <v>12.406344817327275</v>
      </c>
      <c r="G380" s="187">
        <f t="shared" si="21"/>
        <v>12.026583864465874</v>
      </c>
      <c r="H380" s="187">
        <f t="shared" si="21"/>
        <v>11.514221158118389</v>
      </c>
      <c r="I380" s="187">
        <f t="shared" si="21"/>
        <v>11.718205702869902</v>
      </c>
      <c r="J380" s="187">
        <f t="shared" si="21"/>
        <v>11.326395062590208</v>
      </c>
      <c r="K380" s="187">
        <f t="shared" si="21"/>
        <v>10.528446845987679</v>
      </c>
      <c r="L380" s="187">
        <f t="shared" si="21"/>
        <v>10.624159268227066</v>
      </c>
      <c r="M380" s="187">
        <f t="shared" si="21"/>
        <v>10.736868073094337</v>
      </c>
      <c r="N380" s="187">
        <f t="shared" si="21"/>
        <v>10.462567935757527</v>
      </c>
      <c r="O380" s="187">
        <f t="shared" si="21"/>
        <v>10.460751715564898</v>
      </c>
      <c r="P380" s="187">
        <f t="shared" si="21"/>
        <v>9.9787588012836821</v>
      </c>
      <c r="Q380" s="187">
        <f t="shared" si="21"/>
        <v>9.5797357286675542</v>
      </c>
      <c r="R380" s="187">
        <f t="shared" si="21"/>
        <v>9.2709288996581183</v>
      </c>
      <c r="S380" s="187">
        <f>S369*100/S$375</f>
        <v>9.1203353848751476</v>
      </c>
      <c r="T380" s="187">
        <f>T369*100/T$375</f>
        <v>8.4115207031925134</v>
      </c>
      <c r="U380" s="187">
        <f>U369*100/U$375</f>
        <v>7.8385513102871789</v>
      </c>
      <c r="V380" s="187">
        <f>V369*100/V$375</f>
        <v>7.6681695852776759</v>
      </c>
      <c r="W380" s="177" t="s">
        <v>185</v>
      </c>
      <c r="X380" s="170"/>
      <c r="Y380" s="170"/>
      <c r="Z380" s="170"/>
      <c r="AA380" s="170"/>
      <c r="AB380" s="184"/>
      <c r="AC380" s="170"/>
      <c r="AD380" s="170"/>
      <c r="AE380" s="170"/>
      <c r="AF380" s="170"/>
      <c r="AG380" s="170"/>
      <c r="AH380" s="170"/>
    </row>
    <row r="381" spans="1:34" x14ac:dyDescent="0.2">
      <c r="A381" s="151" t="s">
        <v>186</v>
      </c>
      <c r="B381" s="187">
        <f t="shared" ref="B381:U381" si="22">B370*100/B$375</f>
        <v>61.954365302514319</v>
      </c>
      <c r="C381" s="187">
        <f t="shared" si="22"/>
        <v>61.095408925244641</v>
      </c>
      <c r="D381" s="187">
        <f t="shared" si="22"/>
        <v>62.910033011574939</v>
      </c>
      <c r="E381" s="187">
        <f t="shared" si="22"/>
        <v>63.309475343095414</v>
      </c>
      <c r="F381" s="187">
        <f t="shared" si="22"/>
        <v>64.000533766179785</v>
      </c>
      <c r="G381" s="187">
        <f t="shared" si="22"/>
        <v>64.529062482976528</v>
      </c>
      <c r="H381" s="187">
        <f t="shared" si="22"/>
        <v>64.455632976830472</v>
      </c>
      <c r="I381" s="187">
        <f t="shared" si="22"/>
        <v>65.366439189813065</v>
      </c>
      <c r="J381" s="187">
        <f t="shared" si="22"/>
        <v>66.40885974331546</v>
      </c>
      <c r="K381" s="187">
        <f t="shared" si="22"/>
        <v>68.383623923262064</v>
      </c>
      <c r="L381" s="187">
        <f t="shared" si="22"/>
        <v>69.052999730965837</v>
      </c>
      <c r="M381" s="187">
        <f t="shared" si="22"/>
        <v>67.954802351280676</v>
      </c>
      <c r="N381" s="187">
        <f t="shared" si="22"/>
        <v>69.464324886167233</v>
      </c>
      <c r="O381" s="187">
        <f t="shared" si="22"/>
        <v>69.445056444359096</v>
      </c>
      <c r="P381" s="187">
        <f t="shared" si="22"/>
        <v>70.751810306686068</v>
      </c>
      <c r="Q381" s="187">
        <f t="shared" si="22"/>
        <v>71.200549197619083</v>
      </c>
      <c r="R381" s="187">
        <f t="shared" si="22"/>
        <v>72.472281165245008</v>
      </c>
      <c r="S381" s="187">
        <f t="shared" si="22"/>
        <v>75.163646322153156</v>
      </c>
      <c r="T381" s="187">
        <f t="shared" si="22"/>
        <v>74.002699521822507</v>
      </c>
      <c r="U381" s="187">
        <f t="shared" si="22"/>
        <v>75.157925282987819</v>
      </c>
      <c r="V381" s="187">
        <f>V370*100/V$375</f>
        <v>75.254178646584933</v>
      </c>
      <c r="W381" s="177" t="s">
        <v>186</v>
      </c>
      <c r="X381" s="170"/>
      <c r="Y381" s="170"/>
      <c r="Z381" s="170"/>
      <c r="AA381" s="170"/>
      <c r="AB381" s="184"/>
      <c r="AC381" s="170"/>
      <c r="AD381" s="170"/>
      <c r="AE381" s="170"/>
      <c r="AF381" s="170"/>
      <c r="AG381" s="170"/>
      <c r="AH381" s="170"/>
    </row>
    <row r="382" spans="1:34" x14ac:dyDescent="0.2">
      <c r="A382" s="151" t="s">
        <v>188</v>
      </c>
      <c r="B382" s="187">
        <f t="shared" ref="B382:U384" si="23">B372*100/B$375</f>
        <v>13.443656174225216</v>
      </c>
      <c r="C382" s="187">
        <f t="shared" si="23"/>
        <v>14.443420441973151</v>
      </c>
      <c r="D382" s="187">
        <f t="shared" si="23"/>
        <v>14.030249247287705</v>
      </c>
      <c r="E382" s="187">
        <f t="shared" si="23"/>
        <v>13.978812353623569</v>
      </c>
      <c r="F382" s="187">
        <f t="shared" si="23"/>
        <v>13.092146855701563</v>
      </c>
      <c r="G382" s="187">
        <f t="shared" si="23"/>
        <v>13.259465054202758</v>
      </c>
      <c r="H382" s="187">
        <f t="shared" si="23"/>
        <v>13.555531690430014</v>
      </c>
      <c r="I382" s="187">
        <f t="shared" si="23"/>
        <v>13.234997859535142</v>
      </c>
      <c r="J382" s="187">
        <f t="shared" si="23"/>
        <v>13.007717782518267</v>
      </c>
      <c r="K382" s="187">
        <f t="shared" si="23"/>
        <v>12.065425382137917</v>
      </c>
      <c r="L382" s="187">
        <f t="shared" si="23"/>
        <v>11.723681215206639</v>
      </c>
      <c r="M382" s="187">
        <f t="shared" si="23"/>
        <v>12.388305067952174</v>
      </c>
      <c r="N382" s="187">
        <f t="shared" si="23"/>
        <v>11.463025111885145</v>
      </c>
      <c r="O382" s="187">
        <f t="shared" si="23"/>
        <v>11.46472353886424</v>
      </c>
      <c r="P382" s="187">
        <f t="shared" si="23"/>
        <v>10.974552603498292</v>
      </c>
      <c r="Q382" s="187">
        <f t="shared" si="23"/>
        <v>10.880477465685157</v>
      </c>
      <c r="R382" s="187">
        <f t="shared" si="23"/>
        <v>10.493508683528498</v>
      </c>
      <c r="S382" s="187">
        <f t="shared" si="23"/>
        <v>8.5100205703272511</v>
      </c>
      <c r="T382" s="187">
        <f t="shared" si="23"/>
        <v>9.7452326280009558</v>
      </c>
      <c r="U382" s="187">
        <f t="shared" si="23"/>
        <v>9.3468812328242059</v>
      </c>
      <c r="V382" s="187">
        <f>V372*100/V$375</f>
        <v>9.4193361902655557</v>
      </c>
      <c r="W382" s="177" t="s">
        <v>188</v>
      </c>
      <c r="X382" s="170"/>
      <c r="Y382" s="170"/>
      <c r="Z382" s="170"/>
      <c r="AA382" s="170"/>
      <c r="AB382" s="184"/>
      <c r="AC382" s="170"/>
      <c r="AD382" s="170"/>
      <c r="AE382" s="170"/>
      <c r="AF382" s="170"/>
      <c r="AG382" s="170"/>
      <c r="AH382" s="170"/>
    </row>
    <row r="383" spans="1:34" x14ac:dyDescent="0.2">
      <c r="A383" s="151" t="s">
        <v>189</v>
      </c>
      <c r="B383" s="187">
        <f t="shared" si="23"/>
        <v>5.9173500924480518</v>
      </c>
      <c r="C383" s="187">
        <f t="shared" si="23"/>
        <v>6.3095659671434507</v>
      </c>
      <c r="D383" s="187">
        <f t="shared" si="23"/>
        <v>6.1908249374847424</v>
      </c>
      <c r="E383" s="187">
        <f t="shared" si="23"/>
        <v>5.9601199465931227</v>
      </c>
      <c r="F383" s="187">
        <f t="shared" si="23"/>
        <v>5.7165482828698249</v>
      </c>
      <c r="G383" s="187">
        <f t="shared" si="23"/>
        <v>5.3973960886855155</v>
      </c>
      <c r="H383" s="187">
        <f t="shared" si="23"/>
        <v>5.9984291132070302</v>
      </c>
      <c r="I383" s="187">
        <f t="shared" si="23"/>
        <v>5.2607170137577324</v>
      </c>
      <c r="J383" s="187">
        <f t="shared" si="23"/>
        <v>5.0094752770209645</v>
      </c>
      <c r="K383" s="187">
        <f t="shared" si="23"/>
        <v>5.1449113020744477</v>
      </c>
      <c r="L383" s="187">
        <f t="shared" si="23"/>
        <v>4.6542910949690617</v>
      </c>
      <c r="M383" s="187">
        <f t="shared" si="23"/>
        <v>5.1619791361247538</v>
      </c>
      <c r="N383" s="187">
        <f t="shared" si="23"/>
        <v>4.8454519175770887</v>
      </c>
      <c r="O383" s="187">
        <f t="shared" si="23"/>
        <v>4.7797305628265629</v>
      </c>
      <c r="P383" s="187">
        <f t="shared" si="23"/>
        <v>4.5333242576090935</v>
      </c>
      <c r="Q383" s="187">
        <f t="shared" si="23"/>
        <v>4.4808441311509535</v>
      </c>
      <c r="R383" s="187">
        <f t="shared" si="23"/>
        <v>4.2691923947105854</v>
      </c>
      <c r="S383" s="187">
        <f t="shared" si="23"/>
        <v>3.739722557968582</v>
      </c>
      <c r="T383" s="187">
        <f t="shared" si="23"/>
        <v>4.3684106565269998</v>
      </c>
      <c r="U383" s="187">
        <f t="shared" si="23"/>
        <v>4.2603552858680418</v>
      </c>
      <c r="V383" s="187">
        <f>V373*100/V$375</f>
        <v>4.3208727584870372</v>
      </c>
      <c r="W383" s="177" t="s">
        <v>189</v>
      </c>
      <c r="X383" s="170"/>
      <c r="Y383" s="170"/>
      <c r="Z383" s="170"/>
      <c r="AA383" s="170"/>
      <c r="AB383" s="184"/>
      <c r="AC383" s="170"/>
      <c r="AD383" s="170"/>
      <c r="AE383" s="170"/>
      <c r="AF383" s="170"/>
      <c r="AG383" s="170"/>
      <c r="AH383" s="170"/>
    </row>
    <row r="384" spans="1:34" x14ac:dyDescent="0.2">
      <c r="A384" s="151" t="s">
        <v>190</v>
      </c>
      <c r="B384" s="187">
        <f>B374*100/B$375</f>
        <v>5.299905077669858</v>
      </c>
      <c r="C384" s="187">
        <f t="shared" si="23"/>
        <v>4.9148452742041568</v>
      </c>
      <c r="D384" s="187">
        <f t="shared" si="23"/>
        <v>4.7124518077191233</v>
      </c>
      <c r="E384" s="187">
        <f t="shared" si="23"/>
        <v>4.6579989931490369</v>
      </c>
      <c r="F384" s="187">
        <f t="shared" si="23"/>
        <v>4.7844262779215487</v>
      </c>
      <c r="G384" s="187">
        <f t="shared" si="23"/>
        <v>4.7874925096693364</v>
      </c>
      <c r="H384" s="187">
        <f t="shared" si="23"/>
        <v>4.4761850614140943</v>
      </c>
      <c r="I384" s="187">
        <f t="shared" si="23"/>
        <v>4.4196402340241567</v>
      </c>
      <c r="J384" s="187">
        <f t="shared" si="23"/>
        <v>4.2475521345550922</v>
      </c>
      <c r="K384" s="187">
        <f t="shared" si="23"/>
        <v>3.8775925465378922</v>
      </c>
      <c r="L384" s="187">
        <f t="shared" si="23"/>
        <v>3.9448686906314028</v>
      </c>
      <c r="M384" s="187">
        <f t="shared" si="23"/>
        <v>3.758045371548048</v>
      </c>
      <c r="N384" s="187">
        <f t="shared" si="23"/>
        <v>3.7646301486129938</v>
      </c>
      <c r="O384" s="187">
        <f t="shared" si="23"/>
        <v>3.8497377383851958</v>
      </c>
      <c r="P384" s="187">
        <f t="shared" si="23"/>
        <v>3.7615540309228628</v>
      </c>
      <c r="Q384" s="187">
        <f t="shared" si="23"/>
        <v>3.8583934768772585</v>
      </c>
      <c r="R384" s="187">
        <f t="shared" si="23"/>
        <v>3.4940888568577879</v>
      </c>
      <c r="S384" s="187">
        <f t="shared" si="23"/>
        <v>3.4662751646758685</v>
      </c>
      <c r="T384" s="187">
        <f t="shared" si="23"/>
        <v>3.4721364904570242</v>
      </c>
      <c r="U384" s="187">
        <f t="shared" si="23"/>
        <v>3.3962868880327606</v>
      </c>
      <c r="V384" s="187">
        <f>V374*100/V$375</f>
        <v>3.3374428193848034</v>
      </c>
      <c r="W384" s="177" t="s">
        <v>196</v>
      </c>
      <c r="X384" s="170"/>
      <c r="Y384" s="170"/>
      <c r="Z384" s="170"/>
      <c r="AA384" s="170"/>
      <c r="AB384" s="184"/>
      <c r="AC384" s="170"/>
      <c r="AD384" s="170"/>
      <c r="AE384" s="170"/>
      <c r="AF384" s="170"/>
      <c r="AG384" s="170"/>
      <c r="AH384" s="170"/>
    </row>
    <row r="385" spans="1:34" x14ac:dyDescent="0.2">
      <c r="A385" s="189" t="s">
        <v>191</v>
      </c>
      <c r="B385" s="190">
        <f t="shared" ref="B385:S385" si="24">SUM(B380:B384)</f>
        <v>100</v>
      </c>
      <c r="C385" s="190">
        <f t="shared" si="24"/>
        <v>100</v>
      </c>
      <c r="D385" s="190">
        <f t="shared" si="24"/>
        <v>99.999999999999986</v>
      </c>
      <c r="E385" s="190">
        <f t="shared" si="24"/>
        <v>100</v>
      </c>
      <c r="F385" s="190">
        <f t="shared" si="24"/>
        <v>100</v>
      </c>
      <c r="G385" s="190">
        <f t="shared" si="24"/>
        <v>100.00000000000001</v>
      </c>
      <c r="H385" s="190">
        <f t="shared" si="24"/>
        <v>100</v>
      </c>
      <c r="I385" s="190">
        <f t="shared" si="24"/>
        <v>100</v>
      </c>
      <c r="J385" s="190">
        <f t="shared" si="24"/>
        <v>100</v>
      </c>
      <c r="K385" s="190">
        <f t="shared" si="24"/>
        <v>100</v>
      </c>
      <c r="L385" s="190">
        <f t="shared" si="24"/>
        <v>100.00000000000001</v>
      </c>
      <c r="M385" s="190">
        <f t="shared" si="24"/>
        <v>100</v>
      </c>
      <c r="N385" s="190">
        <f t="shared" si="24"/>
        <v>99.999999999999986</v>
      </c>
      <c r="O385" s="190">
        <f t="shared" si="24"/>
        <v>99.999999999999986</v>
      </c>
      <c r="P385" s="190">
        <f t="shared" si="24"/>
        <v>100.00000000000001</v>
      </c>
      <c r="Q385" s="190">
        <f t="shared" si="24"/>
        <v>100.00000000000001</v>
      </c>
      <c r="R385" s="190">
        <f t="shared" si="24"/>
        <v>100</v>
      </c>
      <c r="S385" s="190">
        <f t="shared" si="24"/>
        <v>100</v>
      </c>
      <c r="T385" s="190">
        <f>SUM(T380:T384)</f>
        <v>100</v>
      </c>
      <c r="U385" s="190">
        <f>SUM(U380:U384)</f>
        <v>100</v>
      </c>
      <c r="V385" s="190">
        <f>SUM(V380:V384)</f>
        <v>100.00000000000001</v>
      </c>
      <c r="W385" s="191" t="s">
        <v>191</v>
      </c>
      <c r="X385" s="170"/>
      <c r="Y385" s="170"/>
      <c r="Z385" s="170"/>
      <c r="AA385" s="170"/>
      <c r="AB385" s="184"/>
      <c r="AC385" s="170"/>
      <c r="AD385" s="170"/>
      <c r="AE385" s="170"/>
      <c r="AF385" s="170"/>
      <c r="AG385" s="170"/>
      <c r="AH385" s="170"/>
    </row>
    <row r="386" spans="1:34" x14ac:dyDescent="0.2">
      <c r="A386" s="173" t="s">
        <v>192</v>
      </c>
      <c r="B386" s="192">
        <f t="shared" ref="B386:U386" si="25">B376*100/B$375</f>
        <v>100.00000000000001</v>
      </c>
      <c r="C386" s="192">
        <f t="shared" si="25"/>
        <v>99.999780047201853</v>
      </c>
      <c r="D386" s="192">
        <f t="shared" si="25"/>
        <v>100</v>
      </c>
      <c r="E386" s="192">
        <f t="shared" si="25"/>
        <v>100</v>
      </c>
      <c r="F386" s="192">
        <f t="shared" si="25"/>
        <v>100</v>
      </c>
      <c r="G386" s="192">
        <f t="shared" si="25"/>
        <v>100.00021790052841</v>
      </c>
      <c r="H386" s="192">
        <f t="shared" si="25"/>
        <v>99.999999999999986</v>
      </c>
      <c r="I386" s="192">
        <f t="shared" si="25"/>
        <v>99.999999999999986</v>
      </c>
      <c r="J386" s="192">
        <f t="shared" si="25"/>
        <v>100</v>
      </c>
      <c r="K386" s="192">
        <f t="shared" si="25"/>
        <v>100</v>
      </c>
      <c r="L386" s="192">
        <f t="shared" si="25"/>
        <v>99.99979305064052</v>
      </c>
      <c r="M386" s="192">
        <f t="shared" si="25"/>
        <v>100</v>
      </c>
      <c r="N386" s="192">
        <f t="shared" si="25"/>
        <v>99.999999999999986</v>
      </c>
      <c r="O386" s="192">
        <f t="shared" si="25"/>
        <v>100</v>
      </c>
      <c r="P386" s="192">
        <f t="shared" si="25"/>
        <v>100</v>
      </c>
      <c r="Q386" s="192">
        <f t="shared" si="25"/>
        <v>100.00020014490492</v>
      </c>
      <c r="R386" s="192">
        <f t="shared" si="25"/>
        <v>100</v>
      </c>
      <c r="S386" s="192">
        <f t="shared" si="25"/>
        <v>100.00020590918169</v>
      </c>
      <c r="T386" s="192">
        <f t="shared" si="25"/>
        <v>100</v>
      </c>
      <c r="U386" s="192">
        <f t="shared" si="25"/>
        <v>100.00000000000001</v>
      </c>
      <c r="V386" s="192">
        <f>V376*100/V$375</f>
        <v>100.00021897794237</v>
      </c>
      <c r="W386" s="177" t="s">
        <v>192</v>
      </c>
      <c r="X386" s="170"/>
      <c r="Y386" s="170"/>
      <c r="Z386" s="170"/>
      <c r="AA386" s="170"/>
      <c r="AB386" s="184"/>
      <c r="AC386" s="170"/>
      <c r="AD386" s="170"/>
      <c r="AE386" s="170"/>
      <c r="AF386" s="170"/>
      <c r="AG386" s="170"/>
      <c r="AH386" s="170"/>
    </row>
    <row r="390" spans="1:34" s="194" customFormat="1" ht="15" x14ac:dyDescent="0.2">
      <c r="A390" s="193" t="s">
        <v>197</v>
      </c>
      <c r="AB390" s="195"/>
    </row>
    <row r="391" spans="1:34" s="194" customFormat="1" x14ac:dyDescent="0.2">
      <c r="AB391" s="195"/>
    </row>
    <row r="392" spans="1:34" s="66" customFormat="1" x14ac:dyDescent="0.2">
      <c r="AB392" s="196"/>
    </row>
    <row r="393" spans="1:34" ht="34.5" customHeight="1" x14ac:dyDescent="0.2">
      <c r="B393" s="197" t="s">
        <v>226</v>
      </c>
      <c r="C393" s="198"/>
      <c r="D393" s="198"/>
      <c r="E393" s="198"/>
      <c r="F393" s="198"/>
      <c r="G393" s="198"/>
      <c r="H393" s="199"/>
      <c r="J393" s="197" t="s">
        <v>227</v>
      </c>
      <c r="K393" s="279"/>
      <c r="L393" s="279"/>
      <c r="M393" s="279"/>
      <c r="N393" s="279"/>
      <c r="O393" s="279"/>
      <c r="P393" s="279"/>
      <c r="Q393" s="279"/>
      <c r="R393" s="279"/>
      <c r="S393" s="279"/>
      <c r="T393" s="279"/>
      <c r="U393" s="200"/>
      <c r="V393" s="200"/>
      <c r="AB393"/>
    </row>
    <row r="394" spans="1:34" ht="15" customHeight="1" thickBot="1" x14ac:dyDescent="0.25">
      <c r="H394" s="201"/>
      <c r="AB394"/>
    </row>
    <row r="395" spans="1:34" ht="20.25" customHeight="1" thickBot="1" x14ac:dyDescent="0.25">
      <c r="A395" s="202"/>
      <c r="B395" s="203">
        <v>1990</v>
      </c>
      <c r="C395" s="203">
        <v>1995</v>
      </c>
      <c r="D395" s="203">
        <v>2000</v>
      </c>
      <c r="E395" s="203">
        <v>2005</v>
      </c>
      <c r="F395" s="203">
        <v>2006</v>
      </c>
      <c r="G395" s="203">
        <v>2007</v>
      </c>
      <c r="H395" s="204">
        <v>2008</v>
      </c>
      <c r="I395" s="204">
        <v>2009</v>
      </c>
      <c r="J395" s="204">
        <v>2010</v>
      </c>
      <c r="K395" s="203" t="s">
        <v>200</v>
      </c>
      <c r="L395" s="203" t="s">
        <v>201</v>
      </c>
      <c r="M395" s="203" t="s">
        <v>202</v>
      </c>
      <c r="AB395"/>
    </row>
    <row r="396" spans="1:34" ht="84.75" customHeight="1" thickBot="1" x14ac:dyDescent="0.25">
      <c r="A396" s="205"/>
      <c r="B396" s="206"/>
      <c r="C396" s="206"/>
      <c r="D396" s="206"/>
      <c r="E396" s="206"/>
      <c r="F396" s="206"/>
      <c r="G396" s="206"/>
      <c r="H396" s="203"/>
      <c r="I396" s="203"/>
      <c r="J396" s="203"/>
      <c r="K396" s="207"/>
      <c r="L396" s="207" t="s">
        <v>205</v>
      </c>
      <c r="M396" s="207" t="s">
        <v>206</v>
      </c>
      <c r="AB396"/>
    </row>
    <row r="397" spans="1:34" ht="18.75" customHeight="1" x14ac:dyDescent="0.2">
      <c r="A397" s="208" t="s">
        <v>148</v>
      </c>
      <c r="B397" s="280">
        <f>B44/1000</f>
        <v>480.49200000000002</v>
      </c>
      <c r="C397" s="211">
        <f>G44/1000</f>
        <v>499.42700000000002</v>
      </c>
      <c r="D397" s="211">
        <f>L44/1000</f>
        <v>524.97500000000002</v>
      </c>
      <c r="E397" s="210">
        <f t="shared" ref="E397:J397" si="26">Q44/1000</f>
        <v>542.03</v>
      </c>
      <c r="F397" s="210">
        <f t="shared" si="26"/>
        <v>540.93700000000001</v>
      </c>
      <c r="G397" s="210">
        <f t="shared" si="26"/>
        <v>528.63099999999997</v>
      </c>
      <c r="H397" s="210">
        <f t="shared" si="26"/>
        <v>528.47699999999998</v>
      </c>
      <c r="I397" s="210">
        <f t="shared" si="26"/>
        <v>503.52699999999999</v>
      </c>
      <c r="J397" s="210">
        <f t="shared" si="26"/>
        <v>498.34</v>
      </c>
      <c r="K397" s="281">
        <f>I397*1000000/VLOOKUP($A397,$X$12:$Z$44,3,0)</f>
        <v>0.85880753478724658</v>
      </c>
      <c r="L397" s="282">
        <f>J397/I397-1</f>
        <v>-1.0301334387232464E-2</v>
      </c>
      <c r="M397" s="283">
        <f>(J397-B397)/B397</f>
        <v>3.7145259442404779E-2</v>
      </c>
      <c r="AB397"/>
    </row>
    <row r="398" spans="1:34" ht="19.5" customHeight="1" thickBot="1" x14ac:dyDescent="0.25">
      <c r="A398" s="216" t="s">
        <v>144</v>
      </c>
      <c r="B398" s="284">
        <f>B42/1000</f>
        <v>444.57400000000001</v>
      </c>
      <c r="C398" s="220">
        <f>G42/1000</f>
        <v>458.92599999999999</v>
      </c>
      <c r="D398" s="219">
        <f>L42/1000</f>
        <v>483.209</v>
      </c>
      <c r="E398" s="218">
        <f t="shared" ref="E398:J398" si="27">Q42/1000</f>
        <v>499.63900000000001</v>
      </c>
      <c r="F398" s="218">
        <f t="shared" si="27"/>
        <v>498.12700000000001</v>
      </c>
      <c r="G398" s="218">
        <f t="shared" si="27"/>
        <v>485.65199999999999</v>
      </c>
      <c r="H398" s="218">
        <f t="shared" si="27"/>
        <v>486.012</v>
      </c>
      <c r="I398" s="218">
        <f t="shared" si="27"/>
        <v>461.76900000000001</v>
      </c>
      <c r="J398" s="218">
        <f t="shared" si="27"/>
        <v>456.66800000000001</v>
      </c>
      <c r="K398" s="285">
        <f>I398*1000000/VLOOKUP($A398,$X$12:$Z$44,3,0)</f>
        <v>0.92150301908087917</v>
      </c>
      <c r="L398" s="282">
        <f>J398/I398-1</f>
        <v>-1.1046648865558284E-2</v>
      </c>
      <c r="M398" s="286">
        <f>(J398-B398)/B398</f>
        <v>2.720357015929855E-2</v>
      </c>
      <c r="AB398"/>
    </row>
    <row r="399" spans="1:34" x14ac:dyDescent="0.2">
      <c r="A399" s="287" t="s">
        <v>79</v>
      </c>
      <c r="B399" s="288"/>
      <c r="C399" s="289"/>
      <c r="D399" s="290"/>
      <c r="E399" s="291"/>
      <c r="F399" s="290"/>
      <c r="G399" s="291"/>
      <c r="H399" s="290"/>
      <c r="I399" s="290"/>
      <c r="J399" s="290"/>
      <c r="K399" s="292"/>
      <c r="L399" s="292"/>
      <c r="M399" s="292"/>
    </row>
    <row r="400" spans="1:34" x14ac:dyDescent="0.2">
      <c r="A400" s="293" t="s">
        <v>82</v>
      </c>
      <c r="B400" s="288"/>
      <c r="C400" s="294"/>
      <c r="D400" s="295"/>
      <c r="E400" s="288"/>
      <c r="F400" s="295"/>
      <c r="G400" s="288"/>
      <c r="H400" s="295"/>
      <c r="I400" s="295"/>
      <c r="J400" s="295"/>
      <c r="K400" s="296"/>
      <c r="L400" s="296"/>
      <c r="M400" s="296"/>
    </row>
    <row r="401" spans="1:13" x14ac:dyDescent="0.2">
      <c r="A401" s="293" t="s">
        <v>83</v>
      </c>
      <c r="B401" s="288"/>
      <c r="C401" s="294"/>
      <c r="D401" s="295"/>
      <c r="E401" s="288"/>
      <c r="F401" s="295"/>
      <c r="G401" s="288"/>
      <c r="H401" s="295"/>
      <c r="I401" s="295"/>
      <c r="J401" s="295"/>
      <c r="K401" s="296"/>
      <c r="L401" s="296"/>
      <c r="M401" s="296"/>
    </row>
    <row r="402" spans="1:13" x14ac:dyDescent="0.2">
      <c r="A402" s="293" t="s">
        <v>208</v>
      </c>
      <c r="B402" s="288"/>
      <c r="C402" s="294"/>
      <c r="D402" s="295"/>
      <c r="E402" s="288"/>
      <c r="F402" s="295"/>
      <c r="G402" s="288"/>
      <c r="H402" s="295"/>
      <c r="I402" s="295"/>
      <c r="J402" s="295"/>
      <c r="K402" s="296"/>
      <c r="L402" s="296"/>
      <c r="M402" s="296"/>
    </row>
    <row r="403" spans="1:13" x14ac:dyDescent="0.2">
      <c r="A403" s="293" t="s">
        <v>85</v>
      </c>
      <c r="B403" s="288"/>
      <c r="C403" s="294"/>
      <c r="D403" s="295"/>
      <c r="E403" s="288"/>
      <c r="F403" s="295"/>
      <c r="G403" s="288"/>
      <c r="H403" s="295"/>
      <c r="I403" s="295"/>
      <c r="J403" s="295"/>
      <c r="K403" s="296"/>
      <c r="L403" s="296"/>
      <c r="M403" s="296"/>
    </row>
    <row r="404" spans="1:13" x14ac:dyDescent="0.2">
      <c r="A404" s="293" t="s">
        <v>86</v>
      </c>
      <c r="B404" s="288"/>
      <c r="C404" s="294"/>
      <c r="D404" s="295"/>
      <c r="E404" s="288"/>
      <c r="F404" s="295"/>
      <c r="G404" s="288"/>
      <c r="H404" s="295"/>
      <c r="I404" s="295"/>
      <c r="J404" s="295"/>
      <c r="K404" s="296"/>
      <c r="L404" s="296"/>
      <c r="M404" s="296"/>
    </row>
    <row r="405" spans="1:13" ht="13.5" thickBot="1" x14ac:dyDescent="0.25">
      <c r="A405" s="297" t="s">
        <v>87</v>
      </c>
      <c r="B405" s="298"/>
      <c r="C405" s="299"/>
      <c r="D405" s="300"/>
      <c r="E405" s="298"/>
      <c r="F405" s="300"/>
      <c r="G405" s="298"/>
      <c r="H405" s="300"/>
      <c r="I405" s="300"/>
      <c r="J405" s="300"/>
      <c r="K405" s="296"/>
      <c r="L405" s="301"/>
      <c r="M405" s="301"/>
    </row>
    <row r="406" spans="1:13" ht="13.5" thickBot="1" x14ac:dyDescent="0.25">
      <c r="A406" s="241"/>
      <c r="B406" s="302"/>
      <c r="C406" s="303"/>
      <c r="D406" s="303"/>
      <c r="E406" s="303"/>
      <c r="F406" s="303"/>
      <c r="G406" s="303"/>
      <c r="H406" s="303"/>
      <c r="I406" s="303"/>
      <c r="J406" s="303"/>
      <c r="K406" s="244"/>
      <c r="L406" s="304"/>
      <c r="M406" s="243"/>
    </row>
    <row r="407" spans="1:13" x14ac:dyDescent="0.2">
      <c r="A407" s="241" t="s">
        <v>111</v>
      </c>
      <c r="B407" s="245">
        <f t="shared" ref="B407:B437" si="28">VLOOKUP($A407,$A$12:$U$44,B$10,0)/1000</f>
        <v>8.0489999999999995</v>
      </c>
      <c r="C407" s="245">
        <f t="shared" ref="C407:C437" si="29">VLOOKUP($A407,$A$12:$U$44,G$10,0)/1000</f>
        <v>8.9209999999999994</v>
      </c>
      <c r="D407" s="245">
        <f t="shared" ref="D407:D437" si="30">VLOOKUP($A407,$A$12:$U$44,L$10,0)/1000</f>
        <v>9.8320000000000007</v>
      </c>
      <c r="E407" s="245">
        <f t="shared" ref="E407:I437" si="31">VLOOKUP($A407,$A$12:$U$44,Q$10,0)/1000</f>
        <v>12.095000000000001</v>
      </c>
      <c r="F407" s="245">
        <f t="shared" si="31"/>
        <v>11.526999999999999</v>
      </c>
      <c r="G407" s="245">
        <f t="shared" si="31"/>
        <v>11.238</v>
      </c>
      <c r="H407" s="245">
        <f t="shared" si="31"/>
        <v>10.901999999999999</v>
      </c>
      <c r="I407" s="245">
        <f t="shared" si="31"/>
        <v>10.284000000000001</v>
      </c>
      <c r="J407" s="245">
        <f>VLOOKUP($A407,$A$12:$V$44,V$10,0)/1000</f>
        <v>10.647</v>
      </c>
      <c r="K407" s="246">
        <f>J407*1000000/VLOOKUP($A407,$X$12:$Z$44,3,0)</f>
        <v>1.271239563047966</v>
      </c>
      <c r="L407" s="282">
        <f>J407/I407-1</f>
        <v>3.5297549591598587E-2</v>
      </c>
      <c r="M407" s="283">
        <f>(J407-B407)/B407</f>
        <v>0.32277301528140151</v>
      </c>
    </row>
    <row r="408" spans="1:13" x14ac:dyDescent="0.2">
      <c r="A408" s="241" t="s">
        <v>113</v>
      </c>
      <c r="B408" s="245">
        <f t="shared" si="28"/>
        <v>14.362</v>
      </c>
      <c r="C408" s="245">
        <f t="shared" si="29"/>
        <v>15.957000000000001</v>
      </c>
      <c r="D408" s="245">
        <f t="shared" si="30"/>
        <v>16.312000000000001</v>
      </c>
      <c r="E408" s="245">
        <f t="shared" si="31"/>
        <v>16.523</v>
      </c>
      <c r="F408" s="245">
        <f t="shared" si="31"/>
        <v>15.358000000000001</v>
      </c>
      <c r="G408" s="245">
        <f t="shared" si="31"/>
        <v>14.451000000000001</v>
      </c>
      <c r="H408" s="245">
        <f t="shared" si="31"/>
        <v>16.757999999999999</v>
      </c>
      <c r="I408" s="245">
        <f t="shared" si="31"/>
        <v>15.523</v>
      </c>
      <c r="J408" s="245">
        <f t="shared" ref="J408:J437" si="32">VLOOKUP($A408,$A$12:$V$44,V$10,0)/1000</f>
        <v>14.935</v>
      </c>
      <c r="K408" s="246">
        <f>J408*1000000/VLOOKUP($A408,$X$12:$Z$44,3,0)</f>
        <v>1.3777796023120128</v>
      </c>
      <c r="L408" s="282">
        <f t="shared" ref="L408:L437" si="33">J408/I408-1</f>
        <v>-3.7879275913161092E-2</v>
      </c>
      <c r="M408" s="305">
        <f t="shared" ref="M408:M437" si="34">(J408-B408)/B408</f>
        <v>3.9896950285475588E-2</v>
      </c>
    </row>
    <row r="409" spans="1:13" x14ac:dyDescent="0.2">
      <c r="A409" s="241" t="s">
        <v>115</v>
      </c>
      <c r="B409" s="245">
        <f t="shared" si="28"/>
        <v>4.9829999999999997</v>
      </c>
      <c r="C409" s="245">
        <f t="shared" si="29"/>
        <v>2.9009999999999998</v>
      </c>
      <c r="D409" s="245">
        <f t="shared" si="30"/>
        <v>3.004</v>
      </c>
      <c r="E409" s="245">
        <f t="shared" si="31"/>
        <v>3.6669999999999998</v>
      </c>
      <c r="F409" s="245">
        <f t="shared" si="31"/>
        <v>3.899</v>
      </c>
      <c r="G409" s="245">
        <f t="shared" si="31"/>
        <v>3.7149999999999999</v>
      </c>
      <c r="H409" s="245">
        <f t="shared" si="31"/>
        <v>3.5779999999999998</v>
      </c>
      <c r="I409" s="245">
        <f t="shared" si="31"/>
        <v>3.2789999999999999</v>
      </c>
      <c r="J409" s="245">
        <f t="shared" si="32"/>
        <v>3.1419999999999999</v>
      </c>
      <c r="K409" s="246">
        <f>J409*1000000/VLOOKUP($A409,$X$12:$Z$44,3,0)</f>
        <v>0.41540460964262249</v>
      </c>
      <c r="L409" s="282">
        <f t="shared" si="33"/>
        <v>-4.1781030802073849E-2</v>
      </c>
      <c r="M409" s="305">
        <f t="shared" si="34"/>
        <v>-0.36945615091310452</v>
      </c>
    </row>
    <row r="410" spans="1:13" x14ac:dyDescent="0.2">
      <c r="A410" s="241" t="s">
        <v>141</v>
      </c>
      <c r="B410" s="245">
        <f t="shared" si="28"/>
        <v>12.057</v>
      </c>
      <c r="C410" s="245">
        <f t="shared" si="29"/>
        <v>11.971</v>
      </c>
      <c r="D410" s="245">
        <f t="shared" si="30"/>
        <v>12.289</v>
      </c>
      <c r="E410" s="245">
        <f t="shared" si="31"/>
        <v>12.087</v>
      </c>
      <c r="F410" s="245">
        <f t="shared" si="31"/>
        <v>11.96</v>
      </c>
      <c r="G410" s="245">
        <f t="shared" si="31"/>
        <v>11.478999999999999</v>
      </c>
      <c r="H410" s="245">
        <f t="shared" si="31"/>
        <v>11.946999999999999</v>
      </c>
      <c r="I410" s="245">
        <f t="shared" si="31"/>
        <v>11.616</v>
      </c>
      <c r="J410" s="245">
        <f t="shared" si="32"/>
        <v>11.877000000000001</v>
      </c>
      <c r="K410" s="246">
        <f t="shared" ref="K410:K437" si="35">J410*1000000/VLOOKUP($A410,$X$12:$Z$44,3,0)</f>
        <v>1.5254682687958061</v>
      </c>
      <c r="L410" s="282">
        <f t="shared" si="33"/>
        <v>2.2469008264462964E-2</v>
      </c>
      <c r="M410" s="305">
        <f t="shared" si="34"/>
        <v>-1.4929086837521748E-2</v>
      </c>
    </row>
    <row r="411" spans="1:13" x14ac:dyDescent="0.2">
      <c r="A411" s="241" t="s">
        <v>117</v>
      </c>
      <c r="B411" s="245">
        <f t="shared" si="28"/>
        <v>0.86699999999999999</v>
      </c>
      <c r="C411" s="245">
        <f t="shared" si="29"/>
        <v>1.1679999999999999</v>
      </c>
      <c r="D411" s="245">
        <f t="shared" si="30"/>
        <v>1.3</v>
      </c>
      <c r="E411" s="245">
        <f t="shared" si="31"/>
        <v>1.3859999999999999</v>
      </c>
      <c r="F411" s="245">
        <f t="shared" si="31"/>
        <v>1.3939999999999999</v>
      </c>
      <c r="G411" s="245">
        <f t="shared" si="31"/>
        <v>1.4179999999999999</v>
      </c>
      <c r="H411" s="245">
        <f t="shared" si="31"/>
        <v>1.4490000000000001</v>
      </c>
      <c r="I411" s="245">
        <f t="shared" si="31"/>
        <v>1.401</v>
      </c>
      <c r="J411" s="245">
        <f t="shared" si="32"/>
        <v>1.375</v>
      </c>
      <c r="K411" s="246">
        <f t="shared" si="35"/>
        <v>1.7120153595792551</v>
      </c>
      <c r="L411" s="282">
        <f t="shared" si="33"/>
        <v>-1.8558172733761591E-2</v>
      </c>
      <c r="M411" s="305">
        <f t="shared" si="34"/>
        <v>0.58592848904267592</v>
      </c>
    </row>
    <row r="412" spans="1:13" x14ac:dyDescent="0.2">
      <c r="A412" s="241" t="s">
        <v>118</v>
      </c>
      <c r="B412" s="245">
        <f t="shared" si="28"/>
        <v>6.8780000000000001</v>
      </c>
      <c r="C412" s="245">
        <f t="shared" si="29"/>
        <v>5.4930000000000003</v>
      </c>
      <c r="D412" s="245">
        <f t="shared" si="30"/>
        <v>5.3860000000000001</v>
      </c>
      <c r="E412" s="245">
        <f t="shared" si="31"/>
        <v>6.9260000000000002</v>
      </c>
      <c r="F412" s="245">
        <f t="shared" si="31"/>
        <v>6.9429999999999996</v>
      </c>
      <c r="G412" s="245">
        <f t="shared" si="31"/>
        <v>7.2489999999999997</v>
      </c>
      <c r="H412" s="245">
        <f t="shared" si="31"/>
        <v>7.1820000000000004</v>
      </c>
      <c r="I412" s="245">
        <f t="shared" si="31"/>
        <v>6.9640000000000004</v>
      </c>
      <c r="J412" s="245">
        <f t="shared" si="32"/>
        <v>6.6310000000000002</v>
      </c>
      <c r="K412" s="246">
        <f t="shared" si="35"/>
        <v>0.63111430649807887</v>
      </c>
      <c r="L412" s="282">
        <f t="shared" si="33"/>
        <v>-4.7817346352670875E-2</v>
      </c>
      <c r="M412" s="305">
        <f t="shared" si="34"/>
        <v>-3.5911602209944736E-2</v>
      </c>
    </row>
    <row r="413" spans="1:13" x14ac:dyDescent="0.2">
      <c r="A413" s="248" t="s">
        <v>123</v>
      </c>
      <c r="B413" s="245">
        <f t="shared" si="28"/>
        <v>96.497</v>
      </c>
      <c r="C413" s="245">
        <f t="shared" si="29"/>
        <v>104.554</v>
      </c>
      <c r="D413" s="245">
        <f t="shared" si="30"/>
        <v>98.721999999999994</v>
      </c>
      <c r="E413" s="245">
        <f t="shared" si="31"/>
        <v>88.873000000000005</v>
      </c>
      <c r="F413" s="245">
        <f t="shared" si="31"/>
        <v>90.019000000000005</v>
      </c>
      <c r="G413" s="245">
        <f t="shared" si="31"/>
        <v>78.834000000000003</v>
      </c>
      <c r="H413" s="245">
        <f t="shared" si="31"/>
        <v>86.331000000000003</v>
      </c>
      <c r="I413" s="245">
        <f t="shared" si="31"/>
        <v>82.671000000000006</v>
      </c>
      <c r="J413" s="245">
        <f t="shared" si="32"/>
        <v>82.457999999999998</v>
      </c>
      <c r="K413" s="246">
        <f t="shared" si="35"/>
        <v>1.008016196912513</v>
      </c>
      <c r="L413" s="282">
        <f t="shared" si="33"/>
        <v>-2.5764778459194115E-3</v>
      </c>
      <c r="M413" s="305">
        <f t="shared" si="34"/>
        <v>-0.14548638817787082</v>
      </c>
    </row>
    <row r="414" spans="1:13" x14ac:dyDescent="0.2">
      <c r="A414" s="241" t="s">
        <v>119</v>
      </c>
      <c r="B414" s="245">
        <f t="shared" si="28"/>
        <v>7.1340000000000003</v>
      </c>
      <c r="C414" s="245">
        <f t="shared" si="29"/>
        <v>7.2560000000000002</v>
      </c>
      <c r="D414" s="245">
        <f t="shared" si="30"/>
        <v>7.0590000000000002</v>
      </c>
      <c r="E414" s="245">
        <f t="shared" si="31"/>
        <v>7.2910000000000004</v>
      </c>
      <c r="F414" s="245">
        <f t="shared" si="31"/>
        <v>7.3390000000000004</v>
      </c>
      <c r="G414" s="245">
        <f t="shared" si="31"/>
        <v>7.4029999999999996</v>
      </c>
      <c r="H414" s="245">
        <f t="shared" si="31"/>
        <v>7.2110000000000003</v>
      </c>
      <c r="I414" s="245">
        <f t="shared" si="31"/>
        <v>6.742</v>
      </c>
      <c r="J414" s="245">
        <f t="shared" si="32"/>
        <v>6.7510000000000003</v>
      </c>
      <c r="K414" s="246">
        <f t="shared" si="35"/>
        <v>1.2197506006607721</v>
      </c>
      <c r="L414" s="282">
        <f t="shared" si="33"/>
        <v>1.3349154553545794E-3</v>
      </c>
      <c r="M414" s="305">
        <f t="shared" si="34"/>
        <v>-5.3686571348472101E-2</v>
      </c>
    </row>
    <row r="415" spans="1:13" x14ac:dyDescent="0.2">
      <c r="A415" s="241" t="s">
        <v>120</v>
      </c>
      <c r="B415" s="245">
        <f t="shared" si="28"/>
        <v>1.9379999999999999</v>
      </c>
      <c r="C415" s="245">
        <f t="shared" si="29"/>
        <v>0.86199999999999999</v>
      </c>
      <c r="D415" s="245">
        <f t="shared" si="30"/>
        <v>0.76300000000000001</v>
      </c>
      <c r="E415" s="245">
        <f t="shared" si="31"/>
        <v>0.97099999999999997</v>
      </c>
      <c r="F415" s="245">
        <f t="shared" si="31"/>
        <v>0.98499999999999999</v>
      </c>
      <c r="G415" s="245">
        <f t="shared" si="31"/>
        <v>1.0409999999999999</v>
      </c>
      <c r="H415" s="245">
        <f t="shared" si="31"/>
        <v>0.98799999999999999</v>
      </c>
      <c r="I415" s="245">
        <f t="shared" si="31"/>
        <v>0.9</v>
      </c>
      <c r="J415" s="245">
        <f t="shared" si="32"/>
        <v>0.94499999999999995</v>
      </c>
      <c r="K415" s="246">
        <f t="shared" si="35"/>
        <v>0.7051570485483839</v>
      </c>
      <c r="L415" s="282">
        <f t="shared" si="33"/>
        <v>4.9999999999999822E-2</v>
      </c>
      <c r="M415" s="305">
        <f t="shared" si="34"/>
        <v>-0.5123839009287926</v>
      </c>
    </row>
    <row r="416" spans="1:13" x14ac:dyDescent="0.2">
      <c r="A416" s="241" t="s">
        <v>139</v>
      </c>
      <c r="B416" s="245">
        <f t="shared" si="28"/>
        <v>33.805999999999997</v>
      </c>
      <c r="C416" s="245">
        <f t="shared" si="29"/>
        <v>39.195999999999998</v>
      </c>
      <c r="D416" s="245">
        <f t="shared" si="30"/>
        <v>45.959000000000003</v>
      </c>
      <c r="E416" s="245">
        <f t="shared" si="31"/>
        <v>53.158000000000001</v>
      </c>
      <c r="F416" s="245">
        <f t="shared" si="31"/>
        <v>52.951999999999998</v>
      </c>
      <c r="G416" s="245">
        <f t="shared" si="31"/>
        <v>54.235999999999997</v>
      </c>
      <c r="H416" s="245">
        <f t="shared" si="31"/>
        <v>51.49</v>
      </c>
      <c r="I416" s="245">
        <f t="shared" si="31"/>
        <v>47.628</v>
      </c>
      <c r="J416" s="245">
        <f t="shared" si="32"/>
        <v>46.774000000000001</v>
      </c>
      <c r="K416" s="246">
        <f t="shared" si="35"/>
        <v>1.0170689453325115</v>
      </c>
      <c r="L416" s="282">
        <f t="shared" si="33"/>
        <v>-1.7930629041740143E-2</v>
      </c>
      <c r="M416" s="305">
        <f t="shared" si="34"/>
        <v>0.38360054428208024</v>
      </c>
    </row>
    <row r="417" spans="1:13" x14ac:dyDescent="0.2">
      <c r="A417" s="241" t="s">
        <v>121</v>
      </c>
      <c r="B417" s="245">
        <f t="shared" si="28"/>
        <v>8.2319999999999993</v>
      </c>
      <c r="C417" s="245">
        <f t="shared" si="29"/>
        <v>7.55</v>
      </c>
      <c r="D417" s="245">
        <f t="shared" si="30"/>
        <v>7.976</v>
      </c>
      <c r="E417" s="245">
        <f t="shared" si="31"/>
        <v>8.2949999999999999</v>
      </c>
      <c r="F417" s="245">
        <f t="shared" si="31"/>
        <v>8.3620000000000001</v>
      </c>
      <c r="G417" s="245">
        <f t="shared" si="31"/>
        <v>8.3829999999999991</v>
      </c>
      <c r="H417" s="245">
        <f t="shared" si="31"/>
        <v>8.07</v>
      </c>
      <c r="I417" s="245">
        <f t="shared" si="31"/>
        <v>7.4779999999999998</v>
      </c>
      <c r="J417" s="245">
        <f t="shared" si="32"/>
        <v>7.9180000000000001</v>
      </c>
      <c r="K417" s="246">
        <f t="shared" si="35"/>
        <v>1.4796053463870478</v>
      </c>
      <c r="L417" s="282">
        <f t="shared" si="33"/>
        <v>5.8839261834715328E-2</v>
      </c>
      <c r="M417" s="305">
        <f t="shared" si="34"/>
        <v>-3.814382896015539E-2</v>
      </c>
    </row>
    <row r="418" spans="1:13" x14ac:dyDescent="0.2">
      <c r="A418" s="241" t="s">
        <v>122</v>
      </c>
      <c r="B418" s="245">
        <f t="shared" si="28"/>
        <v>66.989000000000004</v>
      </c>
      <c r="C418" s="245">
        <f t="shared" si="29"/>
        <v>69.108999999999995</v>
      </c>
      <c r="D418" s="245">
        <f t="shared" si="30"/>
        <v>72.353999999999999</v>
      </c>
      <c r="E418" s="245">
        <f t="shared" si="31"/>
        <v>73.260999999999996</v>
      </c>
      <c r="F418" s="245">
        <f t="shared" si="31"/>
        <v>72.816000000000003</v>
      </c>
      <c r="G418" s="245">
        <f t="shared" si="31"/>
        <v>70.861000000000004</v>
      </c>
      <c r="H418" s="245">
        <f t="shared" si="31"/>
        <v>70.018000000000001</v>
      </c>
      <c r="I418" s="245">
        <f t="shared" si="31"/>
        <v>67.724999999999994</v>
      </c>
      <c r="J418" s="245">
        <f t="shared" si="32"/>
        <v>66.722999999999999</v>
      </c>
      <c r="K418" s="246">
        <f t="shared" si="35"/>
        <v>1.0313551089206243</v>
      </c>
      <c r="L418" s="282">
        <f t="shared" si="33"/>
        <v>-1.4795127353266824E-2</v>
      </c>
      <c r="M418" s="305">
        <f>(J418-B418)/B418</f>
        <v>-3.9708011763126081E-3</v>
      </c>
    </row>
    <row r="419" spans="1:13" x14ac:dyDescent="0.2">
      <c r="A419" s="241" t="s">
        <v>124</v>
      </c>
      <c r="B419" s="245">
        <f t="shared" si="28"/>
        <v>10.082000000000001</v>
      </c>
      <c r="C419" s="245">
        <f t="shared" si="29"/>
        <v>10.744999999999999</v>
      </c>
      <c r="D419" s="245">
        <f t="shared" si="30"/>
        <v>12.631</v>
      </c>
      <c r="E419" s="245">
        <f t="shared" si="31"/>
        <v>14.278</v>
      </c>
      <c r="F419" s="245">
        <f t="shared" si="31"/>
        <v>14.646000000000001</v>
      </c>
      <c r="G419" s="245">
        <f t="shared" si="31"/>
        <v>14.582000000000001</v>
      </c>
      <c r="H419" s="245">
        <f t="shared" si="31"/>
        <v>13.929</v>
      </c>
      <c r="I419" s="245">
        <f t="shared" si="31"/>
        <v>13.664</v>
      </c>
      <c r="J419" s="245">
        <f t="shared" si="32"/>
        <v>12.125</v>
      </c>
      <c r="K419" s="246">
        <f t="shared" si="35"/>
        <v>1.0725230820235578</v>
      </c>
      <c r="L419" s="282">
        <f t="shared" si="33"/>
        <v>-0.11263173302107732</v>
      </c>
      <c r="M419" s="305">
        <f t="shared" si="34"/>
        <v>0.20263836540368965</v>
      </c>
    </row>
    <row r="420" spans="1:13" x14ac:dyDescent="0.2">
      <c r="A420" s="241" t="s">
        <v>125</v>
      </c>
      <c r="B420" s="245">
        <f t="shared" si="28"/>
        <v>6.0949999999999998</v>
      </c>
      <c r="C420" s="245">
        <f t="shared" si="29"/>
        <v>4.16</v>
      </c>
      <c r="D420" s="245">
        <f t="shared" si="30"/>
        <v>4.1760000000000002</v>
      </c>
      <c r="E420" s="245">
        <f t="shared" si="31"/>
        <v>4.859</v>
      </c>
      <c r="F420" s="245">
        <f t="shared" si="31"/>
        <v>5.085</v>
      </c>
      <c r="G420" s="245">
        <f t="shared" si="31"/>
        <v>5.1349999999999998</v>
      </c>
      <c r="H420" s="245">
        <f t="shared" si="31"/>
        <v>5.15</v>
      </c>
      <c r="I420" s="245">
        <f t="shared" si="31"/>
        <v>5.0199999999999996</v>
      </c>
      <c r="J420" s="245">
        <f t="shared" si="32"/>
        <v>4.7030000000000003</v>
      </c>
      <c r="K420" s="246">
        <f t="shared" si="35"/>
        <v>0.4696273058471046</v>
      </c>
      <c r="L420" s="282">
        <f t="shared" si="33"/>
        <v>-6.3147410358565637E-2</v>
      </c>
      <c r="M420" s="305">
        <f t="shared" si="34"/>
        <v>-0.22838392124692364</v>
      </c>
    </row>
    <row r="421" spans="1:13" x14ac:dyDescent="0.2">
      <c r="A421" s="241" t="s">
        <v>126</v>
      </c>
      <c r="B421" s="245">
        <f t="shared" si="28"/>
        <v>3.895</v>
      </c>
      <c r="C421" s="245">
        <f t="shared" si="29"/>
        <v>4.8179999999999996</v>
      </c>
      <c r="D421" s="245">
        <f t="shared" si="30"/>
        <v>6.9180000000000001</v>
      </c>
      <c r="E421" s="245">
        <f t="shared" si="31"/>
        <v>8.0190000000000001</v>
      </c>
      <c r="F421" s="245">
        <f t="shared" si="31"/>
        <v>8.4969999999999999</v>
      </c>
      <c r="G421" s="245">
        <f t="shared" si="31"/>
        <v>8.5649999999999995</v>
      </c>
      <c r="H421" s="245">
        <f t="shared" si="31"/>
        <v>8.3819999999999997</v>
      </c>
      <c r="I421" s="245">
        <f t="shared" si="31"/>
        <v>7.1920000000000002</v>
      </c>
      <c r="J421" s="245">
        <f t="shared" si="32"/>
        <v>7.1109999999999998</v>
      </c>
      <c r="K421" s="246">
        <f t="shared" si="35"/>
        <v>1.5915918470030579</v>
      </c>
      <c r="L421" s="282">
        <f t="shared" si="33"/>
        <v>-1.1262513904338189E-2</v>
      </c>
      <c r="M421" s="305">
        <f t="shared" si="34"/>
        <v>0.82567394094993574</v>
      </c>
    </row>
    <row r="422" spans="1:13" x14ac:dyDescent="0.2">
      <c r="A422" s="249" t="s">
        <v>114</v>
      </c>
      <c r="B422" s="245" t="e">
        <f t="shared" si="28"/>
        <v>#N/A</v>
      </c>
      <c r="C422" s="245" t="e">
        <f t="shared" si="29"/>
        <v>#N/A</v>
      </c>
      <c r="D422" s="245" t="e">
        <f t="shared" si="30"/>
        <v>#N/A</v>
      </c>
      <c r="E422" s="245" t="e">
        <f t="shared" si="31"/>
        <v>#N/A</v>
      </c>
      <c r="F422" s="245" t="e">
        <f t="shared" si="31"/>
        <v>#N/A</v>
      </c>
      <c r="G422" s="245" t="e">
        <f t="shared" si="31"/>
        <v>#N/A</v>
      </c>
      <c r="H422" s="245" t="e">
        <f t="shared" si="31"/>
        <v>#N/A</v>
      </c>
      <c r="I422" s="245" t="e">
        <f t="shared" si="31"/>
        <v>#N/A</v>
      </c>
      <c r="J422" s="245" t="e">
        <f t="shared" si="32"/>
        <v>#N/A</v>
      </c>
      <c r="K422" s="246" t="e">
        <f t="shared" si="35"/>
        <v>#N/A</v>
      </c>
      <c r="L422" s="282" t="e">
        <f t="shared" si="33"/>
        <v>#N/A</v>
      </c>
      <c r="M422" s="305" t="e">
        <f t="shared" si="34"/>
        <v>#N/A</v>
      </c>
    </row>
    <row r="423" spans="1:13" x14ac:dyDescent="0.2">
      <c r="A423" s="241" t="s">
        <v>127</v>
      </c>
      <c r="B423" s="245">
        <f t="shared" si="28"/>
        <v>54.220999999999997</v>
      </c>
      <c r="C423" s="245">
        <f t="shared" si="29"/>
        <v>54.06</v>
      </c>
      <c r="D423" s="245">
        <f t="shared" si="30"/>
        <v>57.838000000000001</v>
      </c>
      <c r="E423" s="245">
        <f t="shared" si="31"/>
        <v>59.031999999999996</v>
      </c>
      <c r="F423" s="245">
        <f t="shared" si="31"/>
        <v>58.420999999999999</v>
      </c>
      <c r="G423" s="245">
        <f t="shared" si="31"/>
        <v>57.914999999999999</v>
      </c>
      <c r="H423" s="245">
        <f t="shared" si="31"/>
        <v>55.652999999999999</v>
      </c>
      <c r="I423" s="245">
        <f t="shared" si="31"/>
        <v>51.084000000000003</v>
      </c>
      <c r="J423" s="245">
        <f t="shared" si="32"/>
        <v>48.91</v>
      </c>
      <c r="K423" s="246">
        <f t="shared" si="35"/>
        <v>0.81056901115950186</v>
      </c>
      <c r="L423" s="282">
        <f t="shared" si="33"/>
        <v>-4.2557356510845024E-2</v>
      </c>
      <c r="M423" s="305">
        <f t="shared" si="34"/>
        <v>-9.7950978403201716E-2</v>
      </c>
    </row>
    <row r="424" spans="1:13" x14ac:dyDescent="0.2">
      <c r="A424" s="241" t="s">
        <v>129</v>
      </c>
      <c r="B424" s="245">
        <f t="shared" si="28"/>
        <v>4.0640000000000001</v>
      </c>
      <c r="C424" s="245">
        <f t="shared" si="29"/>
        <v>1.67</v>
      </c>
      <c r="D424" s="245">
        <f t="shared" si="30"/>
        <v>1.355</v>
      </c>
      <c r="E424" s="245">
        <f t="shared" si="31"/>
        <v>1.6140000000000001</v>
      </c>
      <c r="F424" s="245">
        <f t="shared" si="31"/>
        <v>1.6859999999999999</v>
      </c>
      <c r="G424" s="245">
        <f t="shared" si="31"/>
        <v>1.9119999999999999</v>
      </c>
      <c r="H424" s="245">
        <f t="shared" si="31"/>
        <v>1.903</v>
      </c>
      <c r="I424" s="245">
        <f t="shared" si="31"/>
        <v>1.5580000000000001</v>
      </c>
      <c r="J424" s="245">
        <f t="shared" si="32"/>
        <v>1.609</v>
      </c>
      <c r="K424" s="246">
        <f t="shared" si="35"/>
        <v>0.48332266458878975</v>
      </c>
      <c r="L424" s="282">
        <f t="shared" si="33"/>
        <v>3.2734274711168077E-2</v>
      </c>
      <c r="M424" s="305">
        <f t="shared" si="34"/>
        <v>-0.60408464566929132</v>
      </c>
    </row>
    <row r="425" spans="1:13" x14ac:dyDescent="0.2">
      <c r="A425" s="241" t="s">
        <v>130</v>
      </c>
      <c r="B425" s="245">
        <f t="shared" si="28"/>
        <v>1.587</v>
      </c>
      <c r="C425" s="245">
        <f t="shared" si="29"/>
        <v>1.76</v>
      </c>
      <c r="D425" s="245">
        <f t="shared" si="30"/>
        <v>2.278</v>
      </c>
      <c r="E425" s="245">
        <f t="shared" si="31"/>
        <v>3.1230000000000002</v>
      </c>
      <c r="F425" s="245">
        <f t="shared" si="31"/>
        <v>2.968</v>
      </c>
      <c r="G425" s="245">
        <f t="shared" si="31"/>
        <v>2.9020000000000001</v>
      </c>
      <c r="H425" s="245">
        <f t="shared" si="31"/>
        <v>2.9209999999999998</v>
      </c>
      <c r="I425" s="245">
        <f t="shared" si="31"/>
        <v>2.7280000000000002</v>
      </c>
      <c r="J425" s="245">
        <f t="shared" si="32"/>
        <v>2.8559999999999999</v>
      </c>
      <c r="K425" s="246">
        <f t="shared" si="35"/>
        <v>5.6884951380894142</v>
      </c>
      <c r="L425" s="282">
        <f t="shared" si="33"/>
        <v>4.692082111436946E-2</v>
      </c>
      <c r="M425" s="305">
        <f t="shared" si="34"/>
        <v>0.79962192816635158</v>
      </c>
    </row>
    <row r="426" spans="1:13" x14ac:dyDescent="0.2">
      <c r="A426" s="241" t="s">
        <v>128</v>
      </c>
      <c r="B426" s="245">
        <f t="shared" si="28"/>
        <v>2.0630000000000002</v>
      </c>
      <c r="C426" s="245">
        <f t="shared" si="29"/>
        <v>1.157</v>
      </c>
      <c r="D426" s="245">
        <f t="shared" si="30"/>
        <v>1.0569999999999999</v>
      </c>
      <c r="E426" s="245">
        <f t="shared" si="31"/>
        <v>1.325</v>
      </c>
      <c r="F426" s="245">
        <f t="shared" si="31"/>
        <v>1.468</v>
      </c>
      <c r="G426" s="245">
        <f t="shared" si="31"/>
        <v>1.607</v>
      </c>
      <c r="H426" s="245">
        <f t="shared" si="31"/>
        <v>1.5169999999999999</v>
      </c>
      <c r="I426" s="245">
        <f t="shared" si="31"/>
        <v>1.3859999999999999</v>
      </c>
      <c r="J426" s="245">
        <f t="shared" si="32"/>
        <v>1.456</v>
      </c>
      <c r="K426" s="246">
        <f t="shared" si="35"/>
        <v>0.64757909493705224</v>
      </c>
      <c r="L426" s="282">
        <f t="shared" si="33"/>
        <v>5.0505050505050608E-2</v>
      </c>
      <c r="M426" s="305">
        <f t="shared" si="34"/>
        <v>-0.29423170140571991</v>
      </c>
    </row>
    <row r="427" spans="1:13" x14ac:dyDescent="0.2">
      <c r="A427" s="241" t="s">
        <v>131</v>
      </c>
      <c r="B427" s="245">
        <f t="shared" si="28"/>
        <v>0.255</v>
      </c>
      <c r="C427" s="245">
        <f t="shared" si="29"/>
        <v>0.23799999999999999</v>
      </c>
      <c r="D427" s="245">
        <f t="shared" si="30"/>
        <v>0.30599999999999999</v>
      </c>
      <c r="E427" s="245">
        <f t="shared" si="31"/>
        <v>0.22</v>
      </c>
      <c r="F427" s="245">
        <f t="shared" si="31"/>
        <v>0.22</v>
      </c>
      <c r="G427" s="245">
        <f t="shared" si="31"/>
        <v>0.22700000000000001</v>
      </c>
      <c r="H427" s="245">
        <f t="shared" si="31"/>
        <v>0.33100000000000002</v>
      </c>
      <c r="I427" s="245">
        <f t="shared" si="31"/>
        <v>0.29599999999999999</v>
      </c>
      <c r="J427" s="245">
        <f t="shared" si="32"/>
        <v>0.313</v>
      </c>
      <c r="K427" s="246">
        <f t="shared" si="35"/>
        <v>0.75535991814118719</v>
      </c>
      <c r="L427" s="282">
        <f t="shared" si="33"/>
        <v>5.7432432432432456E-2</v>
      </c>
      <c r="M427" s="305">
        <f t="shared" si="34"/>
        <v>0.22745098039215683</v>
      </c>
    </row>
    <row r="428" spans="1:13" x14ac:dyDescent="0.2">
      <c r="A428" s="241" t="s">
        <v>132</v>
      </c>
      <c r="B428" s="245">
        <f t="shared" si="28"/>
        <v>12.101000000000001</v>
      </c>
      <c r="C428" s="245">
        <f t="shared" si="29"/>
        <v>14.103</v>
      </c>
      <c r="D428" s="245">
        <f t="shared" si="30"/>
        <v>16.481999999999999</v>
      </c>
      <c r="E428" s="245">
        <f t="shared" si="31"/>
        <v>18.021000000000001</v>
      </c>
      <c r="F428" s="245">
        <f t="shared" si="31"/>
        <v>17.306000000000001</v>
      </c>
      <c r="G428" s="245">
        <f t="shared" si="31"/>
        <v>16.724</v>
      </c>
      <c r="H428" s="245">
        <f t="shared" si="31"/>
        <v>16.991</v>
      </c>
      <c r="I428" s="245">
        <f t="shared" si="31"/>
        <v>17.855</v>
      </c>
      <c r="J428" s="245">
        <f t="shared" si="32"/>
        <v>18.257000000000001</v>
      </c>
      <c r="K428" s="246">
        <f>J428*1000000/VLOOKUP($A428,$X$12:$Z$44,3,0)</f>
        <v>1.1014788607099528</v>
      </c>
      <c r="L428" s="282">
        <f t="shared" si="33"/>
        <v>2.2514701764211775E-2</v>
      </c>
      <c r="M428" s="305">
        <f t="shared" si="34"/>
        <v>0.50871828774481453</v>
      </c>
    </row>
    <row r="429" spans="1:13" x14ac:dyDescent="0.2">
      <c r="A429" s="241" t="s">
        <v>133</v>
      </c>
      <c r="B429" s="245">
        <f t="shared" si="28"/>
        <v>5.9409999999999998</v>
      </c>
      <c r="C429" s="245">
        <f t="shared" si="29"/>
        <v>5.9969999999999999</v>
      </c>
      <c r="D429" s="245">
        <f t="shared" si="30"/>
        <v>6.1959999999999997</v>
      </c>
      <c r="E429" s="245">
        <f t="shared" si="31"/>
        <v>6.8029999999999999</v>
      </c>
      <c r="F429" s="245">
        <f t="shared" si="31"/>
        <v>7.1459999999999999</v>
      </c>
      <c r="G429" s="245">
        <f t="shared" si="31"/>
        <v>7.0890000000000004</v>
      </c>
      <c r="H429" s="245">
        <f t="shared" si="31"/>
        <v>6.8730000000000002</v>
      </c>
      <c r="I429" s="245">
        <f t="shared" si="31"/>
        <v>6.7910000000000004</v>
      </c>
      <c r="J429" s="245">
        <f t="shared" si="32"/>
        <v>7.1929999999999996</v>
      </c>
      <c r="K429" s="246">
        <f t="shared" si="35"/>
        <v>1.4805898235127875</v>
      </c>
      <c r="L429" s="282">
        <f t="shared" si="33"/>
        <v>5.919599469886605E-2</v>
      </c>
      <c r="M429" s="305">
        <f t="shared" si="34"/>
        <v>0.21073893283958928</v>
      </c>
    </row>
    <row r="430" spans="1:13" x14ac:dyDescent="0.2">
      <c r="A430" s="241" t="s">
        <v>134</v>
      </c>
      <c r="B430" s="245">
        <f t="shared" si="28"/>
        <v>9.0540000000000003</v>
      </c>
      <c r="C430" s="245">
        <f t="shared" si="29"/>
        <v>11.519</v>
      </c>
      <c r="D430" s="245">
        <f t="shared" si="30"/>
        <v>15.340999999999999</v>
      </c>
      <c r="E430" s="245">
        <f t="shared" si="31"/>
        <v>17.710999999999999</v>
      </c>
      <c r="F430" s="245">
        <f t="shared" si="31"/>
        <v>18.327999999999999</v>
      </c>
      <c r="G430" s="245">
        <f t="shared" si="31"/>
        <v>19.283999999999999</v>
      </c>
      <c r="H430" s="245">
        <f t="shared" si="31"/>
        <v>19.756</v>
      </c>
      <c r="I430" s="245">
        <f t="shared" si="31"/>
        <v>19.719000000000001</v>
      </c>
      <c r="J430" s="245">
        <f t="shared" si="32"/>
        <v>20.488</v>
      </c>
      <c r="K430" s="246">
        <f t="shared" si="35"/>
        <v>0.53679417807832452</v>
      </c>
      <c r="L430" s="282">
        <f t="shared" si="33"/>
        <v>3.8997920787058105E-2</v>
      </c>
      <c r="M430" s="305">
        <f t="shared" si="34"/>
        <v>1.2628672409984536</v>
      </c>
    </row>
    <row r="431" spans="1:13" x14ac:dyDescent="0.2">
      <c r="A431" s="241" t="s">
        <v>135</v>
      </c>
      <c r="B431" s="245">
        <f t="shared" si="28"/>
        <v>6.7069999999999999</v>
      </c>
      <c r="C431" s="245">
        <f t="shared" si="29"/>
        <v>8.1590000000000007</v>
      </c>
      <c r="D431" s="245">
        <f t="shared" si="30"/>
        <v>10.539</v>
      </c>
      <c r="E431" s="245">
        <f t="shared" si="31"/>
        <v>10.762</v>
      </c>
      <c r="F431" s="245">
        <f t="shared" si="31"/>
        <v>10.278</v>
      </c>
      <c r="G431" s="245">
        <f t="shared" si="31"/>
        <v>10.061999999999999</v>
      </c>
      <c r="H431" s="245">
        <f t="shared" si="31"/>
        <v>9.718</v>
      </c>
      <c r="I431" s="245">
        <f t="shared" si="31"/>
        <v>9.5190000000000001</v>
      </c>
      <c r="J431" s="245">
        <f t="shared" si="32"/>
        <v>9.3160000000000007</v>
      </c>
      <c r="K431" s="246">
        <f t="shared" si="35"/>
        <v>0.87575214710154337</v>
      </c>
      <c r="L431" s="282">
        <f t="shared" si="33"/>
        <v>-2.132576951360432E-2</v>
      </c>
      <c r="M431" s="305">
        <f t="shared" si="34"/>
        <v>0.38899657074698091</v>
      </c>
    </row>
    <row r="432" spans="1:13" x14ac:dyDescent="0.2">
      <c r="A432" s="241" t="s">
        <v>136</v>
      </c>
      <c r="B432" s="245">
        <f t="shared" si="28"/>
        <v>8.157</v>
      </c>
      <c r="C432" s="245">
        <f t="shared" si="29"/>
        <v>5.657</v>
      </c>
      <c r="D432" s="245">
        <f t="shared" si="30"/>
        <v>5.4779999999999998</v>
      </c>
      <c r="E432" s="245">
        <f t="shared" si="31"/>
        <v>6.8760000000000003</v>
      </c>
      <c r="F432" s="245">
        <f t="shared" si="31"/>
        <v>6.569</v>
      </c>
      <c r="G432" s="245">
        <f t="shared" si="31"/>
        <v>7.0970000000000004</v>
      </c>
      <c r="H432" s="245">
        <f t="shared" si="31"/>
        <v>6.9640000000000004</v>
      </c>
      <c r="I432" s="245">
        <f t="shared" si="31"/>
        <v>6.5330000000000004</v>
      </c>
      <c r="J432" s="245">
        <f t="shared" si="32"/>
        <v>6.0679999999999996</v>
      </c>
      <c r="K432" s="246">
        <f t="shared" si="35"/>
        <v>0.28272982071816916</v>
      </c>
      <c r="L432" s="282">
        <f t="shared" si="33"/>
        <v>-7.1177100872493626E-2</v>
      </c>
      <c r="M432" s="305">
        <f t="shared" si="34"/>
        <v>-0.25609905602549959</v>
      </c>
    </row>
    <row r="433" spans="1:28" x14ac:dyDescent="0.2">
      <c r="A433" s="241" t="s">
        <v>140</v>
      </c>
      <c r="B433" s="245">
        <f t="shared" si="28"/>
        <v>12.49</v>
      </c>
      <c r="C433" s="245">
        <f t="shared" si="29"/>
        <v>13.798999999999999</v>
      </c>
      <c r="D433" s="245">
        <f t="shared" si="30"/>
        <v>13.151</v>
      </c>
      <c r="E433" s="245">
        <f t="shared" si="31"/>
        <v>11.388</v>
      </c>
      <c r="F433" s="245">
        <f t="shared" si="31"/>
        <v>10.755000000000001</v>
      </c>
      <c r="G433" s="245">
        <f t="shared" si="31"/>
        <v>10.62</v>
      </c>
      <c r="H433" s="245">
        <f t="shared" si="31"/>
        <v>10.164999999999999</v>
      </c>
      <c r="I433" s="245">
        <f t="shared" si="31"/>
        <v>9.8330000000000002</v>
      </c>
      <c r="J433" s="245">
        <f t="shared" si="32"/>
        <v>10.092000000000001</v>
      </c>
      <c r="K433" s="246">
        <f t="shared" si="35"/>
        <v>1.0804350260505604</v>
      </c>
      <c r="L433" s="282">
        <f t="shared" si="33"/>
        <v>2.633987592799758E-2</v>
      </c>
      <c r="M433" s="305">
        <f t="shared" si="34"/>
        <v>-0.1919935948759007</v>
      </c>
    </row>
    <row r="434" spans="1:28" x14ac:dyDescent="0.2">
      <c r="A434" s="241" t="s">
        <v>138</v>
      </c>
      <c r="B434" s="245">
        <f t="shared" si="28"/>
        <v>1.5129999999999999</v>
      </c>
      <c r="C434" s="245">
        <f t="shared" si="29"/>
        <v>2.1059999999999999</v>
      </c>
      <c r="D434" s="245">
        <f t="shared" si="30"/>
        <v>2.238</v>
      </c>
      <c r="E434" s="245">
        <f t="shared" si="31"/>
        <v>2.3839999999999999</v>
      </c>
      <c r="F434" s="245">
        <f t="shared" si="31"/>
        <v>2.4489999999999998</v>
      </c>
      <c r="G434" s="245">
        <f>VLOOKUP($A434,$A$12:$U$44,S$10,0)/1000</f>
        <v>2.415</v>
      </c>
      <c r="H434" s="245">
        <f t="shared" si="31"/>
        <v>2.8119999999999998</v>
      </c>
      <c r="I434" s="245">
        <f t="shared" si="31"/>
        <v>2.4620000000000002</v>
      </c>
      <c r="J434" s="245">
        <f t="shared" si="32"/>
        <v>2.4449999999999998</v>
      </c>
      <c r="K434" s="246">
        <f t="shared" si="35"/>
        <v>1.1944448786893447</v>
      </c>
      <c r="L434" s="282">
        <f t="shared" si="33"/>
        <v>-6.9049553208774261E-3</v>
      </c>
      <c r="M434" s="305">
        <f t="shared" si="34"/>
        <v>0.61599471249173832</v>
      </c>
    </row>
    <row r="435" spans="1:28" x14ac:dyDescent="0.2">
      <c r="A435" s="254" t="s">
        <v>137</v>
      </c>
      <c r="B435" s="245">
        <f t="shared" si="28"/>
        <v>3.653</v>
      </c>
      <c r="C435" s="245">
        <f t="shared" si="29"/>
        <v>1.61</v>
      </c>
      <c r="D435" s="245">
        <f t="shared" si="30"/>
        <v>1.7070000000000001</v>
      </c>
      <c r="E435" s="245">
        <f t="shared" si="31"/>
        <v>2.165</v>
      </c>
      <c r="F435" s="245">
        <f t="shared" si="31"/>
        <v>2.1190000000000002</v>
      </c>
      <c r="G435" s="245">
        <f t="shared" si="31"/>
        <v>2.2189999999999999</v>
      </c>
      <c r="H435" s="245">
        <f t="shared" si="31"/>
        <v>2.3730000000000002</v>
      </c>
      <c r="I435" s="245">
        <f t="shared" si="31"/>
        <v>1.9890000000000001</v>
      </c>
      <c r="J435" s="245">
        <f t="shared" si="32"/>
        <v>2.2970000000000002</v>
      </c>
      <c r="K435" s="246">
        <f t="shared" si="35"/>
        <v>0.42341599192615564</v>
      </c>
      <c r="L435" s="282">
        <f t="shared" si="33"/>
        <v>0.15485168426344909</v>
      </c>
      <c r="M435" s="305">
        <f t="shared" si="34"/>
        <v>-0.37120175198467009</v>
      </c>
    </row>
    <row r="436" spans="1:28" x14ac:dyDescent="0.2">
      <c r="A436" s="255" t="s">
        <v>142</v>
      </c>
      <c r="B436" s="245">
        <f t="shared" si="28"/>
        <v>17.919</v>
      </c>
      <c r="C436" s="245">
        <f t="shared" si="29"/>
        <v>22.53</v>
      </c>
      <c r="D436" s="245">
        <f t="shared" si="30"/>
        <v>23.280999999999999</v>
      </c>
      <c r="E436" s="245">
        <f t="shared" si="31"/>
        <v>23.504000000000001</v>
      </c>
      <c r="F436" s="245">
        <f t="shared" si="31"/>
        <v>23.704000000000001</v>
      </c>
      <c r="G436" s="245">
        <f t="shared" si="31"/>
        <v>24.411000000000001</v>
      </c>
      <c r="H436" s="245">
        <f t="shared" si="31"/>
        <v>23.645</v>
      </c>
      <c r="I436" s="245">
        <f t="shared" si="31"/>
        <v>23.353999999999999</v>
      </c>
      <c r="J436" s="245">
        <f t="shared" si="32"/>
        <v>22.602</v>
      </c>
      <c r="K436" s="246">
        <f t="shared" si="35"/>
        <v>0.31148830384985321</v>
      </c>
      <c r="L436" s="282">
        <f t="shared" si="33"/>
        <v>-3.2200051383060702E-2</v>
      </c>
      <c r="M436" s="305">
        <f t="shared" si="34"/>
        <v>0.261342708856521</v>
      </c>
    </row>
    <row r="437" spans="1:28" ht="13.5" thickBot="1" x14ac:dyDescent="0.25">
      <c r="A437" s="256" t="s">
        <v>143</v>
      </c>
      <c r="B437" s="257">
        <f t="shared" si="28"/>
        <v>58.902999999999999</v>
      </c>
      <c r="C437" s="257">
        <f t="shared" si="29"/>
        <v>60.401000000000003</v>
      </c>
      <c r="D437" s="257">
        <f t="shared" si="30"/>
        <v>63.046999999999997</v>
      </c>
      <c r="E437" s="257">
        <f t="shared" si="31"/>
        <v>65.412999999999997</v>
      </c>
      <c r="F437" s="257">
        <f t="shared" si="31"/>
        <v>65.738</v>
      </c>
      <c r="G437" s="257">
        <f t="shared" si="31"/>
        <v>65.557000000000002</v>
      </c>
      <c r="H437" s="257">
        <f t="shared" si="31"/>
        <v>63.47</v>
      </c>
      <c r="I437" s="257">
        <f t="shared" si="31"/>
        <v>60.332999999999998</v>
      </c>
      <c r="J437" s="257">
        <f t="shared" si="32"/>
        <v>60.323</v>
      </c>
      <c r="K437" s="246">
        <f t="shared" si="35"/>
        <v>0.97252868841133955</v>
      </c>
      <c r="L437" s="282">
        <f t="shared" si="33"/>
        <v>-1.657467720815875E-4</v>
      </c>
      <c r="M437" s="305">
        <f t="shared" si="34"/>
        <v>2.4107430860906946E-2</v>
      </c>
    </row>
    <row r="438" spans="1:28" x14ac:dyDescent="0.2">
      <c r="F438" s="201"/>
      <c r="G438" s="260"/>
      <c r="H438" s="261"/>
    </row>
    <row r="439" spans="1:28" x14ac:dyDescent="0.2">
      <c r="A439" t="s">
        <v>210</v>
      </c>
      <c r="H439" s="262"/>
    </row>
    <row r="440" spans="1:28" x14ac:dyDescent="0.2">
      <c r="A440" t="s">
        <v>212</v>
      </c>
      <c r="H440" s="97"/>
    </row>
    <row r="441" spans="1:28" x14ac:dyDescent="0.2">
      <c r="A441" t="s">
        <v>228</v>
      </c>
      <c r="H441" s="201"/>
    </row>
    <row r="442" spans="1:28" x14ac:dyDescent="0.2">
      <c r="AB442"/>
    </row>
    <row r="443" spans="1:28" x14ac:dyDescent="0.2">
      <c r="AB443"/>
    </row>
    <row r="444" spans="1:28" x14ac:dyDescent="0.2">
      <c r="AB444"/>
    </row>
    <row r="445" spans="1:28" x14ac:dyDescent="0.2">
      <c r="AB445"/>
    </row>
    <row r="446" spans="1:28" x14ac:dyDescent="0.2">
      <c r="AB446"/>
    </row>
    <row r="447" spans="1:28" ht="42" customHeight="1" x14ac:dyDescent="0.2">
      <c r="AB447"/>
    </row>
    <row r="448" spans="1:28" x14ac:dyDescent="0.2">
      <c r="AB448"/>
    </row>
    <row r="449" spans="28:28" x14ac:dyDescent="0.2">
      <c r="AB449"/>
    </row>
    <row r="450" spans="28:28" x14ac:dyDescent="0.2">
      <c r="AB450"/>
    </row>
    <row r="451" spans="28:28" x14ac:dyDescent="0.2">
      <c r="AB451"/>
    </row>
    <row r="452" spans="28:28" x14ac:dyDescent="0.2">
      <c r="AB452"/>
    </row>
    <row r="453" spans="28:28" x14ac:dyDescent="0.2">
      <c r="AB453"/>
    </row>
    <row r="454" spans="28:28" x14ac:dyDescent="0.2">
      <c r="AB454"/>
    </row>
    <row r="455" spans="28:28" x14ac:dyDescent="0.2">
      <c r="AB455"/>
    </row>
    <row r="456" spans="28:28" x14ac:dyDescent="0.2">
      <c r="AB456"/>
    </row>
    <row r="457" spans="28:28" x14ac:dyDescent="0.2">
      <c r="AB457"/>
    </row>
    <row r="458" spans="28:28" x14ac:dyDescent="0.2">
      <c r="AB458"/>
    </row>
    <row r="459" spans="28:28" x14ac:dyDescent="0.2">
      <c r="AB459"/>
    </row>
    <row r="460" spans="28:28" x14ac:dyDescent="0.2">
      <c r="AB460"/>
    </row>
    <row r="461" spans="28:28" x14ac:dyDescent="0.2">
      <c r="AB461"/>
    </row>
    <row r="462" spans="28:28" x14ac:dyDescent="0.2">
      <c r="AB462"/>
    </row>
    <row r="463" spans="28:28" x14ac:dyDescent="0.2">
      <c r="AB463"/>
    </row>
    <row r="464" spans="28:28" x14ac:dyDescent="0.2">
      <c r="AB464"/>
    </row>
    <row r="465" spans="28:28" x14ac:dyDescent="0.2">
      <c r="AB465"/>
    </row>
    <row r="466" spans="28:28" x14ac:dyDescent="0.2">
      <c r="AB466"/>
    </row>
    <row r="467" spans="28:28" x14ac:dyDescent="0.2">
      <c r="AB467"/>
    </row>
    <row r="468" spans="28:28" x14ac:dyDescent="0.2">
      <c r="AB468"/>
    </row>
    <row r="469" spans="28:28" x14ac:dyDescent="0.2">
      <c r="AB469"/>
    </row>
    <row r="470" spans="28:28" x14ac:dyDescent="0.2">
      <c r="AB470"/>
    </row>
    <row r="471" spans="28:28" x14ac:dyDescent="0.2">
      <c r="AB471"/>
    </row>
    <row r="472" spans="28:28" x14ac:dyDescent="0.2">
      <c r="AB472"/>
    </row>
    <row r="473" spans="28:28" x14ac:dyDescent="0.2">
      <c r="AB473"/>
    </row>
    <row r="474" spans="28:28" x14ac:dyDescent="0.2">
      <c r="AB474"/>
    </row>
    <row r="475" spans="28:28" x14ac:dyDescent="0.2">
      <c r="AB475"/>
    </row>
    <row r="476" spans="28:28" x14ac:dyDescent="0.2">
      <c r="AB476"/>
    </row>
    <row r="477" spans="28:28" x14ac:dyDescent="0.2">
      <c r="AB477"/>
    </row>
    <row r="478" spans="28:28" x14ac:dyDescent="0.2">
      <c r="AB478"/>
    </row>
    <row r="479" spans="28:28" x14ac:dyDescent="0.2">
      <c r="AB479"/>
    </row>
    <row r="480" spans="28:28" x14ac:dyDescent="0.2">
      <c r="AB480"/>
    </row>
    <row r="481" spans="28:28" x14ac:dyDescent="0.2">
      <c r="AB481"/>
    </row>
    <row r="482" spans="28:28" x14ac:dyDescent="0.2">
      <c r="AB482"/>
    </row>
    <row r="483" spans="28:28" x14ac:dyDescent="0.2">
      <c r="AB483"/>
    </row>
    <row r="484" spans="28:28" x14ac:dyDescent="0.2">
      <c r="AB484"/>
    </row>
    <row r="485" spans="28:28" x14ac:dyDescent="0.2">
      <c r="AB485"/>
    </row>
    <row r="486" spans="28:28" x14ac:dyDescent="0.2">
      <c r="AB486"/>
    </row>
    <row r="487" spans="28:28" x14ac:dyDescent="0.2">
      <c r="AB487"/>
    </row>
    <row r="488" spans="28:28" x14ac:dyDescent="0.2">
      <c r="AB488"/>
    </row>
    <row r="489" spans="28:28" x14ac:dyDescent="0.2">
      <c r="AB489"/>
    </row>
    <row r="490" spans="28:28" x14ac:dyDescent="0.2">
      <c r="AB490"/>
    </row>
    <row r="491" spans="28:28" x14ac:dyDescent="0.2">
      <c r="AB491"/>
    </row>
    <row r="492" spans="28:28" x14ac:dyDescent="0.2">
      <c r="AB492"/>
    </row>
    <row r="493" spans="28:28" x14ac:dyDescent="0.2">
      <c r="AB493"/>
    </row>
    <row r="494" spans="28:28" x14ac:dyDescent="0.2">
      <c r="AB494"/>
    </row>
    <row r="495" spans="28:28" x14ac:dyDescent="0.2">
      <c r="AB495"/>
    </row>
    <row r="496" spans="28:28" x14ac:dyDescent="0.2">
      <c r="AB496"/>
    </row>
    <row r="497" spans="28:28" x14ac:dyDescent="0.2">
      <c r="AB497"/>
    </row>
    <row r="498" spans="28:28" x14ac:dyDescent="0.2">
      <c r="AB498"/>
    </row>
    <row r="499" spans="28:28" x14ac:dyDescent="0.2">
      <c r="AB499"/>
    </row>
    <row r="500" spans="28:28" x14ac:dyDescent="0.2">
      <c r="AB500"/>
    </row>
    <row r="501" spans="28:28" x14ac:dyDescent="0.2">
      <c r="AB501"/>
    </row>
    <row r="502" spans="28:28" x14ac:dyDescent="0.2">
      <c r="AB502"/>
    </row>
    <row r="503" spans="28:28" x14ac:dyDescent="0.2">
      <c r="AB503"/>
    </row>
    <row r="504" spans="28:28" x14ac:dyDescent="0.2">
      <c r="AB504"/>
    </row>
    <row r="505" spans="28:28" x14ac:dyDescent="0.2">
      <c r="AB505"/>
    </row>
    <row r="506" spans="28:28" x14ac:dyDescent="0.2">
      <c r="AB506"/>
    </row>
    <row r="507" spans="28:28" x14ac:dyDescent="0.2">
      <c r="AB507"/>
    </row>
    <row r="508" spans="28:28" x14ac:dyDescent="0.2">
      <c r="AB508"/>
    </row>
    <row r="509" spans="28:28" x14ac:dyDescent="0.2">
      <c r="AB509"/>
    </row>
    <row r="510" spans="28:28" x14ac:dyDescent="0.2">
      <c r="AB510"/>
    </row>
    <row r="511" spans="28:28" x14ac:dyDescent="0.2">
      <c r="AB511"/>
    </row>
    <row r="512" spans="28:28" x14ac:dyDescent="0.2">
      <c r="AB512"/>
    </row>
    <row r="513" spans="28:28" x14ac:dyDescent="0.2">
      <c r="AB513"/>
    </row>
    <row r="514" spans="28:28" x14ac:dyDescent="0.2">
      <c r="AB514"/>
    </row>
    <row r="515" spans="28:28" x14ac:dyDescent="0.2">
      <c r="AB515"/>
    </row>
    <row r="516" spans="28:28" x14ac:dyDescent="0.2">
      <c r="AB516"/>
    </row>
    <row r="517" spans="28:28" x14ac:dyDescent="0.2">
      <c r="AB517"/>
    </row>
    <row r="518" spans="28:28" x14ac:dyDescent="0.2">
      <c r="AB518"/>
    </row>
    <row r="519" spans="28:28" x14ac:dyDescent="0.2">
      <c r="AB519"/>
    </row>
    <row r="520" spans="28:28" x14ac:dyDescent="0.2">
      <c r="AB520"/>
    </row>
    <row r="521" spans="28:28" x14ac:dyDescent="0.2">
      <c r="AB521"/>
    </row>
    <row r="522" spans="28:28" x14ac:dyDescent="0.2">
      <c r="AB522"/>
    </row>
    <row r="523" spans="28:28" x14ac:dyDescent="0.2">
      <c r="AB523"/>
    </row>
    <row r="524" spans="28:28" x14ac:dyDescent="0.2">
      <c r="AB524"/>
    </row>
    <row r="525" spans="28:28" x14ac:dyDescent="0.2">
      <c r="AB525"/>
    </row>
    <row r="526" spans="28:28" x14ac:dyDescent="0.2">
      <c r="AB526"/>
    </row>
    <row r="527" spans="28:28" x14ac:dyDescent="0.2">
      <c r="AB527"/>
    </row>
    <row r="528" spans="28:28" x14ac:dyDescent="0.2">
      <c r="AB528"/>
    </row>
    <row r="529" spans="28:28" x14ac:dyDescent="0.2">
      <c r="AB529"/>
    </row>
    <row r="530" spans="28:28" x14ac:dyDescent="0.2">
      <c r="AB530"/>
    </row>
    <row r="531" spans="28:28" x14ac:dyDescent="0.2">
      <c r="AB531"/>
    </row>
    <row r="532" spans="28:28" x14ac:dyDescent="0.2">
      <c r="AB532"/>
    </row>
    <row r="533" spans="28:28" x14ac:dyDescent="0.2">
      <c r="AB533"/>
    </row>
    <row r="534" spans="28:28" x14ac:dyDescent="0.2">
      <c r="AB534"/>
    </row>
    <row r="535" spans="28:28" x14ac:dyDescent="0.2">
      <c r="AB535"/>
    </row>
    <row r="536" spans="28:28" x14ac:dyDescent="0.2">
      <c r="AB536"/>
    </row>
    <row r="537" spans="28:28" x14ac:dyDescent="0.2">
      <c r="AB537"/>
    </row>
    <row r="538" spans="28:28" x14ac:dyDescent="0.2">
      <c r="AB538"/>
    </row>
    <row r="539" spans="28:28" x14ac:dyDescent="0.2">
      <c r="AB539"/>
    </row>
    <row r="540" spans="28:28" x14ac:dyDescent="0.2">
      <c r="AB540"/>
    </row>
    <row r="541" spans="28:28" x14ac:dyDescent="0.2">
      <c r="AB541"/>
    </row>
    <row r="542" spans="28:28" x14ac:dyDescent="0.2">
      <c r="AB542"/>
    </row>
    <row r="543" spans="28:28" x14ac:dyDescent="0.2">
      <c r="AB543"/>
    </row>
    <row r="544" spans="28:28" x14ac:dyDescent="0.2">
      <c r="AB544"/>
    </row>
    <row r="545" spans="28:28" x14ac:dyDescent="0.2">
      <c r="AB545"/>
    </row>
    <row r="546" spans="28:28" x14ac:dyDescent="0.2">
      <c r="AB546"/>
    </row>
    <row r="547" spans="28:28" x14ac:dyDescent="0.2">
      <c r="AB547"/>
    </row>
    <row r="548" spans="28:28" x14ac:dyDescent="0.2">
      <c r="AB548"/>
    </row>
    <row r="549" spans="28:28" x14ac:dyDescent="0.2">
      <c r="AB549"/>
    </row>
    <row r="550" spans="28:28" x14ac:dyDescent="0.2">
      <c r="AB550"/>
    </row>
  </sheetData>
  <mergeCells count="22">
    <mergeCell ref="H395:H396"/>
    <mergeCell ref="I395:I396"/>
    <mergeCell ref="J395:J396"/>
    <mergeCell ref="K395:K396"/>
    <mergeCell ref="L395:L396"/>
    <mergeCell ref="M395:M396"/>
    <mergeCell ref="A328:S328"/>
    <mergeCell ref="AA364:AD366"/>
    <mergeCell ref="B393:H393"/>
    <mergeCell ref="J393:T393"/>
    <mergeCell ref="B395:B396"/>
    <mergeCell ref="C395:C396"/>
    <mergeCell ref="D395:D396"/>
    <mergeCell ref="E395:E396"/>
    <mergeCell ref="F395:F396"/>
    <mergeCell ref="G395:G396"/>
    <mergeCell ref="X8:AA8"/>
    <mergeCell ref="A127:S127"/>
    <mergeCell ref="A167:S167"/>
    <mergeCell ref="A207:S207"/>
    <mergeCell ref="A247:S247"/>
    <mergeCell ref="A287:S287"/>
  </mergeCells>
  <pageMargins left="0.25" right="0.2" top="1" bottom="1" header="0.5" footer="0.5"/>
  <pageSetup paperSize="9" scale="67"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O5:P10"/>
  <sheetViews>
    <sheetView workbookViewId="0">
      <selection activeCell="A10" sqref="A10"/>
    </sheetView>
  </sheetViews>
  <sheetFormatPr defaultRowHeight="12.75" x14ac:dyDescent="0.2"/>
  <cols>
    <col min="15" max="15" width="24.7109375" customWidth="1"/>
  </cols>
  <sheetData>
    <row r="5" spans="15:16" x14ac:dyDescent="0.2">
      <c r="O5" t="s">
        <v>185</v>
      </c>
      <c r="P5" s="128">
        <f>VLOOKUP(O5,'Fig 1b Data - Oil'!W369:AC376,'Fig 1a FEC by sector'!$AC$375,FALSE)</f>
        <v>7.6681527937144708E-2</v>
      </c>
    </row>
    <row r="6" spans="15:16" x14ac:dyDescent="0.2">
      <c r="O6" t="s">
        <v>186</v>
      </c>
      <c r="P6" s="128">
        <f>VLOOKUP(O6,'Fig 1b Data - Oil'!W370:AC377,'Fig 1a FEC by sector'!$AC$375,FALSE)</f>
        <v>0.75254013856893853</v>
      </c>
    </row>
    <row r="7" spans="15:16" x14ac:dyDescent="0.2">
      <c r="O7" t="s">
        <v>188</v>
      </c>
      <c r="P7" s="128">
        <f>VLOOKUP(O7,'Fig 1b Data - Oil'!W371:AC378,'Fig 1a FEC by sector'!$AC$375,FALSE)</f>
        <v>9.4193155640421494E-2</v>
      </c>
    </row>
    <row r="8" spans="15:16" x14ac:dyDescent="0.2">
      <c r="O8" t="s">
        <v>189</v>
      </c>
      <c r="P8" s="128">
        <f>VLOOKUP(O8,'Fig 1b Data - Oil'!W372:AC379,'Fig 1a FEC by sector'!$AC$375,FALSE)</f>
        <v>4.3208632967494984E-2</v>
      </c>
    </row>
    <row r="9" spans="15:16" x14ac:dyDescent="0.2">
      <c r="O9" t="s">
        <v>190</v>
      </c>
      <c r="P9" s="128">
        <f>VLOOKUP(O9,'Fig 1b Data - Oil'!W373:AC380,'Fig 1a FEC by sector'!$AC$375,FALSE)</f>
        <v>3.3374355111371934E-2</v>
      </c>
    </row>
    <row r="10" spans="15:16" x14ac:dyDescent="0.2">
      <c r="O10" s="2" t="s">
        <v>229</v>
      </c>
      <c r="P10" s="306">
        <f>SUM(P5:P9)</f>
        <v>0.99999781022537171</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1"/>
    <pageSetUpPr fitToPage="1"/>
  </sheetPr>
  <dimension ref="A1:AH539"/>
  <sheetViews>
    <sheetView topLeftCell="R361" zoomScale="90" zoomScaleNormal="90" workbookViewId="0">
      <selection activeCell="C10" sqref="C10"/>
    </sheetView>
  </sheetViews>
  <sheetFormatPr defaultRowHeight="12.75" x14ac:dyDescent="0.2"/>
  <cols>
    <col min="1" max="1" width="38.140625" customWidth="1"/>
    <col min="2" max="2" width="23.5703125" customWidth="1"/>
    <col min="3" max="22" width="10" customWidth="1"/>
    <col min="23" max="23" width="13.140625" customWidth="1"/>
    <col min="24" max="24" width="15.5703125" customWidth="1"/>
    <col min="25" max="25" width="15.42578125" customWidth="1"/>
    <col min="26" max="26" width="16.28515625" customWidth="1"/>
    <col min="27" max="27" width="10.7109375" customWidth="1"/>
    <col min="28" max="28" width="10.7109375" style="84" customWidth="1"/>
    <col min="29" max="29" width="10.7109375" customWidth="1"/>
    <col min="30" max="30" width="12.85546875" customWidth="1"/>
    <col min="33" max="33" width="14" customWidth="1"/>
  </cols>
  <sheetData>
    <row r="1" spans="1:33" ht="18.75" thickTop="1" x14ac:dyDescent="0.25">
      <c r="A1" s="78" t="s">
        <v>230</v>
      </c>
      <c r="B1" s="79"/>
      <c r="C1" s="79"/>
      <c r="D1" s="79"/>
      <c r="E1" s="79"/>
      <c r="F1" s="79"/>
      <c r="G1" s="79"/>
      <c r="H1" s="79"/>
      <c r="I1" s="79"/>
      <c r="J1" s="79"/>
      <c r="K1" s="79"/>
      <c r="L1" s="79"/>
      <c r="M1" s="79"/>
      <c r="N1" s="79"/>
      <c r="O1" s="79"/>
      <c r="P1" s="79"/>
      <c r="Q1" s="79"/>
      <c r="R1" s="79"/>
      <c r="S1" s="79"/>
      <c r="T1" s="80"/>
      <c r="U1" s="80"/>
      <c r="V1" s="80"/>
      <c r="X1" s="81" t="s">
        <v>98</v>
      </c>
      <c r="Y1" s="81"/>
      <c r="Z1" s="82"/>
      <c r="AA1" s="83"/>
    </row>
    <row r="2" spans="1:33" x14ac:dyDescent="0.2">
      <c r="A2" s="85" t="s">
        <v>99</v>
      </c>
      <c r="B2" s="86">
        <v>41053</v>
      </c>
      <c r="C2" s="87"/>
      <c r="D2" s="87"/>
      <c r="E2" s="87"/>
      <c r="F2" s="87"/>
      <c r="G2" s="87"/>
      <c r="H2" s="87"/>
      <c r="I2" s="87"/>
      <c r="J2" s="87"/>
      <c r="K2" s="87"/>
      <c r="L2" s="87"/>
      <c r="M2" s="87"/>
      <c r="N2" s="87"/>
      <c r="O2" s="87"/>
      <c r="P2" s="87"/>
      <c r="Q2" s="87"/>
      <c r="R2" s="87"/>
      <c r="S2" s="87"/>
      <c r="T2" s="87"/>
      <c r="U2" s="87"/>
      <c r="V2" s="87"/>
      <c r="X2" s="88" t="s">
        <v>99</v>
      </c>
      <c r="Y2" s="88"/>
      <c r="Z2" s="89">
        <f>'Fig 1b Data - Oil'!Z2</f>
        <v>41083.093611111108</v>
      </c>
      <c r="AA2" s="83"/>
    </row>
    <row r="3" spans="1:33" x14ac:dyDescent="0.2">
      <c r="A3" s="90" t="s">
        <v>100</v>
      </c>
      <c r="B3" s="91">
        <v>41096</v>
      </c>
      <c r="C3" s="80"/>
      <c r="D3" s="80"/>
      <c r="E3" s="80"/>
      <c r="F3" s="80"/>
      <c r="G3" s="80"/>
      <c r="H3" s="80"/>
      <c r="I3" s="80"/>
      <c r="J3" s="80"/>
      <c r="K3" s="80"/>
      <c r="L3" s="80"/>
      <c r="M3" s="80"/>
      <c r="N3" s="80"/>
      <c r="O3" s="80"/>
      <c r="P3" s="80"/>
      <c r="Q3" s="80"/>
      <c r="R3" s="80"/>
      <c r="S3" s="80"/>
      <c r="T3" s="80"/>
      <c r="U3" s="80"/>
      <c r="V3" s="80"/>
      <c r="X3" s="88" t="s">
        <v>100</v>
      </c>
      <c r="Y3" s="88"/>
      <c r="Z3" s="89">
        <f>'Fig 1b Data - Oil'!Z3</f>
        <v>41102.792143611114</v>
      </c>
      <c r="AA3" s="83"/>
    </row>
    <row r="4" spans="1:33" x14ac:dyDescent="0.2">
      <c r="A4" s="85" t="s">
        <v>101</v>
      </c>
      <c r="B4" s="85" t="s">
        <v>102</v>
      </c>
      <c r="C4" s="87"/>
      <c r="D4" s="87"/>
      <c r="E4" s="87"/>
      <c r="F4" s="87"/>
      <c r="G4" s="87"/>
      <c r="H4" s="87"/>
      <c r="I4" s="87"/>
      <c r="J4" s="87"/>
      <c r="K4" s="87"/>
      <c r="L4" s="87"/>
      <c r="M4" s="87"/>
      <c r="N4" s="87"/>
      <c r="O4" s="87"/>
      <c r="P4" s="87"/>
      <c r="Q4" s="87"/>
      <c r="R4" s="87"/>
      <c r="S4" s="87"/>
      <c r="T4" s="87"/>
      <c r="U4" s="87"/>
      <c r="V4" s="87"/>
      <c r="X4" s="88" t="s">
        <v>101</v>
      </c>
      <c r="Y4" s="88"/>
      <c r="Z4" s="88" t="s">
        <v>102</v>
      </c>
      <c r="AA4" s="83"/>
    </row>
    <row r="5" spans="1:33" ht="13.5" thickBot="1" x14ac:dyDescent="0.25">
      <c r="A5" s="92"/>
      <c r="B5" s="92"/>
      <c r="C5" s="92"/>
      <c r="D5" s="92"/>
      <c r="E5" s="92"/>
      <c r="F5" s="92"/>
      <c r="G5" s="92"/>
      <c r="H5" s="92"/>
      <c r="I5" s="92"/>
      <c r="J5" s="92"/>
      <c r="K5" s="92"/>
      <c r="L5" s="92"/>
      <c r="M5" s="92"/>
      <c r="N5" s="92"/>
      <c r="O5" s="92"/>
      <c r="P5" s="92"/>
      <c r="Q5" s="92"/>
      <c r="R5" s="92"/>
      <c r="S5" s="92"/>
      <c r="T5" s="80"/>
      <c r="U5" s="80"/>
      <c r="V5" s="80"/>
      <c r="AA5" s="83"/>
    </row>
    <row r="6" spans="1:33" ht="15.75" thickTop="1" x14ac:dyDescent="0.2">
      <c r="A6" s="93"/>
      <c r="B6" s="264" t="s">
        <v>103</v>
      </c>
      <c r="C6" s="265" t="s">
        <v>104</v>
      </c>
      <c r="D6" s="266"/>
      <c r="E6" s="266"/>
      <c r="F6" s="266"/>
      <c r="G6" s="266"/>
      <c r="H6" s="266"/>
      <c r="I6" s="79"/>
      <c r="J6" s="79"/>
      <c r="K6" s="79"/>
      <c r="L6" s="79"/>
      <c r="M6" s="79"/>
      <c r="N6" s="79"/>
      <c r="O6" s="79"/>
      <c r="P6" s="79"/>
      <c r="Q6" s="79"/>
      <c r="R6" s="79"/>
      <c r="S6" s="79"/>
      <c r="T6" s="80"/>
      <c r="U6" s="80"/>
      <c r="V6" s="80"/>
      <c r="X6" s="96" t="s">
        <v>105</v>
      </c>
      <c r="Y6" s="96"/>
      <c r="Z6" s="96" t="s">
        <v>80</v>
      </c>
      <c r="AA6" s="97"/>
    </row>
    <row r="7" spans="1:33" ht="15" x14ac:dyDescent="0.2">
      <c r="A7" s="93"/>
      <c r="B7" s="264" t="s">
        <v>77</v>
      </c>
      <c r="C7" s="265" t="s">
        <v>231</v>
      </c>
      <c r="D7" s="267"/>
      <c r="E7" s="267"/>
      <c r="F7" s="267"/>
      <c r="G7" s="267"/>
      <c r="H7" s="267"/>
      <c r="I7" s="87"/>
      <c r="J7" s="87"/>
      <c r="K7" s="87"/>
      <c r="L7" s="87"/>
      <c r="M7" s="87"/>
      <c r="N7" s="87"/>
      <c r="O7" s="87"/>
      <c r="P7" s="87"/>
      <c r="Q7" s="87"/>
      <c r="R7" s="87"/>
      <c r="S7" s="87"/>
      <c r="T7" s="87"/>
      <c r="U7" s="87"/>
      <c r="V7" s="87"/>
      <c r="X7" s="96" t="s">
        <v>107</v>
      </c>
      <c r="Y7" s="96"/>
      <c r="Z7" s="96" t="s">
        <v>80</v>
      </c>
      <c r="AA7" s="97"/>
    </row>
    <row r="8" spans="1:33" ht="15" x14ac:dyDescent="0.2">
      <c r="A8" s="93"/>
      <c r="B8" s="264" t="s">
        <v>108</v>
      </c>
      <c r="C8" s="265" t="s">
        <v>232</v>
      </c>
      <c r="D8" s="267"/>
      <c r="E8" s="267"/>
      <c r="F8" s="267"/>
      <c r="G8" s="267"/>
      <c r="H8" s="267"/>
      <c r="I8" s="87"/>
      <c r="J8" s="87"/>
      <c r="K8" s="87"/>
      <c r="L8" s="87"/>
      <c r="M8" s="87"/>
      <c r="N8" s="87"/>
      <c r="O8" s="87"/>
      <c r="P8" s="87"/>
      <c r="Q8" s="87"/>
      <c r="R8" s="87"/>
      <c r="S8" s="87"/>
      <c r="T8" s="87"/>
      <c r="U8" s="87"/>
      <c r="V8" s="87"/>
      <c r="X8" s="98"/>
      <c r="Y8" s="99"/>
      <c r="Z8" s="99"/>
      <c r="AA8" s="100"/>
    </row>
    <row r="9" spans="1:33" s="105" customFormat="1" ht="25.5" x14ac:dyDescent="0.2">
      <c r="A9" s="307" t="s">
        <v>233</v>
      </c>
      <c r="B9" s="102">
        <v>3</v>
      </c>
      <c r="C9" s="102">
        <v>4</v>
      </c>
      <c r="D9" s="102">
        <v>5</v>
      </c>
      <c r="E9" s="102">
        <v>6</v>
      </c>
      <c r="F9" s="102">
        <v>7</v>
      </c>
      <c r="G9" s="102">
        <v>8</v>
      </c>
      <c r="H9" s="102">
        <v>9</v>
      </c>
      <c r="I9" s="102">
        <v>10</v>
      </c>
      <c r="J9" s="102">
        <v>11</v>
      </c>
      <c r="K9" s="102">
        <v>12</v>
      </c>
      <c r="L9" s="102">
        <v>13</v>
      </c>
      <c r="M9" s="102">
        <v>14</v>
      </c>
      <c r="N9" s="102">
        <v>15</v>
      </c>
      <c r="O9" s="102">
        <v>16</v>
      </c>
      <c r="P9" s="102">
        <v>17</v>
      </c>
      <c r="Q9" s="102">
        <v>18</v>
      </c>
      <c r="R9" s="102">
        <v>19</v>
      </c>
      <c r="S9" s="102">
        <v>20</v>
      </c>
      <c r="T9" s="102">
        <v>21</v>
      </c>
      <c r="U9" s="102">
        <v>22</v>
      </c>
      <c r="V9" s="102">
        <v>23</v>
      </c>
      <c r="X9"/>
      <c r="Y9"/>
      <c r="Z9"/>
      <c r="AA9" s="103"/>
      <c r="AB9" s="104"/>
      <c r="AF9"/>
      <c r="AG9"/>
    </row>
    <row r="10" spans="1:33" s="105" customFormat="1" x14ac:dyDescent="0.2">
      <c r="B10" s="101">
        <v>2</v>
      </c>
      <c r="C10" s="102">
        <v>3</v>
      </c>
      <c r="D10" s="102">
        <v>4</v>
      </c>
      <c r="E10" s="102">
        <v>5</v>
      </c>
      <c r="F10" s="102">
        <v>6</v>
      </c>
      <c r="G10" s="102">
        <v>7</v>
      </c>
      <c r="H10" s="102">
        <v>8</v>
      </c>
      <c r="I10" s="102">
        <v>9</v>
      </c>
      <c r="J10" s="102">
        <v>10</v>
      </c>
      <c r="K10" s="102">
        <v>11</v>
      </c>
      <c r="L10" s="102">
        <v>12</v>
      </c>
      <c r="M10" s="102">
        <v>13</v>
      </c>
      <c r="N10" s="102">
        <v>14</v>
      </c>
      <c r="O10" s="102">
        <v>15</v>
      </c>
      <c r="P10" s="102">
        <v>16</v>
      </c>
      <c r="Q10" s="102">
        <v>17</v>
      </c>
      <c r="R10" s="102">
        <v>18</v>
      </c>
      <c r="S10" s="102">
        <v>19</v>
      </c>
      <c r="T10" s="102">
        <v>20</v>
      </c>
      <c r="U10" s="102">
        <v>21</v>
      </c>
      <c r="V10" s="102">
        <v>22</v>
      </c>
      <c r="W10" s="102">
        <v>23</v>
      </c>
      <c r="X10"/>
      <c r="Y10"/>
      <c r="Z10"/>
      <c r="AA10" s="106"/>
      <c r="AB10" s="104"/>
    </row>
    <row r="11" spans="1:33" x14ac:dyDescent="0.2">
      <c r="A11" s="107" t="s">
        <v>110</v>
      </c>
      <c r="B11" s="107" t="s">
        <v>55</v>
      </c>
      <c r="C11" s="107" t="s">
        <v>56</v>
      </c>
      <c r="D11" s="107" t="s">
        <v>57</v>
      </c>
      <c r="E11" s="107" t="s">
        <v>58</v>
      </c>
      <c r="F11" s="107" t="s">
        <v>59</v>
      </c>
      <c r="G11" s="107" t="s">
        <v>60</v>
      </c>
      <c r="H11" s="107" t="s">
        <v>61</v>
      </c>
      <c r="I11" s="107" t="s">
        <v>62</v>
      </c>
      <c r="J11" s="107" t="s">
        <v>63</v>
      </c>
      <c r="K11" s="107" t="s">
        <v>64</v>
      </c>
      <c r="L11" s="107" t="s">
        <v>65</v>
      </c>
      <c r="M11" s="107" t="s">
        <v>66</v>
      </c>
      <c r="N11" s="107" t="s">
        <v>67</v>
      </c>
      <c r="O11" s="107" t="s">
        <v>68</v>
      </c>
      <c r="P11" s="107" t="s">
        <v>69</v>
      </c>
      <c r="Q11" s="107" t="s">
        <v>70</v>
      </c>
      <c r="R11" s="107" t="s">
        <v>71</v>
      </c>
      <c r="S11" s="107" t="s">
        <v>72</v>
      </c>
      <c r="T11" s="107" t="s">
        <v>74</v>
      </c>
      <c r="U11" s="107" t="s">
        <v>75</v>
      </c>
      <c r="V11" s="107">
        <v>2010</v>
      </c>
      <c r="X11" s="107" t="s">
        <v>110</v>
      </c>
      <c r="Y11" s="107"/>
      <c r="Z11" s="107">
        <v>2010</v>
      </c>
      <c r="AA11" s="108"/>
      <c r="AB11" s="109"/>
      <c r="AC11" s="97"/>
      <c r="AD11" s="97"/>
    </row>
    <row r="12" spans="1:33" ht="15" customHeight="1" x14ac:dyDescent="0.2">
      <c r="A12" s="107" t="s">
        <v>111</v>
      </c>
      <c r="B12" s="110">
        <f>VLOOKUP($A12,'[10]101700'!$A$6:$W$50,B$9,FALSE)</f>
        <v>3677</v>
      </c>
      <c r="C12" s="110">
        <f>VLOOKUP($A12,'[10]101700'!$A$6:$W$50,C$9,FALSE)</f>
        <v>3854</v>
      </c>
      <c r="D12" s="110">
        <f>VLOOKUP($A12,'[10]101700'!$A$6:$W$50,D$9,FALSE)</f>
        <v>3812</v>
      </c>
      <c r="E12" s="110">
        <f>VLOOKUP($A12,'[10]101700'!$A$6:$W$50,E$9,FALSE)</f>
        <v>3866</v>
      </c>
      <c r="F12" s="110">
        <f>VLOOKUP($A12,'[10]101700'!$A$6:$W$50,F$9,FALSE)</f>
        <v>3921</v>
      </c>
      <c r="G12" s="110">
        <f>VLOOKUP($A12,'[10]101700'!$A$6:$W$50,G$9,FALSE)</f>
        <v>4017</v>
      </c>
      <c r="H12" s="110">
        <f>VLOOKUP($A12,'[10]101700'!$A$6:$W$50,H$9,FALSE)</f>
        <v>4154</v>
      </c>
      <c r="I12" s="110">
        <f>VLOOKUP($A12,'[10]101700'!$A$6:$W$50,I$9,FALSE)</f>
        <v>4205</v>
      </c>
      <c r="J12" s="110">
        <f>VLOOKUP($A12,'[10]101700'!$A$6:$W$50,J$9,FALSE)</f>
        <v>4274</v>
      </c>
      <c r="K12" s="110">
        <f>VLOOKUP($A12,'[10]101700'!$A$6:$W$50,K$9,FALSE)</f>
        <v>4373</v>
      </c>
      <c r="L12" s="110">
        <f>VLOOKUP($A12,'[10]101700'!$A$6:$W$50,L$9,FALSE)</f>
        <v>4432</v>
      </c>
      <c r="M12" s="110">
        <f>VLOOKUP($A12,'[10]101700'!$A$6:$W$50,M$9,FALSE)</f>
        <v>4610</v>
      </c>
      <c r="N12" s="110">
        <f>VLOOKUP($A12,'[10]101700'!$A$6:$W$50,N$9,FALSE)</f>
        <v>4631</v>
      </c>
      <c r="O12" s="110">
        <f>VLOOKUP($A12,'[10]101700'!$A$6:$W$50,O$9,FALSE)</f>
        <v>4782</v>
      </c>
      <c r="P12" s="110">
        <f>VLOOKUP($A12,'[10]101700'!$A$6:$W$50,P$9,FALSE)</f>
        <v>4882</v>
      </c>
      <c r="Q12" s="110">
        <f>VLOOKUP($A12,'[10]101700'!$A$6:$W$50,Q$9,FALSE)</f>
        <v>5013</v>
      </c>
      <c r="R12" s="110">
        <f>VLOOKUP($A12,'[10]101700'!$A$6:$W$50,R$9,FALSE)</f>
        <v>5238</v>
      </c>
      <c r="S12" s="110">
        <f>VLOOKUP($A12,'[10]101700'!$A$6:$W$50,S$9,FALSE)</f>
        <v>5330</v>
      </c>
      <c r="T12" s="110">
        <f>VLOOKUP($A12,'[10]101700'!$A$6:$W$50,T$9,FALSE)</f>
        <v>5273</v>
      </c>
      <c r="U12" s="110">
        <f>VLOOKUP($A12,'[10]101700'!$A$6:$W$50,U$9,FALSE)</f>
        <v>5072</v>
      </c>
      <c r="V12" s="110">
        <f>VLOOKUP($A12,'[10]101700'!$A$6:$W$50,V$9,FALSE)</f>
        <v>5274</v>
      </c>
      <c r="W12" s="111">
        <f>(V12-U12)/U12</f>
        <v>3.9826498422712936E-2</v>
      </c>
      <c r="X12" s="107" t="s">
        <v>111</v>
      </c>
      <c r="Y12" s="107"/>
      <c r="Z12" s="110">
        <f>'Fig 1b Data - Oil'!Z12</f>
        <v>8375290</v>
      </c>
      <c r="AA12" s="107" t="s">
        <v>111</v>
      </c>
      <c r="AB12" s="109"/>
      <c r="AC12" s="107" t="s">
        <v>112</v>
      </c>
      <c r="AD12" s="110">
        <f>'Fig 1b Data - Oil'!AD12</f>
        <v>35894</v>
      </c>
    </row>
    <row r="13" spans="1:33" ht="15" customHeight="1" x14ac:dyDescent="0.2">
      <c r="A13" s="107" t="s">
        <v>113</v>
      </c>
      <c r="B13" s="110">
        <f>VLOOKUP($A13,'[10]101700'!$A$6:$W$50,B$9,FALSE)</f>
        <v>4986</v>
      </c>
      <c r="C13" s="110">
        <f>VLOOKUP($A13,'[10]101700'!$A$6:$W$50,C$9,FALSE)</f>
        <v>5203</v>
      </c>
      <c r="D13" s="110">
        <f>VLOOKUP($A13,'[10]101700'!$A$6:$W$50,D$9,FALSE)</f>
        <v>5381</v>
      </c>
      <c r="E13" s="110">
        <f>VLOOKUP($A13,'[10]101700'!$A$6:$W$50,E$9,FALSE)</f>
        <v>5443</v>
      </c>
      <c r="F13" s="110">
        <f>VLOOKUP($A13,'[10]101700'!$A$6:$W$50,F$9,FALSE)</f>
        <v>5713</v>
      </c>
      <c r="G13" s="110">
        <f>VLOOKUP($A13,'[10]101700'!$A$6:$W$50,G$9,FALSE)</f>
        <v>5885</v>
      </c>
      <c r="H13" s="110">
        <f>VLOOKUP($A13,'[10]101700'!$A$6:$W$50,H$9,FALSE)</f>
        <v>6008</v>
      </c>
      <c r="I13" s="110">
        <f>VLOOKUP($A13,'[10]101700'!$A$6:$W$50,I$9,FALSE)</f>
        <v>6176</v>
      </c>
      <c r="J13" s="110">
        <f>VLOOKUP($A13,'[10]101700'!$A$6:$W$50,J$9,FALSE)</f>
        <v>6359</v>
      </c>
      <c r="K13" s="110">
        <f>VLOOKUP($A13,'[10]101700'!$A$6:$W$50,K$9,FALSE)</f>
        <v>6407</v>
      </c>
      <c r="L13" s="110">
        <f>VLOOKUP($A13,'[10]101700'!$A$6:$W$50,L$9,FALSE)</f>
        <v>6667</v>
      </c>
      <c r="M13" s="110">
        <f>VLOOKUP($A13,'[10]101700'!$A$6:$W$50,M$9,FALSE)</f>
        <v>6719</v>
      </c>
      <c r="N13" s="110">
        <f>VLOOKUP($A13,'[10]101700'!$A$6:$W$50,N$9,FALSE)</f>
        <v>6745</v>
      </c>
      <c r="O13" s="110">
        <f>VLOOKUP($A13,'[10]101700'!$A$6:$W$50,O$9,FALSE)</f>
        <v>6856</v>
      </c>
      <c r="P13" s="110">
        <f>VLOOKUP($A13,'[10]101700'!$A$6:$W$50,P$9,FALSE)</f>
        <v>6931</v>
      </c>
      <c r="Q13" s="110">
        <f>VLOOKUP($A13,'[10]101700'!$A$6:$W$50,Q$9,FALSE)</f>
        <v>6896</v>
      </c>
      <c r="R13" s="110">
        <f>VLOOKUP($A13,'[10]101700'!$A$6:$W$50,R$9,FALSE)</f>
        <v>7103</v>
      </c>
      <c r="S13" s="110">
        <f>VLOOKUP($A13,'[10]101700'!$A$6:$W$50,S$9,FALSE)</f>
        <v>7128</v>
      </c>
      <c r="T13" s="110">
        <f>VLOOKUP($A13,'[10]101700'!$A$6:$W$50,T$9,FALSE)</f>
        <v>7110</v>
      </c>
      <c r="U13" s="110">
        <f>VLOOKUP($A13,'[10]101700'!$A$6:$W$50,U$9,FALSE)</f>
        <v>6643</v>
      </c>
      <c r="V13" s="110">
        <f>VLOOKUP($A13,'[10]101700'!$A$6:$W$50,V$9,FALSE)</f>
        <v>7163</v>
      </c>
      <c r="W13" s="111">
        <f t="shared" ref="W13:W41" si="0">(V13-U13)/U13</f>
        <v>7.8277886497064575E-2</v>
      </c>
      <c r="X13" s="107" t="s">
        <v>113</v>
      </c>
      <c r="Y13" s="107"/>
      <c r="Z13" s="110">
        <f>'Fig 1b Data - Oil'!Z13</f>
        <v>10839905</v>
      </c>
      <c r="AA13" s="107" t="s">
        <v>113</v>
      </c>
      <c r="AB13" s="109"/>
      <c r="AC13" s="107" t="s">
        <v>114</v>
      </c>
      <c r="AD13" s="110">
        <f>'Fig 1b Data - Oil'!AD13</f>
        <v>317630</v>
      </c>
    </row>
    <row r="14" spans="1:33" ht="15" customHeight="1" x14ac:dyDescent="0.2">
      <c r="A14" s="107" t="s">
        <v>115</v>
      </c>
      <c r="B14" s="110">
        <f>VLOOKUP($A14,'[10]101700'!$A$6:$W$50,B$9,FALSE)</f>
        <v>3033</v>
      </c>
      <c r="C14" s="110">
        <f>VLOOKUP($A14,'[10]101700'!$A$6:$W$50,C$9,FALSE)</f>
        <v>2595</v>
      </c>
      <c r="D14" s="110">
        <f>VLOOKUP($A14,'[10]101700'!$A$6:$W$50,D$9,FALSE)</f>
        <v>2250</v>
      </c>
      <c r="E14" s="110">
        <f>VLOOKUP($A14,'[10]101700'!$A$6:$W$50,E$9,FALSE)</f>
        <v>2254</v>
      </c>
      <c r="F14" s="110">
        <f>VLOOKUP($A14,'[10]101700'!$A$6:$W$50,F$9,FALSE)</f>
        <v>2278</v>
      </c>
      <c r="G14" s="110">
        <f>VLOOKUP($A14,'[10]101700'!$A$6:$W$50,G$9,FALSE)</f>
        <v>2467</v>
      </c>
      <c r="H14" s="110">
        <f>VLOOKUP($A14,'[10]101700'!$A$6:$W$50,H$9,FALSE)</f>
        <v>2570</v>
      </c>
      <c r="I14" s="110">
        <f>VLOOKUP($A14,'[10]101700'!$A$6:$W$50,I$9,FALSE)</f>
        <v>2314</v>
      </c>
      <c r="J14" s="110">
        <f>VLOOKUP($A14,'[10]101700'!$A$6:$W$50,J$9,FALSE)</f>
        <v>2248</v>
      </c>
      <c r="K14" s="110">
        <f>VLOOKUP($A14,'[10]101700'!$A$6:$W$50,K$9,FALSE)</f>
        <v>2046</v>
      </c>
      <c r="L14" s="110">
        <f>VLOOKUP($A14,'[10]101700'!$A$6:$W$50,L$9,FALSE)</f>
        <v>2085</v>
      </c>
      <c r="M14" s="110">
        <f>VLOOKUP($A14,'[10]101700'!$A$6:$W$50,M$9,FALSE)</f>
        <v>2115</v>
      </c>
      <c r="N14" s="110">
        <f>VLOOKUP($A14,'[10]101700'!$A$6:$W$50,N$9,FALSE)</f>
        <v>2071</v>
      </c>
      <c r="O14" s="110">
        <f>VLOOKUP($A14,'[10]101700'!$A$6:$W$50,O$9,FALSE)</f>
        <v>2161</v>
      </c>
      <c r="P14" s="110">
        <f>VLOOKUP($A14,'[10]101700'!$A$6:$W$50,P$9,FALSE)</f>
        <v>2142</v>
      </c>
      <c r="Q14" s="110">
        <f>VLOOKUP($A14,'[10]101700'!$A$6:$W$50,Q$9,FALSE)</f>
        <v>2211</v>
      </c>
      <c r="R14" s="110">
        <f>VLOOKUP($A14,'[10]101700'!$A$6:$W$50,R$9,FALSE)</f>
        <v>2312</v>
      </c>
      <c r="S14" s="110">
        <f>VLOOKUP($A14,'[10]101700'!$A$6:$W$50,S$9,FALSE)</f>
        <v>2340</v>
      </c>
      <c r="T14" s="110">
        <f>VLOOKUP($A14,'[10]101700'!$A$6:$W$50,T$9,FALSE)</f>
        <v>2464</v>
      </c>
      <c r="U14" s="110">
        <f>VLOOKUP($A14,'[10]101700'!$A$6:$W$50,U$9,FALSE)</f>
        <v>2308</v>
      </c>
      <c r="V14" s="110">
        <f>VLOOKUP($A14,'[10]101700'!$A$6:$W$50,V$9,FALSE)</f>
        <v>2330</v>
      </c>
      <c r="W14" s="111">
        <f t="shared" si="0"/>
        <v>9.5320623916811086E-3</v>
      </c>
      <c r="X14" s="107" t="s">
        <v>115</v>
      </c>
      <c r="Y14" s="107"/>
      <c r="Z14" s="110">
        <f>'Fig 1b Data - Oil'!Z14</f>
        <v>7563710</v>
      </c>
      <c r="AA14" s="107" t="s">
        <v>115</v>
      </c>
      <c r="AB14" s="109"/>
      <c r="AC14" s="112" t="s">
        <v>116</v>
      </c>
      <c r="AD14" s="97"/>
    </row>
    <row r="15" spans="1:33" ht="15" customHeight="1" x14ac:dyDescent="0.2">
      <c r="A15" s="107" t="s">
        <v>117</v>
      </c>
      <c r="B15" s="110">
        <f>VLOOKUP($A15,'[10]101700'!$A$6:$W$50,B$9,FALSE)</f>
        <v>154</v>
      </c>
      <c r="C15" s="110">
        <f>VLOOKUP($A15,'[10]101700'!$A$6:$W$50,C$9,FALSE)</f>
        <v>161</v>
      </c>
      <c r="D15" s="110">
        <f>VLOOKUP($A15,'[10]101700'!$A$6:$W$50,D$9,FALSE)</f>
        <v>182</v>
      </c>
      <c r="E15" s="110">
        <f>VLOOKUP($A15,'[10]101700'!$A$6:$W$50,E$9,FALSE)</f>
        <v>199</v>
      </c>
      <c r="F15" s="110">
        <f>VLOOKUP($A15,'[10]101700'!$A$6:$W$50,F$9,FALSE)</f>
        <v>207</v>
      </c>
      <c r="G15" s="110">
        <f>VLOOKUP($A15,'[10]101700'!$A$6:$W$50,G$9,FALSE)</f>
        <v>191</v>
      </c>
      <c r="H15" s="110">
        <f>VLOOKUP($A15,'[10]101700'!$A$6:$W$50,H$9,FALSE)</f>
        <v>198</v>
      </c>
      <c r="I15" s="110">
        <f>VLOOKUP($A15,'[10]101700'!$A$6:$W$50,I$9,FALSE)</f>
        <v>205</v>
      </c>
      <c r="J15" s="110">
        <f>VLOOKUP($A15,'[10]101700'!$A$6:$W$50,J$9,FALSE)</f>
        <v>225</v>
      </c>
      <c r="K15" s="110">
        <f>VLOOKUP($A15,'[10]101700'!$A$6:$W$50,K$9,FALSE)</f>
        <v>238</v>
      </c>
      <c r="L15" s="110">
        <f>VLOOKUP($A15,'[10]101700'!$A$6:$W$50,L$9,FALSE)</f>
        <v>258</v>
      </c>
      <c r="M15" s="110">
        <f>VLOOKUP($A15,'[10]101700'!$A$6:$W$50,M$9,FALSE)</f>
        <v>267</v>
      </c>
      <c r="N15" s="110">
        <f>VLOOKUP($A15,'[10]101700'!$A$6:$W$50,N$9,FALSE)</f>
        <v>291</v>
      </c>
      <c r="O15" s="110">
        <f>VLOOKUP($A15,'[10]101700'!$A$6:$W$50,O$9,FALSE)</f>
        <v>313</v>
      </c>
      <c r="P15" s="110">
        <f>VLOOKUP($A15,'[10]101700'!$A$6:$W$50,P$9,FALSE)</f>
        <v>322</v>
      </c>
      <c r="Q15" s="110">
        <f>VLOOKUP($A15,'[10]101700'!$A$6:$W$50,Q$9,FALSE)</f>
        <v>340</v>
      </c>
      <c r="R15" s="110">
        <f>VLOOKUP($A15,'[10]101700'!$A$6:$W$50,R$9,FALSE)</f>
        <v>358</v>
      </c>
      <c r="S15" s="110">
        <f>VLOOKUP($A15,'[10]101700'!$A$6:$W$50,S$9,FALSE)</f>
        <v>377</v>
      </c>
      <c r="T15" s="110">
        <f>VLOOKUP($A15,'[10]101700'!$A$6:$W$50,T$9,FALSE)</f>
        <v>398</v>
      </c>
      <c r="U15" s="110">
        <f>VLOOKUP($A15,'[10]101700'!$A$6:$W$50,U$9,FALSE)</f>
        <v>409</v>
      </c>
      <c r="V15" s="110">
        <f>VLOOKUP($A15,'[10]101700'!$A$6:$W$50,V$9,FALSE)</f>
        <v>420</v>
      </c>
      <c r="W15" s="111">
        <f t="shared" si="0"/>
        <v>2.6894865525672371E-2</v>
      </c>
      <c r="X15" s="107" t="s">
        <v>117</v>
      </c>
      <c r="Y15" s="107"/>
      <c r="Z15" s="110">
        <f>'Fig 1b Data - Oil'!Z15</f>
        <v>803147</v>
      </c>
      <c r="AA15" s="107" t="s">
        <v>117</v>
      </c>
      <c r="AB15" s="109"/>
      <c r="AC15" s="97"/>
      <c r="AD15" s="97"/>
    </row>
    <row r="16" spans="1:33" ht="15" customHeight="1" x14ac:dyDescent="0.2">
      <c r="A16" s="107" t="s">
        <v>118</v>
      </c>
      <c r="B16" s="110">
        <f>VLOOKUP($A16,'[10]101700'!$A$6:$W$50,B$9,FALSE)</f>
        <v>4142</v>
      </c>
      <c r="C16" s="110">
        <f>VLOOKUP($A16,'[10]101700'!$A$6:$W$50,C$9,FALSE)</f>
        <v>3823</v>
      </c>
      <c r="D16" s="110">
        <f>VLOOKUP($A16,'[10]101700'!$A$6:$W$50,D$9,FALSE)</f>
        <v>3730</v>
      </c>
      <c r="E16" s="110">
        <f>VLOOKUP($A16,'[10]101700'!$A$6:$W$50,E$9,FALSE)</f>
        <v>3699</v>
      </c>
      <c r="F16" s="110">
        <f>VLOOKUP($A16,'[10]101700'!$A$6:$W$50,F$9,FALSE)</f>
        <v>3867</v>
      </c>
      <c r="G16" s="110">
        <f>VLOOKUP($A16,'[10]101700'!$A$6:$W$50,G$9,FALSE)</f>
        <v>4134</v>
      </c>
      <c r="H16" s="110">
        <f>VLOOKUP($A16,'[10]101700'!$A$6:$W$50,H$9,FALSE)</f>
        <v>4324</v>
      </c>
      <c r="I16" s="110">
        <f>VLOOKUP($A16,'[10]101700'!$A$6:$W$50,I$9,FALSE)</f>
        <v>4268</v>
      </c>
      <c r="J16" s="110">
        <f>VLOOKUP($A16,'[10]101700'!$A$6:$W$50,J$9,FALSE)</f>
        <v>4202</v>
      </c>
      <c r="K16" s="110">
        <f>VLOOKUP($A16,'[10]101700'!$A$6:$W$50,K$9,FALSE)</f>
        <v>4138</v>
      </c>
      <c r="L16" s="110">
        <f>VLOOKUP($A16,'[10]101700'!$A$6:$W$50,L$9,FALSE)</f>
        <v>4246</v>
      </c>
      <c r="M16" s="110">
        <f>VLOOKUP($A16,'[10]101700'!$A$6:$W$50,M$9,FALSE)</f>
        <v>4375</v>
      </c>
      <c r="N16" s="110">
        <f>VLOOKUP($A16,'[10]101700'!$A$6:$W$50,N$9,FALSE)</f>
        <v>4370</v>
      </c>
      <c r="O16" s="110">
        <f>VLOOKUP($A16,'[10]101700'!$A$6:$W$50,O$9,FALSE)</f>
        <v>4506</v>
      </c>
      <c r="P16" s="110">
        <f>VLOOKUP($A16,'[10]101700'!$A$6:$W$50,P$9,FALSE)</f>
        <v>4629</v>
      </c>
      <c r="Q16" s="110">
        <f>VLOOKUP($A16,'[10]101700'!$A$6:$W$50,Q$9,FALSE)</f>
        <v>4754</v>
      </c>
      <c r="R16" s="110">
        <f>VLOOKUP($A16,'[10]101700'!$A$6:$W$50,R$9,FALSE)</f>
        <v>4902</v>
      </c>
      <c r="S16" s="110">
        <f>VLOOKUP($A16,'[10]101700'!$A$6:$W$50,S$9,FALSE)</f>
        <v>4922</v>
      </c>
      <c r="T16" s="110">
        <f>VLOOKUP($A16,'[10]101700'!$A$6:$W$50,T$9,FALSE)</f>
        <v>4991</v>
      </c>
      <c r="U16" s="110">
        <f>VLOOKUP($A16,'[10]101700'!$A$6:$W$50,U$9,FALSE)</f>
        <v>4722</v>
      </c>
      <c r="V16" s="110">
        <f>VLOOKUP($A16,'[10]101700'!$A$6:$W$50,V$9,FALSE)</f>
        <v>4919</v>
      </c>
      <c r="W16" s="111">
        <f t="shared" si="0"/>
        <v>4.1719610334603981E-2</v>
      </c>
      <c r="X16" s="107" t="s">
        <v>118</v>
      </c>
      <c r="Y16" s="107"/>
      <c r="Z16" s="110">
        <f>'Fig 1b Data - Oil'!Z16</f>
        <v>10506813</v>
      </c>
      <c r="AA16" s="107" t="s">
        <v>118</v>
      </c>
      <c r="AB16" s="109"/>
    </row>
    <row r="17" spans="1:30" ht="15" customHeight="1" x14ac:dyDescent="0.2">
      <c r="A17" s="107" t="s">
        <v>119</v>
      </c>
      <c r="B17" s="110">
        <f>VLOOKUP($A17,'[10]101700'!$A$6:$W$50,B$9,FALSE)</f>
        <v>2439</v>
      </c>
      <c r="C17" s="110">
        <f>VLOOKUP($A17,'[10]101700'!$A$6:$W$50,C$9,FALSE)</f>
        <v>2514</v>
      </c>
      <c r="D17" s="110">
        <f>VLOOKUP($A17,'[10]101700'!$A$6:$W$50,D$9,FALSE)</f>
        <v>2557</v>
      </c>
      <c r="E17" s="110">
        <f>VLOOKUP($A17,'[10]101700'!$A$6:$W$50,E$9,FALSE)</f>
        <v>2593</v>
      </c>
      <c r="F17" s="110">
        <f>VLOOKUP($A17,'[10]101700'!$A$6:$W$50,F$9,FALSE)</f>
        <v>2645</v>
      </c>
      <c r="G17" s="110">
        <f>VLOOKUP($A17,'[10]101700'!$A$6:$W$50,G$9,FALSE)</f>
        <v>2655</v>
      </c>
      <c r="H17" s="110">
        <f>VLOOKUP($A17,'[10]101700'!$A$6:$W$50,H$9,FALSE)</f>
        <v>2724</v>
      </c>
      <c r="I17" s="110">
        <f>VLOOKUP($A17,'[10]101700'!$A$6:$W$50,I$9,FALSE)</f>
        <v>2741</v>
      </c>
      <c r="J17" s="110">
        <f>VLOOKUP($A17,'[10]101700'!$A$6:$W$50,J$9,FALSE)</f>
        <v>2755</v>
      </c>
      <c r="K17" s="110">
        <f>VLOOKUP($A17,'[10]101700'!$A$6:$W$50,K$9,FALSE)</f>
        <v>2767</v>
      </c>
      <c r="L17" s="110">
        <f>VLOOKUP($A17,'[10]101700'!$A$6:$W$50,L$9,FALSE)</f>
        <v>2791</v>
      </c>
      <c r="M17" s="110">
        <f>VLOOKUP($A17,'[10]101700'!$A$6:$W$50,M$9,FALSE)</f>
        <v>2800</v>
      </c>
      <c r="N17" s="110">
        <f>VLOOKUP($A17,'[10]101700'!$A$6:$W$50,N$9,FALSE)</f>
        <v>2796</v>
      </c>
      <c r="O17" s="110">
        <f>VLOOKUP($A17,'[10]101700'!$A$6:$W$50,O$9,FALSE)</f>
        <v>2783</v>
      </c>
      <c r="P17" s="110">
        <f>VLOOKUP($A17,'[10]101700'!$A$6:$W$50,P$9,FALSE)</f>
        <v>2835</v>
      </c>
      <c r="Q17" s="110">
        <f>VLOOKUP($A17,'[10]101700'!$A$6:$W$50,Q$9,FALSE)</f>
        <v>2877</v>
      </c>
      <c r="R17" s="110">
        <f>VLOOKUP($A17,'[10]101700'!$A$6:$W$50,R$9,FALSE)</f>
        <v>2906</v>
      </c>
      <c r="S17" s="110">
        <f>VLOOKUP($A17,'[10]101700'!$A$6:$W$50,S$9,FALSE)</f>
        <v>2878</v>
      </c>
      <c r="T17" s="110">
        <f>VLOOKUP($A17,'[10]101700'!$A$6:$W$50,T$9,FALSE)</f>
        <v>2848</v>
      </c>
      <c r="U17" s="110">
        <f>VLOOKUP($A17,'[10]101700'!$A$6:$W$50,U$9,FALSE)</f>
        <v>2699</v>
      </c>
      <c r="V17" s="110">
        <f>VLOOKUP($A17,'[10]101700'!$A$6:$W$50,V$9,FALSE)</f>
        <v>2757</v>
      </c>
      <c r="W17" s="111">
        <f t="shared" si="0"/>
        <v>2.1489440533530937E-2</v>
      </c>
      <c r="X17" s="107" t="s">
        <v>119</v>
      </c>
      <c r="Y17" s="107"/>
      <c r="Z17" s="110">
        <f>'Fig 1b Data - Oil'!Z17</f>
        <v>5534738</v>
      </c>
      <c r="AA17" s="107" t="s">
        <v>119</v>
      </c>
      <c r="AB17" s="109"/>
    </row>
    <row r="18" spans="1:30" ht="15" customHeight="1" x14ac:dyDescent="0.2">
      <c r="A18" s="107" t="s">
        <v>120</v>
      </c>
      <c r="B18" s="110">
        <f>VLOOKUP($A18,'[10]101700'!$A$6:$W$50,B$9,FALSE)</f>
        <v>603</v>
      </c>
      <c r="C18" s="110">
        <f>VLOOKUP($A18,'[10]101700'!$A$6:$W$50,C$9,FALSE)</f>
        <v>600</v>
      </c>
      <c r="D18" s="110">
        <f>VLOOKUP($A18,'[10]101700'!$A$6:$W$50,D$9,FALSE)</f>
        <v>467</v>
      </c>
      <c r="E18" s="110">
        <f>VLOOKUP($A18,'[10]101700'!$A$6:$W$50,E$9,FALSE)</f>
        <v>358</v>
      </c>
      <c r="F18" s="110">
        <f>VLOOKUP($A18,'[10]101700'!$A$6:$W$50,F$9,FALSE)</f>
        <v>402</v>
      </c>
      <c r="G18" s="110">
        <f>VLOOKUP($A18,'[10]101700'!$A$6:$W$50,G$9,FALSE)</f>
        <v>394</v>
      </c>
      <c r="H18" s="110">
        <f>VLOOKUP($A18,'[10]101700'!$A$6:$W$50,H$9,FALSE)</f>
        <v>432</v>
      </c>
      <c r="I18" s="110">
        <f>VLOOKUP($A18,'[10]101700'!$A$6:$W$50,I$9,FALSE)</f>
        <v>455</v>
      </c>
      <c r="J18" s="110">
        <f>VLOOKUP($A18,'[10]101700'!$A$6:$W$50,J$9,FALSE)</f>
        <v>447</v>
      </c>
      <c r="K18" s="110">
        <f>VLOOKUP($A18,'[10]101700'!$A$6:$W$50,K$9,FALSE)</f>
        <v>413</v>
      </c>
      <c r="L18" s="110">
        <f>VLOOKUP($A18,'[10]101700'!$A$6:$W$50,L$9,FALSE)</f>
        <v>429</v>
      </c>
      <c r="M18" s="110">
        <f>VLOOKUP($A18,'[10]101700'!$A$6:$W$50,M$9,FALSE)</f>
        <v>445</v>
      </c>
      <c r="N18" s="110">
        <f>VLOOKUP($A18,'[10]101700'!$A$6:$W$50,N$9,FALSE)</f>
        <v>463</v>
      </c>
      <c r="O18" s="110">
        <f>VLOOKUP($A18,'[10]101700'!$A$6:$W$50,O$9,FALSE)</f>
        <v>486</v>
      </c>
      <c r="P18" s="110">
        <f>VLOOKUP($A18,'[10]101700'!$A$6:$W$50,P$9,FALSE)</f>
        <v>508</v>
      </c>
      <c r="Q18" s="110">
        <f>VLOOKUP($A18,'[10]101700'!$A$6:$W$50,Q$9,FALSE)</f>
        <v>519</v>
      </c>
      <c r="R18" s="110">
        <f>VLOOKUP($A18,'[10]101700'!$A$6:$W$50,R$9,FALSE)</f>
        <v>558</v>
      </c>
      <c r="S18" s="110">
        <f>VLOOKUP($A18,'[10]101700'!$A$6:$W$50,S$9,FALSE)</f>
        <v>584</v>
      </c>
      <c r="T18" s="110">
        <f>VLOOKUP($A18,'[10]101700'!$A$6:$W$50,T$9,FALSE)</f>
        <v>602</v>
      </c>
      <c r="U18" s="110">
        <f>VLOOKUP($A18,'[10]101700'!$A$6:$W$50,U$9,FALSE)</f>
        <v>572</v>
      </c>
      <c r="V18" s="110">
        <f>VLOOKUP($A18,'[10]101700'!$A$6:$W$50,V$9,FALSE)</f>
        <v>593</v>
      </c>
      <c r="W18" s="111">
        <f t="shared" si="0"/>
        <v>3.6713286713286712E-2</v>
      </c>
      <c r="X18" s="107" t="s">
        <v>120</v>
      </c>
      <c r="Y18" s="107"/>
      <c r="Z18" s="110">
        <f>'Fig 1b Data - Oil'!Z18</f>
        <v>1340127</v>
      </c>
      <c r="AA18" s="107" t="s">
        <v>120</v>
      </c>
      <c r="AB18" s="109"/>
    </row>
    <row r="19" spans="1:30" ht="15" customHeight="1" x14ac:dyDescent="0.2">
      <c r="A19" s="107" t="s">
        <v>121</v>
      </c>
      <c r="B19" s="110">
        <f>VLOOKUP($A19,'[10]101700'!$A$6:$W$50,B$9,FALSE)</f>
        <v>5068</v>
      </c>
      <c r="C19" s="110">
        <f>VLOOKUP($A19,'[10]101700'!$A$6:$W$50,C$9,FALSE)</f>
        <v>5081</v>
      </c>
      <c r="D19" s="110">
        <f>VLOOKUP($A19,'[10]101700'!$A$6:$W$50,D$9,FALSE)</f>
        <v>5138</v>
      </c>
      <c r="E19" s="110">
        <f>VLOOKUP($A19,'[10]101700'!$A$6:$W$50,E$9,FALSE)</f>
        <v>5354</v>
      </c>
      <c r="F19" s="110">
        <f>VLOOKUP($A19,'[10]101700'!$A$6:$W$50,F$9,FALSE)</f>
        <v>5593</v>
      </c>
      <c r="G19" s="110">
        <f>VLOOKUP($A19,'[10]101700'!$A$6:$W$50,G$9,FALSE)</f>
        <v>5608</v>
      </c>
      <c r="H19" s="110">
        <f>VLOOKUP($A19,'[10]101700'!$A$6:$W$50,H$9,FALSE)</f>
        <v>5718</v>
      </c>
      <c r="I19" s="110">
        <f>VLOOKUP($A19,'[10]101700'!$A$6:$W$50,I$9,FALSE)</f>
        <v>6061</v>
      </c>
      <c r="J19" s="110">
        <f>VLOOKUP($A19,'[10]101700'!$A$6:$W$50,J$9,FALSE)</f>
        <v>6263</v>
      </c>
      <c r="K19" s="110">
        <f>VLOOKUP($A19,'[10]101700'!$A$6:$W$50,K$9,FALSE)</f>
        <v>6385</v>
      </c>
      <c r="L19" s="110">
        <f>VLOOKUP($A19,'[10]101700'!$A$6:$W$50,L$9,FALSE)</f>
        <v>6507</v>
      </c>
      <c r="M19" s="110">
        <f>VLOOKUP($A19,'[10]101700'!$A$6:$W$50,M$9,FALSE)</f>
        <v>6653</v>
      </c>
      <c r="N19" s="110">
        <f>VLOOKUP($A19,'[10]101700'!$A$6:$W$50,N$9,FALSE)</f>
        <v>6850</v>
      </c>
      <c r="O19" s="110">
        <f>VLOOKUP($A19,'[10]101700'!$A$6:$W$50,O$9,FALSE)</f>
        <v>6952</v>
      </c>
      <c r="P19" s="110">
        <f>VLOOKUP($A19,'[10]101700'!$A$6:$W$50,P$9,FALSE)</f>
        <v>7145</v>
      </c>
      <c r="Q19" s="110">
        <f>VLOOKUP($A19,'[10]101700'!$A$6:$W$50,Q$9,FALSE)</f>
        <v>6942</v>
      </c>
      <c r="R19" s="110">
        <f>VLOOKUP($A19,'[10]101700'!$A$6:$W$50,R$9,FALSE)</f>
        <v>7396</v>
      </c>
      <c r="S19" s="110">
        <f>VLOOKUP($A19,'[10]101700'!$A$6:$W$50,S$9,FALSE)</f>
        <v>7401</v>
      </c>
      <c r="T19" s="110">
        <f>VLOOKUP($A19,'[10]101700'!$A$6:$W$50,T$9,FALSE)</f>
        <v>7097</v>
      </c>
      <c r="U19" s="110">
        <f>VLOOKUP($A19,'[10]101700'!$A$6:$W$50,U$9,FALSE)</f>
        <v>6628</v>
      </c>
      <c r="V19" s="110">
        <f>VLOOKUP($A19,'[10]101700'!$A$6:$W$50,V$9,FALSE)</f>
        <v>7178</v>
      </c>
      <c r="W19" s="111">
        <f t="shared" si="0"/>
        <v>8.2981291490645745E-2</v>
      </c>
      <c r="X19" s="107" t="s">
        <v>121</v>
      </c>
      <c r="Y19" s="107"/>
      <c r="Z19" s="110">
        <f>'Fig 1b Data - Oil'!Z19</f>
        <v>5351427</v>
      </c>
      <c r="AA19" s="107" t="s">
        <v>121</v>
      </c>
      <c r="AB19" s="109"/>
      <c r="AC19" s="97"/>
      <c r="AD19" s="97"/>
    </row>
    <row r="20" spans="1:30" ht="15" customHeight="1" x14ac:dyDescent="0.2">
      <c r="A20" s="107" t="s">
        <v>122</v>
      </c>
      <c r="B20" s="110">
        <f>VLOOKUP($A20,'[10]101700'!$A$6:$W$50,B$9,FALSE)</f>
        <v>25987</v>
      </c>
      <c r="C20" s="110">
        <f>VLOOKUP($A20,'[10]101700'!$A$6:$W$50,C$9,FALSE)</f>
        <v>27632</v>
      </c>
      <c r="D20" s="110">
        <f>VLOOKUP($A20,'[10]101700'!$A$6:$W$50,D$9,FALSE)</f>
        <v>28403</v>
      </c>
      <c r="E20" s="110">
        <f>VLOOKUP($A20,'[10]101700'!$A$6:$W$50,E$9,FALSE)</f>
        <v>28598</v>
      </c>
      <c r="F20" s="110">
        <f>VLOOKUP($A20,'[10]101700'!$A$6:$W$50,F$9,FALSE)</f>
        <v>29019</v>
      </c>
      <c r="G20" s="110">
        <f>VLOOKUP($A20,'[10]101700'!$A$6:$W$50,G$9,FALSE)</f>
        <v>29480</v>
      </c>
      <c r="H20" s="110">
        <f>VLOOKUP($A20,'[10]101700'!$A$6:$W$50,H$9,FALSE)</f>
        <v>30596</v>
      </c>
      <c r="I20" s="110">
        <f>VLOOKUP($A20,'[10]101700'!$A$6:$W$50,I$9,FALSE)</f>
        <v>30564</v>
      </c>
      <c r="J20" s="110">
        <f>VLOOKUP($A20,'[10]101700'!$A$6:$W$50,J$9,FALSE)</f>
        <v>31594</v>
      </c>
      <c r="K20" s="110">
        <f>VLOOKUP($A20,'[10]101700'!$A$6:$W$50,K$9,FALSE)</f>
        <v>32241</v>
      </c>
      <c r="L20" s="110">
        <f>VLOOKUP($A20,'[10]101700'!$A$6:$W$50,L$9,FALSE)</f>
        <v>33096</v>
      </c>
      <c r="M20" s="110">
        <f>VLOOKUP($A20,'[10]101700'!$A$6:$W$50,M$9,FALSE)</f>
        <v>34031</v>
      </c>
      <c r="N20" s="110">
        <f>VLOOKUP($A20,'[10]101700'!$A$6:$W$50,N$9,FALSE)</f>
        <v>33834</v>
      </c>
      <c r="O20" s="110">
        <f>VLOOKUP($A20,'[10]101700'!$A$6:$W$50,O$9,FALSE)</f>
        <v>35116</v>
      </c>
      <c r="P20" s="110">
        <f>VLOOKUP($A20,'[10]101700'!$A$6:$W$50,P$9,FALSE)</f>
        <v>36127</v>
      </c>
      <c r="Q20" s="110">
        <f>VLOOKUP($A20,'[10]101700'!$A$6:$W$50,Q$9,FALSE)</f>
        <v>36352</v>
      </c>
      <c r="R20" s="110">
        <f>VLOOKUP($A20,'[10]101700'!$A$6:$W$50,R$9,FALSE)</f>
        <v>36709</v>
      </c>
      <c r="S20" s="110">
        <f>VLOOKUP($A20,'[10]101700'!$A$6:$W$50,S$9,FALSE)</f>
        <v>36631</v>
      </c>
      <c r="T20" s="110">
        <f>VLOOKUP($A20,'[10]101700'!$A$6:$W$50,T$9,FALSE)</f>
        <v>37209</v>
      </c>
      <c r="U20" s="110">
        <f>VLOOKUP($A20,'[10]101700'!$A$6:$W$50,U$9,FALSE)</f>
        <v>35938</v>
      </c>
      <c r="V20" s="110">
        <f>VLOOKUP($A20,'[10]101700'!$A$6:$W$50,V$9,FALSE)</f>
        <v>38185</v>
      </c>
      <c r="W20" s="111">
        <f t="shared" si="0"/>
        <v>6.2524347487339302E-2</v>
      </c>
      <c r="X20" s="107" t="s">
        <v>122</v>
      </c>
      <c r="Y20" s="107"/>
      <c r="Z20" s="110">
        <f>'Fig 1b Data - Oil'!Z20</f>
        <v>64694497</v>
      </c>
      <c r="AA20" s="107" t="s">
        <v>122</v>
      </c>
      <c r="AB20" s="109"/>
      <c r="AC20" s="97"/>
      <c r="AD20" s="97"/>
    </row>
    <row r="21" spans="1:30" ht="15" customHeight="1" x14ac:dyDescent="0.2">
      <c r="A21" s="107" t="s">
        <v>123</v>
      </c>
      <c r="B21" s="110">
        <f>VLOOKUP($A21,'[10]101700'!$A$6:$W$50,B$9,FALSE)</f>
        <v>39130</v>
      </c>
      <c r="C21" s="110">
        <f>VLOOKUP($A21,'[10]101700'!$A$6:$W$50,C$9,FALSE)</f>
        <v>39151</v>
      </c>
      <c r="D21" s="110">
        <f>VLOOKUP($A21,'[10]101700'!$A$6:$W$50,D$9,FALSE)</f>
        <v>38773</v>
      </c>
      <c r="E21" s="110">
        <f>VLOOKUP($A21,'[10]101700'!$A$6:$W$50,E$9,FALSE)</f>
        <v>38355</v>
      </c>
      <c r="F21" s="110">
        <f>VLOOKUP($A21,'[10]101700'!$A$6:$W$50,F$9,FALSE)</f>
        <v>38140</v>
      </c>
      <c r="G21" s="110">
        <f>VLOOKUP($A21,'[10]101700'!$A$6:$W$50,G$9,FALSE)</f>
        <v>38797</v>
      </c>
      <c r="H21" s="110">
        <f>VLOOKUP($A21,'[10]101700'!$A$6:$W$50,H$9,FALSE)</f>
        <v>39412</v>
      </c>
      <c r="I21" s="110">
        <f>VLOOKUP($A21,'[10]101700'!$A$6:$W$50,I$9,FALSE)</f>
        <v>39701</v>
      </c>
      <c r="J21" s="110">
        <f>VLOOKUP($A21,'[10]101700'!$A$6:$W$50,J$9,FALSE)</f>
        <v>40080</v>
      </c>
      <c r="K21" s="110">
        <f>VLOOKUP($A21,'[10]101700'!$A$6:$W$50,K$9,FALSE)</f>
        <v>40712</v>
      </c>
      <c r="L21" s="110">
        <f>VLOOKUP($A21,'[10]101700'!$A$6:$W$50,L$9,FALSE)</f>
        <v>41569</v>
      </c>
      <c r="M21" s="110">
        <f>VLOOKUP($A21,'[10]101700'!$A$6:$W$50,M$9,FALSE)</f>
        <v>42585</v>
      </c>
      <c r="N21" s="110">
        <f>VLOOKUP($A21,'[10]101700'!$A$6:$W$50,N$9,FALSE)</f>
        <v>43724</v>
      </c>
      <c r="O21" s="110">
        <f>VLOOKUP($A21,'[10]101700'!$A$6:$W$50,O$9,FALSE)</f>
        <v>44100</v>
      </c>
      <c r="P21" s="110">
        <f>VLOOKUP($A21,'[10]101700'!$A$6:$W$50,P$9,FALSE)</f>
        <v>44686</v>
      </c>
      <c r="Q21" s="110">
        <f>VLOOKUP($A21,'[10]101700'!$A$6:$W$50,Q$9,FALSE)</f>
        <v>44794</v>
      </c>
      <c r="R21" s="110">
        <f>VLOOKUP($A21,'[10]101700'!$A$6:$W$50,R$9,FALSE)</f>
        <v>45211</v>
      </c>
      <c r="S21" s="110">
        <f>VLOOKUP($A21,'[10]101700'!$A$6:$W$50,S$9,FALSE)</f>
        <v>45344</v>
      </c>
      <c r="T21" s="110">
        <f>VLOOKUP($A21,'[10]101700'!$A$6:$W$50,T$9,FALSE)</f>
        <v>45189</v>
      </c>
      <c r="U21" s="110">
        <f>VLOOKUP($A21,'[10]101700'!$A$6:$W$50,U$9,FALSE)</f>
        <v>42612</v>
      </c>
      <c r="V21" s="110">
        <f>VLOOKUP($A21,'[10]101700'!$A$6:$W$50,V$9,FALSE)</f>
        <v>45482</v>
      </c>
      <c r="W21" s="111">
        <f t="shared" si="0"/>
        <v>6.7351919647047787E-2</v>
      </c>
      <c r="X21" s="107" t="s">
        <v>123</v>
      </c>
      <c r="Y21" s="107"/>
      <c r="Z21" s="110">
        <f>'Fig 1b Data - Oil'!Z21</f>
        <v>81802257</v>
      </c>
      <c r="AA21" s="107" t="s">
        <v>123</v>
      </c>
      <c r="AB21" s="109"/>
      <c r="AC21" s="97"/>
      <c r="AD21" s="97"/>
    </row>
    <row r="22" spans="1:30" ht="15" customHeight="1" x14ac:dyDescent="0.2">
      <c r="A22" s="107" t="s">
        <v>124</v>
      </c>
      <c r="B22" s="110">
        <f>VLOOKUP($A22,'[10]101700'!$A$6:$W$50,B$9,FALSE)</f>
        <v>2448</v>
      </c>
      <c r="C22" s="110">
        <f>VLOOKUP($A22,'[10]101700'!$A$6:$W$50,C$9,FALSE)</f>
        <v>2522</v>
      </c>
      <c r="D22" s="110">
        <f>VLOOKUP($A22,'[10]101700'!$A$6:$W$50,D$9,FALSE)</f>
        <v>2640</v>
      </c>
      <c r="E22" s="110">
        <f>VLOOKUP($A22,'[10]101700'!$A$6:$W$50,E$9,FALSE)</f>
        <v>2681</v>
      </c>
      <c r="F22" s="110">
        <f>VLOOKUP($A22,'[10]101700'!$A$6:$W$50,F$9,FALSE)</f>
        <v>2812</v>
      </c>
      <c r="G22" s="110">
        <f>VLOOKUP($A22,'[10]101700'!$A$6:$W$50,G$9,FALSE)</f>
        <v>2931</v>
      </c>
      <c r="H22" s="110">
        <f>VLOOKUP($A22,'[10]101700'!$A$6:$W$50,H$9,FALSE)</f>
        <v>3058</v>
      </c>
      <c r="I22" s="110">
        <f>VLOOKUP($A22,'[10]101700'!$A$6:$W$50,I$9,FALSE)</f>
        <v>3200</v>
      </c>
      <c r="J22" s="110">
        <f>VLOOKUP($A22,'[10]101700'!$A$6:$W$50,J$9,FALSE)</f>
        <v>3380</v>
      </c>
      <c r="K22" s="110">
        <f>VLOOKUP($A22,'[10]101700'!$A$6:$W$50,K$9,FALSE)</f>
        <v>3492</v>
      </c>
      <c r="L22" s="110">
        <f>VLOOKUP($A22,'[10]101700'!$A$6:$W$50,L$9,FALSE)</f>
        <v>3710</v>
      </c>
      <c r="M22" s="110">
        <f>VLOOKUP($A22,'[10]101700'!$A$6:$W$50,M$9,FALSE)</f>
        <v>3830</v>
      </c>
      <c r="N22" s="110">
        <f>VLOOKUP($A22,'[10]101700'!$A$6:$W$50,N$9,FALSE)</f>
        <v>4007</v>
      </c>
      <c r="O22" s="110">
        <f>VLOOKUP($A22,'[10]101700'!$A$6:$W$50,O$9,FALSE)</f>
        <v>4181</v>
      </c>
      <c r="P22" s="110">
        <f>VLOOKUP($A22,'[10]101700'!$A$6:$W$50,P$9,FALSE)</f>
        <v>4277</v>
      </c>
      <c r="Q22" s="110">
        <f>VLOOKUP($A22,'[10]101700'!$A$6:$W$50,Q$9,FALSE)</f>
        <v>4377</v>
      </c>
      <c r="R22" s="110">
        <f>VLOOKUP($A22,'[10]101700'!$A$6:$W$50,R$9,FALSE)</f>
        <v>4516</v>
      </c>
      <c r="S22" s="110">
        <f>VLOOKUP($A22,'[10]101700'!$A$6:$W$50,S$9,FALSE)</f>
        <v>4745</v>
      </c>
      <c r="T22" s="110">
        <f>VLOOKUP($A22,'[10]101700'!$A$6:$W$50,T$9,FALSE)</f>
        <v>4871</v>
      </c>
      <c r="U22" s="110">
        <f>VLOOKUP($A22,'[10]101700'!$A$6:$W$50,U$9,FALSE)</f>
        <v>4704</v>
      </c>
      <c r="V22" s="110">
        <f>VLOOKUP($A22,'[10]101700'!$A$6:$W$50,V$9,FALSE)</f>
        <v>4567</v>
      </c>
      <c r="W22" s="111">
        <f t="shared" si="0"/>
        <v>-2.9124149659863947E-2</v>
      </c>
      <c r="X22" s="107" t="s">
        <v>124</v>
      </c>
      <c r="Y22" s="107"/>
      <c r="Z22" s="110">
        <f>'Fig 1b Data - Oil'!Z22</f>
        <v>11305118</v>
      </c>
      <c r="AA22" s="107" t="s">
        <v>124</v>
      </c>
      <c r="AB22" s="109"/>
      <c r="AC22" s="97"/>
      <c r="AD22" s="97"/>
    </row>
    <row r="23" spans="1:30" ht="15" customHeight="1" x14ac:dyDescent="0.2">
      <c r="A23" s="107" t="s">
        <v>125</v>
      </c>
      <c r="B23" s="110">
        <f>VLOOKUP($A23,'[10]101700'!$A$6:$W$50,B$9,FALSE)</f>
        <v>2717</v>
      </c>
      <c r="C23" s="110">
        <f>VLOOKUP($A23,'[10]101700'!$A$6:$W$50,C$9,FALSE)</f>
        <v>2539</v>
      </c>
      <c r="D23" s="110">
        <f>VLOOKUP($A23,'[10]101700'!$A$6:$W$50,D$9,FALSE)</f>
        <v>2436</v>
      </c>
      <c r="E23" s="110">
        <f>VLOOKUP($A23,'[10]101700'!$A$6:$W$50,E$9,FALSE)</f>
        <v>2339</v>
      </c>
      <c r="F23" s="110">
        <f>VLOOKUP($A23,'[10]101700'!$A$6:$W$50,F$9,FALSE)</f>
        <v>2372</v>
      </c>
      <c r="G23" s="110">
        <f>VLOOKUP($A23,'[10]101700'!$A$6:$W$50,G$9,FALSE)</f>
        <v>2386</v>
      </c>
      <c r="H23" s="110">
        <f>VLOOKUP($A23,'[10]101700'!$A$6:$W$50,H$9,FALSE)</f>
        <v>2466</v>
      </c>
      <c r="I23" s="110">
        <f>VLOOKUP($A23,'[10]101700'!$A$6:$W$50,I$9,FALSE)</f>
        <v>2480</v>
      </c>
      <c r="J23" s="110">
        <f>VLOOKUP($A23,'[10]101700'!$A$6:$W$50,J$9,FALSE)</f>
        <v>2491</v>
      </c>
      <c r="K23" s="110">
        <f>VLOOKUP($A23,'[10]101700'!$A$6:$W$50,K$9,FALSE)</f>
        <v>2488</v>
      </c>
      <c r="L23" s="110">
        <f>VLOOKUP($A23,'[10]101700'!$A$6:$W$50,L$9,FALSE)</f>
        <v>2531</v>
      </c>
      <c r="M23" s="110">
        <f>VLOOKUP($A23,'[10]101700'!$A$6:$W$50,M$9,FALSE)</f>
        <v>2626</v>
      </c>
      <c r="N23" s="110">
        <f>VLOOKUP($A23,'[10]101700'!$A$6:$W$50,N$9,FALSE)</f>
        <v>2707</v>
      </c>
      <c r="O23" s="110">
        <f>VLOOKUP($A23,'[10]101700'!$A$6:$W$50,O$9,FALSE)</f>
        <v>2700</v>
      </c>
      <c r="P23" s="110">
        <f>VLOOKUP($A23,'[10]101700'!$A$6:$W$50,P$9,FALSE)</f>
        <v>2736</v>
      </c>
      <c r="Q23" s="110">
        <f>VLOOKUP($A23,'[10]101700'!$A$6:$W$50,Q$9,FALSE)</f>
        <v>2781</v>
      </c>
      <c r="R23" s="110">
        <f>VLOOKUP($A23,'[10]101700'!$A$6:$W$50,R$9,FALSE)</f>
        <v>2858</v>
      </c>
      <c r="S23" s="110">
        <f>VLOOKUP($A23,'[10]101700'!$A$6:$W$50,S$9,FALSE)</f>
        <v>2901</v>
      </c>
      <c r="T23" s="110">
        <f>VLOOKUP($A23,'[10]101700'!$A$6:$W$50,T$9,FALSE)</f>
        <v>2952</v>
      </c>
      <c r="U23" s="110">
        <f>VLOOKUP($A23,'[10]101700'!$A$6:$W$50,U$9,FALSE)</f>
        <v>2850</v>
      </c>
      <c r="V23" s="110">
        <f>VLOOKUP($A23,'[10]101700'!$A$6:$W$50,V$9,FALSE)</f>
        <v>2941</v>
      </c>
      <c r="W23" s="111">
        <f t="shared" si="0"/>
        <v>3.1929824561403509E-2</v>
      </c>
      <c r="X23" s="107" t="s">
        <v>125</v>
      </c>
      <c r="Y23" s="107"/>
      <c r="Z23" s="110">
        <f>'Fig 1b Data - Oil'!Z23</f>
        <v>10014324</v>
      </c>
      <c r="AA23" s="107" t="s">
        <v>125</v>
      </c>
      <c r="AB23" s="109"/>
      <c r="AC23" s="97"/>
      <c r="AD23" s="97"/>
    </row>
    <row r="24" spans="1:30" ht="15" customHeight="1" x14ac:dyDescent="0.2">
      <c r="A24" s="107" t="s">
        <v>126</v>
      </c>
      <c r="B24" s="110">
        <f>VLOOKUP($A24,'[10]101700'!$A$6:$W$50,B$9,FALSE)</f>
        <v>1020</v>
      </c>
      <c r="C24" s="110">
        <f>VLOOKUP($A24,'[10]101700'!$A$6:$W$50,C$9,FALSE)</f>
        <v>1072</v>
      </c>
      <c r="D24" s="110">
        <f>VLOOKUP($A24,'[10]101700'!$A$6:$W$50,D$9,FALSE)</f>
        <v>1136</v>
      </c>
      <c r="E24" s="110">
        <f>VLOOKUP($A24,'[10]101700'!$A$6:$W$50,E$9,FALSE)</f>
        <v>1165</v>
      </c>
      <c r="F24" s="110">
        <f>VLOOKUP($A24,'[10]101700'!$A$6:$W$50,F$9,FALSE)</f>
        <v>1217</v>
      </c>
      <c r="G24" s="110">
        <f>VLOOKUP($A24,'[10]101700'!$A$6:$W$50,G$9,FALSE)</f>
        <v>1277</v>
      </c>
      <c r="H24" s="110">
        <f>VLOOKUP($A24,'[10]101700'!$A$6:$W$50,H$9,FALSE)</f>
        <v>1363</v>
      </c>
      <c r="I24" s="110">
        <f>VLOOKUP($A24,'[10]101700'!$A$6:$W$50,I$9,FALSE)</f>
        <v>1437</v>
      </c>
      <c r="J24" s="110">
        <f>VLOOKUP($A24,'[10]101700'!$A$6:$W$50,J$9,FALSE)</f>
        <v>1522</v>
      </c>
      <c r="K24" s="110">
        <f>VLOOKUP($A24,'[10]101700'!$A$6:$W$50,K$9,FALSE)</f>
        <v>1621</v>
      </c>
      <c r="L24" s="110">
        <f>VLOOKUP($A24,'[10]101700'!$A$6:$W$50,L$9,FALSE)</f>
        <v>1744</v>
      </c>
      <c r="M24" s="110">
        <f>VLOOKUP($A24,'[10]101700'!$A$6:$W$50,M$9,FALSE)</f>
        <v>1808</v>
      </c>
      <c r="N24" s="110">
        <f>VLOOKUP($A24,'[10]101700'!$A$6:$W$50,N$9,FALSE)</f>
        <v>1872</v>
      </c>
      <c r="O24" s="110">
        <f>VLOOKUP($A24,'[10]101700'!$A$6:$W$50,O$9,FALSE)</f>
        <v>1980</v>
      </c>
      <c r="P24" s="110">
        <f>VLOOKUP($A24,'[10]101700'!$A$6:$W$50,P$9,FALSE)</f>
        <v>1983</v>
      </c>
      <c r="Q24" s="110">
        <f>VLOOKUP($A24,'[10]101700'!$A$6:$W$50,Q$9,FALSE)</f>
        <v>2094</v>
      </c>
      <c r="R24" s="110">
        <f>VLOOKUP($A24,'[10]101700'!$A$6:$W$50,R$9,FALSE)</f>
        <v>2225</v>
      </c>
      <c r="S24" s="110">
        <f>VLOOKUP($A24,'[10]101700'!$A$6:$W$50,S$9,FALSE)</f>
        <v>2224</v>
      </c>
      <c r="T24" s="110">
        <f>VLOOKUP($A24,'[10]101700'!$A$6:$W$50,T$9,FALSE)</f>
        <v>2294</v>
      </c>
      <c r="U24" s="110">
        <f>VLOOKUP($A24,'[10]101700'!$A$6:$W$50,U$9,FALSE)</f>
        <v>2147</v>
      </c>
      <c r="V24" s="110">
        <f>VLOOKUP($A24,'[10]101700'!$A$6:$W$50,V$9,FALSE)</f>
        <v>2163</v>
      </c>
      <c r="W24" s="111">
        <f t="shared" si="0"/>
        <v>7.4522589659990687E-3</v>
      </c>
      <c r="X24" s="107" t="s">
        <v>126</v>
      </c>
      <c r="Y24" s="107"/>
      <c r="Z24" s="110">
        <f>'Fig 1b Data - Oil'!Z24</f>
        <v>4467854</v>
      </c>
      <c r="AA24" s="107" t="s">
        <v>126</v>
      </c>
      <c r="AB24" s="109"/>
      <c r="AC24" s="97"/>
      <c r="AD24" s="97"/>
    </row>
    <row r="25" spans="1:30" ht="15" customHeight="1" x14ac:dyDescent="0.2">
      <c r="A25" s="107" t="s">
        <v>127</v>
      </c>
      <c r="B25" s="110">
        <f>VLOOKUP($A25,'[10]101700'!$A$6:$W$50,B$9,FALSE)</f>
        <v>18455</v>
      </c>
      <c r="C25" s="110">
        <f>VLOOKUP($A25,'[10]101700'!$A$6:$W$50,C$9,FALSE)</f>
        <v>18868</v>
      </c>
      <c r="D25" s="110">
        <f>VLOOKUP($A25,'[10]101700'!$A$6:$W$50,D$9,FALSE)</f>
        <v>19216</v>
      </c>
      <c r="E25" s="110">
        <f>VLOOKUP($A25,'[10]101700'!$A$6:$W$50,E$9,FALSE)</f>
        <v>19292</v>
      </c>
      <c r="F25" s="110">
        <f>VLOOKUP($A25,'[10]101700'!$A$6:$W$50,F$9,FALSE)</f>
        <v>19910</v>
      </c>
      <c r="G25" s="110">
        <f>VLOOKUP($A25,'[10]101700'!$A$6:$W$50,G$9,FALSE)</f>
        <v>20488</v>
      </c>
      <c r="H25" s="110">
        <f>VLOOKUP($A25,'[10]101700'!$A$6:$W$50,H$9,FALSE)</f>
        <v>20696</v>
      </c>
      <c r="I25" s="110">
        <f>VLOOKUP($A25,'[10]101700'!$A$6:$W$50,I$9,FALSE)</f>
        <v>21342</v>
      </c>
      <c r="J25" s="110">
        <f>VLOOKUP($A25,'[10]101700'!$A$6:$W$50,J$9,FALSE)</f>
        <v>21940</v>
      </c>
      <c r="K25" s="110">
        <f>VLOOKUP($A25,'[10]101700'!$A$6:$W$50,K$9,FALSE)</f>
        <v>22479</v>
      </c>
      <c r="L25" s="110">
        <f>VLOOKUP($A25,'[10]101700'!$A$6:$W$50,L$9,FALSE)</f>
        <v>23472</v>
      </c>
      <c r="M25" s="110">
        <f>VLOOKUP($A25,'[10]101700'!$A$6:$W$50,M$9,FALSE)</f>
        <v>23880</v>
      </c>
      <c r="N25" s="110">
        <f>VLOOKUP($A25,'[10]101700'!$A$6:$W$50,N$9,FALSE)</f>
        <v>24312</v>
      </c>
      <c r="O25" s="110">
        <f>VLOOKUP($A25,'[10]101700'!$A$6:$W$50,O$9,FALSE)</f>
        <v>25059</v>
      </c>
      <c r="P25" s="110">
        <f>VLOOKUP($A25,'[10]101700'!$A$6:$W$50,P$9,FALSE)</f>
        <v>25411</v>
      </c>
      <c r="Q25" s="110">
        <f>VLOOKUP($A25,'[10]101700'!$A$6:$W$50,Q$9,FALSE)</f>
        <v>25871</v>
      </c>
      <c r="R25" s="110">
        <f>VLOOKUP($A25,'[10]101700'!$A$6:$W$50,R$9,FALSE)</f>
        <v>26550</v>
      </c>
      <c r="S25" s="110">
        <f>VLOOKUP($A25,'[10]101700'!$A$6:$W$50,S$9,FALSE)</f>
        <v>26597</v>
      </c>
      <c r="T25" s="110">
        <f>VLOOKUP($A25,'[10]101700'!$A$6:$W$50,T$9,FALSE)</f>
        <v>26596</v>
      </c>
      <c r="U25" s="110">
        <f>VLOOKUP($A25,'[10]101700'!$A$6:$W$50,U$9,FALSE)</f>
        <v>24937</v>
      </c>
      <c r="V25" s="110">
        <f>VLOOKUP($A25,'[10]101700'!$A$6:$W$50,V$9,FALSE)</f>
        <v>25736</v>
      </c>
      <c r="W25" s="111">
        <f t="shared" si="0"/>
        <v>3.2040742671532264E-2</v>
      </c>
      <c r="X25" s="107" t="s">
        <v>127</v>
      </c>
      <c r="Y25" s="107"/>
      <c r="Z25" s="110">
        <f>'Fig 1b Data - Oil'!Z25</f>
        <v>60340328</v>
      </c>
      <c r="AA25" s="107" t="s">
        <v>127</v>
      </c>
      <c r="AB25" s="109"/>
      <c r="AC25" s="97"/>
      <c r="AD25" s="97"/>
    </row>
    <row r="26" spans="1:30" ht="15" customHeight="1" x14ac:dyDescent="0.2">
      <c r="A26" s="107" t="s">
        <v>128</v>
      </c>
      <c r="B26" s="110">
        <f>VLOOKUP($A26,'[10]101700'!$A$6:$W$50,B$9,FALSE)</f>
        <v>715</v>
      </c>
      <c r="C26" s="110">
        <f>VLOOKUP($A26,'[10]101700'!$A$6:$W$50,C$9,FALSE)</f>
        <v>689</v>
      </c>
      <c r="D26" s="110">
        <f>VLOOKUP($A26,'[10]101700'!$A$6:$W$50,D$9,FALSE)</f>
        <v>545</v>
      </c>
      <c r="E26" s="110">
        <f>VLOOKUP($A26,'[10]101700'!$A$6:$W$50,E$9,FALSE)</f>
        <v>407</v>
      </c>
      <c r="F26" s="110">
        <f>VLOOKUP($A26,'[10]101700'!$A$6:$W$50,F$9,FALSE)</f>
        <v>379</v>
      </c>
      <c r="G26" s="110">
        <f>VLOOKUP($A26,'[10]101700'!$A$6:$W$50,G$9,FALSE)</f>
        <v>384</v>
      </c>
      <c r="H26" s="110">
        <f>VLOOKUP($A26,'[10]101700'!$A$6:$W$50,H$9,FALSE)</f>
        <v>355</v>
      </c>
      <c r="I26" s="110">
        <f>VLOOKUP($A26,'[10]101700'!$A$6:$W$50,I$9,FALSE)</f>
        <v>360</v>
      </c>
      <c r="J26" s="110">
        <f>VLOOKUP($A26,'[10]101700'!$A$6:$W$50,J$9,FALSE)</f>
        <v>387</v>
      </c>
      <c r="K26" s="110">
        <f>VLOOKUP($A26,'[10]101700'!$A$6:$W$50,K$9,FALSE)</f>
        <v>384</v>
      </c>
      <c r="L26" s="110">
        <f>VLOOKUP($A26,'[10]101700'!$A$6:$W$50,L$9,FALSE)</f>
        <v>385</v>
      </c>
      <c r="M26" s="110">
        <f>VLOOKUP($A26,'[10]101700'!$A$6:$W$50,M$9,FALSE)</f>
        <v>394</v>
      </c>
      <c r="N26" s="110">
        <f>VLOOKUP($A26,'[10]101700'!$A$6:$W$50,N$9,FALSE)</f>
        <v>420</v>
      </c>
      <c r="O26" s="110">
        <f>VLOOKUP($A26,'[10]101700'!$A$6:$W$50,O$9,FALSE)</f>
        <v>447</v>
      </c>
      <c r="P26" s="110">
        <f>VLOOKUP($A26,'[10]101700'!$A$6:$W$50,P$9,FALSE)</f>
        <v>465</v>
      </c>
      <c r="Q26" s="110">
        <f>VLOOKUP($A26,'[10]101700'!$A$6:$W$50,Q$9,FALSE)</f>
        <v>493</v>
      </c>
      <c r="R26" s="110">
        <f>VLOOKUP($A26,'[10]101700'!$A$6:$W$50,R$9,FALSE)</f>
        <v>528</v>
      </c>
      <c r="S26" s="110">
        <f>VLOOKUP($A26,'[10]101700'!$A$6:$W$50,S$9,FALSE)</f>
        <v>568</v>
      </c>
      <c r="T26" s="110">
        <f>VLOOKUP($A26,'[10]101700'!$A$6:$W$50,T$9,FALSE)</f>
        <v>570</v>
      </c>
      <c r="U26" s="110">
        <f>VLOOKUP($A26,'[10]101700'!$A$6:$W$50,U$9,FALSE)</f>
        <v>525</v>
      </c>
      <c r="V26" s="110">
        <f>VLOOKUP($A26,'[10]101700'!$A$6:$W$50,V$9,FALSE)</f>
        <v>534</v>
      </c>
      <c r="W26" s="111">
        <f t="shared" si="0"/>
        <v>1.7142857142857144E-2</v>
      </c>
      <c r="X26" s="107" t="s">
        <v>128</v>
      </c>
      <c r="Y26" s="107"/>
      <c r="Z26" s="110">
        <f>'Fig 1b Data - Oil'!Z26</f>
        <v>2248374</v>
      </c>
      <c r="AA26" s="107" t="s">
        <v>128</v>
      </c>
      <c r="AB26" s="109"/>
      <c r="AC26" s="97"/>
      <c r="AD26" s="97"/>
    </row>
    <row r="27" spans="1:30" ht="15" customHeight="1" x14ac:dyDescent="0.2">
      <c r="A27" s="107" t="s">
        <v>129</v>
      </c>
      <c r="B27" s="110">
        <f>VLOOKUP($A27,'[10]101700'!$A$6:$W$50,B$9,FALSE)</f>
        <v>1033</v>
      </c>
      <c r="C27" s="110">
        <f>VLOOKUP($A27,'[10]101700'!$A$6:$W$50,C$9,FALSE)</f>
        <v>1022</v>
      </c>
      <c r="D27" s="110">
        <f>VLOOKUP($A27,'[10]101700'!$A$6:$W$50,D$9,FALSE)</f>
        <v>789</v>
      </c>
      <c r="E27" s="110">
        <f>VLOOKUP($A27,'[10]101700'!$A$6:$W$50,E$9,FALSE)</f>
        <v>575</v>
      </c>
      <c r="F27" s="110">
        <f>VLOOKUP($A27,'[10]101700'!$A$6:$W$50,F$9,FALSE)</f>
        <v>560</v>
      </c>
      <c r="G27" s="110">
        <f>VLOOKUP($A27,'[10]101700'!$A$6:$W$50,G$9,FALSE)</f>
        <v>546</v>
      </c>
      <c r="H27" s="110">
        <f>VLOOKUP($A27,'[10]101700'!$A$6:$W$50,H$9,FALSE)</f>
        <v>561</v>
      </c>
      <c r="I27" s="110">
        <f>VLOOKUP($A27,'[10]101700'!$A$6:$W$50,I$9,FALSE)</f>
        <v>579</v>
      </c>
      <c r="J27" s="110">
        <f>VLOOKUP($A27,'[10]101700'!$A$6:$W$50,J$9,FALSE)</f>
        <v>581</v>
      </c>
      <c r="K27" s="110">
        <f>VLOOKUP($A27,'[10]101700'!$A$6:$W$50,K$9,FALSE)</f>
        <v>563</v>
      </c>
      <c r="L27" s="110">
        <f>VLOOKUP($A27,'[10]101700'!$A$6:$W$50,L$9,FALSE)</f>
        <v>533</v>
      </c>
      <c r="M27" s="110">
        <f>VLOOKUP($A27,'[10]101700'!$A$6:$W$50,M$9,FALSE)</f>
        <v>554</v>
      </c>
      <c r="N27" s="110">
        <f>VLOOKUP($A27,'[10]101700'!$A$6:$W$50,N$9,FALSE)</f>
        <v>578</v>
      </c>
      <c r="O27" s="110">
        <f>VLOOKUP($A27,'[10]101700'!$A$6:$W$50,O$9,FALSE)</f>
        <v>617</v>
      </c>
      <c r="P27" s="110">
        <f>VLOOKUP($A27,'[10]101700'!$A$6:$W$50,P$9,FALSE)</f>
        <v>658</v>
      </c>
      <c r="Q27" s="110">
        <f>VLOOKUP($A27,'[10]101700'!$A$6:$W$50,Q$9,FALSE)</f>
        <v>686</v>
      </c>
      <c r="R27" s="110">
        <f>VLOOKUP($A27,'[10]101700'!$A$6:$W$50,R$9,FALSE)</f>
        <v>725</v>
      </c>
      <c r="S27" s="110">
        <f>VLOOKUP($A27,'[10]101700'!$A$6:$W$50,S$9,FALSE)</f>
        <v>762</v>
      </c>
      <c r="T27" s="110">
        <f>VLOOKUP($A27,'[10]101700'!$A$6:$W$50,T$9,FALSE)</f>
        <v>778</v>
      </c>
      <c r="U27" s="110">
        <f>VLOOKUP($A27,'[10]101700'!$A$6:$W$50,U$9,FALSE)</f>
        <v>720</v>
      </c>
      <c r="V27" s="110">
        <f>VLOOKUP($A27,'[10]101700'!$A$6:$W$50,V$9,FALSE)</f>
        <v>716</v>
      </c>
      <c r="W27" s="111">
        <f t="shared" si="0"/>
        <v>-5.5555555555555558E-3</v>
      </c>
      <c r="X27" s="107" t="s">
        <v>129</v>
      </c>
      <c r="Y27" s="107"/>
      <c r="Z27" s="110">
        <f>'Fig 1b Data - Oil'!Z27</f>
        <v>3329039</v>
      </c>
      <c r="AA27" s="107" t="s">
        <v>129</v>
      </c>
      <c r="AB27" s="109"/>
      <c r="AC27" s="97"/>
      <c r="AD27" s="97"/>
    </row>
    <row r="28" spans="1:30" ht="15" customHeight="1" x14ac:dyDescent="0.2">
      <c r="A28" s="107" t="s">
        <v>130</v>
      </c>
      <c r="B28" s="110">
        <f>VLOOKUP($A28,'[10]101700'!$A$6:$W$50,B$9,FALSE)</f>
        <v>357</v>
      </c>
      <c r="C28" s="110">
        <f>VLOOKUP($A28,'[10]101700'!$A$6:$W$50,C$9,FALSE)</f>
        <v>362</v>
      </c>
      <c r="D28" s="110">
        <f>VLOOKUP($A28,'[10]101700'!$A$6:$W$50,D$9,FALSE)</f>
        <v>364</v>
      </c>
      <c r="E28" s="110">
        <f>VLOOKUP($A28,'[10]101700'!$A$6:$W$50,E$9,FALSE)</f>
        <v>377</v>
      </c>
      <c r="F28" s="110">
        <f>VLOOKUP($A28,'[10]101700'!$A$6:$W$50,F$9,FALSE)</f>
        <v>399</v>
      </c>
      <c r="G28" s="110">
        <f>VLOOKUP($A28,'[10]101700'!$A$6:$W$50,G$9,FALSE)</f>
        <v>430</v>
      </c>
      <c r="H28" s="110">
        <f>VLOOKUP($A28,'[10]101700'!$A$6:$W$50,H$9,FALSE)</f>
        <v>422</v>
      </c>
      <c r="I28" s="110">
        <f>VLOOKUP($A28,'[10]101700'!$A$6:$W$50,I$9,FALSE)</f>
        <v>435</v>
      </c>
      <c r="J28" s="110">
        <f>VLOOKUP($A28,'[10]101700'!$A$6:$W$50,J$9,FALSE)</f>
        <v>455</v>
      </c>
      <c r="K28" s="110">
        <f>VLOOKUP($A28,'[10]101700'!$A$6:$W$50,K$9,FALSE)</f>
        <v>472</v>
      </c>
      <c r="L28" s="110">
        <f>VLOOKUP($A28,'[10]101700'!$A$6:$W$50,L$9,FALSE)</f>
        <v>497</v>
      </c>
      <c r="M28" s="110">
        <f>VLOOKUP($A28,'[10]101700'!$A$6:$W$50,M$9,FALSE)</f>
        <v>502</v>
      </c>
      <c r="N28" s="110">
        <f>VLOOKUP($A28,'[10]101700'!$A$6:$W$50,N$9,FALSE)</f>
        <v>508</v>
      </c>
      <c r="O28" s="110">
        <f>VLOOKUP($A28,'[10]101700'!$A$6:$W$50,O$9,FALSE)</f>
        <v>532</v>
      </c>
      <c r="P28" s="110">
        <f>VLOOKUP($A28,'[10]101700'!$A$6:$W$50,P$9,FALSE)</f>
        <v>550</v>
      </c>
      <c r="Q28" s="110">
        <f>VLOOKUP($A28,'[10]101700'!$A$6:$W$50,Q$9,FALSE)</f>
        <v>529</v>
      </c>
      <c r="R28" s="110">
        <f>VLOOKUP($A28,'[10]101700'!$A$6:$W$50,R$9,FALSE)</f>
        <v>569</v>
      </c>
      <c r="S28" s="110">
        <f>VLOOKUP($A28,'[10]101700'!$A$6:$W$50,S$9,FALSE)</f>
        <v>576</v>
      </c>
      <c r="T28" s="110">
        <f>VLOOKUP($A28,'[10]101700'!$A$6:$W$50,T$9,FALSE)</f>
        <v>567</v>
      </c>
      <c r="U28" s="110">
        <f>VLOOKUP($A28,'[10]101700'!$A$6:$W$50,U$9,FALSE)</f>
        <v>526</v>
      </c>
      <c r="V28" s="110">
        <f>VLOOKUP($A28,'[10]101700'!$A$6:$W$50,V$9,FALSE)</f>
        <v>568</v>
      </c>
      <c r="W28" s="111">
        <f t="shared" si="0"/>
        <v>7.9847908745247151E-2</v>
      </c>
      <c r="X28" s="107" t="s">
        <v>130</v>
      </c>
      <c r="Y28" s="107"/>
      <c r="Z28" s="110">
        <f>'Fig 1b Data - Oil'!Z28</f>
        <v>502066</v>
      </c>
      <c r="AA28" s="107" t="s">
        <v>130</v>
      </c>
      <c r="AB28" s="109"/>
      <c r="AC28" s="97"/>
      <c r="AD28" s="97"/>
    </row>
    <row r="29" spans="1:30" ht="15" customHeight="1" x14ac:dyDescent="0.2">
      <c r="A29" s="107" t="str">
        <f>'Fig 1b Data - Oil'!A29</f>
        <v>Malta</v>
      </c>
      <c r="B29" s="110">
        <f>VLOOKUP($A29,'[10]101700'!$A$6:$W$50,B$9,FALSE)</f>
        <v>78</v>
      </c>
      <c r="C29" s="110">
        <f>VLOOKUP($A29,'[10]101700'!$A$6:$W$50,C$9,FALSE)</f>
        <v>104</v>
      </c>
      <c r="D29" s="110">
        <f>VLOOKUP($A29,'[10]101700'!$A$6:$W$50,D$9,FALSE)</f>
        <v>108</v>
      </c>
      <c r="E29" s="110">
        <f>VLOOKUP($A29,'[10]101700'!$A$6:$W$50,E$9,FALSE)</f>
        <v>109</v>
      </c>
      <c r="F29" s="110">
        <f>VLOOKUP($A29,'[10]101700'!$A$6:$W$50,F$9,FALSE)</f>
        <v>104</v>
      </c>
      <c r="G29" s="110">
        <f>VLOOKUP($A29,'[10]101700'!$A$6:$W$50,G$9,FALSE)</f>
        <v>108</v>
      </c>
      <c r="H29" s="110">
        <f>VLOOKUP($A29,'[10]101700'!$A$6:$W$50,H$9,FALSE)</f>
        <v>115</v>
      </c>
      <c r="I29" s="110">
        <f>VLOOKUP($A29,'[10]101700'!$A$6:$W$50,I$9,FALSE)</f>
        <v>117</v>
      </c>
      <c r="J29" s="110">
        <f>VLOOKUP($A29,'[10]101700'!$A$6:$W$50,J$9,FALSE)</f>
        <v>121</v>
      </c>
      <c r="K29" s="110">
        <f>VLOOKUP($A29,'[10]101700'!$A$6:$W$50,K$9,FALSE)</f>
        <v>130</v>
      </c>
      <c r="L29" s="110">
        <f>VLOOKUP($A29,'[10]101700'!$A$6:$W$50,L$9,FALSE)</f>
        <v>135</v>
      </c>
      <c r="M29" s="110">
        <f>VLOOKUP($A29,'[10]101700'!$A$6:$W$50,M$9,FALSE)</f>
        <v>135</v>
      </c>
      <c r="N29" s="110">
        <f>VLOOKUP($A29,'[10]101700'!$A$6:$W$50,N$9,FALSE)</f>
        <v>142</v>
      </c>
      <c r="O29" s="110">
        <f>VLOOKUP($A29,'[10]101700'!$A$6:$W$50,O$9,FALSE)</f>
        <v>155</v>
      </c>
      <c r="P29" s="110">
        <f>VLOOKUP($A29,'[10]101700'!$A$6:$W$50,P$9,FALSE)</f>
        <v>154</v>
      </c>
      <c r="Q29" s="110">
        <f>VLOOKUP($A29,'[10]101700'!$A$6:$W$50,Q$9,FALSE)</f>
        <v>168</v>
      </c>
      <c r="R29" s="110">
        <f>VLOOKUP($A29,'[10]101700'!$A$6:$W$50,R$9,FALSE)</f>
        <v>159</v>
      </c>
      <c r="S29" s="110">
        <f>VLOOKUP($A29,'[10]101700'!$A$6:$W$50,S$9,FALSE)</f>
        <v>159</v>
      </c>
      <c r="T29" s="110">
        <f>VLOOKUP($A29,'[10]101700'!$A$6:$W$50,T$9,FALSE)</f>
        <v>159</v>
      </c>
      <c r="U29" s="110">
        <f>VLOOKUP($A29,'[10]101700'!$A$6:$W$50,U$9,FALSE)</f>
        <v>147</v>
      </c>
      <c r="V29" s="110">
        <f>VLOOKUP($A29,'[10]101700'!$A$6:$W$50,V$9,FALSE)</f>
        <v>138</v>
      </c>
      <c r="W29" s="111">
        <f t="shared" si="0"/>
        <v>-6.1224489795918366E-2</v>
      </c>
      <c r="X29" s="107" t="str">
        <f>A29</f>
        <v>Malta</v>
      </c>
      <c r="Y29" s="107"/>
      <c r="Z29" s="110">
        <f>'Fig 1b Data - Oil'!Z29</f>
        <v>414372</v>
      </c>
      <c r="AA29" s="107" t="s">
        <v>131</v>
      </c>
      <c r="AB29" s="109"/>
      <c r="AC29" s="97"/>
      <c r="AD29" s="97"/>
    </row>
    <row r="30" spans="1:30" ht="15" customHeight="1" x14ac:dyDescent="0.2">
      <c r="A30" s="107" t="s">
        <v>132</v>
      </c>
      <c r="B30" s="110">
        <f>VLOOKUP($A30,'[10]101700'!$A$6:$W$50,B$9,FALSE)</f>
        <v>6321</v>
      </c>
      <c r="C30" s="110">
        <f>VLOOKUP($A30,'[10]101700'!$A$6:$W$50,C$9,FALSE)</f>
        <v>6502</v>
      </c>
      <c r="D30" s="110">
        <f>VLOOKUP($A30,'[10]101700'!$A$6:$W$50,D$9,FALSE)</f>
        <v>6695</v>
      </c>
      <c r="E30" s="110">
        <f>VLOOKUP($A30,'[10]101700'!$A$6:$W$50,E$9,FALSE)</f>
        <v>6769</v>
      </c>
      <c r="F30" s="110">
        <f>VLOOKUP($A30,'[10]101700'!$A$6:$W$50,F$9,FALSE)</f>
        <v>6991</v>
      </c>
      <c r="G30" s="110">
        <f>VLOOKUP($A30,'[10]101700'!$A$6:$W$50,G$9,FALSE)</f>
        <v>7111</v>
      </c>
      <c r="H30" s="110">
        <f>VLOOKUP($A30,'[10]101700'!$A$6:$W$50,H$9,FALSE)</f>
        <v>7389</v>
      </c>
      <c r="I30" s="110">
        <f>VLOOKUP($A30,'[10]101700'!$A$6:$W$50,I$9,FALSE)</f>
        <v>7686</v>
      </c>
      <c r="J30" s="110">
        <f>VLOOKUP($A30,'[10]101700'!$A$6:$W$50,J$9,FALSE)</f>
        <v>7960</v>
      </c>
      <c r="K30" s="110">
        <f>VLOOKUP($A30,'[10]101700'!$A$6:$W$50,K$9,FALSE)</f>
        <v>8134</v>
      </c>
      <c r="L30" s="110">
        <f>VLOOKUP($A30,'[10]101700'!$A$6:$W$50,L$9,FALSE)</f>
        <v>8408</v>
      </c>
      <c r="M30" s="110">
        <f>VLOOKUP($A30,'[10]101700'!$A$6:$W$50,M$9,FALSE)</f>
        <v>8527</v>
      </c>
      <c r="N30" s="110">
        <f>VLOOKUP($A30,'[10]101700'!$A$6:$W$50,N$9,FALSE)</f>
        <v>8569</v>
      </c>
      <c r="O30" s="110">
        <f>VLOOKUP($A30,'[10]101700'!$A$6:$W$50,O$9,FALSE)</f>
        <v>8635</v>
      </c>
      <c r="P30" s="110">
        <f>VLOOKUP($A30,'[10]101700'!$A$6:$W$50,P$9,FALSE)</f>
        <v>9004</v>
      </c>
      <c r="Q30" s="110">
        <f>VLOOKUP($A30,'[10]101700'!$A$6:$W$50,Q$9,FALSE)</f>
        <v>8986</v>
      </c>
      <c r="R30" s="110">
        <f>VLOOKUP($A30,'[10]101700'!$A$6:$W$50,R$9,FALSE)</f>
        <v>9114</v>
      </c>
      <c r="S30" s="110">
        <f>VLOOKUP($A30,'[10]101700'!$A$6:$W$50,S$9,FALSE)</f>
        <v>9325</v>
      </c>
      <c r="T30" s="110">
        <f>VLOOKUP($A30,'[10]101700'!$A$6:$W$50,T$9,FALSE)</f>
        <v>9385</v>
      </c>
      <c r="U30" s="110">
        <f>VLOOKUP($A30,'[10]101700'!$A$6:$W$50,U$9,FALSE)</f>
        <v>8938</v>
      </c>
      <c r="V30" s="110">
        <f>VLOOKUP($A30,'[10]101700'!$A$6:$W$50,V$9,FALSE)</f>
        <v>9189</v>
      </c>
      <c r="W30" s="111">
        <f t="shared" si="0"/>
        <v>2.8082345043633921E-2</v>
      </c>
      <c r="X30" s="107" t="s">
        <v>132</v>
      </c>
      <c r="Y30" s="107"/>
      <c r="Z30" s="110">
        <f>'Fig 1b Data - Oil'!Z30</f>
        <v>16574989</v>
      </c>
      <c r="AA30" s="107" t="s">
        <v>132</v>
      </c>
      <c r="AB30" s="109"/>
      <c r="AC30" s="97"/>
      <c r="AD30" s="97"/>
    </row>
    <row r="31" spans="1:30" ht="15" customHeight="1" x14ac:dyDescent="0.2">
      <c r="A31" s="107" t="s">
        <v>133</v>
      </c>
      <c r="B31" s="110">
        <f>VLOOKUP($A31,'[10]101700'!$A$6:$W$50,B$9,FALSE)</f>
        <v>8324</v>
      </c>
      <c r="C31" s="110">
        <f>VLOOKUP($A31,'[10]101700'!$A$6:$W$50,C$9,FALSE)</f>
        <v>8513</v>
      </c>
      <c r="D31" s="110">
        <f>VLOOKUP($A31,'[10]101700'!$A$6:$W$50,D$9,FALSE)</f>
        <v>8545</v>
      </c>
      <c r="E31" s="110">
        <f>VLOOKUP($A31,'[10]101700'!$A$6:$W$50,E$9,FALSE)</f>
        <v>8668</v>
      </c>
      <c r="F31" s="110">
        <f>VLOOKUP($A31,'[10]101700'!$A$6:$W$50,F$9,FALSE)</f>
        <v>8754</v>
      </c>
      <c r="G31" s="110">
        <f>VLOOKUP($A31,'[10]101700'!$A$6:$W$50,G$9,FALSE)</f>
        <v>8922</v>
      </c>
      <c r="H31" s="110">
        <f>VLOOKUP($A31,'[10]101700'!$A$6:$W$50,H$9,FALSE)</f>
        <v>8869</v>
      </c>
      <c r="I31" s="110">
        <f>VLOOKUP($A31,'[10]101700'!$A$6:$W$50,I$9,FALSE)</f>
        <v>8934</v>
      </c>
      <c r="J31" s="110">
        <f>VLOOKUP($A31,'[10]101700'!$A$6:$W$50,J$9,FALSE)</f>
        <v>9410</v>
      </c>
      <c r="K31" s="110">
        <f>VLOOKUP($A31,'[10]101700'!$A$6:$W$50,K$9,FALSE)</f>
        <v>9395</v>
      </c>
      <c r="L31" s="110">
        <f>VLOOKUP($A31,'[10]101700'!$A$6:$W$50,L$9,FALSE)</f>
        <v>9418</v>
      </c>
      <c r="M31" s="110">
        <f>VLOOKUP($A31,'[10]101700'!$A$6:$W$50,M$9,FALSE)</f>
        <v>9646</v>
      </c>
      <c r="N31" s="110">
        <f>VLOOKUP($A31,'[10]101700'!$A$6:$W$50,N$9,FALSE)</f>
        <v>9382</v>
      </c>
      <c r="O31" s="110">
        <f>VLOOKUP($A31,'[10]101700'!$A$6:$W$50,O$9,FALSE)</f>
        <v>8870</v>
      </c>
      <c r="P31" s="110">
        <f>VLOOKUP($A31,'[10]101700'!$A$6:$W$50,P$9,FALSE)</f>
        <v>9279</v>
      </c>
      <c r="Q31" s="110">
        <f>VLOOKUP($A31,'[10]101700'!$A$6:$W$50,Q$9,FALSE)</f>
        <v>9521</v>
      </c>
      <c r="R31" s="110">
        <f>VLOOKUP($A31,'[10]101700'!$A$6:$W$50,R$9,FALSE)</f>
        <v>9235</v>
      </c>
      <c r="S31" s="110">
        <f>VLOOKUP($A31,'[10]101700'!$A$6:$W$50,S$9,FALSE)</f>
        <v>9514</v>
      </c>
      <c r="T31" s="110">
        <f>VLOOKUP($A31,'[10]101700'!$A$6:$W$50,T$9,FALSE)</f>
        <v>9632</v>
      </c>
      <c r="U31" s="110">
        <f>VLOOKUP($A31,'[10]101700'!$A$6:$W$50,U$9,FALSE)</f>
        <v>9225</v>
      </c>
      <c r="V31" s="110">
        <f>VLOOKUP($A31,'[10]101700'!$A$6:$W$50,V$9,FALSE)</f>
        <v>9861</v>
      </c>
      <c r="W31" s="111">
        <f t="shared" si="0"/>
        <v>6.8943089430894305E-2</v>
      </c>
      <c r="X31" s="107" t="s">
        <v>133</v>
      </c>
      <c r="Y31" s="107"/>
      <c r="Z31" s="110">
        <f>'Fig 1b Data - Oil'!Z31</f>
        <v>4858199</v>
      </c>
      <c r="AA31" s="107" t="s">
        <v>133</v>
      </c>
      <c r="AB31" s="109"/>
      <c r="AC31" s="97"/>
      <c r="AD31" s="97"/>
    </row>
    <row r="32" spans="1:30" ht="15" customHeight="1" x14ac:dyDescent="0.2">
      <c r="A32" s="107" t="s">
        <v>134</v>
      </c>
      <c r="B32" s="110">
        <f>VLOOKUP($A32,'[10]101700'!$A$6:$W$50,B$9,FALSE)</f>
        <v>8275</v>
      </c>
      <c r="C32" s="110">
        <f>VLOOKUP($A32,'[10]101700'!$A$6:$W$50,C$9,FALSE)</f>
        <v>7687</v>
      </c>
      <c r="D32" s="110">
        <f>VLOOKUP($A32,'[10]101700'!$A$6:$W$50,D$9,FALSE)</f>
        <v>7366</v>
      </c>
      <c r="E32" s="110">
        <f>VLOOKUP($A32,'[10]101700'!$A$6:$W$50,E$9,FALSE)</f>
        <v>7443</v>
      </c>
      <c r="F32" s="110">
        <f>VLOOKUP($A32,'[10]101700'!$A$6:$W$50,F$9,FALSE)</f>
        <v>7337</v>
      </c>
      <c r="G32" s="110">
        <f>VLOOKUP($A32,'[10]101700'!$A$6:$W$50,G$9,FALSE)</f>
        <v>7712</v>
      </c>
      <c r="H32" s="110">
        <f>VLOOKUP($A32,'[10]101700'!$A$6:$W$50,H$9,FALSE)</f>
        <v>8160</v>
      </c>
      <c r="I32" s="110">
        <f>VLOOKUP($A32,'[10]101700'!$A$6:$W$50,I$9,FALSE)</f>
        <v>8304</v>
      </c>
      <c r="J32" s="110">
        <f>VLOOKUP($A32,'[10]101700'!$A$6:$W$50,J$9,FALSE)</f>
        <v>8354</v>
      </c>
      <c r="K32" s="110">
        <f>VLOOKUP($A32,'[10]101700'!$A$6:$W$50,K$9,FALSE)</f>
        <v>8262</v>
      </c>
      <c r="L32" s="110">
        <f>VLOOKUP($A32,'[10]101700'!$A$6:$W$50,L$9,FALSE)</f>
        <v>8482</v>
      </c>
      <c r="M32" s="110">
        <f>VLOOKUP($A32,'[10]101700'!$A$6:$W$50,M$9,FALSE)</f>
        <v>8492</v>
      </c>
      <c r="N32" s="110">
        <f>VLOOKUP($A32,'[10]101700'!$A$6:$W$50,N$9,FALSE)</f>
        <v>8387</v>
      </c>
      <c r="O32" s="110">
        <f>VLOOKUP($A32,'[10]101700'!$A$6:$W$50,O$9,FALSE)</f>
        <v>8701</v>
      </c>
      <c r="P32" s="110">
        <f>VLOOKUP($A32,'[10]101700'!$A$6:$W$50,P$9,FALSE)</f>
        <v>9000</v>
      </c>
      <c r="Q32" s="110">
        <f>VLOOKUP($A32,'[10]101700'!$A$6:$W$50,Q$9,FALSE)</f>
        <v>9064</v>
      </c>
      <c r="R32" s="110">
        <f>VLOOKUP($A32,'[10]101700'!$A$6:$W$50,R$9,FALSE)</f>
        <v>9551</v>
      </c>
      <c r="S32" s="110">
        <f>VLOOKUP($A32,'[10]101700'!$A$6:$W$50,S$9,FALSE)</f>
        <v>9848</v>
      </c>
      <c r="T32" s="110">
        <f>VLOOKUP($A32,'[10]101700'!$A$6:$W$50,T$9,FALSE)</f>
        <v>10115</v>
      </c>
      <c r="U32" s="110">
        <f>VLOOKUP($A32,'[10]101700'!$A$6:$W$50,U$9,FALSE)</f>
        <v>9692</v>
      </c>
      <c r="V32" s="110">
        <f>VLOOKUP($A32,'[10]101700'!$A$6:$W$50,V$9,FALSE)</f>
        <v>10188</v>
      </c>
      <c r="W32" s="111">
        <f t="shared" si="0"/>
        <v>5.1176227816756084E-2</v>
      </c>
      <c r="X32" s="107" t="s">
        <v>134</v>
      </c>
      <c r="Y32" s="107"/>
      <c r="Z32" s="110">
        <f>'Fig 1b Data - Oil'!Z32</f>
        <v>38167329</v>
      </c>
      <c r="AA32" s="107" t="s">
        <v>134</v>
      </c>
      <c r="AB32" s="109"/>
      <c r="AC32" s="97"/>
      <c r="AD32" s="97"/>
    </row>
    <row r="33" spans="1:30" ht="15" customHeight="1" x14ac:dyDescent="0.2">
      <c r="A33" s="107" t="s">
        <v>135</v>
      </c>
      <c r="B33" s="110">
        <f>VLOOKUP($A33,'[10]101700'!$A$6:$W$50,B$9,FALSE)</f>
        <v>2024</v>
      </c>
      <c r="C33" s="110">
        <f>VLOOKUP($A33,'[10]101700'!$A$6:$W$50,C$9,FALSE)</f>
        <v>2138</v>
      </c>
      <c r="D33" s="110">
        <f>VLOOKUP($A33,'[10]101700'!$A$6:$W$50,D$9,FALSE)</f>
        <v>2206</v>
      </c>
      <c r="E33" s="110">
        <f>VLOOKUP($A33,'[10]101700'!$A$6:$W$50,E$9,FALSE)</f>
        <v>2234</v>
      </c>
      <c r="F33" s="110">
        <f>VLOOKUP($A33,'[10]101700'!$A$6:$W$50,F$9,FALSE)</f>
        <v>2318</v>
      </c>
      <c r="G33" s="110">
        <f>VLOOKUP($A33,'[10]101700'!$A$6:$W$50,G$9,FALSE)</f>
        <v>2477</v>
      </c>
      <c r="H33" s="110">
        <f>VLOOKUP($A33,'[10]101700'!$A$6:$W$50,H$9,FALSE)</f>
        <v>2599</v>
      </c>
      <c r="I33" s="110">
        <f>VLOOKUP($A33,'[10]101700'!$A$6:$W$50,I$9,FALSE)</f>
        <v>2746</v>
      </c>
      <c r="J33" s="110">
        <f>VLOOKUP($A33,'[10]101700'!$A$6:$W$50,J$9,FALSE)</f>
        <v>2910</v>
      </c>
      <c r="K33" s="110">
        <f>VLOOKUP($A33,'[10]101700'!$A$6:$W$50,K$9,FALSE)</f>
        <v>3106</v>
      </c>
      <c r="L33" s="110">
        <f>VLOOKUP($A33,'[10]101700'!$A$6:$W$50,L$9,FALSE)</f>
        <v>3299</v>
      </c>
      <c r="M33" s="110">
        <f>VLOOKUP($A33,'[10]101700'!$A$6:$W$50,M$9,FALSE)</f>
        <v>3434</v>
      </c>
      <c r="N33" s="110">
        <f>VLOOKUP($A33,'[10]101700'!$A$6:$W$50,N$9,FALSE)</f>
        <v>3566</v>
      </c>
      <c r="O33" s="110">
        <f>VLOOKUP($A33,'[10]101700'!$A$6:$W$50,O$9,FALSE)</f>
        <v>3711</v>
      </c>
      <c r="P33" s="110">
        <f>VLOOKUP($A33,'[10]101700'!$A$6:$W$50,P$9,FALSE)</f>
        <v>3841</v>
      </c>
      <c r="Q33" s="110">
        <f>VLOOKUP($A33,'[10]101700'!$A$6:$W$50,Q$9,FALSE)</f>
        <v>3983</v>
      </c>
      <c r="R33" s="110">
        <f>VLOOKUP($A33,'[10]101700'!$A$6:$W$50,R$9,FALSE)</f>
        <v>4107</v>
      </c>
      <c r="S33" s="110">
        <f>VLOOKUP($A33,'[10]101700'!$A$6:$W$50,S$9,FALSE)</f>
        <v>4215</v>
      </c>
      <c r="T33" s="110">
        <f>VLOOKUP($A33,'[10]101700'!$A$6:$W$50,T$9,FALSE)</f>
        <v>4158</v>
      </c>
      <c r="U33" s="110">
        <f>VLOOKUP($A33,'[10]101700'!$A$6:$W$50,U$9,FALSE)</f>
        <v>4115</v>
      </c>
      <c r="V33" s="110">
        <f>VLOOKUP($A33,'[10]101700'!$A$6:$W$50,V$9,FALSE)</f>
        <v>4290</v>
      </c>
      <c r="W33" s="111">
        <f t="shared" si="0"/>
        <v>4.25273390036452E-2</v>
      </c>
      <c r="X33" s="107" t="s">
        <v>135</v>
      </c>
      <c r="Y33" s="107"/>
      <c r="Z33" s="110">
        <f>'Fig 1b Data - Oil'!Z33</f>
        <v>10637713</v>
      </c>
      <c r="AA33" s="107" t="s">
        <v>135</v>
      </c>
      <c r="AB33" s="109"/>
      <c r="AC33" s="97"/>
      <c r="AD33" s="97"/>
    </row>
    <row r="34" spans="1:30" ht="15" customHeight="1" x14ac:dyDescent="0.2">
      <c r="A34" s="107" t="s">
        <v>136</v>
      </c>
      <c r="B34" s="110">
        <f>VLOOKUP($A34,'[10]101700'!$A$6:$W$50,B$9,FALSE)</f>
        <v>4663</v>
      </c>
      <c r="C34" s="110">
        <f>VLOOKUP($A34,'[10]101700'!$A$6:$W$50,C$9,FALSE)</f>
        <v>3922</v>
      </c>
      <c r="D34" s="110">
        <f>VLOOKUP($A34,'[10]101700'!$A$6:$W$50,D$9,FALSE)</f>
        <v>3561</v>
      </c>
      <c r="E34" s="110">
        <f>VLOOKUP($A34,'[10]101700'!$A$6:$W$50,E$9,FALSE)</f>
        <v>3135</v>
      </c>
      <c r="F34" s="110">
        <f>VLOOKUP($A34,'[10]101700'!$A$6:$W$50,F$9,FALSE)</f>
        <v>2941</v>
      </c>
      <c r="G34" s="110">
        <f>VLOOKUP($A34,'[10]101700'!$A$6:$W$50,G$9,FALSE)</f>
        <v>3126</v>
      </c>
      <c r="H34" s="110">
        <f>VLOOKUP($A34,'[10]101700'!$A$6:$W$50,H$9,FALSE)</f>
        <v>3416</v>
      </c>
      <c r="I34" s="110">
        <f>VLOOKUP($A34,'[10]101700'!$A$6:$W$50,I$9,FALSE)</f>
        <v>3304</v>
      </c>
      <c r="J34" s="110">
        <f>VLOOKUP($A34,'[10]101700'!$A$6:$W$50,J$9,FALSE)</f>
        <v>3147</v>
      </c>
      <c r="K34" s="110">
        <f>VLOOKUP($A34,'[10]101700'!$A$6:$W$50,K$9,FALSE)</f>
        <v>2917</v>
      </c>
      <c r="L34" s="110">
        <f>VLOOKUP($A34,'[10]101700'!$A$6:$W$50,L$9,FALSE)</f>
        <v>2918</v>
      </c>
      <c r="M34" s="110">
        <f>VLOOKUP($A34,'[10]101700'!$A$6:$W$50,M$9,FALSE)</f>
        <v>3121</v>
      </c>
      <c r="N34" s="110">
        <f>VLOOKUP($A34,'[10]101700'!$A$6:$W$50,N$9,FALSE)</f>
        <v>3060</v>
      </c>
      <c r="O34" s="110">
        <f>VLOOKUP($A34,'[10]101700'!$A$6:$W$50,O$9,FALSE)</f>
        <v>3225</v>
      </c>
      <c r="P34" s="110">
        <f>VLOOKUP($A34,'[10]101700'!$A$6:$W$50,P$9,FALSE)</f>
        <v>3334</v>
      </c>
      <c r="Q34" s="110">
        <f>VLOOKUP($A34,'[10]101700'!$A$6:$W$50,Q$9,FALSE)</f>
        <v>3341</v>
      </c>
      <c r="R34" s="110">
        <f>VLOOKUP($A34,'[10]101700'!$A$6:$W$50,R$9,FALSE)</f>
        <v>3522</v>
      </c>
      <c r="S34" s="110">
        <f>VLOOKUP($A34,'[10]101700'!$A$6:$W$50,S$9,FALSE)</f>
        <v>3523</v>
      </c>
      <c r="T34" s="110">
        <f>VLOOKUP($A34,'[10]101700'!$A$6:$W$50,T$9,FALSE)</f>
        <v>3595</v>
      </c>
      <c r="U34" s="110">
        <f>VLOOKUP($A34,'[10]101700'!$A$6:$W$50,U$9,FALSE)</f>
        <v>3234</v>
      </c>
      <c r="V34" s="110">
        <f>VLOOKUP($A34,'[10]101700'!$A$6:$W$50,V$9,FALSE)</f>
        <v>3553</v>
      </c>
      <c r="W34" s="111">
        <f t="shared" si="0"/>
        <v>9.8639455782312924E-2</v>
      </c>
      <c r="X34" s="107" t="s">
        <v>136</v>
      </c>
      <c r="Y34" s="107"/>
      <c r="Z34" s="110">
        <f>'Fig 1b Data - Oil'!Z34</f>
        <v>21462186</v>
      </c>
      <c r="AA34" s="107" t="s">
        <v>136</v>
      </c>
      <c r="AB34" s="109"/>
      <c r="AC34" s="97"/>
      <c r="AD34" s="97"/>
    </row>
    <row r="35" spans="1:30" ht="15" customHeight="1" x14ac:dyDescent="0.2">
      <c r="A35" s="107" t="s">
        <v>137</v>
      </c>
      <c r="B35" s="110">
        <f>VLOOKUP($A35,'[10]101700'!$A$6:$W$50,B$9,FALSE)</f>
        <v>2013</v>
      </c>
      <c r="C35" s="110">
        <f>VLOOKUP($A35,'[10]101700'!$A$6:$W$50,C$9,FALSE)</f>
        <v>1879</v>
      </c>
      <c r="D35" s="110">
        <f>VLOOKUP($A35,'[10]101700'!$A$6:$W$50,D$9,FALSE)</f>
        <v>1748</v>
      </c>
      <c r="E35" s="110">
        <f>VLOOKUP($A35,'[10]101700'!$A$6:$W$50,E$9,FALSE)</f>
        <v>1739</v>
      </c>
      <c r="F35" s="110">
        <f>VLOOKUP($A35,'[10]101700'!$A$6:$W$50,F$9,FALSE)</f>
        <v>1748</v>
      </c>
      <c r="G35" s="110">
        <f>VLOOKUP($A35,'[10]101700'!$A$6:$W$50,G$9,FALSE)</f>
        <v>1868</v>
      </c>
      <c r="H35" s="110">
        <f>VLOOKUP($A35,'[10]101700'!$A$6:$W$50,H$9,FALSE)</f>
        <v>2019</v>
      </c>
      <c r="I35" s="110">
        <f>VLOOKUP($A35,'[10]101700'!$A$6:$W$50,I$9,FALSE)</f>
        <v>1964</v>
      </c>
      <c r="J35" s="110">
        <f>VLOOKUP($A35,'[10]101700'!$A$6:$W$50,J$9,FALSE)</f>
        <v>1805</v>
      </c>
      <c r="K35" s="110">
        <f>VLOOKUP($A35,'[10]101700'!$A$6:$W$50,K$9,FALSE)</f>
        <v>1956</v>
      </c>
      <c r="L35" s="110">
        <f>VLOOKUP($A35,'[10]101700'!$A$6:$W$50,L$9,FALSE)</f>
        <v>1893</v>
      </c>
      <c r="M35" s="110">
        <f>VLOOKUP($A35,'[10]101700'!$A$6:$W$50,M$9,FALSE)</f>
        <v>2017</v>
      </c>
      <c r="N35" s="110">
        <f>VLOOKUP($A35,'[10]101700'!$A$6:$W$50,N$9,FALSE)</f>
        <v>1957</v>
      </c>
      <c r="O35" s="110">
        <f>VLOOKUP($A35,'[10]101700'!$A$6:$W$50,O$9,FALSE)</f>
        <v>1976</v>
      </c>
      <c r="P35" s="110">
        <f>VLOOKUP($A35,'[10]101700'!$A$6:$W$50,P$9,FALSE)</f>
        <v>2066</v>
      </c>
      <c r="Q35" s="110">
        <f>VLOOKUP($A35,'[10]101700'!$A$6:$W$50,Q$9,FALSE)</f>
        <v>1965</v>
      </c>
      <c r="R35" s="110">
        <f>VLOOKUP($A35,'[10]101700'!$A$6:$W$50,R$9,FALSE)</f>
        <v>2034</v>
      </c>
      <c r="S35" s="110">
        <f>VLOOKUP($A35,'[10]101700'!$A$6:$W$50,S$9,FALSE)</f>
        <v>2113</v>
      </c>
      <c r="T35" s="110">
        <f>VLOOKUP($A35,'[10]101700'!$A$6:$W$50,T$9,FALSE)</f>
        <v>2129</v>
      </c>
      <c r="U35" s="110">
        <f>VLOOKUP($A35,'[10]101700'!$A$6:$W$50,U$9,FALSE)</f>
        <v>1986</v>
      </c>
      <c r="V35" s="110">
        <f>VLOOKUP($A35,'[10]101700'!$A$6:$W$50,V$9,FALSE)</f>
        <v>2074</v>
      </c>
      <c r="W35" s="111">
        <f t="shared" si="0"/>
        <v>4.4310171198388724E-2</v>
      </c>
      <c r="X35" s="107" t="s">
        <v>137</v>
      </c>
      <c r="Y35" s="107"/>
      <c r="Z35" s="110">
        <f>'Fig 1b Data - Oil'!Z35</f>
        <v>5424925</v>
      </c>
      <c r="AA35" s="107" t="s">
        <v>137</v>
      </c>
      <c r="AB35" s="109"/>
      <c r="AC35" s="97"/>
      <c r="AD35" s="97"/>
    </row>
    <row r="36" spans="1:30" ht="15" customHeight="1" x14ac:dyDescent="0.2">
      <c r="A36" s="107" t="s">
        <v>138</v>
      </c>
      <c r="B36" s="110">
        <f>VLOOKUP($A36,'[10]101700'!$A$6:$W$50,B$9,FALSE)</f>
        <v>795</v>
      </c>
      <c r="C36" s="110">
        <f>VLOOKUP($A36,'[10]101700'!$A$6:$W$50,C$9,FALSE)</f>
        <v>763</v>
      </c>
      <c r="D36" s="110">
        <f>VLOOKUP($A36,'[10]101700'!$A$6:$W$50,D$9,FALSE)</f>
        <v>728</v>
      </c>
      <c r="E36" s="110">
        <f>VLOOKUP($A36,'[10]101700'!$A$6:$W$50,E$9,FALSE)</f>
        <v>731</v>
      </c>
      <c r="F36" s="110">
        <f>VLOOKUP($A36,'[10]101700'!$A$6:$W$50,F$9,FALSE)</f>
        <v>793</v>
      </c>
      <c r="G36" s="110">
        <f>VLOOKUP($A36,'[10]101700'!$A$6:$W$50,G$9,FALSE)</f>
        <v>803</v>
      </c>
      <c r="H36" s="110">
        <f>VLOOKUP($A36,'[10]101700'!$A$6:$W$50,H$9,FALSE)</f>
        <v>817</v>
      </c>
      <c r="I36" s="110">
        <f>VLOOKUP($A36,'[10]101700'!$A$6:$W$50,I$9,FALSE)</f>
        <v>847</v>
      </c>
      <c r="J36" s="110">
        <f>VLOOKUP($A36,'[10]101700'!$A$6:$W$50,J$9,FALSE)</f>
        <v>868</v>
      </c>
      <c r="K36" s="110">
        <f>VLOOKUP($A36,'[10]101700'!$A$6:$W$50,K$9,FALSE)</f>
        <v>891</v>
      </c>
      <c r="L36" s="110">
        <f>VLOOKUP($A36,'[10]101700'!$A$6:$W$50,L$9,FALSE)</f>
        <v>905</v>
      </c>
      <c r="M36" s="110">
        <f>VLOOKUP($A36,'[10]101700'!$A$6:$W$50,M$9,FALSE)</f>
        <v>941</v>
      </c>
      <c r="N36" s="110">
        <f>VLOOKUP($A36,'[10]101700'!$A$6:$W$50,N$9,FALSE)</f>
        <v>1005</v>
      </c>
      <c r="O36" s="110">
        <f>VLOOKUP($A36,'[10]101700'!$A$6:$W$50,O$9,FALSE)</f>
        <v>1036</v>
      </c>
      <c r="P36" s="110">
        <f>VLOOKUP($A36,'[10]101700'!$A$6:$W$50,P$9,FALSE)</f>
        <v>1079</v>
      </c>
      <c r="Q36" s="110">
        <f>VLOOKUP($A36,'[10]101700'!$A$6:$W$50,Q$9,FALSE)</f>
        <v>1096</v>
      </c>
      <c r="R36" s="110">
        <f>VLOOKUP($A36,'[10]101700'!$A$6:$W$50,R$9,FALSE)</f>
        <v>1132</v>
      </c>
      <c r="S36" s="110">
        <f>VLOOKUP($A36,'[10]101700'!$A$6:$W$50,S$9,FALSE)</f>
        <v>1140</v>
      </c>
      <c r="T36" s="110">
        <f>VLOOKUP($A36,'[10]101700'!$A$6:$W$50,T$9,FALSE)</f>
        <v>1101</v>
      </c>
      <c r="U36" s="110">
        <f>VLOOKUP($A36,'[10]101700'!$A$6:$W$50,U$9,FALSE)</f>
        <v>971</v>
      </c>
      <c r="V36" s="110">
        <f>VLOOKUP($A36,'[10]101700'!$A$6:$W$50,V$9,FALSE)</f>
        <v>1029</v>
      </c>
      <c r="W36" s="111">
        <f t="shared" si="0"/>
        <v>5.9732234809474767E-2</v>
      </c>
      <c r="X36" s="107" t="s">
        <v>138</v>
      </c>
      <c r="Y36" s="107"/>
      <c r="Z36" s="110">
        <f>'Fig 1b Data - Oil'!Z36</f>
        <v>2046976</v>
      </c>
      <c r="AA36" s="107" t="s">
        <v>138</v>
      </c>
      <c r="AB36" s="109"/>
      <c r="AC36" s="97"/>
      <c r="AD36" s="97"/>
    </row>
    <row r="37" spans="1:30" ht="15" customHeight="1" x14ac:dyDescent="0.2">
      <c r="A37" s="107" t="s">
        <v>139</v>
      </c>
      <c r="B37" s="110">
        <f>VLOOKUP($A37,'[10]101700'!$A$6:$W$50,B$9,FALSE)</f>
        <v>10817</v>
      </c>
      <c r="C37" s="110">
        <f>VLOOKUP($A37,'[10]101700'!$A$6:$W$50,C$9,FALSE)</f>
        <v>11061</v>
      </c>
      <c r="D37" s="110">
        <f>VLOOKUP($A37,'[10]101700'!$A$6:$W$50,D$9,FALSE)</f>
        <v>11244</v>
      </c>
      <c r="E37" s="110">
        <f>VLOOKUP($A37,'[10]101700'!$A$6:$W$50,E$9,FALSE)</f>
        <v>11237</v>
      </c>
      <c r="F37" s="110">
        <f>VLOOKUP($A37,'[10]101700'!$A$6:$W$50,F$9,FALSE)</f>
        <v>11777</v>
      </c>
      <c r="G37" s="110">
        <f>VLOOKUP($A37,'[10]101700'!$A$6:$W$50,G$9,FALSE)</f>
        <v>12116</v>
      </c>
      <c r="H37" s="110">
        <f>VLOOKUP($A37,'[10]101700'!$A$6:$W$50,H$9,FALSE)</f>
        <v>12655</v>
      </c>
      <c r="I37" s="110">
        <f>VLOOKUP($A37,'[10]101700'!$A$6:$W$50,I$9,FALSE)</f>
        <v>13674</v>
      </c>
      <c r="J37" s="110">
        <f>VLOOKUP($A37,'[10]101700'!$A$6:$W$50,J$9,FALSE)</f>
        <v>14202</v>
      </c>
      <c r="K37" s="110">
        <f>VLOOKUP($A37,'[10]101700'!$A$6:$W$50,K$9,FALSE)</f>
        <v>15241</v>
      </c>
      <c r="L37" s="110">
        <f>VLOOKUP($A37,'[10]101700'!$A$6:$W$50,L$9,FALSE)</f>
        <v>16205</v>
      </c>
      <c r="M37" s="110">
        <f>VLOOKUP($A37,'[10]101700'!$A$6:$W$50,M$9,FALSE)</f>
        <v>17279</v>
      </c>
      <c r="N37" s="110">
        <f>VLOOKUP($A37,'[10]101700'!$A$6:$W$50,N$9,FALSE)</f>
        <v>17671</v>
      </c>
      <c r="O37" s="110">
        <f>VLOOKUP($A37,'[10]101700'!$A$6:$W$50,O$9,FALSE)</f>
        <v>18736</v>
      </c>
      <c r="P37" s="110">
        <f>VLOOKUP($A37,'[10]101700'!$A$6:$W$50,P$9,FALSE)</f>
        <v>19834</v>
      </c>
      <c r="Q37" s="110">
        <f>VLOOKUP($A37,'[10]101700'!$A$6:$W$50,Q$9,FALSE)</f>
        <v>20827</v>
      </c>
      <c r="R37" s="110">
        <f>VLOOKUP($A37,'[10]101700'!$A$6:$W$50,R$9,FALSE)</f>
        <v>22052</v>
      </c>
      <c r="S37" s="110">
        <f>VLOOKUP($A37,'[10]101700'!$A$6:$W$50,S$9,FALSE)</f>
        <v>22548</v>
      </c>
      <c r="T37" s="110">
        <f>VLOOKUP($A37,'[10]101700'!$A$6:$W$50,T$9,FALSE)</f>
        <v>23107</v>
      </c>
      <c r="U37" s="110">
        <f>VLOOKUP($A37,'[10]101700'!$A$6:$W$50,U$9,FALSE)</f>
        <v>21753</v>
      </c>
      <c r="V37" s="110">
        <f>VLOOKUP($A37,'[10]101700'!$A$6:$W$50,V$9,FALSE)</f>
        <v>22406</v>
      </c>
      <c r="W37" s="111">
        <f t="shared" si="0"/>
        <v>3.0018847974991957E-2</v>
      </c>
      <c r="X37" s="107" t="s">
        <v>139</v>
      </c>
      <c r="Y37" s="107"/>
      <c r="Z37" s="110">
        <f>'Fig 1b Data - Oil'!Z37</f>
        <v>45989016</v>
      </c>
      <c r="AA37" s="107" t="s">
        <v>139</v>
      </c>
      <c r="AB37" s="109"/>
      <c r="AC37" s="97"/>
      <c r="AD37" s="97"/>
    </row>
    <row r="38" spans="1:30" ht="15" customHeight="1" x14ac:dyDescent="0.2">
      <c r="A38" s="107" t="s">
        <v>140</v>
      </c>
      <c r="B38" s="110">
        <f>VLOOKUP($A38,'[10]101700'!$A$6:$W$50,B$9,FALSE)</f>
        <v>10348</v>
      </c>
      <c r="C38" s="110">
        <f>VLOOKUP($A38,'[10]101700'!$A$6:$W$50,C$9,FALSE)</f>
        <v>10492</v>
      </c>
      <c r="D38" s="110">
        <f>VLOOKUP($A38,'[10]101700'!$A$6:$W$50,D$9,FALSE)</f>
        <v>10322</v>
      </c>
      <c r="E38" s="110">
        <f>VLOOKUP($A38,'[10]101700'!$A$6:$W$50,E$9,FALSE)</f>
        <v>10415</v>
      </c>
      <c r="F38" s="110">
        <f>VLOOKUP($A38,'[10]101700'!$A$6:$W$50,F$9,FALSE)</f>
        <v>10530</v>
      </c>
      <c r="G38" s="110">
        <f>VLOOKUP($A38,'[10]101700'!$A$6:$W$50,G$9,FALSE)</f>
        <v>10711</v>
      </c>
      <c r="H38" s="110">
        <f>VLOOKUP($A38,'[10]101700'!$A$6:$W$50,H$9,FALSE)</f>
        <v>10834</v>
      </c>
      <c r="I38" s="110">
        <f>VLOOKUP($A38,'[10]101700'!$A$6:$W$50,I$9,FALSE)</f>
        <v>10779</v>
      </c>
      <c r="J38" s="110">
        <f>VLOOKUP($A38,'[10]101700'!$A$6:$W$50,J$9,FALSE)</f>
        <v>10872</v>
      </c>
      <c r="K38" s="110">
        <f>VLOOKUP($A38,'[10]101700'!$A$6:$W$50,K$9,FALSE)</f>
        <v>10884</v>
      </c>
      <c r="L38" s="110">
        <f>VLOOKUP($A38,'[10]101700'!$A$6:$W$50,L$9,FALSE)</f>
        <v>11068</v>
      </c>
      <c r="M38" s="110">
        <f>VLOOKUP($A38,'[10]101700'!$A$6:$W$50,M$9,FALSE)</f>
        <v>11375</v>
      </c>
      <c r="N38" s="110">
        <f>VLOOKUP($A38,'[10]101700'!$A$6:$W$50,N$9,FALSE)</f>
        <v>11258</v>
      </c>
      <c r="O38" s="110">
        <f>VLOOKUP($A38,'[10]101700'!$A$6:$W$50,O$9,FALSE)</f>
        <v>11130</v>
      </c>
      <c r="P38" s="110">
        <f>VLOOKUP($A38,'[10]101700'!$A$6:$W$50,P$9,FALSE)</f>
        <v>11209</v>
      </c>
      <c r="Q38" s="110">
        <f>VLOOKUP($A38,'[10]101700'!$A$6:$W$50,Q$9,FALSE)</f>
        <v>11238</v>
      </c>
      <c r="R38" s="110">
        <f>VLOOKUP($A38,'[10]101700'!$A$6:$W$50,R$9,FALSE)</f>
        <v>11247</v>
      </c>
      <c r="S38" s="110">
        <f>VLOOKUP($A38,'[10]101700'!$A$6:$W$50,S$9,FALSE)</f>
        <v>11271</v>
      </c>
      <c r="T38" s="110">
        <f>VLOOKUP($A38,'[10]101700'!$A$6:$W$50,T$9,FALSE)</f>
        <v>11062</v>
      </c>
      <c r="U38" s="110">
        <f>VLOOKUP($A38,'[10]101700'!$A$6:$W$50,U$9,FALSE)</f>
        <v>10608</v>
      </c>
      <c r="V38" s="110">
        <f>VLOOKUP($A38,'[10]101700'!$A$6:$W$50,V$9,FALSE)</f>
        <v>11283</v>
      </c>
      <c r="W38" s="111">
        <f t="shared" si="0"/>
        <v>6.363122171945701E-2</v>
      </c>
      <c r="X38" s="107" t="s">
        <v>140</v>
      </c>
      <c r="Y38" s="107"/>
      <c r="Z38" s="110">
        <f>'Fig 1b Data - Oil'!Z38</f>
        <v>9340682</v>
      </c>
      <c r="AA38" s="107" t="s">
        <v>140</v>
      </c>
      <c r="AB38" s="109"/>
      <c r="AC38" s="97"/>
      <c r="AD38" s="97"/>
    </row>
    <row r="39" spans="1:30" ht="15" customHeight="1" x14ac:dyDescent="0.2">
      <c r="A39" s="107" t="s">
        <v>141</v>
      </c>
      <c r="B39" s="110">
        <f>VLOOKUP($A39,'[10]101700'!$A$6:$W$50,B$9,FALSE)</f>
        <v>4038</v>
      </c>
      <c r="C39" s="110">
        <f>VLOOKUP($A39,'[10]101700'!$A$6:$W$50,C$9,FALSE)</f>
        <v>4128</v>
      </c>
      <c r="D39" s="110">
        <f>VLOOKUP($A39,'[10]101700'!$A$6:$W$50,D$9,FALSE)</f>
        <v>4154</v>
      </c>
      <c r="E39" s="110">
        <f>VLOOKUP($A39,'[10]101700'!$A$6:$W$50,E$9,FALSE)</f>
        <v>4103</v>
      </c>
      <c r="F39" s="110">
        <f>VLOOKUP($A39,'[10]101700'!$A$6:$W$50,F$9,FALSE)</f>
        <v>4108</v>
      </c>
      <c r="G39" s="110">
        <f>VLOOKUP($A39,'[10]101700'!$A$6:$W$50,G$9,FALSE)</f>
        <v>4187</v>
      </c>
      <c r="H39" s="110">
        <f>VLOOKUP($A39,'[10]101700'!$A$6:$W$50,H$9,FALSE)</f>
        <v>4209</v>
      </c>
      <c r="I39" s="110">
        <f>VLOOKUP($A39,'[10]101700'!$A$6:$W$50,I$9,FALSE)</f>
        <v>4196</v>
      </c>
      <c r="J39" s="110">
        <f>VLOOKUP($A39,'[10]101700'!$A$6:$W$50,J$9,FALSE)</f>
        <v>4267</v>
      </c>
      <c r="K39" s="110">
        <f>VLOOKUP($A39,'[10]101700'!$A$6:$W$50,K$9,FALSE)</f>
        <v>4476</v>
      </c>
      <c r="L39" s="110">
        <f>VLOOKUP($A39,'[10]101700'!$A$6:$W$50,L$9,FALSE)</f>
        <v>4503</v>
      </c>
      <c r="M39" s="110">
        <f>VLOOKUP($A39,'[10]101700'!$A$6:$W$50,M$9,FALSE)</f>
        <v>4646</v>
      </c>
      <c r="N39" s="110">
        <f>VLOOKUP($A39,'[10]101700'!$A$6:$W$50,N$9,FALSE)</f>
        <v>4626</v>
      </c>
      <c r="O39" s="110">
        <f>VLOOKUP($A39,'[10]101700'!$A$6:$W$50,O$9,FALSE)</f>
        <v>4739</v>
      </c>
      <c r="P39" s="110">
        <f>VLOOKUP($A39,'[10]101700'!$A$6:$W$50,P$9,FALSE)</f>
        <v>4829</v>
      </c>
      <c r="Q39" s="110">
        <f>VLOOKUP($A39,'[10]101700'!$A$6:$W$50,Q$9,FALSE)</f>
        <v>4929</v>
      </c>
      <c r="R39" s="110">
        <f>VLOOKUP($A39,'[10]101700'!$A$6:$W$50,R$9,FALSE)</f>
        <v>4967</v>
      </c>
      <c r="S39" s="110">
        <f>VLOOKUP($A39,'[10]101700'!$A$6:$W$50,S$9,FALSE)</f>
        <v>4937</v>
      </c>
      <c r="T39" s="110">
        <f>VLOOKUP($A39,'[10]101700'!$A$6:$W$50,T$9,FALSE)</f>
        <v>5049</v>
      </c>
      <c r="U39" s="110">
        <f>VLOOKUP($A39,'[10]101700'!$A$6:$W$50,U$9,FALSE)</f>
        <v>4943</v>
      </c>
      <c r="V39" s="110">
        <f>VLOOKUP($A39,'[10]101700'!$A$6:$W$50,V$9,FALSE)</f>
        <v>5139</v>
      </c>
      <c r="W39" s="111">
        <f t="shared" si="0"/>
        <v>3.9652033178231842E-2</v>
      </c>
      <c r="X39" s="107" t="s">
        <v>141</v>
      </c>
      <c r="Y39" s="107"/>
      <c r="Z39" s="110">
        <f>'Fig 1b Data - Oil'!Z39</f>
        <v>7785806</v>
      </c>
      <c r="AA39" s="107" t="s">
        <v>141</v>
      </c>
      <c r="AB39" s="109"/>
      <c r="AC39" s="97"/>
      <c r="AD39" s="97"/>
    </row>
    <row r="40" spans="1:30" ht="15" customHeight="1" x14ac:dyDescent="0.2">
      <c r="A40" s="107" t="s">
        <v>142</v>
      </c>
      <c r="B40" s="110">
        <f>VLOOKUP($A40,'[10]101700'!$A$6:$W$50,B$9,FALSE)</f>
        <v>3865</v>
      </c>
      <c r="C40" s="110">
        <f>VLOOKUP($A40,'[10]101700'!$A$6:$W$50,C$9,FALSE)</f>
        <v>4044</v>
      </c>
      <c r="D40" s="110">
        <f>VLOOKUP($A40,'[10]101700'!$A$6:$W$50,D$9,FALSE)</f>
        <v>4448</v>
      </c>
      <c r="E40" s="110">
        <f>VLOOKUP($A40,'[10]101700'!$A$6:$W$50,E$9,FALSE)</f>
        <v>4879</v>
      </c>
      <c r="F40" s="110">
        <f>VLOOKUP($A40,'[10]101700'!$A$6:$W$50,F$9,FALSE)</f>
        <v>5074</v>
      </c>
      <c r="G40" s="110">
        <f>VLOOKUP($A40,'[10]101700'!$A$6:$W$50,G$9,FALSE)</f>
        <v>5600</v>
      </c>
      <c r="H40" s="110">
        <f>VLOOKUP($A40,'[10]101700'!$A$6:$W$50,H$9,FALSE)</f>
        <v>6142</v>
      </c>
      <c r="I40" s="110">
        <f>VLOOKUP($A40,'[10]101700'!$A$6:$W$50,I$9,FALSE)</f>
        <v>6851</v>
      </c>
      <c r="J40" s="110">
        <f>VLOOKUP($A40,'[10]101700'!$A$6:$W$50,J$9,FALSE)</f>
        <v>7385</v>
      </c>
      <c r="K40" s="110">
        <f>VLOOKUP($A40,'[10]101700'!$A$6:$W$50,K$9,FALSE)</f>
        <v>7670</v>
      </c>
      <c r="L40" s="110">
        <f>VLOOKUP($A40,'[10]101700'!$A$6:$W$50,L$9,FALSE)</f>
        <v>8244</v>
      </c>
      <c r="M40" s="110">
        <f>VLOOKUP($A40,'[10]101700'!$A$6:$W$50,M$9,FALSE)</f>
        <v>8196</v>
      </c>
      <c r="N40" s="110">
        <f>VLOOKUP($A40,'[10]101700'!$A$6:$W$50,N$9,FALSE)</f>
        <v>8730</v>
      </c>
      <c r="O40" s="110">
        <f>VLOOKUP($A40,'[10]101700'!$A$6:$W$50,O$9,FALSE)</f>
        <v>9490</v>
      </c>
      <c r="P40" s="110">
        <f>VLOOKUP($A40,'[10]101700'!$A$6:$W$50,P$9,FALSE)</f>
        <v>10285</v>
      </c>
      <c r="Q40" s="110">
        <f>VLOOKUP($A40,'[10]101700'!$A$6:$W$50,Q$9,FALSE)</f>
        <v>11061</v>
      </c>
      <c r="R40" s="110">
        <f>VLOOKUP($A40,'[10]101700'!$A$6:$W$50,R$9,FALSE)</f>
        <v>12158</v>
      </c>
      <c r="S40" s="110">
        <f>VLOOKUP($A40,'[10]101700'!$A$6:$W$50,S$9,FALSE)</f>
        <v>13138</v>
      </c>
      <c r="T40" s="110">
        <f>VLOOKUP($A40,'[10]101700'!$A$6:$W$50,T$9,FALSE)</f>
        <v>13707</v>
      </c>
      <c r="U40" s="110">
        <f>VLOOKUP($A40,'[10]101700'!$A$6:$W$50,U$9,FALSE)</f>
        <v>13311</v>
      </c>
      <c r="V40" s="110">
        <f>VLOOKUP($A40,'[10]101700'!$A$6:$W$50,V$9,FALSE)</f>
        <v>14607</v>
      </c>
      <c r="W40" s="111">
        <f t="shared" si="0"/>
        <v>9.7363083164300201E-2</v>
      </c>
      <c r="X40" s="107" t="s">
        <v>142</v>
      </c>
      <c r="Y40" s="107"/>
      <c r="Z40" s="110">
        <f>'Fig 1b Data - Oil'!Z40</f>
        <v>72561312</v>
      </c>
      <c r="AA40" s="107" t="s">
        <v>142</v>
      </c>
      <c r="AB40" s="109"/>
      <c r="AC40" s="97"/>
      <c r="AD40" s="97"/>
    </row>
    <row r="41" spans="1:30" ht="15" customHeight="1" x14ac:dyDescent="0.2">
      <c r="A41" s="107" t="s">
        <v>143</v>
      </c>
      <c r="B41" s="110">
        <f>VLOOKUP($A41,'[10]101700'!$A$6:$W$50,B$9,FALSE)</f>
        <v>23597</v>
      </c>
      <c r="C41" s="110">
        <f>VLOOKUP($A41,'[10]101700'!$A$6:$W$50,C$9,FALSE)</f>
        <v>24166</v>
      </c>
      <c r="D41" s="110">
        <f>VLOOKUP($A41,'[10]101700'!$A$6:$W$50,D$9,FALSE)</f>
        <v>24202</v>
      </c>
      <c r="E41" s="110">
        <f>VLOOKUP($A41,'[10]101700'!$A$6:$W$50,E$9,FALSE)</f>
        <v>24603</v>
      </c>
      <c r="F41" s="110">
        <f>VLOOKUP($A41,'[10]101700'!$A$6:$W$50,F$9,FALSE)</f>
        <v>24442</v>
      </c>
      <c r="G41" s="110">
        <f>VLOOKUP($A41,'[10]101700'!$A$6:$W$50,G$9,FALSE)</f>
        <v>25342</v>
      </c>
      <c r="H41" s="110">
        <f>VLOOKUP($A41,'[10]101700'!$A$6:$W$50,H$9,FALSE)</f>
        <v>26601</v>
      </c>
      <c r="I41" s="110">
        <f>VLOOKUP($A41,'[10]101700'!$A$6:$W$50,I$9,FALSE)</f>
        <v>26758</v>
      </c>
      <c r="J41" s="110">
        <f>VLOOKUP($A41,'[10]101700'!$A$6:$W$50,J$9,FALSE)</f>
        <v>27143</v>
      </c>
      <c r="K41" s="110">
        <f>VLOOKUP($A41,'[10]101700'!$A$6:$W$50,K$9,FALSE)</f>
        <v>27751</v>
      </c>
      <c r="L41" s="110">
        <f>VLOOKUP($A41,'[10]101700'!$A$6:$W$50,L$9,FALSE)</f>
        <v>28325</v>
      </c>
      <c r="M41" s="110">
        <f>VLOOKUP($A41,'[10]101700'!$A$6:$W$50,M$9,FALSE)</f>
        <v>28609</v>
      </c>
      <c r="N41" s="110">
        <f>VLOOKUP($A41,'[10]101700'!$A$6:$W$50,N$9,FALSE)</f>
        <v>28667</v>
      </c>
      <c r="O41" s="110">
        <f>VLOOKUP($A41,'[10]101700'!$A$6:$W$50,O$9,FALSE)</f>
        <v>28910</v>
      </c>
      <c r="P41" s="110">
        <f>VLOOKUP($A41,'[10]101700'!$A$6:$W$50,P$9,FALSE)</f>
        <v>29144</v>
      </c>
      <c r="Q41" s="110">
        <f>VLOOKUP($A41,'[10]101700'!$A$6:$W$50,Q$9,FALSE)</f>
        <v>29981</v>
      </c>
      <c r="R41" s="110">
        <f>VLOOKUP($A41,'[10]101700'!$A$6:$W$50,R$9,FALSE)</f>
        <v>29684</v>
      </c>
      <c r="S41" s="110">
        <f>VLOOKUP($A41,'[10]101700'!$A$6:$W$50,S$9,FALSE)</f>
        <v>29463</v>
      </c>
      <c r="T41" s="110">
        <f>VLOOKUP($A41,'[10]101700'!$A$6:$W$50,T$9,FALSE)</f>
        <v>29421</v>
      </c>
      <c r="U41" s="110">
        <f>VLOOKUP($A41,'[10]101700'!$A$6:$W$50,U$9,FALSE)</f>
        <v>27749</v>
      </c>
      <c r="V41" s="110">
        <f>VLOOKUP($A41,'[10]101700'!$A$6:$W$50,V$9,FALSE)</f>
        <v>28230</v>
      </c>
      <c r="W41" s="111">
        <f t="shared" si="0"/>
        <v>1.7333957980467763E-2</v>
      </c>
      <c r="X41" s="107" t="s">
        <v>143</v>
      </c>
      <c r="Y41" s="107"/>
      <c r="Z41" s="110">
        <f>'Fig 1b Data - Oil'!Z41</f>
        <v>62026962</v>
      </c>
      <c r="AA41" s="107" t="s">
        <v>143</v>
      </c>
      <c r="AB41" s="109"/>
      <c r="AC41" s="97"/>
      <c r="AD41" s="97"/>
    </row>
    <row r="42" spans="1:30" ht="15" customHeight="1" x14ac:dyDescent="0.2">
      <c r="A42" s="107" t="s">
        <v>144</v>
      </c>
      <c r="B42" s="113">
        <f>VLOOKUP($A42,'[10]101700'!$A$6:$W$50,B$9,FALSE)</f>
        <v>184895</v>
      </c>
      <c r="C42" s="113">
        <f>VLOOKUP($A42,'[10]101700'!$A$6:$W$50,C$9,FALSE)</f>
        <v>186401</v>
      </c>
      <c r="D42" s="113">
        <f>VLOOKUP($A42,'[10]101700'!$A$6:$W$50,D$9,FALSE)</f>
        <v>186000</v>
      </c>
      <c r="E42" s="113">
        <f>VLOOKUP($A42,'[10]101700'!$A$6:$W$50,E$9,FALSE)</f>
        <v>185970</v>
      </c>
      <c r="F42" s="113">
        <f>VLOOKUP($A42,'[10]101700'!$A$6:$W$50,F$9,FALSE)</f>
        <v>188415</v>
      </c>
      <c r="G42" s="113">
        <f>VLOOKUP($A42,'[10]101700'!$A$6:$W$50,G$9,FALSE)</f>
        <v>193443</v>
      </c>
      <c r="H42" s="113">
        <f>VLOOKUP($A42,'[10]101700'!$A$6:$W$50,H$9,FALSE)</f>
        <v>199663</v>
      </c>
      <c r="I42" s="113">
        <f>VLOOKUP($A42,'[10]101700'!$A$6:$W$50,I$9,FALSE)</f>
        <v>202702</v>
      </c>
      <c r="J42" s="113">
        <f>VLOOKUP($A42,'[10]101700'!$A$6:$W$50,J$9,FALSE)</f>
        <v>206584</v>
      </c>
      <c r="K42" s="113">
        <f>VLOOKUP($A42,'[10]101700'!$A$6:$W$50,K$9,FALSE)</f>
        <v>210491</v>
      </c>
      <c r="L42" s="113">
        <f>VLOOKUP($A42,'[10]101700'!$A$6:$W$50,L$9,FALSE)</f>
        <v>216590</v>
      </c>
      <c r="M42" s="113">
        <f>VLOOKUP($A42,'[10]101700'!$A$6:$W$50,M$9,FALSE)</f>
        <v>222125</v>
      </c>
      <c r="N42" s="113">
        <f>VLOOKUP($A42,'[10]101700'!$A$6:$W$50,N$9,FALSE)</f>
        <v>224460</v>
      </c>
      <c r="O42" s="113">
        <f>VLOOKUP($A42,'[10]101700'!$A$6:$W$50,O$9,FALSE)</f>
        <v>229788</v>
      </c>
      <c r="P42" s="113">
        <f>VLOOKUP($A42,'[10]101700'!$A$6:$W$50,P$9,FALSE)</f>
        <v>234951</v>
      </c>
      <c r="Q42" s="113">
        <f>VLOOKUP($A42,'[10]101700'!$A$6:$W$50,Q$9,FALSE)</f>
        <v>238178</v>
      </c>
      <c r="R42" s="113">
        <f>VLOOKUP($A42,'[10]101700'!$A$6:$W$50,R$9,FALSE)</f>
        <v>243267</v>
      </c>
      <c r="S42" s="113">
        <f>VLOOKUP($A42,'[10]101700'!$A$6:$W$50,S$9,FALSE)</f>
        <v>244913</v>
      </c>
      <c r="T42" s="113">
        <f>VLOOKUP($A42,'[10]101700'!$A$6:$W$50,T$9,FALSE)</f>
        <v>246039</v>
      </c>
      <c r="U42" s="113">
        <f>VLOOKUP($A42,'[10]101700'!$A$6:$W$50,U$9,FALSE)</f>
        <v>233202</v>
      </c>
      <c r="V42" s="113">
        <f>VLOOKUP($A42,'[10]101700'!$A$6:$W$50,V$9,FALSE)</f>
        <v>243907</v>
      </c>
      <c r="W42" s="111">
        <f>(V42-U42)/U42</f>
        <v>4.5904409053095598E-2</v>
      </c>
      <c r="X42" s="107" t="s">
        <v>144</v>
      </c>
      <c r="Y42" s="107"/>
      <c r="Z42" s="110">
        <f>'Fig 1b Data - Oil'!Z42</f>
        <v>501104164</v>
      </c>
      <c r="AA42" s="108"/>
      <c r="AB42" s="109"/>
      <c r="AC42" s="97"/>
      <c r="AD42" s="97"/>
    </row>
    <row r="43" spans="1:30" ht="15" customHeight="1" x14ac:dyDescent="0.2">
      <c r="A43" s="114" t="s">
        <v>145</v>
      </c>
      <c r="B43" s="115"/>
      <c r="C43" s="115"/>
      <c r="D43" s="115"/>
      <c r="E43" s="115"/>
      <c r="F43" s="115"/>
      <c r="G43" s="115"/>
      <c r="H43" s="115"/>
      <c r="I43" s="115"/>
      <c r="J43" s="115"/>
      <c r="K43" s="115"/>
      <c r="L43" s="115"/>
      <c r="M43" s="115"/>
      <c r="N43" s="115"/>
      <c r="O43" s="115"/>
      <c r="P43" s="115"/>
      <c r="Q43" s="115"/>
      <c r="R43" s="115"/>
      <c r="S43" s="115"/>
      <c r="T43" s="115"/>
      <c r="U43" s="115"/>
      <c r="V43" s="115"/>
      <c r="W43" s="115"/>
      <c r="AA43" s="108"/>
      <c r="AB43" s="109"/>
      <c r="AC43" s="97"/>
      <c r="AD43" s="97"/>
    </row>
    <row r="44" spans="1:30" x14ac:dyDescent="0.2">
      <c r="A44" s="134" t="s">
        <v>148</v>
      </c>
      <c r="B44" s="117">
        <f>SUM(B12:B41)</f>
        <v>201122</v>
      </c>
      <c r="C44" s="117">
        <f>SUM(C12:C41)</f>
        <v>203087</v>
      </c>
      <c r="D44" s="117">
        <f>SUM(D12:D41)</f>
        <v>203146</v>
      </c>
      <c r="E44" s="117">
        <f t="shared" ref="E44:T44" si="1">SUM(E12:E41)</f>
        <v>203620</v>
      </c>
      <c r="F44" s="117">
        <f t="shared" si="1"/>
        <v>206351</v>
      </c>
      <c r="G44" s="117">
        <f t="shared" si="1"/>
        <v>212153</v>
      </c>
      <c r="H44" s="117">
        <f t="shared" si="1"/>
        <v>218882</v>
      </c>
      <c r="I44" s="117">
        <f t="shared" si="1"/>
        <v>222683</v>
      </c>
      <c r="J44" s="117">
        <f t="shared" si="1"/>
        <v>227647</v>
      </c>
      <c r="K44" s="117">
        <f t="shared" si="1"/>
        <v>232032</v>
      </c>
      <c r="L44" s="117">
        <f t="shared" si="1"/>
        <v>238755</v>
      </c>
      <c r="M44" s="117">
        <f t="shared" si="1"/>
        <v>244612</v>
      </c>
      <c r="N44" s="117">
        <f t="shared" si="1"/>
        <v>247199</v>
      </c>
      <c r="O44" s="117">
        <f t="shared" si="1"/>
        <v>252885</v>
      </c>
      <c r="P44" s="117">
        <f t="shared" si="1"/>
        <v>259345</v>
      </c>
      <c r="Q44" s="117">
        <f t="shared" si="1"/>
        <v>263689</v>
      </c>
      <c r="R44" s="117">
        <f t="shared" si="1"/>
        <v>269626</v>
      </c>
      <c r="S44" s="117">
        <f t="shared" si="1"/>
        <v>272502</v>
      </c>
      <c r="T44" s="117">
        <f t="shared" si="1"/>
        <v>274429</v>
      </c>
      <c r="U44" s="117">
        <f>SUM(U12:U41)</f>
        <v>260684</v>
      </c>
      <c r="V44" s="117">
        <f>SUM(V12:V41)</f>
        <v>273513</v>
      </c>
      <c r="W44" s="111">
        <f>(V44-U44)/U44</f>
        <v>4.9212840066900923E-2</v>
      </c>
      <c r="X44" s="107" t="s">
        <v>148</v>
      </c>
      <c r="Y44" s="118"/>
      <c r="Z44" s="119">
        <f>SUM(Z12:Z41)</f>
        <v>586309481</v>
      </c>
    </row>
    <row r="45" spans="1:30" x14ac:dyDescent="0.2">
      <c r="AB45"/>
    </row>
    <row r="46" spans="1:30" ht="15" x14ac:dyDescent="0.2">
      <c r="A46" s="123"/>
      <c r="B46" s="264" t="s">
        <v>103</v>
      </c>
      <c r="C46" s="265" t="s">
        <v>104</v>
      </c>
      <c r="D46" s="268"/>
      <c r="E46" s="269"/>
      <c r="F46" s="269"/>
      <c r="G46" s="270"/>
      <c r="H46" s="270"/>
      <c r="I46" s="126"/>
      <c r="J46" s="126"/>
      <c r="K46" s="126"/>
      <c r="L46" s="126"/>
      <c r="M46" s="126"/>
      <c r="N46" s="126"/>
      <c r="O46" s="126"/>
      <c r="P46" s="126"/>
      <c r="Q46" s="126"/>
      <c r="R46" s="126"/>
      <c r="S46" s="126"/>
      <c r="T46" s="126"/>
      <c r="U46" s="126"/>
      <c r="V46" s="126"/>
    </row>
    <row r="47" spans="1:30" ht="15" x14ac:dyDescent="0.2">
      <c r="A47" s="123"/>
      <c r="B47" s="264" t="s">
        <v>77</v>
      </c>
      <c r="C47" s="265" t="s">
        <v>234</v>
      </c>
      <c r="D47" s="268"/>
      <c r="E47" s="269"/>
      <c r="F47" s="269"/>
      <c r="G47" s="270"/>
      <c r="H47" s="270"/>
      <c r="I47" s="126"/>
      <c r="J47" s="126"/>
      <c r="K47" s="126"/>
      <c r="L47" s="126"/>
      <c r="M47" s="126"/>
      <c r="N47" s="126"/>
      <c r="O47" s="126"/>
      <c r="P47" s="126"/>
      <c r="Q47" s="126"/>
      <c r="R47" s="126"/>
      <c r="S47" s="126"/>
      <c r="T47" s="126"/>
      <c r="U47" s="126"/>
      <c r="V47" s="126"/>
    </row>
    <row r="48" spans="1:30" ht="15" x14ac:dyDescent="0.2">
      <c r="A48" s="123"/>
      <c r="B48" s="264" t="s">
        <v>108</v>
      </c>
      <c r="C48" s="265" t="s">
        <v>235</v>
      </c>
      <c r="D48" s="268"/>
      <c r="E48" s="269"/>
      <c r="F48" s="269"/>
      <c r="G48" s="270"/>
      <c r="H48" s="270"/>
      <c r="I48" s="126"/>
      <c r="J48" s="126"/>
      <c r="K48" s="126"/>
      <c r="L48" s="126"/>
      <c r="M48" s="126"/>
      <c r="N48" s="126"/>
      <c r="O48" s="126"/>
      <c r="P48" s="126"/>
      <c r="Q48" s="126"/>
      <c r="R48" s="126"/>
      <c r="S48" s="126"/>
      <c r="T48" s="126"/>
      <c r="U48" s="126"/>
      <c r="V48" s="126"/>
    </row>
    <row r="49" spans="1:28" x14ac:dyDescent="0.2">
      <c r="AB49"/>
    </row>
    <row r="50" spans="1:28" x14ac:dyDescent="0.2">
      <c r="A50" s="107" t="s">
        <v>110</v>
      </c>
      <c r="B50" s="107" t="s">
        <v>55</v>
      </c>
      <c r="C50" s="107" t="s">
        <v>56</v>
      </c>
      <c r="D50" s="107" t="s">
        <v>57</v>
      </c>
      <c r="E50" s="107" t="s">
        <v>58</v>
      </c>
      <c r="F50" s="107" t="s">
        <v>59</v>
      </c>
      <c r="G50" s="107" t="s">
        <v>60</v>
      </c>
      <c r="H50" s="107" t="s">
        <v>61</v>
      </c>
      <c r="I50" s="107" t="s">
        <v>62</v>
      </c>
      <c r="J50" s="107" t="s">
        <v>63</v>
      </c>
      <c r="K50" s="107" t="s">
        <v>64</v>
      </c>
      <c r="L50" s="107" t="s">
        <v>65</v>
      </c>
      <c r="M50" s="107" t="s">
        <v>66</v>
      </c>
      <c r="N50" s="107" t="s">
        <v>67</v>
      </c>
      <c r="O50" s="107" t="s">
        <v>68</v>
      </c>
      <c r="P50" s="107" t="s">
        <v>69</v>
      </c>
      <c r="Q50" s="107" t="s">
        <v>70</v>
      </c>
      <c r="R50" s="107" t="s">
        <v>71</v>
      </c>
      <c r="S50" s="107" t="s">
        <v>72</v>
      </c>
      <c r="T50" s="107" t="s">
        <v>74</v>
      </c>
      <c r="U50" s="107" t="s">
        <v>75</v>
      </c>
      <c r="V50" s="107">
        <v>2010</v>
      </c>
    </row>
    <row r="51" spans="1:28" x14ac:dyDescent="0.2">
      <c r="A51" s="107" t="s">
        <v>111</v>
      </c>
      <c r="B51" s="110">
        <f>VLOOKUP($A51,'[10]101800'!$A$6:$W$50,B$9,FALSE)</f>
        <v>1546</v>
      </c>
      <c r="C51" s="110">
        <f>VLOOKUP($A51,'[10]101800'!$A$6:$W$50,C$9,FALSE)</f>
        <v>1571</v>
      </c>
      <c r="D51" s="110">
        <f>VLOOKUP($A51,'[10]101800'!$A$6:$W$50,D$9,FALSE)</f>
        <v>1533</v>
      </c>
      <c r="E51" s="110">
        <f>VLOOKUP($A51,'[10]101800'!$A$6:$W$50,E$9,FALSE)</f>
        <v>1518</v>
      </c>
      <c r="F51" s="110">
        <f>VLOOKUP($A51,'[10]101800'!$A$6:$W$50,F$9,FALSE)</f>
        <v>1580</v>
      </c>
      <c r="G51" s="110">
        <f>VLOOKUP($A51,'[10]101800'!$A$6:$W$50,G$9,FALSE)</f>
        <v>1628</v>
      </c>
      <c r="H51" s="110">
        <f>VLOOKUP($A51,'[10]101800'!$A$6:$W$50,H$9,FALSE)</f>
        <v>1561</v>
      </c>
      <c r="I51" s="110">
        <f>VLOOKUP($A51,'[10]101800'!$A$6:$W$50,I$9,FALSE)</f>
        <v>1589</v>
      </c>
      <c r="J51" s="110">
        <f>VLOOKUP($A51,'[10]101800'!$A$6:$W$50,J$9,FALSE)</f>
        <v>1628</v>
      </c>
      <c r="K51" s="110">
        <f>VLOOKUP($A51,'[10]101800'!$A$6:$W$50,K$9,FALSE)</f>
        <v>1666</v>
      </c>
      <c r="L51" s="110">
        <f>VLOOKUP($A51,'[10]101800'!$A$6:$W$50,L$9,FALSE)</f>
        <v>1778</v>
      </c>
      <c r="M51" s="110">
        <f>VLOOKUP($A51,'[10]101800'!$A$6:$W$50,M$9,FALSE)</f>
        <v>1852</v>
      </c>
      <c r="N51" s="110">
        <f>VLOOKUP($A51,'[10]101800'!$A$6:$W$50,N$9,FALSE)</f>
        <v>1861</v>
      </c>
      <c r="O51" s="110">
        <f>VLOOKUP($A51,'[10]101800'!$A$6:$W$50,O$9,FALSE)</f>
        <v>1921</v>
      </c>
      <c r="P51" s="110">
        <f>VLOOKUP($A51,'[10]101800'!$A$6:$W$50,P$9,FALSE)</f>
        <v>2114</v>
      </c>
      <c r="Q51" s="110">
        <f>VLOOKUP($A51,'[10]101800'!$A$6:$W$50,Q$9,FALSE)</f>
        <v>2196</v>
      </c>
      <c r="R51" s="110">
        <f>VLOOKUP($A51,'[10]101800'!$A$6:$W$50,R$9,FALSE)</f>
        <v>2273</v>
      </c>
      <c r="S51" s="110">
        <f>VLOOKUP($A51,'[10]101800'!$A$6:$W$50,S$9,FALSE)</f>
        <v>2333</v>
      </c>
      <c r="T51" s="110">
        <f>VLOOKUP($A51,'[10]101800'!$A$6:$W$50,T$9,FALSE)</f>
        <v>2252</v>
      </c>
      <c r="U51" s="110">
        <f>VLOOKUP($A51,'[10]101800'!$A$6:$W$50,U$9,FALSE)</f>
        <v>2293</v>
      </c>
      <c r="V51" s="110">
        <f>VLOOKUP($A51,'[10]101800'!$A$6:$W$50,V$9,FALSE)</f>
        <v>2296</v>
      </c>
    </row>
    <row r="52" spans="1:28" x14ac:dyDescent="0.2">
      <c r="A52" s="107" t="s">
        <v>113</v>
      </c>
      <c r="B52" s="110">
        <f>VLOOKUP($A52,'[10]101800'!$A$6:$W$50,B$9,FALSE)</f>
        <v>2625</v>
      </c>
      <c r="C52" s="110">
        <f>VLOOKUP($A52,'[10]101800'!$A$6:$W$50,C$9,FALSE)</f>
        <v>2672</v>
      </c>
      <c r="D52" s="110">
        <f>VLOOKUP($A52,'[10]101800'!$A$6:$W$50,D$9,FALSE)</f>
        <v>2770</v>
      </c>
      <c r="E52" s="110">
        <f>VLOOKUP($A52,'[10]101800'!$A$6:$W$50,E$9,FALSE)</f>
        <v>2687</v>
      </c>
      <c r="F52" s="110">
        <f>VLOOKUP($A52,'[10]101800'!$A$6:$W$50,F$9,FALSE)</f>
        <v>2890</v>
      </c>
      <c r="G52" s="110">
        <f>VLOOKUP($A52,'[10]101800'!$A$6:$W$50,G$9,FALSE)</f>
        <v>2975</v>
      </c>
      <c r="H52" s="110">
        <f>VLOOKUP($A52,'[10]101800'!$A$6:$W$50,H$9,FALSE)</f>
        <v>2966</v>
      </c>
      <c r="I52" s="110">
        <f>VLOOKUP($A52,'[10]101800'!$A$6:$W$50,I$9,FALSE)</f>
        <v>3132</v>
      </c>
      <c r="J52" s="110">
        <f>VLOOKUP($A52,'[10]101800'!$A$6:$W$50,J$9,FALSE)</f>
        <v>3215</v>
      </c>
      <c r="K52" s="110">
        <f>VLOOKUP($A52,'[10]101800'!$A$6:$W$50,K$9,FALSE)</f>
        <v>3236</v>
      </c>
      <c r="L52" s="110">
        <f>VLOOKUP($A52,'[10]101800'!$A$6:$W$50,L$9,FALSE)</f>
        <v>3428</v>
      </c>
      <c r="M52" s="110">
        <f>VLOOKUP($A52,'[10]101800'!$A$6:$W$50,M$9,FALSE)</f>
        <v>3373</v>
      </c>
      <c r="N52" s="110">
        <f>VLOOKUP($A52,'[10]101800'!$A$6:$W$50,N$9,FALSE)</f>
        <v>3348</v>
      </c>
      <c r="O52" s="110">
        <f>VLOOKUP($A52,'[10]101800'!$A$6:$W$50,O$9,FALSE)</f>
        <v>3442</v>
      </c>
      <c r="P52" s="110">
        <f>VLOOKUP($A52,'[10]101800'!$A$6:$W$50,P$9,FALSE)</f>
        <v>3471</v>
      </c>
      <c r="Q52" s="110">
        <f>VLOOKUP($A52,'[10]101800'!$A$6:$W$50,Q$9,FALSE)</f>
        <v>3390</v>
      </c>
      <c r="R52" s="110">
        <f>VLOOKUP($A52,'[10]101800'!$A$6:$W$50,R$9,FALSE)</f>
        <v>3458</v>
      </c>
      <c r="S52" s="110">
        <f>VLOOKUP($A52,'[10]101800'!$A$6:$W$50,S$9,FALSE)</f>
        <v>3451</v>
      </c>
      <c r="T52" s="110">
        <f>VLOOKUP($A52,'[10]101800'!$A$6:$W$50,T$9,FALSE)</f>
        <v>3355</v>
      </c>
      <c r="U52" s="110">
        <f>VLOOKUP($A52,'[10]101800'!$A$6:$W$50,U$9,FALSE)</f>
        <v>2810</v>
      </c>
      <c r="V52" s="110">
        <f>VLOOKUP($A52,'[10]101800'!$A$6:$W$50,V$9,FALSE)</f>
        <v>3279</v>
      </c>
    </row>
    <row r="53" spans="1:28" x14ac:dyDescent="0.2">
      <c r="A53" s="107" t="s">
        <v>115</v>
      </c>
      <c r="B53" s="110">
        <f>VLOOKUP($A53,'[10]101800'!$A$6:$W$50,B$9,FALSE)</f>
        <v>1595</v>
      </c>
      <c r="C53" s="110">
        <f>VLOOKUP($A53,'[10]101800'!$A$6:$W$50,C$9,FALSE)</f>
        <v>1204</v>
      </c>
      <c r="D53" s="110">
        <f>VLOOKUP($A53,'[10]101800'!$A$6:$W$50,D$9,FALSE)</f>
        <v>1028</v>
      </c>
      <c r="E53" s="110">
        <f>VLOOKUP($A53,'[10]101800'!$A$6:$W$50,E$9,FALSE)</f>
        <v>938</v>
      </c>
      <c r="F53" s="110">
        <f>VLOOKUP($A53,'[10]101800'!$A$6:$W$50,F$9,FALSE)</f>
        <v>985</v>
      </c>
      <c r="G53" s="110">
        <f>VLOOKUP($A53,'[10]101800'!$A$6:$W$50,G$9,FALSE)</f>
        <v>1046</v>
      </c>
      <c r="H53" s="110">
        <f>VLOOKUP($A53,'[10]101800'!$A$6:$W$50,H$9,FALSE)</f>
        <v>1054</v>
      </c>
      <c r="I53" s="110">
        <f>VLOOKUP($A53,'[10]101800'!$A$6:$W$50,I$9,FALSE)</f>
        <v>1016</v>
      </c>
      <c r="J53" s="110">
        <f>VLOOKUP($A53,'[10]101800'!$A$6:$W$50,J$9,FALSE)</f>
        <v>919</v>
      </c>
      <c r="K53" s="110">
        <f>VLOOKUP($A53,'[10]101800'!$A$6:$W$50,K$9,FALSE)</f>
        <v>728</v>
      </c>
      <c r="L53" s="110">
        <f>VLOOKUP($A53,'[10]101800'!$A$6:$W$50,L$9,FALSE)</f>
        <v>738</v>
      </c>
      <c r="M53" s="110">
        <f>VLOOKUP($A53,'[10]101800'!$A$6:$W$50,M$9,FALSE)</f>
        <v>777</v>
      </c>
      <c r="N53" s="110">
        <f>VLOOKUP($A53,'[10]101800'!$A$6:$W$50,N$9,FALSE)</f>
        <v>729</v>
      </c>
      <c r="O53" s="110">
        <f>VLOOKUP($A53,'[10]101800'!$A$6:$W$50,O$9,FALSE)</f>
        <v>791</v>
      </c>
      <c r="P53" s="110">
        <f>VLOOKUP($A53,'[10]101800'!$A$6:$W$50,P$9,FALSE)</f>
        <v>835</v>
      </c>
      <c r="Q53" s="110">
        <f>VLOOKUP($A53,'[10]101800'!$A$6:$W$50,Q$9,FALSE)</f>
        <v>846</v>
      </c>
      <c r="R53" s="110">
        <f>VLOOKUP($A53,'[10]101800'!$A$6:$W$50,R$9,FALSE)</f>
        <v>863</v>
      </c>
      <c r="S53" s="110">
        <f>VLOOKUP($A53,'[10]101800'!$A$6:$W$50,S$9,FALSE)</f>
        <v>875</v>
      </c>
      <c r="T53" s="110">
        <f>VLOOKUP($A53,'[10]101800'!$A$6:$W$50,T$9,FALSE)</f>
        <v>898</v>
      </c>
      <c r="U53" s="110">
        <f>VLOOKUP($A53,'[10]101800'!$A$6:$W$50,U$9,FALSE)</f>
        <v>722</v>
      </c>
      <c r="V53" s="110">
        <f>VLOOKUP($A53,'[10]101800'!$A$6:$W$50,V$9,FALSE)</f>
        <v>672</v>
      </c>
    </row>
    <row r="54" spans="1:28" x14ac:dyDescent="0.2">
      <c r="A54" s="107" t="s">
        <v>141</v>
      </c>
      <c r="B54" s="110">
        <f>VLOOKUP($A54,'[10]101800'!$A$6:$W$50,B$9,FALSE)</f>
        <v>1482</v>
      </c>
      <c r="C54" s="110">
        <f>VLOOKUP($A54,'[10]101800'!$A$6:$W$50,C$9,FALSE)</f>
        <v>1484</v>
      </c>
      <c r="D54" s="110">
        <f>VLOOKUP($A54,'[10]101800'!$A$6:$W$50,D$9,FALSE)</f>
        <v>1451</v>
      </c>
      <c r="E54" s="110">
        <f>VLOOKUP($A54,'[10]101800'!$A$6:$W$50,E$9,FALSE)</f>
        <v>1393</v>
      </c>
      <c r="F54" s="110">
        <f>VLOOKUP($A54,'[10]101800'!$A$6:$W$50,F$9,FALSE)</f>
        <v>1367</v>
      </c>
      <c r="G54" s="110">
        <f>VLOOKUP($A54,'[10]101800'!$A$6:$W$50,G$9,FALSE)</f>
        <v>1384</v>
      </c>
      <c r="H54" s="110">
        <f>VLOOKUP($A54,'[10]101800'!$A$6:$W$50,H$9,FALSE)</f>
        <v>1375</v>
      </c>
      <c r="I54" s="110">
        <f>VLOOKUP($A54,'[10]101800'!$A$6:$W$50,I$9,FALSE)</f>
        <v>1395</v>
      </c>
      <c r="J54" s="110">
        <f>VLOOKUP($A54,'[10]101800'!$A$6:$W$50,J$9,FALSE)</f>
        <v>1432</v>
      </c>
      <c r="K54" s="110">
        <f>VLOOKUP($A54,'[10]101800'!$A$6:$W$50,K$9,FALSE)</f>
        <v>1462</v>
      </c>
      <c r="L54" s="110">
        <f>VLOOKUP($A54,'[10]101800'!$A$6:$W$50,L$9,FALSE)</f>
        <v>1555</v>
      </c>
      <c r="M54" s="110">
        <f>VLOOKUP($A54,'[10]101800'!$A$6:$W$50,M$9,FALSE)</f>
        <v>1586</v>
      </c>
      <c r="N54" s="110">
        <f>VLOOKUP($A54,'[10]101800'!$A$6:$W$50,N$9,FALSE)</f>
        <v>1557</v>
      </c>
      <c r="O54" s="110">
        <f>VLOOKUP($A54,'[10]101800'!$A$6:$W$50,O$9,FALSE)</f>
        <v>1573</v>
      </c>
      <c r="P54" s="110">
        <f>VLOOKUP($A54,'[10]101800'!$A$6:$W$50,P$9,FALSE)</f>
        <v>1603</v>
      </c>
      <c r="Q54" s="110">
        <f>VLOOKUP($A54,'[10]101800'!$A$6:$W$50,Q$9,FALSE)</f>
        <v>1625</v>
      </c>
      <c r="R54" s="110">
        <f>VLOOKUP($A54,'[10]101800'!$A$6:$W$50,R$9,FALSE)</f>
        <v>1633</v>
      </c>
      <c r="S54" s="110">
        <f>VLOOKUP($A54,'[10]101800'!$A$6:$W$50,S$9,FALSE)</f>
        <v>1633</v>
      </c>
      <c r="T54" s="110">
        <f>VLOOKUP($A54,'[10]101800'!$A$6:$W$50,T$9,FALSE)</f>
        <v>1658</v>
      </c>
      <c r="U54" s="110">
        <f>VLOOKUP($A54,'[10]101800'!$A$6:$W$50,U$9,FALSE)</f>
        <v>1566</v>
      </c>
      <c r="V54" s="110">
        <f>VLOOKUP($A54,'[10]101800'!$A$6:$W$50,V$9,FALSE)</f>
        <v>1657</v>
      </c>
    </row>
    <row r="55" spans="1:28" x14ac:dyDescent="0.2">
      <c r="A55" s="107" t="s">
        <v>117</v>
      </c>
      <c r="B55" s="110">
        <f>VLOOKUP($A55,'[10]101800'!$A$6:$W$50,B$9,FALSE)</f>
        <v>29</v>
      </c>
      <c r="C55" s="110">
        <f>VLOOKUP($A55,'[10]101800'!$A$6:$W$50,C$9,FALSE)</f>
        <v>29</v>
      </c>
      <c r="D55" s="110">
        <f>VLOOKUP($A55,'[10]101800'!$A$6:$W$50,D$9,FALSE)</f>
        <v>31</v>
      </c>
      <c r="E55" s="110">
        <f>VLOOKUP($A55,'[10]101800'!$A$6:$W$50,E$9,FALSE)</f>
        <v>33</v>
      </c>
      <c r="F55" s="110">
        <f>VLOOKUP($A55,'[10]101800'!$A$6:$W$50,F$9,FALSE)</f>
        <v>34</v>
      </c>
      <c r="G55" s="110">
        <f>VLOOKUP($A55,'[10]101800'!$A$6:$W$50,G$9,FALSE)</f>
        <v>34</v>
      </c>
      <c r="H55" s="110">
        <f>VLOOKUP($A55,'[10]101800'!$A$6:$W$50,H$9,FALSE)</f>
        <v>35</v>
      </c>
      <c r="I55" s="110">
        <f>VLOOKUP($A55,'[10]101800'!$A$6:$W$50,I$9,FALSE)</f>
        <v>34</v>
      </c>
      <c r="J55" s="110">
        <f>VLOOKUP($A55,'[10]101800'!$A$6:$W$50,J$9,FALSE)</f>
        <v>36</v>
      </c>
      <c r="K55" s="110">
        <f>VLOOKUP($A55,'[10]101800'!$A$6:$W$50,K$9,FALSE)</f>
        <v>37</v>
      </c>
      <c r="L55" s="110">
        <f>VLOOKUP($A55,'[10]101800'!$A$6:$W$50,L$9,FALSE)</f>
        <v>38</v>
      </c>
      <c r="M55" s="110">
        <f>VLOOKUP($A55,'[10]101800'!$A$6:$W$50,M$9,FALSE)</f>
        <v>39</v>
      </c>
      <c r="N55" s="110">
        <f>VLOOKUP($A55,'[10]101800'!$A$6:$W$50,N$9,FALSE)</f>
        <v>41</v>
      </c>
      <c r="O55" s="110">
        <f>VLOOKUP($A55,'[10]101800'!$A$6:$W$50,O$9,FALSE)</f>
        <v>44</v>
      </c>
      <c r="P55" s="110">
        <f>VLOOKUP($A55,'[10]101800'!$A$6:$W$50,P$9,FALSE)</f>
        <v>46</v>
      </c>
      <c r="Q55" s="110">
        <f>VLOOKUP($A55,'[10]101800'!$A$6:$W$50,Q$9,FALSE)</f>
        <v>47</v>
      </c>
      <c r="R55" s="110">
        <f>VLOOKUP($A55,'[10]101800'!$A$6:$W$50,R$9,FALSE)</f>
        <v>48</v>
      </c>
      <c r="S55" s="110">
        <f>VLOOKUP($A55,'[10]101800'!$A$6:$W$50,S$9,FALSE)</f>
        <v>52</v>
      </c>
      <c r="T55" s="110">
        <f>VLOOKUP($A55,'[10]101800'!$A$6:$W$50,T$9,FALSE)</f>
        <v>55</v>
      </c>
      <c r="U55" s="110">
        <f>VLOOKUP($A55,'[10]101800'!$A$6:$W$50,U$9,FALSE)</f>
        <v>51</v>
      </c>
      <c r="V55" s="110">
        <f>VLOOKUP($A55,'[10]101800'!$A$6:$W$50,V$9,FALSE)</f>
        <v>50</v>
      </c>
    </row>
    <row r="56" spans="1:28" x14ac:dyDescent="0.2">
      <c r="A56" s="107" t="s">
        <v>118</v>
      </c>
      <c r="B56" s="110">
        <f>VLOOKUP($A56,'[10]101800'!$A$6:$W$50,B$9,FALSE)</f>
        <v>2315</v>
      </c>
      <c r="C56" s="110">
        <f>VLOOKUP($A56,'[10]101800'!$A$6:$W$50,C$9,FALSE)</f>
        <v>1984</v>
      </c>
      <c r="D56" s="110">
        <f>VLOOKUP($A56,'[10]101800'!$A$6:$W$50,D$9,FALSE)</f>
        <v>1692</v>
      </c>
      <c r="E56" s="110">
        <f>VLOOKUP($A56,'[10]101800'!$A$6:$W$50,E$9,FALSE)</f>
        <v>1475</v>
      </c>
      <c r="F56" s="110">
        <f>VLOOKUP($A56,'[10]101800'!$A$6:$W$50,F$9,FALSE)</f>
        <v>1502</v>
      </c>
      <c r="G56" s="110">
        <f>VLOOKUP($A56,'[10]101800'!$A$6:$W$50,G$9,FALSE)</f>
        <v>1583</v>
      </c>
      <c r="H56" s="110">
        <f>VLOOKUP($A56,'[10]101800'!$A$6:$W$50,H$9,FALSE)</f>
        <v>1563</v>
      </c>
      <c r="I56" s="110">
        <f>VLOOKUP($A56,'[10]101800'!$A$6:$W$50,I$9,FALSE)</f>
        <v>1595</v>
      </c>
      <c r="J56" s="110">
        <f>VLOOKUP($A56,'[10]101800'!$A$6:$W$50,J$9,FALSE)</f>
        <v>1620</v>
      </c>
      <c r="K56" s="110">
        <f>VLOOKUP($A56,'[10]101800'!$A$6:$W$50,K$9,FALSE)</f>
        <v>1616</v>
      </c>
      <c r="L56" s="110">
        <f>VLOOKUP($A56,'[10]101800'!$A$6:$W$50,L$9,FALSE)</f>
        <v>1629</v>
      </c>
      <c r="M56" s="110">
        <f>VLOOKUP($A56,'[10]101800'!$A$6:$W$50,M$9,FALSE)</f>
        <v>1714</v>
      </c>
      <c r="N56" s="110">
        <f>VLOOKUP($A56,'[10]101800'!$A$6:$W$50,N$9,FALSE)</f>
        <v>1768</v>
      </c>
      <c r="O56" s="110">
        <f>VLOOKUP($A56,'[10]101800'!$A$6:$W$50,O$9,FALSE)</f>
        <v>1767</v>
      </c>
      <c r="P56" s="110">
        <f>VLOOKUP($A56,'[10]101800'!$A$6:$W$50,P$9,FALSE)</f>
        <v>1922</v>
      </c>
      <c r="Q56" s="110">
        <f>VLOOKUP($A56,'[10]101800'!$A$6:$W$50,Q$9,FALSE)</f>
        <v>1990</v>
      </c>
      <c r="R56" s="110">
        <f>VLOOKUP($A56,'[10]101800'!$A$6:$W$50,R$9,FALSE)</f>
        <v>2030</v>
      </c>
      <c r="S56" s="110">
        <f>VLOOKUP($A56,'[10]101800'!$A$6:$W$50,S$9,FALSE)</f>
        <v>2079</v>
      </c>
      <c r="T56" s="110">
        <f>VLOOKUP($A56,'[10]101800'!$A$6:$W$50,T$9,FALSE)</f>
        <v>2093</v>
      </c>
      <c r="U56" s="110">
        <f>VLOOKUP($A56,'[10]101800'!$A$6:$W$50,U$9,FALSE)</f>
        <v>1876</v>
      </c>
      <c r="V56" s="110">
        <f>VLOOKUP($A56,'[10]101800'!$A$6:$W$50,V$9,FALSE)</f>
        <v>1980</v>
      </c>
    </row>
    <row r="57" spans="1:28" x14ac:dyDescent="0.2">
      <c r="A57" s="107" t="s">
        <v>123</v>
      </c>
      <c r="B57" s="110">
        <f>VLOOKUP($A57,'[10]101800'!$A$6:$W$50,B$9,FALSE)</f>
        <v>18614</v>
      </c>
      <c r="C57" s="110">
        <f>VLOOKUP($A57,'[10]101800'!$A$6:$W$50,C$9,FALSE)</f>
        <v>18445</v>
      </c>
      <c r="D57" s="110">
        <f>VLOOKUP($A57,'[10]101800'!$A$6:$W$50,D$9,FALSE)</f>
        <v>18221</v>
      </c>
      <c r="E57" s="110">
        <f>VLOOKUP($A57,'[10]101800'!$A$6:$W$50,E$9,FALSE)</f>
        <v>17386</v>
      </c>
      <c r="F57" s="110">
        <f>VLOOKUP($A57,'[10]101800'!$A$6:$W$50,F$9,FALSE)</f>
        <v>17318</v>
      </c>
      <c r="G57" s="110">
        <f>VLOOKUP($A57,'[10]101800'!$A$6:$W$50,G$9,FALSE)</f>
        <v>17603</v>
      </c>
      <c r="H57" s="110">
        <f>VLOOKUP($A57,'[10]101800'!$A$6:$W$50,H$9,FALSE)</f>
        <v>17294</v>
      </c>
      <c r="I57" s="110">
        <f>VLOOKUP($A57,'[10]101800'!$A$6:$W$50,I$9,FALSE)</f>
        <v>17738</v>
      </c>
      <c r="J57" s="110">
        <f>VLOOKUP($A57,'[10]101800'!$A$6:$W$50,J$9,FALSE)</f>
        <v>17910</v>
      </c>
      <c r="K57" s="110">
        <f>VLOOKUP($A57,'[10]101800'!$A$6:$W$50,K$9,FALSE)</f>
        <v>18260</v>
      </c>
      <c r="L57" s="110">
        <f>VLOOKUP($A57,'[10]101800'!$A$6:$W$50,L$9,FALSE)</f>
        <v>18193</v>
      </c>
      <c r="M57" s="110">
        <f>VLOOKUP($A57,'[10]101800'!$A$6:$W$50,M$9,FALSE)</f>
        <v>18850</v>
      </c>
      <c r="N57" s="110">
        <f>VLOOKUP($A57,'[10]101800'!$A$6:$W$50,N$9,FALSE)</f>
        <v>18966</v>
      </c>
      <c r="O57" s="110">
        <f>VLOOKUP($A57,'[10]101800'!$A$6:$W$50,O$9,FALSE)</f>
        <v>19022</v>
      </c>
      <c r="P57" s="110">
        <f>VLOOKUP($A57,'[10]101800'!$A$6:$W$50,P$9,FALSE)</f>
        <v>19590</v>
      </c>
      <c r="Q57" s="110">
        <f>VLOOKUP($A57,'[10]101800'!$A$6:$W$50,Q$9,FALSE)</f>
        <v>19887</v>
      </c>
      <c r="R57" s="110">
        <f>VLOOKUP($A57,'[10]101800'!$A$6:$W$50,R$9,FALSE)</f>
        <v>19725</v>
      </c>
      <c r="S57" s="110">
        <f>VLOOKUP($A57,'[10]101800'!$A$6:$W$50,S$9,FALSE)</f>
        <v>20873</v>
      </c>
      <c r="T57" s="110">
        <f>VLOOKUP($A57,'[10]101800'!$A$6:$W$50,T$9,FALSE)</f>
        <v>20819</v>
      </c>
      <c r="U57" s="110">
        <f>VLOOKUP($A57,'[10]101800'!$A$6:$W$50,U$9,FALSE)</f>
        <v>17373</v>
      </c>
      <c r="V57" s="110">
        <f>VLOOKUP($A57,'[10]101800'!$A$6:$W$50,V$9,FALSE)</f>
        <v>19380</v>
      </c>
    </row>
    <row r="58" spans="1:28" x14ac:dyDescent="0.2">
      <c r="A58" s="107" t="s">
        <v>119</v>
      </c>
      <c r="B58" s="110">
        <f>VLOOKUP($A58,'[10]101800'!$A$6:$W$50,B$9,FALSE)</f>
        <v>726</v>
      </c>
      <c r="C58" s="110">
        <f>VLOOKUP($A58,'[10]101800'!$A$6:$W$50,C$9,FALSE)</f>
        <v>744</v>
      </c>
      <c r="D58" s="110">
        <f>VLOOKUP($A58,'[10]101800'!$A$6:$W$50,D$9,FALSE)</f>
        <v>756</v>
      </c>
      <c r="E58" s="110">
        <f>VLOOKUP($A58,'[10]101800'!$A$6:$W$50,E$9,FALSE)</f>
        <v>760</v>
      </c>
      <c r="F58" s="110">
        <f>VLOOKUP($A58,'[10]101800'!$A$6:$W$50,F$9,FALSE)</f>
        <v>786</v>
      </c>
      <c r="G58" s="110">
        <f>VLOOKUP($A58,'[10]101800'!$A$6:$W$50,G$9,FALSE)</f>
        <v>811</v>
      </c>
      <c r="H58" s="110">
        <f>VLOOKUP($A58,'[10]101800'!$A$6:$W$50,H$9,FALSE)</f>
        <v>822</v>
      </c>
      <c r="I58" s="110">
        <f>VLOOKUP($A58,'[10]101800'!$A$6:$W$50,I$9,FALSE)</f>
        <v>850</v>
      </c>
      <c r="J58" s="110">
        <f>VLOOKUP($A58,'[10]101800'!$A$6:$W$50,J$9,FALSE)</f>
        <v>852</v>
      </c>
      <c r="K58" s="110">
        <f>VLOOKUP($A58,'[10]101800'!$A$6:$W$50,K$9,FALSE)</f>
        <v>851</v>
      </c>
      <c r="L58" s="110">
        <f>VLOOKUP($A58,'[10]101800'!$A$6:$W$50,L$9,FALSE)</f>
        <v>864</v>
      </c>
      <c r="M58" s="110">
        <f>VLOOKUP($A58,'[10]101800'!$A$6:$W$50,M$9,FALSE)</f>
        <v>865</v>
      </c>
      <c r="N58" s="110">
        <f>VLOOKUP($A58,'[10]101800'!$A$6:$W$50,N$9,FALSE)</f>
        <v>853</v>
      </c>
      <c r="O58" s="110">
        <f>VLOOKUP($A58,'[10]101800'!$A$6:$W$50,O$9,FALSE)</f>
        <v>836</v>
      </c>
      <c r="P58" s="110">
        <f>VLOOKUP($A58,'[10]101800'!$A$6:$W$50,P$9,FALSE)</f>
        <v>863</v>
      </c>
      <c r="Q58" s="110">
        <f>VLOOKUP($A58,'[10]101800'!$A$6:$W$50,Q$9,FALSE)</f>
        <v>889</v>
      </c>
      <c r="R58" s="110">
        <f>VLOOKUP($A58,'[10]101800'!$A$6:$W$50,R$9,FALSE)</f>
        <v>879</v>
      </c>
      <c r="S58" s="110">
        <f>VLOOKUP($A58,'[10]101800'!$A$6:$W$50,S$9,FALSE)</f>
        <v>859</v>
      </c>
      <c r="T58" s="110">
        <f>VLOOKUP($A58,'[10]101800'!$A$6:$W$50,T$9,FALSE)</f>
        <v>829</v>
      </c>
      <c r="U58" s="110">
        <f>VLOOKUP($A58,'[10]101800'!$A$6:$W$50,U$9,FALSE)</f>
        <v>727</v>
      </c>
      <c r="V58" s="110">
        <f>VLOOKUP($A58,'[10]101800'!$A$6:$W$50,V$9,FALSE)</f>
        <v>744</v>
      </c>
    </row>
    <row r="59" spans="1:28" x14ac:dyDescent="0.2">
      <c r="A59" s="107" t="s">
        <v>120</v>
      </c>
      <c r="B59" s="110">
        <f>VLOOKUP($A59,'[10]101800'!$A$6:$W$50,B$9,FALSE)</f>
        <v>254</v>
      </c>
      <c r="C59" s="110">
        <f>VLOOKUP($A59,'[10]101800'!$A$6:$W$50,C$9,FALSE)</f>
        <v>248</v>
      </c>
      <c r="D59" s="110">
        <f>VLOOKUP($A59,'[10]101800'!$A$6:$W$50,D$9,FALSE)</f>
        <v>192</v>
      </c>
      <c r="E59" s="110">
        <f>VLOOKUP($A59,'[10]101800'!$A$6:$W$50,E$9,FALSE)</f>
        <v>119</v>
      </c>
      <c r="F59" s="110">
        <f>VLOOKUP($A59,'[10]101800'!$A$6:$W$50,F$9,FALSE)</f>
        <v>147</v>
      </c>
      <c r="G59" s="110">
        <f>VLOOKUP($A59,'[10]101800'!$A$6:$W$50,G$9,FALSE)</f>
        <v>151</v>
      </c>
      <c r="H59" s="110">
        <f>VLOOKUP($A59,'[10]101800'!$A$6:$W$50,H$9,FALSE)</f>
        <v>164</v>
      </c>
      <c r="I59" s="110">
        <f>VLOOKUP($A59,'[10]101800'!$A$6:$W$50,I$9,FALSE)</f>
        <v>190</v>
      </c>
      <c r="J59" s="110">
        <f>VLOOKUP($A59,'[10]101800'!$A$6:$W$50,J$9,FALSE)</f>
        <v>165</v>
      </c>
      <c r="K59" s="110">
        <f>VLOOKUP($A59,'[10]101800'!$A$6:$W$50,K$9,FALSE)</f>
        <v>157</v>
      </c>
      <c r="L59" s="110">
        <f>VLOOKUP($A59,'[10]101800'!$A$6:$W$50,L$9,FALSE)</f>
        <v>157</v>
      </c>
      <c r="M59" s="110">
        <f>VLOOKUP($A59,'[10]101800'!$A$6:$W$50,M$9,FALSE)</f>
        <v>156</v>
      </c>
      <c r="N59" s="110">
        <f>VLOOKUP($A59,'[10]101800'!$A$6:$W$50,N$9,FALSE)</f>
        <v>162</v>
      </c>
      <c r="O59" s="110">
        <f>VLOOKUP($A59,'[10]101800'!$A$6:$W$50,O$9,FALSE)</f>
        <v>175</v>
      </c>
      <c r="P59" s="110">
        <f>VLOOKUP($A59,'[10]101800'!$A$6:$W$50,P$9,FALSE)</f>
        <v>184</v>
      </c>
      <c r="Q59" s="110">
        <f>VLOOKUP($A59,'[10]101800'!$A$6:$W$50,Q$9,FALSE)</f>
        <v>186</v>
      </c>
      <c r="R59" s="110">
        <f>VLOOKUP($A59,'[10]101800'!$A$6:$W$50,R$9,FALSE)</f>
        <v>201</v>
      </c>
      <c r="S59" s="110">
        <f>VLOOKUP($A59,'[10]101800'!$A$6:$W$50,S$9,FALSE)</f>
        <v>206</v>
      </c>
      <c r="T59" s="110">
        <f>VLOOKUP($A59,'[10]101800'!$A$6:$W$50,T$9,FALSE)</f>
        <v>201</v>
      </c>
      <c r="U59" s="110">
        <f>VLOOKUP($A59,'[10]101800'!$A$6:$W$50,U$9,FALSE)</f>
        <v>167</v>
      </c>
      <c r="V59" s="110">
        <f>VLOOKUP($A59,'[10]101800'!$A$6:$W$50,V$9,FALSE)</f>
        <v>180</v>
      </c>
    </row>
    <row r="60" spans="1:28" x14ac:dyDescent="0.2">
      <c r="A60" s="107" t="s">
        <v>139</v>
      </c>
      <c r="B60" s="110">
        <f>VLOOKUP($A60,'[10]101800'!$A$6:$W$50,B$9,FALSE)</f>
        <v>5441</v>
      </c>
      <c r="C60" s="110">
        <f>VLOOKUP($A60,'[10]101800'!$A$6:$W$50,C$9,FALSE)</f>
        <v>5564</v>
      </c>
      <c r="D60" s="110">
        <f>VLOOKUP($A60,'[10]101800'!$A$6:$W$50,D$9,FALSE)</f>
        <v>5578</v>
      </c>
      <c r="E60" s="110">
        <f>VLOOKUP($A60,'[10]101800'!$A$6:$W$50,E$9,FALSE)</f>
        <v>5439</v>
      </c>
      <c r="F60" s="110">
        <f>VLOOKUP($A60,'[10]101800'!$A$6:$W$50,F$9,FALSE)</f>
        <v>5434</v>
      </c>
      <c r="G60" s="110">
        <f>VLOOKUP($A60,'[10]101800'!$A$6:$W$50,G$9,FALSE)</f>
        <v>5211</v>
      </c>
      <c r="H60" s="110">
        <f>VLOOKUP($A60,'[10]101800'!$A$6:$W$50,H$9,FALSE)</f>
        <v>5483</v>
      </c>
      <c r="I60" s="110">
        <f>VLOOKUP($A60,'[10]101800'!$A$6:$W$50,I$9,FALSE)</f>
        <v>5917</v>
      </c>
      <c r="J60" s="110">
        <f>VLOOKUP($A60,'[10]101800'!$A$6:$W$50,J$9,FALSE)</f>
        <v>6141</v>
      </c>
      <c r="K60" s="110">
        <f>VLOOKUP($A60,'[10]101800'!$A$6:$W$50,K$9,FALSE)</f>
        <v>6574</v>
      </c>
      <c r="L60" s="110">
        <f>VLOOKUP($A60,'[10]101800'!$A$6:$W$50,L$9,FALSE)</f>
        <v>7364</v>
      </c>
      <c r="M60" s="110">
        <f>VLOOKUP($A60,'[10]101800'!$A$6:$W$50,M$9,FALSE)</f>
        <v>7762</v>
      </c>
      <c r="N60" s="110">
        <f>VLOOKUP($A60,'[10]101800'!$A$6:$W$50,N$9,FALSE)</f>
        <v>7899</v>
      </c>
      <c r="O60" s="110">
        <f>VLOOKUP($A60,'[10]101800'!$A$6:$W$50,O$9,FALSE)</f>
        <v>8276</v>
      </c>
      <c r="P60" s="110">
        <f>VLOOKUP($A60,'[10]101800'!$A$6:$W$50,P$9,FALSE)</f>
        <v>8730</v>
      </c>
      <c r="Q60" s="110">
        <f>VLOOKUP($A60,'[10]101800'!$A$6:$W$50,Q$9,FALSE)</f>
        <v>9031</v>
      </c>
      <c r="R60" s="110">
        <f>VLOOKUP($A60,'[10]101800'!$A$6:$W$50,R$9,FALSE)</f>
        <v>8397</v>
      </c>
      <c r="S60" s="110">
        <f>VLOOKUP($A60,'[10]101800'!$A$6:$W$50,S$9,FALSE)</f>
        <v>8747</v>
      </c>
      <c r="T60" s="110">
        <f>VLOOKUP($A60,'[10]101800'!$A$6:$W$50,T$9,FALSE)</f>
        <v>8532</v>
      </c>
      <c r="U60" s="110">
        <f>VLOOKUP($A60,'[10]101800'!$A$6:$W$50,U$9,FALSE)</f>
        <v>6967</v>
      </c>
      <c r="V60" s="110">
        <f>VLOOKUP($A60,'[10]101800'!$A$6:$W$50,V$9,FALSE)</f>
        <v>7176</v>
      </c>
    </row>
    <row r="61" spans="1:28" x14ac:dyDescent="0.2">
      <c r="A61" s="107" t="s">
        <v>121</v>
      </c>
      <c r="B61" s="110">
        <f>VLOOKUP($A61,'[10]101800'!$A$6:$W$50,B$9,FALSE)</f>
        <v>2796</v>
      </c>
      <c r="C61" s="110">
        <f>VLOOKUP($A61,'[10]101800'!$A$6:$W$50,C$9,FALSE)</f>
        <v>2698</v>
      </c>
      <c r="D61" s="110">
        <f>VLOOKUP($A61,'[10]101800'!$A$6:$W$50,D$9,FALSE)</f>
        <v>2723</v>
      </c>
      <c r="E61" s="110">
        <f>VLOOKUP($A61,'[10]101800'!$A$6:$W$50,E$9,FALSE)</f>
        <v>2891</v>
      </c>
      <c r="F61" s="110">
        <f>VLOOKUP($A61,'[10]101800'!$A$6:$W$50,F$9,FALSE)</f>
        <v>3055</v>
      </c>
      <c r="G61" s="110">
        <f>VLOOKUP($A61,'[10]101800'!$A$6:$W$50,G$9,FALSE)</f>
        <v>3119</v>
      </c>
      <c r="H61" s="110">
        <f>VLOOKUP($A61,'[10]101800'!$A$6:$W$50,H$9,FALSE)</f>
        <v>3108</v>
      </c>
      <c r="I61" s="110">
        <f>VLOOKUP($A61,'[10]101800'!$A$6:$W$50,I$9,FALSE)</f>
        <v>3406</v>
      </c>
      <c r="J61" s="110">
        <f>VLOOKUP($A61,'[10]101800'!$A$6:$W$50,J$9,FALSE)</f>
        <v>3508</v>
      </c>
      <c r="K61" s="110">
        <f>VLOOKUP($A61,'[10]101800'!$A$6:$W$50,K$9,FALSE)</f>
        <v>3575</v>
      </c>
      <c r="L61" s="110">
        <f>VLOOKUP($A61,'[10]101800'!$A$6:$W$50,L$9,FALSE)</f>
        <v>3689</v>
      </c>
      <c r="M61" s="110">
        <f>VLOOKUP($A61,'[10]101800'!$A$6:$W$50,M$9,FALSE)</f>
        <v>3651</v>
      </c>
      <c r="N61" s="110">
        <f>VLOOKUP($A61,'[10]101800'!$A$6:$W$50,N$9,FALSE)</f>
        <v>3754</v>
      </c>
      <c r="O61" s="110">
        <f>VLOOKUP($A61,'[10]101800'!$A$6:$W$50,O$9,FALSE)</f>
        <v>3809</v>
      </c>
      <c r="P61" s="110">
        <f>VLOOKUP($A61,'[10]101800'!$A$6:$W$50,P$9,FALSE)</f>
        <v>3965</v>
      </c>
      <c r="Q61" s="110">
        <f>VLOOKUP($A61,'[10]101800'!$A$6:$W$50,Q$9,FALSE)</f>
        <v>3702</v>
      </c>
      <c r="R61" s="110">
        <f>VLOOKUP($A61,'[10]101800'!$A$6:$W$50,R$9,FALSE)</f>
        <v>4056</v>
      </c>
      <c r="S61" s="110">
        <f>VLOOKUP($A61,'[10]101800'!$A$6:$W$50,S$9,FALSE)</f>
        <v>4021</v>
      </c>
      <c r="T61" s="110">
        <f>VLOOKUP($A61,'[10]101800'!$A$6:$W$50,T$9,FALSE)</f>
        <v>3715</v>
      </c>
      <c r="U61" s="110">
        <f>VLOOKUP($A61,'[10]101800'!$A$6:$W$50,U$9,FALSE)</f>
        <v>3111</v>
      </c>
      <c r="V61" s="110">
        <f>VLOOKUP($A61,'[10]101800'!$A$6:$W$50,V$9,FALSE)</f>
        <v>3470</v>
      </c>
    </row>
    <row r="62" spans="1:28" x14ac:dyDescent="0.2">
      <c r="A62" s="107" t="s">
        <v>122</v>
      </c>
      <c r="B62" s="110">
        <f>VLOOKUP($A62,'[10]101800'!$A$6:$W$50,B$9,FALSE)</f>
        <v>9860</v>
      </c>
      <c r="C62" s="110">
        <f>VLOOKUP($A62,'[10]101800'!$A$6:$W$50,C$9,FALSE)</f>
        <v>10056</v>
      </c>
      <c r="D62" s="110">
        <f>VLOOKUP($A62,'[10]101800'!$A$6:$W$50,D$9,FALSE)</f>
        <v>10409</v>
      </c>
      <c r="E62" s="110">
        <f>VLOOKUP($A62,'[10]101800'!$A$6:$W$50,E$9,FALSE)</f>
        <v>10374</v>
      </c>
      <c r="F62" s="110">
        <f>VLOOKUP($A62,'[10]101800'!$A$6:$W$50,F$9,FALSE)</f>
        <v>10397</v>
      </c>
      <c r="G62" s="110">
        <f>VLOOKUP($A62,'[10]101800'!$A$6:$W$50,G$9,FALSE)</f>
        <v>10628</v>
      </c>
      <c r="H62" s="110">
        <f>VLOOKUP($A62,'[10]101800'!$A$6:$W$50,H$9,FALSE)</f>
        <v>10709</v>
      </c>
      <c r="I62" s="110">
        <f>VLOOKUP($A62,'[10]101800'!$A$6:$W$50,I$9,FALSE)</f>
        <v>10980</v>
      </c>
      <c r="J62" s="110">
        <f>VLOOKUP($A62,'[10]101800'!$A$6:$W$50,J$9,FALSE)</f>
        <v>11349</v>
      </c>
      <c r="K62" s="110">
        <f>VLOOKUP($A62,'[10]101800'!$A$6:$W$50,K$9,FALSE)</f>
        <v>11402</v>
      </c>
      <c r="L62" s="110">
        <f>VLOOKUP($A62,'[10]101800'!$A$6:$W$50,L$9,FALSE)</f>
        <v>11578</v>
      </c>
      <c r="M62" s="110">
        <f>VLOOKUP($A62,'[10]101800'!$A$6:$W$50,M$9,FALSE)</f>
        <v>11579</v>
      </c>
      <c r="N62" s="110">
        <f>VLOOKUP($A62,'[10]101800'!$A$6:$W$50,N$9,FALSE)</f>
        <v>11466</v>
      </c>
      <c r="O62" s="110">
        <f>VLOOKUP($A62,'[10]101800'!$A$6:$W$50,O$9,FALSE)</f>
        <v>11508</v>
      </c>
      <c r="P62" s="110">
        <f>VLOOKUP($A62,'[10]101800'!$A$6:$W$50,P$9,FALSE)</f>
        <v>11744</v>
      </c>
      <c r="Q62" s="110">
        <f>VLOOKUP($A62,'[10]101800'!$A$6:$W$50,Q$9,FALSE)</f>
        <v>11999</v>
      </c>
      <c r="R62" s="110">
        <f>VLOOKUP($A62,'[10]101800'!$A$6:$W$50,R$9,FALSE)</f>
        <v>11545</v>
      </c>
      <c r="S62" s="110">
        <f>VLOOKUP($A62,'[10]101800'!$A$6:$W$50,S$9,FALSE)</f>
        <v>11401</v>
      </c>
      <c r="T62" s="110">
        <f>VLOOKUP($A62,'[10]101800'!$A$6:$W$50,T$9,FALSE)</f>
        <v>11061</v>
      </c>
      <c r="U62" s="110">
        <f>VLOOKUP($A62,'[10]101800'!$A$6:$W$50,U$9,FALSE)</f>
        <v>9606</v>
      </c>
      <c r="V62" s="110">
        <f>VLOOKUP($A62,'[10]101800'!$A$6:$W$50,V$9,FALSE)</f>
        <v>10098</v>
      </c>
    </row>
    <row r="63" spans="1:28" x14ac:dyDescent="0.2">
      <c r="A63" s="107" t="s">
        <v>124</v>
      </c>
      <c r="B63" s="110">
        <f>VLOOKUP($A63,'[10]101800'!$A$6:$W$50,B$9,FALSE)</f>
        <v>1041</v>
      </c>
      <c r="C63" s="110">
        <f>VLOOKUP($A63,'[10]101800'!$A$6:$W$50,C$9,FALSE)</f>
        <v>1023</v>
      </c>
      <c r="D63" s="110">
        <f>VLOOKUP($A63,'[10]101800'!$A$6:$W$50,D$9,FALSE)</f>
        <v>1010</v>
      </c>
      <c r="E63" s="110">
        <f>VLOOKUP($A63,'[10]101800'!$A$6:$W$50,E$9,FALSE)</f>
        <v>976</v>
      </c>
      <c r="F63" s="110">
        <f>VLOOKUP($A63,'[10]101800'!$A$6:$W$50,F$9,FALSE)</f>
        <v>1002</v>
      </c>
      <c r="G63" s="110">
        <f>VLOOKUP($A63,'[10]101800'!$A$6:$W$50,G$9,FALSE)</f>
        <v>1037</v>
      </c>
      <c r="H63" s="110">
        <f>VLOOKUP($A63,'[10]101800'!$A$6:$W$50,H$9,FALSE)</f>
        <v>1043</v>
      </c>
      <c r="I63" s="110">
        <f>VLOOKUP($A63,'[10]101800'!$A$6:$W$50,I$9,FALSE)</f>
        <v>1070</v>
      </c>
      <c r="J63" s="110">
        <f>VLOOKUP($A63,'[10]101800'!$A$6:$W$50,J$9,FALSE)</f>
        <v>1110</v>
      </c>
      <c r="K63" s="110">
        <f>VLOOKUP($A63,'[10]101800'!$A$6:$W$50,K$9,FALSE)</f>
        <v>1109</v>
      </c>
      <c r="L63" s="110">
        <f>VLOOKUP($A63,'[10]101800'!$A$6:$W$50,L$9,FALSE)</f>
        <v>1165</v>
      </c>
      <c r="M63" s="110">
        <f>VLOOKUP($A63,'[10]101800'!$A$6:$W$50,M$9,FALSE)</f>
        <v>1183</v>
      </c>
      <c r="N63" s="110">
        <f>VLOOKUP($A63,'[10]101800'!$A$6:$W$50,N$9,FALSE)</f>
        <v>1215</v>
      </c>
      <c r="O63" s="110">
        <f>VLOOKUP($A63,'[10]101800'!$A$6:$W$50,O$9,FALSE)</f>
        <v>1217</v>
      </c>
      <c r="P63" s="110">
        <f>VLOOKUP($A63,'[10]101800'!$A$6:$W$50,P$9,FALSE)</f>
        <v>1203</v>
      </c>
      <c r="Q63" s="110">
        <f>VLOOKUP($A63,'[10]101800'!$A$6:$W$50,Q$9,FALSE)</f>
        <v>1240</v>
      </c>
      <c r="R63" s="110">
        <f>VLOOKUP($A63,'[10]101800'!$A$6:$W$50,R$9,FALSE)</f>
        <v>1217</v>
      </c>
      <c r="S63" s="110">
        <f>VLOOKUP($A63,'[10]101800'!$A$6:$W$50,S$9,FALSE)</f>
        <v>1318</v>
      </c>
      <c r="T63" s="110">
        <f>VLOOKUP($A63,'[10]101800'!$A$6:$W$50,T$9,FALSE)</f>
        <v>1331</v>
      </c>
      <c r="U63" s="110">
        <f>VLOOKUP($A63,'[10]101800'!$A$6:$W$50,U$9,FALSE)</f>
        <v>1210</v>
      </c>
      <c r="V63" s="110">
        <f>VLOOKUP($A63,'[10]101800'!$A$6:$W$50,V$9,FALSE)</f>
        <v>1216</v>
      </c>
    </row>
    <row r="64" spans="1:28" x14ac:dyDescent="0.2">
      <c r="A64" s="107" t="s">
        <v>125</v>
      </c>
      <c r="B64" s="110">
        <f>VLOOKUP($A64,'[10]101800'!$A$6:$W$50,B$9,FALSE)</f>
        <v>1182</v>
      </c>
      <c r="C64" s="110">
        <f>VLOOKUP($A64,'[10]101800'!$A$6:$W$50,C$9,FALSE)</f>
        <v>917</v>
      </c>
      <c r="D64" s="110">
        <f>VLOOKUP($A64,'[10]101800'!$A$6:$W$50,D$9,FALSE)</f>
        <v>779</v>
      </c>
      <c r="E64" s="110">
        <f>VLOOKUP($A64,'[10]101800'!$A$6:$W$50,E$9,FALSE)</f>
        <v>746</v>
      </c>
      <c r="F64" s="110">
        <f>VLOOKUP($A64,'[10]101800'!$A$6:$W$50,F$9,FALSE)</f>
        <v>701</v>
      </c>
      <c r="G64" s="110">
        <f>VLOOKUP($A64,'[10]101800'!$A$6:$W$50,G$9,FALSE)</f>
        <v>721</v>
      </c>
      <c r="H64" s="110">
        <f>VLOOKUP($A64,'[10]101800'!$A$6:$W$50,H$9,FALSE)</f>
        <v>730</v>
      </c>
      <c r="I64" s="110">
        <f>VLOOKUP($A64,'[10]101800'!$A$6:$W$50,I$9,FALSE)</f>
        <v>758</v>
      </c>
      <c r="J64" s="110">
        <f>VLOOKUP($A64,'[10]101800'!$A$6:$W$50,J$9,FALSE)</f>
        <v>713</v>
      </c>
      <c r="K64" s="110">
        <f>VLOOKUP($A64,'[10]101800'!$A$6:$W$50,K$9,FALSE)</f>
        <v>731</v>
      </c>
      <c r="L64" s="110">
        <f>VLOOKUP($A64,'[10]101800'!$A$6:$W$50,L$9,FALSE)</f>
        <v>757</v>
      </c>
      <c r="M64" s="110">
        <f>VLOOKUP($A64,'[10]101800'!$A$6:$W$50,M$9,FALSE)</f>
        <v>811</v>
      </c>
      <c r="N64" s="110">
        <f>VLOOKUP($A64,'[10]101800'!$A$6:$W$50,N$9,FALSE)</f>
        <v>882</v>
      </c>
      <c r="O64" s="110">
        <f>VLOOKUP($A64,'[10]101800'!$A$6:$W$50,O$9,FALSE)</f>
        <v>824</v>
      </c>
      <c r="P64" s="110">
        <f>VLOOKUP($A64,'[10]101800'!$A$6:$W$50,P$9,FALSE)</f>
        <v>817</v>
      </c>
      <c r="Q64" s="110">
        <f>VLOOKUP($A64,'[10]101800'!$A$6:$W$50,Q$9,FALSE)</f>
        <v>797</v>
      </c>
      <c r="R64" s="110">
        <f>VLOOKUP($A64,'[10]101800'!$A$6:$W$50,R$9,FALSE)</f>
        <v>808</v>
      </c>
      <c r="S64" s="110">
        <f>VLOOKUP($A64,'[10]101800'!$A$6:$W$50,S$9,FALSE)</f>
        <v>814</v>
      </c>
      <c r="T64" s="110">
        <f>VLOOKUP($A64,'[10]101800'!$A$6:$W$50,T$9,FALSE)</f>
        <v>852</v>
      </c>
      <c r="U64" s="110">
        <f>VLOOKUP($A64,'[10]101800'!$A$6:$W$50,U$9,FALSE)</f>
        <v>736</v>
      </c>
      <c r="V64" s="110">
        <f>VLOOKUP($A64,'[10]101800'!$A$6:$W$50,V$9,FALSE)</f>
        <v>841</v>
      </c>
    </row>
    <row r="65" spans="1:22" x14ac:dyDescent="0.2">
      <c r="A65" s="107" t="s">
        <v>126</v>
      </c>
      <c r="B65" s="110">
        <f>VLOOKUP($A65,'[10]101800'!$A$6:$W$50,B$9,FALSE)</f>
        <v>386</v>
      </c>
      <c r="C65" s="110">
        <f>VLOOKUP($A65,'[10]101800'!$A$6:$W$50,C$9,FALSE)</f>
        <v>398</v>
      </c>
      <c r="D65" s="110">
        <f>VLOOKUP($A65,'[10]101800'!$A$6:$W$50,D$9,FALSE)</f>
        <v>420</v>
      </c>
      <c r="E65" s="110">
        <f>VLOOKUP($A65,'[10]101800'!$A$6:$W$50,E$9,FALSE)</f>
        <v>435</v>
      </c>
      <c r="F65" s="110">
        <f>VLOOKUP($A65,'[10]101800'!$A$6:$W$50,F$9,FALSE)</f>
        <v>462</v>
      </c>
      <c r="G65" s="110">
        <f>VLOOKUP($A65,'[10]101800'!$A$6:$W$50,G$9,FALSE)</f>
        <v>496</v>
      </c>
      <c r="H65" s="110">
        <f>VLOOKUP($A65,'[10]101800'!$A$6:$W$50,H$9,FALSE)</f>
        <v>532</v>
      </c>
      <c r="I65" s="110">
        <f>VLOOKUP($A65,'[10]101800'!$A$6:$W$50,I$9,FALSE)</f>
        <v>569</v>
      </c>
      <c r="J65" s="110">
        <f>VLOOKUP($A65,'[10]101800'!$A$6:$W$50,J$9,FALSE)</f>
        <v>610</v>
      </c>
      <c r="K65" s="110">
        <f>VLOOKUP($A65,'[10]101800'!$A$6:$W$50,K$9,FALSE)</f>
        <v>625</v>
      </c>
      <c r="L65" s="110">
        <f>VLOOKUP($A65,'[10]101800'!$A$6:$W$50,L$9,FALSE)</f>
        <v>664</v>
      </c>
      <c r="M65" s="110">
        <f>VLOOKUP($A65,'[10]101800'!$A$6:$W$50,M$9,FALSE)</f>
        <v>667</v>
      </c>
      <c r="N65" s="110">
        <f>VLOOKUP($A65,'[10]101800'!$A$6:$W$50,N$9,FALSE)</f>
        <v>672</v>
      </c>
      <c r="O65" s="110">
        <f>VLOOKUP($A65,'[10]101800'!$A$6:$W$50,O$9,FALSE)</f>
        <v>625</v>
      </c>
      <c r="P65" s="110">
        <f>VLOOKUP($A65,'[10]101800'!$A$6:$W$50,P$9,FALSE)</f>
        <v>592</v>
      </c>
      <c r="Q65" s="110">
        <f>VLOOKUP($A65,'[10]101800'!$A$6:$W$50,Q$9,FALSE)</f>
        <v>660</v>
      </c>
      <c r="R65" s="110">
        <f>VLOOKUP($A65,'[10]101800'!$A$6:$W$50,R$9,FALSE)</f>
        <v>773</v>
      </c>
      <c r="S65" s="110">
        <f>VLOOKUP($A65,'[10]101800'!$A$6:$W$50,S$9,FALSE)</f>
        <v>729</v>
      </c>
      <c r="T65" s="110">
        <f>VLOOKUP($A65,'[10]101800'!$A$6:$W$50,T$9,FALSE)</f>
        <v>686</v>
      </c>
      <c r="U65" s="110">
        <f>VLOOKUP($A65,'[10]101800'!$A$6:$W$50,U$9,FALSE)</f>
        <v>715</v>
      </c>
      <c r="V65" s="110">
        <f>VLOOKUP($A65,'[10]101800'!$A$6:$W$50,V$9,FALSE)</f>
        <v>591</v>
      </c>
    </row>
    <row r="66" spans="1:22" x14ac:dyDescent="0.2">
      <c r="A66" s="107" t="s">
        <v>127</v>
      </c>
      <c r="B66" s="110">
        <f>VLOOKUP($A66,'[10]101800'!$A$6:$W$50,B$9,FALSE)</f>
        <v>9537</v>
      </c>
      <c r="C66" s="110">
        <f>VLOOKUP($A66,'[10]101800'!$A$6:$W$50,C$9,FALSE)</f>
        <v>9542</v>
      </c>
      <c r="D66" s="110">
        <f>VLOOKUP($A66,'[10]101800'!$A$6:$W$50,D$9,FALSE)</f>
        <v>9571</v>
      </c>
      <c r="E66" s="110">
        <f>VLOOKUP($A66,'[10]101800'!$A$6:$W$50,E$9,FALSE)</f>
        <v>9445</v>
      </c>
      <c r="F66" s="110">
        <f>VLOOKUP($A66,'[10]101800'!$A$6:$W$50,F$9,FALSE)</f>
        <v>9839</v>
      </c>
      <c r="G66" s="110">
        <f>VLOOKUP($A66,'[10]101800'!$A$6:$W$50,G$9,FALSE)</f>
        <v>10282</v>
      </c>
      <c r="H66" s="110">
        <f>VLOOKUP($A66,'[10]101800'!$A$6:$W$50,H$9,FALSE)</f>
        <v>10238</v>
      </c>
      <c r="I66" s="110">
        <f>VLOOKUP($A66,'[10]101800'!$A$6:$W$50,I$9,FALSE)</f>
        <v>10623</v>
      </c>
      <c r="J66" s="110">
        <f>VLOOKUP($A66,'[10]101800'!$A$6:$W$50,J$9,FALSE)</f>
        <v>10924</v>
      </c>
      <c r="K66" s="110">
        <f>VLOOKUP($A66,'[10]101800'!$A$6:$W$50,K$9,FALSE)</f>
        <v>11509</v>
      </c>
      <c r="L66" s="110">
        <f>VLOOKUP($A66,'[10]101800'!$A$6:$W$50,L$9,FALSE)</f>
        <v>12197</v>
      </c>
      <c r="M66" s="110">
        <f>VLOOKUP($A66,'[10]101800'!$A$6:$W$50,M$9,FALSE)</f>
        <v>12313</v>
      </c>
      <c r="N66" s="110">
        <f>VLOOKUP($A66,'[10]101800'!$A$6:$W$50,N$9,FALSE)</f>
        <v>12305</v>
      </c>
      <c r="O66" s="110">
        <f>VLOOKUP($A66,'[10]101800'!$A$6:$W$50,O$9,FALSE)</f>
        <v>12413</v>
      </c>
      <c r="P66" s="110">
        <f>VLOOKUP($A66,'[10]101800'!$A$6:$W$50,P$9,FALSE)</f>
        <v>12399</v>
      </c>
      <c r="Q66" s="110">
        <f>VLOOKUP($A66,'[10]101800'!$A$6:$W$50,Q$9,FALSE)</f>
        <v>12447</v>
      </c>
      <c r="R66" s="110">
        <f>VLOOKUP($A66,'[10]101800'!$A$6:$W$50,R$9,FALSE)</f>
        <v>12671</v>
      </c>
      <c r="S66" s="110">
        <f>VLOOKUP($A66,'[10]101800'!$A$6:$W$50,S$9,FALSE)</f>
        <v>12568</v>
      </c>
      <c r="T66" s="110">
        <f>VLOOKUP($A66,'[10]101800'!$A$6:$W$50,T$9,FALSE)</f>
        <v>12179</v>
      </c>
      <c r="U66" s="110">
        <f>VLOOKUP($A66,'[10]101800'!$A$6:$W$50,U$9,FALSE)</f>
        <v>10370</v>
      </c>
      <c r="V66" s="110">
        <f>VLOOKUP($A66,'[10]101800'!$A$6:$W$50,V$9,FALSE)</f>
        <v>10995</v>
      </c>
    </row>
    <row r="67" spans="1:22" x14ac:dyDescent="0.2">
      <c r="A67" s="107" t="s">
        <v>129</v>
      </c>
      <c r="B67" s="110">
        <f>VLOOKUP($A67,'[10]101800'!$A$6:$W$50,B$9,FALSE)</f>
        <v>469</v>
      </c>
      <c r="C67" s="110">
        <f>VLOOKUP($A67,'[10]101800'!$A$6:$W$50,C$9,FALSE)</f>
        <v>449</v>
      </c>
      <c r="D67" s="110">
        <f>VLOOKUP($A67,'[10]101800'!$A$6:$W$50,D$9,FALSE)</f>
        <v>314</v>
      </c>
      <c r="E67" s="110">
        <f>VLOOKUP($A67,'[10]101800'!$A$6:$W$50,E$9,FALSE)</f>
        <v>238</v>
      </c>
      <c r="F67" s="110">
        <f>VLOOKUP($A67,'[10]101800'!$A$6:$W$50,F$9,FALSE)</f>
        <v>240</v>
      </c>
      <c r="G67" s="110">
        <f>VLOOKUP($A67,'[10]101800'!$A$6:$W$50,G$9,FALSE)</f>
        <v>233</v>
      </c>
      <c r="H67" s="110">
        <f>VLOOKUP($A67,'[10]101800'!$A$6:$W$50,H$9,FALSE)</f>
        <v>233</v>
      </c>
      <c r="I67" s="110">
        <f>VLOOKUP($A67,'[10]101800'!$A$6:$W$50,I$9,FALSE)</f>
        <v>239</v>
      </c>
      <c r="J67" s="110">
        <f>VLOOKUP($A67,'[10]101800'!$A$6:$W$50,J$9,FALSE)</f>
        <v>225</v>
      </c>
      <c r="K67" s="110">
        <f>VLOOKUP($A67,'[10]101800'!$A$6:$W$50,K$9,FALSE)</f>
        <v>207</v>
      </c>
      <c r="L67" s="110">
        <f>VLOOKUP($A67,'[10]101800'!$A$6:$W$50,L$9,FALSE)</f>
        <v>197</v>
      </c>
      <c r="M67" s="110">
        <f>VLOOKUP($A67,'[10]101800'!$A$6:$W$50,M$9,FALSE)</f>
        <v>202</v>
      </c>
      <c r="N67" s="110">
        <f>VLOOKUP($A67,'[10]101800'!$A$6:$W$50,N$9,FALSE)</f>
        <v>219</v>
      </c>
      <c r="O67" s="110">
        <f>VLOOKUP($A67,'[10]101800'!$A$6:$W$50,O$9,FALSE)</f>
        <v>226</v>
      </c>
      <c r="P67" s="110">
        <f>VLOOKUP($A67,'[10]101800'!$A$6:$W$50,P$9,FALSE)</f>
        <v>236</v>
      </c>
      <c r="Q67" s="110">
        <f>VLOOKUP($A67,'[10]101800'!$A$6:$W$50,Q$9,FALSE)</f>
        <v>244</v>
      </c>
      <c r="R67" s="110">
        <f>VLOOKUP($A67,'[10]101800'!$A$6:$W$50,R$9,FALSE)</f>
        <v>252</v>
      </c>
      <c r="S67" s="110">
        <f>VLOOKUP($A67,'[10]101800'!$A$6:$W$50,S$9,FALSE)</f>
        <v>265</v>
      </c>
      <c r="T67" s="110">
        <f>VLOOKUP($A67,'[10]101800'!$A$6:$W$50,T$9,FALSE)</f>
        <v>240</v>
      </c>
      <c r="U67" s="110">
        <f>VLOOKUP($A67,'[10]101800'!$A$6:$W$50,U$9,FALSE)</f>
        <v>209</v>
      </c>
      <c r="V67" s="110">
        <f>VLOOKUP($A67,'[10]101800'!$A$6:$W$50,V$9,FALSE)</f>
        <v>228</v>
      </c>
    </row>
    <row r="68" spans="1:22" x14ac:dyDescent="0.2">
      <c r="A68" s="107" t="s">
        <v>130</v>
      </c>
      <c r="B68" s="110">
        <f>VLOOKUP($A68,'[10]101800'!$A$6:$W$50,B$9,FALSE)</f>
        <v>242</v>
      </c>
      <c r="C68" s="110">
        <f>VLOOKUP($A68,'[10]101800'!$A$6:$W$50,C$9,FALSE)</f>
        <v>240</v>
      </c>
      <c r="D68" s="110">
        <f>VLOOKUP($A68,'[10]101800'!$A$6:$W$50,D$9,FALSE)</f>
        <v>238</v>
      </c>
      <c r="E68" s="110">
        <f>VLOOKUP($A68,'[10]101800'!$A$6:$W$50,E$9,FALSE)</f>
        <v>242</v>
      </c>
      <c r="F68" s="110">
        <f>VLOOKUP($A68,'[10]101800'!$A$6:$W$50,F$9,FALSE)</f>
        <v>264</v>
      </c>
      <c r="G68" s="110">
        <f>VLOOKUP($A68,'[10]101800'!$A$6:$W$50,G$9,FALSE)</f>
        <v>290</v>
      </c>
      <c r="H68" s="110">
        <f>VLOOKUP($A68,'[10]101800'!$A$6:$W$50,H$9,FALSE)</f>
        <v>277</v>
      </c>
      <c r="I68" s="110">
        <f>VLOOKUP($A68,'[10]101800'!$A$6:$W$50,I$9,FALSE)</f>
        <v>293</v>
      </c>
      <c r="J68" s="110">
        <f>VLOOKUP($A68,'[10]101800'!$A$6:$W$50,J$9,FALSE)</f>
        <v>303</v>
      </c>
      <c r="K68" s="110">
        <f>VLOOKUP($A68,'[10]101800'!$A$6:$W$50,K$9,FALSE)</f>
        <v>317</v>
      </c>
      <c r="L68" s="110">
        <f>VLOOKUP($A68,'[10]101800'!$A$6:$W$50,L$9,FALSE)</f>
        <v>279</v>
      </c>
      <c r="M68" s="110">
        <f>VLOOKUP($A68,'[10]101800'!$A$6:$W$50,M$9,FALSE)</f>
        <v>255</v>
      </c>
      <c r="N68" s="110">
        <f>VLOOKUP($A68,'[10]101800'!$A$6:$W$50,N$9,FALSE)</f>
        <v>295</v>
      </c>
      <c r="O68" s="110">
        <f>VLOOKUP($A68,'[10]101800'!$A$6:$W$50,O$9,FALSE)</f>
        <v>306</v>
      </c>
      <c r="P68" s="110">
        <f>VLOOKUP($A68,'[10]101800'!$A$6:$W$50,P$9,FALSE)</f>
        <v>332</v>
      </c>
      <c r="Q68" s="110">
        <f>VLOOKUP($A68,'[10]101800'!$A$6:$W$50,Q$9,FALSE)</f>
        <v>272</v>
      </c>
      <c r="R68" s="110">
        <f>VLOOKUP($A68,'[10]101800'!$A$6:$W$50,R$9,FALSE)</f>
        <v>332</v>
      </c>
      <c r="S68" s="110">
        <f>VLOOKUP($A68,'[10]101800'!$A$6:$W$50,S$9,FALSE)</f>
        <v>308</v>
      </c>
      <c r="T68" s="110">
        <f>VLOOKUP($A68,'[10]101800'!$A$6:$W$50,T$9,FALSE)</f>
        <v>309</v>
      </c>
      <c r="U68" s="110">
        <f>VLOOKUP($A68,'[10]101800'!$A$6:$W$50,U$9,FALSE)</f>
        <v>266</v>
      </c>
      <c r="V68" s="110">
        <f>VLOOKUP($A68,'[10]101800'!$A$6:$W$50,V$9,FALSE)</f>
        <v>306</v>
      </c>
    </row>
    <row r="69" spans="1:22" x14ac:dyDescent="0.2">
      <c r="A69" s="107" t="s">
        <v>128</v>
      </c>
      <c r="B69" s="110">
        <f>VLOOKUP($A69,'[10]101800'!$A$6:$W$50,B$9,FALSE)</f>
        <v>274</v>
      </c>
      <c r="C69" s="110">
        <f>VLOOKUP($A69,'[10]101800'!$A$6:$W$50,C$9,FALSE)</f>
        <v>258</v>
      </c>
      <c r="D69" s="110">
        <f>VLOOKUP($A69,'[10]101800'!$A$6:$W$50,D$9,FALSE)</f>
        <v>199</v>
      </c>
      <c r="E69" s="110">
        <f>VLOOKUP($A69,'[10]101800'!$A$6:$W$50,E$9,FALSE)</f>
        <v>130</v>
      </c>
      <c r="F69" s="110">
        <f>VLOOKUP($A69,'[10]101800'!$A$6:$W$50,F$9,FALSE)</f>
        <v>121</v>
      </c>
      <c r="G69" s="110">
        <f>VLOOKUP($A69,'[10]101800'!$A$6:$W$50,G$9,FALSE)</f>
        <v>123</v>
      </c>
      <c r="H69" s="110">
        <f>VLOOKUP($A69,'[10]101800'!$A$6:$W$50,H$9,FALSE)</f>
        <v>119</v>
      </c>
      <c r="I69" s="110">
        <f>VLOOKUP($A69,'[10]101800'!$A$6:$W$50,I$9,FALSE)</f>
        <v>132</v>
      </c>
      <c r="J69" s="110">
        <f>VLOOKUP($A69,'[10]101800'!$A$6:$W$50,J$9,FALSE)</f>
        <v>126</v>
      </c>
      <c r="K69" s="110">
        <f>VLOOKUP($A69,'[10]101800'!$A$6:$W$50,K$9,FALSE)</f>
        <v>123</v>
      </c>
      <c r="L69" s="110">
        <f>VLOOKUP($A69,'[10]101800'!$A$6:$W$50,L$9,FALSE)</f>
        <v>123</v>
      </c>
      <c r="M69" s="110">
        <f>VLOOKUP($A69,'[10]101800'!$A$6:$W$50,M$9,FALSE)</f>
        <v>133</v>
      </c>
      <c r="N69" s="110">
        <f>VLOOKUP($A69,'[10]101800'!$A$6:$W$50,N$9,FALSE)</f>
        <v>131</v>
      </c>
      <c r="O69" s="110">
        <f>VLOOKUP($A69,'[10]101800'!$A$6:$W$50,O$9,FALSE)</f>
        <v>138</v>
      </c>
      <c r="P69" s="110">
        <f>VLOOKUP($A69,'[10]101800'!$A$6:$W$50,P$9,FALSE)</f>
        <v>140</v>
      </c>
      <c r="Q69" s="110">
        <f>VLOOKUP($A69,'[10]101800'!$A$6:$W$50,Q$9,FALSE)</f>
        <v>146</v>
      </c>
      <c r="R69" s="110">
        <f>VLOOKUP($A69,'[10]101800'!$A$6:$W$50,R$9,FALSE)</f>
        <v>151</v>
      </c>
      <c r="S69" s="110">
        <f>VLOOKUP($A69,'[10]101800'!$A$6:$W$50,S$9,FALSE)</f>
        <v>156</v>
      </c>
      <c r="T69" s="110">
        <f>VLOOKUP($A69,'[10]101800'!$A$6:$W$50,T$9,FALSE)</f>
        <v>145</v>
      </c>
      <c r="U69" s="110">
        <f>VLOOKUP($A69,'[10]101800'!$A$6:$W$50,U$9,FALSE)</f>
        <v>129</v>
      </c>
      <c r="V69" s="110">
        <f>VLOOKUP($A69,'[10]101800'!$A$6:$W$50,V$9,FALSE)</f>
        <v>137</v>
      </c>
    </row>
    <row r="70" spans="1:22" x14ac:dyDescent="0.2">
      <c r="A70" s="107" t="str">
        <f>A29</f>
        <v>Malta</v>
      </c>
      <c r="B70" s="110">
        <f>VLOOKUP($A70,'[10]101800'!$A$6:$W$50,B$9,FALSE)</f>
        <v>0</v>
      </c>
      <c r="C70" s="110">
        <f>VLOOKUP($A70,'[10]101800'!$A$6:$W$50,C$9,FALSE)</f>
        <v>20</v>
      </c>
      <c r="D70" s="110">
        <f>VLOOKUP($A70,'[10]101800'!$A$6:$W$50,D$9,FALSE)</f>
        <v>22</v>
      </c>
      <c r="E70" s="110">
        <f>VLOOKUP($A70,'[10]101800'!$A$6:$W$50,E$9,FALSE)</f>
        <v>22</v>
      </c>
      <c r="F70" s="110">
        <f>VLOOKUP($A70,'[10]101800'!$A$6:$W$50,F$9,FALSE)</f>
        <v>42</v>
      </c>
      <c r="G70" s="110">
        <f>VLOOKUP($A70,'[10]101800'!$A$6:$W$50,G$9,FALSE)</f>
        <v>42</v>
      </c>
      <c r="H70" s="110">
        <f>VLOOKUP($A70,'[10]101800'!$A$6:$W$50,H$9,FALSE)</f>
        <v>44</v>
      </c>
      <c r="I70" s="110">
        <f>VLOOKUP($A70,'[10]101800'!$A$6:$W$50,I$9,FALSE)</f>
        <v>39</v>
      </c>
      <c r="J70" s="110">
        <f>VLOOKUP($A70,'[10]101800'!$A$6:$W$50,J$9,FALSE)</f>
        <v>39</v>
      </c>
      <c r="K70" s="110">
        <f>VLOOKUP($A70,'[10]101800'!$A$6:$W$50,K$9,FALSE)</f>
        <v>42</v>
      </c>
      <c r="L70" s="110">
        <f>VLOOKUP($A70,'[10]101800'!$A$6:$W$50,L$9,FALSE)</f>
        <v>43</v>
      </c>
      <c r="M70" s="110">
        <f>VLOOKUP($A70,'[10]101800'!$A$6:$W$50,M$9,FALSE)</f>
        <v>42</v>
      </c>
      <c r="N70" s="110">
        <f>VLOOKUP($A70,'[10]101800'!$A$6:$W$50,N$9,FALSE)</f>
        <v>44</v>
      </c>
      <c r="O70" s="110">
        <f>VLOOKUP($A70,'[10]101800'!$A$6:$W$50,O$9,FALSE)</f>
        <v>48</v>
      </c>
      <c r="P70" s="110">
        <f>VLOOKUP($A70,'[10]101800'!$A$6:$W$50,P$9,FALSE)</f>
        <v>47</v>
      </c>
      <c r="Q70" s="110">
        <f>VLOOKUP($A70,'[10]101800'!$A$6:$W$50,Q$9,FALSE)</f>
        <v>42</v>
      </c>
      <c r="R70" s="110">
        <f>VLOOKUP($A70,'[10]101800'!$A$6:$W$50,R$9,FALSE)</f>
        <v>46</v>
      </c>
      <c r="S70" s="110">
        <f>VLOOKUP($A70,'[10]101800'!$A$6:$W$50,S$9,FALSE)</f>
        <v>46</v>
      </c>
      <c r="T70" s="110">
        <f>VLOOKUP($A70,'[10]101800'!$A$6:$W$50,T$9,FALSE)</f>
        <v>48</v>
      </c>
      <c r="U70" s="110">
        <f>VLOOKUP($A70,'[10]101800'!$A$6:$W$50,U$9,FALSE)</f>
        <v>44</v>
      </c>
      <c r="V70" s="110">
        <f>VLOOKUP($A70,'[10]101800'!$A$6:$W$50,V$9,FALSE)</f>
        <v>40</v>
      </c>
    </row>
    <row r="71" spans="1:22" x14ac:dyDescent="0.2">
      <c r="A71" s="107" t="s">
        <v>132</v>
      </c>
      <c r="B71" s="110">
        <f>VLOOKUP($A71,'[10]101800'!$A$6:$W$50,B$9,FALSE)</f>
        <v>2858</v>
      </c>
      <c r="C71" s="110">
        <f>VLOOKUP($A71,'[10]101800'!$A$6:$W$50,C$9,FALSE)</f>
        <v>2859</v>
      </c>
      <c r="D71" s="110">
        <f>VLOOKUP($A71,'[10]101800'!$A$6:$W$50,D$9,FALSE)</f>
        <v>2895</v>
      </c>
      <c r="E71" s="110">
        <f>VLOOKUP($A71,'[10]101800'!$A$6:$W$50,E$9,FALSE)</f>
        <v>2994</v>
      </c>
      <c r="F71" s="110">
        <f>VLOOKUP($A71,'[10]101800'!$A$6:$W$50,F$9,FALSE)</f>
        <v>3085</v>
      </c>
      <c r="G71" s="110">
        <f>VLOOKUP($A71,'[10]101800'!$A$6:$W$50,G$9,FALSE)</f>
        <v>3144</v>
      </c>
      <c r="H71" s="110">
        <f>VLOOKUP($A71,'[10]101800'!$A$6:$W$50,H$9,FALSE)</f>
        <v>3221</v>
      </c>
      <c r="I71" s="110">
        <f>VLOOKUP($A71,'[10]101800'!$A$6:$W$50,I$9,FALSE)</f>
        <v>3329</v>
      </c>
      <c r="J71" s="110">
        <f>VLOOKUP($A71,'[10]101800'!$A$6:$W$50,J$9,FALSE)</f>
        <v>3399</v>
      </c>
      <c r="K71" s="110">
        <f>VLOOKUP($A71,'[10]101800'!$A$6:$W$50,K$9,FALSE)</f>
        <v>3444</v>
      </c>
      <c r="L71" s="110">
        <f>VLOOKUP($A71,'[10]101800'!$A$6:$W$50,L$9,FALSE)</f>
        <v>3507</v>
      </c>
      <c r="M71" s="110">
        <f>VLOOKUP($A71,'[10]101800'!$A$6:$W$50,M$9,FALSE)</f>
        <v>3528</v>
      </c>
      <c r="N71" s="110">
        <f>VLOOKUP($A71,'[10]101800'!$A$6:$W$50,N$9,FALSE)</f>
        <v>3559</v>
      </c>
      <c r="O71" s="110">
        <f>VLOOKUP($A71,'[10]101800'!$A$6:$W$50,O$9,FALSE)</f>
        <v>3489</v>
      </c>
      <c r="P71" s="110">
        <f>VLOOKUP($A71,'[10]101800'!$A$6:$W$50,P$9,FALSE)</f>
        <v>3558</v>
      </c>
      <c r="Q71" s="110">
        <f>VLOOKUP($A71,'[10]101800'!$A$6:$W$50,Q$9,FALSE)</f>
        <v>3576</v>
      </c>
      <c r="R71" s="110">
        <f>VLOOKUP($A71,'[10]101800'!$A$6:$W$50,R$9,FALSE)</f>
        <v>3573</v>
      </c>
      <c r="S71" s="110">
        <f>VLOOKUP($A71,'[10]101800'!$A$6:$W$50,S$9,FALSE)</f>
        <v>3636</v>
      </c>
      <c r="T71" s="110">
        <f>VLOOKUP($A71,'[10]101800'!$A$6:$W$50,T$9,FALSE)</f>
        <v>3624</v>
      </c>
      <c r="U71" s="110">
        <f>VLOOKUP($A71,'[10]101800'!$A$6:$W$50,U$9,FALSE)</f>
        <v>3119</v>
      </c>
      <c r="V71" s="110">
        <f>VLOOKUP($A71,'[10]101800'!$A$6:$W$50,V$9,FALSE)</f>
        <v>3359</v>
      </c>
    </row>
    <row r="72" spans="1:22" x14ac:dyDescent="0.2">
      <c r="A72" s="107" t="s">
        <v>133</v>
      </c>
      <c r="B72" s="110">
        <f>VLOOKUP($A72,'[10]101800'!$A$6:$W$50,B$9,FALSE)</f>
        <v>3939</v>
      </c>
      <c r="C72" s="110">
        <f>VLOOKUP($A72,'[10]101800'!$A$6:$W$50,C$9,FALSE)</f>
        <v>3894</v>
      </c>
      <c r="D72" s="110">
        <f>VLOOKUP($A72,'[10]101800'!$A$6:$W$50,D$9,FALSE)</f>
        <v>3853</v>
      </c>
      <c r="E72" s="110">
        <f>VLOOKUP($A72,'[10]101800'!$A$6:$W$50,E$9,FALSE)</f>
        <v>3958</v>
      </c>
      <c r="F72" s="110">
        <f>VLOOKUP($A72,'[10]101800'!$A$6:$W$50,F$9,FALSE)</f>
        <v>3980</v>
      </c>
      <c r="G72" s="110">
        <f>VLOOKUP($A72,'[10]101800'!$A$6:$W$50,G$9,FALSE)</f>
        <v>4099</v>
      </c>
      <c r="H72" s="110">
        <f>VLOOKUP($A72,'[10]101800'!$A$6:$W$50,H$9,FALSE)</f>
        <v>3843</v>
      </c>
      <c r="I72" s="110">
        <f>VLOOKUP($A72,'[10]101800'!$A$6:$W$50,I$9,FALSE)</f>
        <v>3940</v>
      </c>
      <c r="J72" s="110">
        <f>VLOOKUP($A72,'[10]101800'!$A$6:$W$50,J$9,FALSE)</f>
        <v>4232</v>
      </c>
      <c r="K72" s="110">
        <f>VLOOKUP($A72,'[10]101800'!$A$6:$W$50,K$9,FALSE)</f>
        <v>4246</v>
      </c>
      <c r="L72" s="110">
        <f>VLOOKUP($A72,'[10]101800'!$A$6:$W$50,L$9,FALSE)</f>
        <v>4434</v>
      </c>
      <c r="M72" s="110">
        <f>VLOOKUP($A72,'[10]101800'!$A$6:$W$50,M$9,FALSE)</f>
        <v>4241</v>
      </c>
      <c r="N72" s="110">
        <f>VLOOKUP($A72,'[10]101800'!$A$6:$W$50,N$9,FALSE)</f>
        <v>4075</v>
      </c>
      <c r="O72" s="110">
        <f>VLOOKUP($A72,'[10]101800'!$A$6:$W$50,O$9,FALSE)</f>
        <v>4107</v>
      </c>
      <c r="P72" s="110">
        <f>VLOOKUP($A72,'[10]101800'!$A$6:$W$50,P$9,FALSE)</f>
        <v>4406</v>
      </c>
      <c r="Q72" s="110">
        <f>VLOOKUP($A72,'[10]101800'!$A$6:$W$50,Q$9,FALSE)</f>
        <v>4473</v>
      </c>
      <c r="R72" s="110">
        <f>VLOOKUP($A72,'[10]101800'!$A$6:$W$50,R$9,FALSE)</f>
        <v>4290</v>
      </c>
      <c r="S72" s="110">
        <f>VLOOKUP($A72,'[10]101800'!$A$6:$W$50,S$9,FALSE)</f>
        <v>4270</v>
      </c>
      <c r="T72" s="110">
        <f>VLOOKUP($A72,'[10]101800'!$A$6:$W$50,T$9,FALSE)</f>
        <v>4356</v>
      </c>
      <c r="U72" s="110">
        <f>VLOOKUP($A72,'[10]101800'!$A$6:$W$50,U$9,FALSE)</f>
        <v>3550</v>
      </c>
      <c r="V72" s="110">
        <f>VLOOKUP($A72,'[10]101800'!$A$6:$W$50,V$9,FALSE)</f>
        <v>3824</v>
      </c>
    </row>
    <row r="73" spans="1:22" x14ac:dyDescent="0.2">
      <c r="A73" s="107" t="s">
        <v>134</v>
      </c>
      <c r="B73" s="110">
        <f>VLOOKUP($A73,'[10]101800'!$A$6:$W$50,B$9,FALSE)</f>
        <v>3675</v>
      </c>
      <c r="C73" s="110">
        <f>VLOOKUP($A73,'[10]101800'!$A$6:$W$50,C$9,FALSE)</f>
        <v>3243</v>
      </c>
      <c r="D73" s="110">
        <f>VLOOKUP($A73,'[10]101800'!$A$6:$W$50,D$9,FALSE)</f>
        <v>3125</v>
      </c>
      <c r="E73" s="110">
        <f>VLOOKUP($A73,'[10]101800'!$A$6:$W$50,E$9,FALSE)</f>
        <v>3244</v>
      </c>
      <c r="F73" s="110">
        <f>VLOOKUP($A73,'[10]101800'!$A$6:$W$50,F$9,FALSE)</f>
        <v>3390</v>
      </c>
      <c r="G73" s="110">
        <f>VLOOKUP($A73,'[10]101800'!$A$6:$W$50,G$9,FALSE)</f>
        <v>3785</v>
      </c>
      <c r="H73" s="110">
        <f>VLOOKUP($A73,'[10]101800'!$A$6:$W$50,H$9,FALSE)</f>
        <v>3973</v>
      </c>
      <c r="I73" s="110">
        <f>VLOOKUP($A73,'[10]101800'!$A$6:$W$50,I$9,FALSE)</f>
        <v>4199</v>
      </c>
      <c r="J73" s="110">
        <f>VLOOKUP($A73,'[10]101800'!$A$6:$W$50,J$9,FALSE)</f>
        <v>3761</v>
      </c>
      <c r="K73" s="110">
        <f>VLOOKUP($A73,'[10]101800'!$A$6:$W$50,K$9,FALSE)</f>
        <v>3389</v>
      </c>
      <c r="L73" s="110">
        <f>VLOOKUP($A73,'[10]101800'!$A$6:$W$50,L$9,FALSE)</f>
        <v>3478</v>
      </c>
      <c r="M73" s="110">
        <f>VLOOKUP($A73,'[10]101800'!$A$6:$W$50,M$9,FALSE)</f>
        <v>3355</v>
      </c>
      <c r="N73" s="110">
        <f>VLOOKUP($A73,'[10]101800'!$A$6:$W$50,N$9,FALSE)</f>
        <v>3283</v>
      </c>
      <c r="O73" s="110">
        <f>VLOOKUP($A73,'[10]101800'!$A$6:$W$50,O$9,FALSE)</f>
        <v>3456</v>
      </c>
      <c r="P73" s="110">
        <f>VLOOKUP($A73,'[10]101800'!$A$6:$W$50,P$9,FALSE)</f>
        <v>3648</v>
      </c>
      <c r="Q73" s="110">
        <f>VLOOKUP($A73,'[10]101800'!$A$6:$W$50,Q$9,FALSE)</f>
        <v>3553</v>
      </c>
      <c r="R73" s="110">
        <f>VLOOKUP($A73,'[10]101800'!$A$6:$W$50,R$9,FALSE)</f>
        <v>3682</v>
      </c>
      <c r="S73" s="110">
        <f>VLOOKUP($A73,'[10]101800'!$A$6:$W$50,S$9,FALSE)</f>
        <v>3937</v>
      </c>
      <c r="T73" s="110">
        <f>VLOOKUP($A73,'[10]101800'!$A$6:$W$50,T$9,FALSE)</f>
        <v>3805</v>
      </c>
      <c r="U73" s="110">
        <f>VLOOKUP($A73,'[10]101800'!$A$6:$W$50,U$9,FALSE)</f>
        <v>3422</v>
      </c>
      <c r="V73" s="110">
        <f>VLOOKUP($A73,'[10]101800'!$A$6:$W$50,V$9,FALSE)</f>
        <v>3597</v>
      </c>
    </row>
    <row r="74" spans="1:22" x14ac:dyDescent="0.2">
      <c r="A74" s="107" t="s">
        <v>135</v>
      </c>
      <c r="B74" s="110">
        <f>VLOOKUP($A74,'[10]101800'!$A$6:$W$50,B$9,FALSE)</f>
        <v>1051</v>
      </c>
      <c r="C74" s="110">
        <f>VLOOKUP($A74,'[10]101800'!$A$6:$W$50,C$9,FALSE)</f>
        <v>1076</v>
      </c>
      <c r="D74" s="110">
        <f>VLOOKUP($A74,'[10]101800'!$A$6:$W$50,D$9,FALSE)</f>
        <v>1101</v>
      </c>
      <c r="E74" s="110">
        <f>VLOOKUP($A74,'[10]101800'!$A$6:$W$50,E$9,FALSE)</f>
        <v>1076</v>
      </c>
      <c r="F74" s="110">
        <f>VLOOKUP($A74,'[10]101800'!$A$6:$W$50,F$9,FALSE)</f>
        <v>1088</v>
      </c>
      <c r="G74" s="110">
        <f>VLOOKUP($A74,'[10]101800'!$A$6:$W$50,G$9,FALSE)</f>
        <v>1137</v>
      </c>
      <c r="H74" s="110">
        <f>VLOOKUP($A74,'[10]101800'!$A$6:$W$50,H$9,FALSE)</f>
        <v>1167</v>
      </c>
      <c r="I74" s="110">
        <f>VLOOKUP($A74,'[10]101800'!$A$6:$W$50,I$9,FALSE)</f>
        <v>1198</v>
      </c>
      <c r="J74" s="110">
        <f>VLOOKUP($A74,'[10]101800'!$A$6:$W$50,J$9,FALSE)</f>
        <v>1253</v>
      </c>
      <c r="K74" s="110">
        <f>VLOOKUP($A74,'[10]101800'!$A$6:$W$50,K$9,FALSE)</f>
        <v>1298</v>
      </c>
      <c r="L74" s="110">
        <f>VLOOKUP($A74,'[10]101800'!$A$6:$W$50,L$9,FALSE)</f>
        <v>1372</v>
      </c>
      <c r="M74" s="110">
        <f>VLOOKUP($A74,'[10]101800'!$A$6:$W$50,M$9,FALSE)</f>
        <v>1390</v>
      </c>
      <c r="N74" s="110">
        <f>VLOOKUP($A74,'[10]101800'!$A$6:$W$50,N$9,FALSE)</f>
        <v>1416</v>
      </c>
      <c r="O74" s="110">
        <f>VLOOKUP($A74,'[10]101800'!$A$6:$W$50,O$9,FALSE)</f>
        <v>1446</v>
      </c>
      <c r="P74" s="110">
        <f>VLOOKUP($A74,'[10]101800'!$A$6:$W$50,P$9,FALSE)</f>
        <v>1469</v>
      </c>
      <c r="Q74" s="110">
        <f>VLOOKUP($A74,'[10]101800'!$A$6:$W$50,Q$9,FALSE)</f>
        <v>1477</v>
      </c>
      <c r="R74" s="110">
        <f>VLOOKUP($A74,'[10]101800'!$A$6:$W$50,R$9,FALSE)</f>
        <v>1517</v>
      </c>
      <c r="S74" s="110">
        <f>VLOOKUP($A74,'[10]101800'!$A$6:$W$50,S$9,FALSE)</f>
        <v>1547</v>
      </c>
      <c r="T74" s="110">
        <f>VLOOKUP($A74,'[10]101800'!$A$6:$W$50,T$9,FALSE)</f>
        <v>1515</v>
      </c>
      <c r="U74" s="110">
        <f>VLOOKUP($A74,'[10]101800'!$A$6:$W$50,U$9,FALSE)</f>
        <v>1391</v>
      </c>
      <c r="V74" s="110">
        <f>VLOOKUP($A74,'[10]101800'!$A$6:$W$50,V$9,FALSE)</f>
        <v>1502</v>
      </c>
    </row>
    <row r="75" spans="1:22" x14ac:dyDescent="0.2">
      <c r="A75" s="107" t="s">
        <v>136</v>
      </c>
      <c r="B75" s="110">
        <f>VLOOKUP($A75,'[10]101800'!$A$6:$W$50,B$9,FALSE)</f>
        <v>3315</v>
      </c>
      <c r="C75" s="110">
        <f>VLOOKUP($A75,'[10]101800'!$A$6:$W$50,C$9,FALSE)</f>
        <v>2655</v>
      </c>
      <c r="D75" s="110">
        <f>VLOOKUP($A75,'[10]101800'!$A$6:$W$50,D$9,FALSE)</f>
        <v>2192</v>
      </c>
      <c r="E75" s="110">
        <f>VLOOKUP($A75,'[10]101800'!$A$6:$W$50,E$9,FALSE)</f>
        <v>2026</v>
      </c>
      <c r="F75" s="110">
        <f>VLOOKUP($A75,'[10]101800'!$A$6:$W$50,F$9,FALSE)</f>
        <v>1881</v>
      </c>
      <c r="G75" s="110">
        <f>VLOOKUP($A75,'[10]101800'!$A$6:$W$50,G$9,FALSE)</f>
        <v>2007</v>
      </c>
      <c r="H75" s="110">
        <f>VLOOKUP($A75,'[10]101800'!$A$6:$W$50,H$9,FALSE)</f>
        <v>2108</v>
      </c>
      <c r="I75" s="110">
        <f>VLOOKUP($A75,'[10]101800'!$A$6:$W$50,I$9,FALSE)</f>
        <v>2160</v>
      </c>
      <c r="J75" s="110">
        <f>VLOOKUP($A75,'[10]101800'!$A$6:$W$50,J$9,FALSE)</f>
        <v>1951</v>
      </c>
      <c r="K75" s="110">
        <f>VLOOKUP($A75,'[10]101800'!$A$6:$W$50,K$9,FALSE)</f>
        <v>1749</v>
      </c>
      <c r="L75" s="110">
        <f>VLOOKUP($A75,'[10]101800'!$A$6:$W$50,L$9,FALSE)</f>
        <v>1712</v>
      </c>
      <c r="M75" s="110">
        <f>VLOOKUP($A75,'[10]101800'!$A$6:$W$50,M$9,FALSE)</f>
        <v>1785</v>
      </c>
      <c r="N75" s="110">
        <f>VLOOKUP($A75,'[10]101800'!$A$6:$W$50,N$9,FALSE)</f>
        <v>1950</v>
      </c>
      <c r="O75" s="110">
        <f>VLOOKUP($A75,'[10]101800'!$A$6:$W$50,O$9,FALSE)</f>
        <v>1921</v>
      </c>
      <c r="P75" s="110">
        <f>VLOOKUP($A75,'[10]101800'!$A$6:$W$50,P$9,FALSE)</f>
        <v>2163</v>
      </c>
      <c r="Q75" s="110">
        <f>VLOOKUP($A75,'[10]101800'!$A$6:$W$50,Q$9,FALSE)</f>
        <v>2036</v>
      </c>
      <c r="R75" s="110">
        <f>VLOOKUP($A75,'[10]101800'!$A$6:$W$50,R$9,FALSE)</f>
        <v>2087</v>
      </c>
      <c r="S75" s="110">
        <f>VLOOKUP($A75,'[10]101800'!$A$6:$W$50,S$9,FALSE)</f>
        <v>1964</v>
      </c>
      <c r="T75" s="110">
        <f>VLOOKUP($A75,'[10]101800'!$A$6:$W$50,T$9,FALSE)</f>
        <v>1977</v>
      </c>
      <c r="U75" s="110">
        <f>VLOOKUP($A75,'[10]101800'!$A$6:$W$50,U$9,FALSE)</f>
        <v>1563</v>
      </c>
      <c r="V75" s="110">
        <f>VLOOKUP($A75,'[10]101800'!$A$6:$W$50,V$9,FALSE)</f>
        <v>1752</v>
      </c>
    </row>
    <row r="76" spans="1:22" x14ac:dyDescent="0.2">
      <c r="A76" s="107" t="s">
        <v>140</v>
      </c>
      <c r="B76" s="110">
        <f>VLOOKUP($A76,'[10]101800'!$A$6:$W$50,B$9,FALSE)</f>
        <v>4639</v>
      </c>
      <c r="C76" s="110">
        <f>VLOOKUP($A76,'[10]101800'!$A$6:$W$50,C$9,FALSE)</f>
        <v>4451</v>
      </c>
      <c r="D76" s="110">
        <f>VLOOKUP($A76,'[10]101800'!$A$6:$W$50,D$9,FALSE)</f>
        <v>4353</v>
      </c>
      <c r="E76" s="110">
        <f>VLOOKUP($A76,'[10]101800'!$A$6:$W$50,E$9,FALSE)</f>
        <v>4315</v>
      </c>
      <c r="F76" s="110">
        <f>VLOOKUP($A76,'[10]101800'!$A$6:$W$50,F$9,FALSE)</f>
        <v>4340</v>
      </c>
      <c r="G76" s="110">
        <f>VLOOKUP($A76,'[10]101800'!$A$6:$W$50,G$9,FALSE)</f>
        <v>4472</v>
      </c>
      <c r="H76" s="110">
        <f>VLOOKUP($A76,'[10]101800'!$A$6:$W$50,H$9,FALSE)</f>
        <v>4486</v>
      </c>
      <c r="I76" s="110">
        <f>VLOOKUP($A76,'[10]101800'!$A$6:$W$50,I$9,FALSE)</f>
        <v>4600</v>
      </c>
      <c r="J76" s="110">
        <f>VLOOKUP($A76,'[10]101800'!$A$6:$W$50,J$9,FALSE)</f>
        <v>4675</v>
      </c>
      <c r="K76" s="110">
        <f>VLOOKUP($A76,'[10]101800'!$A$6:$W$50,K$9,FALSE)</f>
        <v>4813</v>
      </c>
      <c r="L76" s="110">
        <f>VLOOKUP($A76,'[10]101800'!$A$6:$W$50,L$9,FALSE)</f>
        <v>4896</v>
      </c>
      <c r="M76" s="110">
        <f>VLOOKUP($A76,'[10]101800'!$A$6:$W$50,M$9,FALSE)</f>
        <v>4979</v>
      </c>
      <c r="N76" s="110">
        <f>VLOOKUP($A76,'[10]101800'!$A$6:$W$50,N$9,FALSE)</f>
        <v>4925</v>
      </c>
      <c r="O76" s="110">
        <f>VLOOKUP($A76,'[10]101800'!$A$6:$W$50,O$9,FALSE)</f>
        <v>4824</v>
      </c>
      <c r="P76" s="110">
        <f>VLOOKUP($A76,'[10]101800'!$A$6:$W$50,P$9,FALSE)</f>
        <v>4918</v>
      </c>
      <c r="Q76" s="110">
        <f>VLOOKUP($A76,'[10]101800'!$A$6:$W$50,Q$9,FALSE)</f>
        <v>4949</v>
      </c>
      <c r="R76" s="110">
        <f>VLOOKUP($A76,'[10]101800'!$A$6:$W$50,R$9,FALSE)</f>
        <v>4931</v>
      </c>
      <c r="S76" s="110">
        <f>VLOOKUP($A76,'[10]101800'!$A$6:$W$50,S$9,FALSE)</f>
        <v>4986</v>
      </c>
      <c r="T76" s="110">
        <f>VLOOKUP($A76,'[10]101800'!$A$6:$W$50,T$9,FALSE)</f>
        <v>4958</v>
      </c>
      <c r="U76" s="110">
        <f>VLOOKUP($A76,'[10]101800'!$A$6:$W$50,U$9,FALSE)</f>
        <v>4421</v>
      </c>
      <c r="V76" s="110">
        <f>VLOOKUP($A76,'[10]101800'!$A$6:$W$50,V$9,FALSE)</f>
        <v>4676</v>
      </c>
    </row>
    <row r="77" spans="1:22" x14ac:dyDescent="0.2">
      <c r="A77" s="107" t="s">
        <v>138</v>
      </c>
      <c r="B77" s="110">
        <f>VLOOKUP($A77,'[10]101800'!$A$6:$W$50,B$9,FALSE)</f>
        <v>513</v>
      </c>
      <c r="C77" s="110">
        <f>VLOOKUP($A77,'[10]101800'!$A$6:$W$50,C$9,FALSE)</f>
        <v>452</v>
      </c>
      <c r="D77" s="110">
        <f>VLOOKUP($A77,'[10]101800'!$A$6:$W$50,D$9,FALSE)</f>
        <v>401</v>
      </c>
      <c r="E77" s="110">
        <f>VLOOKUP($A77,'[10]101800'!$A$6:$W$50,E$9,FALSE)</f>
        <v>391</v>
      </c>
      <c r="F77" s="110">
        <f>VLOOKUP($A77,'[10]101800'!$A$6:$W$50,F$9,FALSE)</f>
        <v>426</v>
      </c>
      <c r="G77" s="110">
        <f>VLOOKUP($A77,'[10]101800'!$A$6:$W$50,G$9,FALSE)</f>
        <v>425</v>
      </c>
      <c r="H77" s="110">
        <f>VLOOKUP($A77,'[10]101800'!$A$6:$W$50,H$9,FALSE)</f>
        <v>411</v>
      </c>
      <c r="I77" s="110">
        <f>VLOOKUP($A77,'[10]101800'!$A$6:$W$50,I$9,FALSE)</f>
        <v>420</v>
      </c>
      <c r="J77" s="110">
        <f>VLOOKUP($A77,'[10]101800'!$A$6:$W$50,J$9,FALSE)</f>
        <v>432</v>
      </c>
      <c r="K77" s="110">
        <f>VLOOKUP($A77,'[10]101800'!$A$6:$W$50,K$9,FALSE)</f>
        <v>440</v>
      </c>
      <c r="L77" s="110">
        <f>VLOOKUP($A77,'[10]101800'!$A$6:$W$50,L$9,FALSE)</f>
        <v>475</v>
      </c>
      <c r="M77" s="110">
        <f>VLOOKUP($A77,'[10]101800'!$A$6:$W$50,M$9,FALSE)</f>
        <v>489</v>
      </c>
      <c r="N77" s="110">
        <f>VLOOKUP($A77,'[10]101800'!$A$6:$W$50,N$9,FALSE)</f>
        <v>501</v>
      </c>
      <c r="O77" s="110">
        <f>VLOOKUP($A77,'[10]101800'!$A$6:$W$50,O$9,FALSE)</f>
        <v>566</v>
      </c>
      <c r="P77" s="110">
        <f>VLOOKUP($A77,'[10]101800'!$A$6:$W$50,P$9,FALSE)</f>
        <v>581</v>
      </c>
      <c r="Q77" s="110">
        <f>VLOOKUP($A77,'[10]101800'!$A$6:$W$50,Q$9,FALSE)</f>
        <v>617</v>
      </c>
      <c r="R77" s="110">
        <f>VLOOKUP($A77,'[10]101800'!$A$6:$W$50,R$9,FALSE)</f>
        <v>640</v>
      </c>
      <c r="S77" s="110">
        <f>VLOOKUP($A77,'[10]101800'!$A$6:$W$50,S$9,FALSE)</f>
        <v>642</v>
      </c>
      <c r="T77" s="110">
        <f>VLOOKUP($A77,'[10]101800'!$A$6:$W$50,T$9,FALSE)</f>
        <v>543</v>
      </c>
      <c r="U77" s="110">
        <f>VLOOKUP($A77,'[10]101800'!$A$6:$W$50,U$9,FALSE)</f>
        <v>427</v>
      </c>
      <c r="V77" s="110">
        <f>VLOOKUP($A77,'[10]101800'!$A$6:$W$50,V$9,FALSE)</f>
        <v>472</v>
      </c>
    </row>
    <row r="78" spans="1:22" x14ac:dyDescent="0.2">
      <c r="A78" s="107" t="s">
        <v>137</v>
      </c>
      <c r="B78" s="110">
        <f>VLOOKUP($A78,'[10]101800'!$A$6:$W$50,B$9,FALSE)</f>
        <v>1290</v>
      </c>
      <c r="C78" s="110">
        <f>VLOOKUP($A78,'[10]101800'!$A$6:$W$50,C$9,FALSE)</f>
        <v>953</v>
      </c>
      <c r="D78" s="110">
        <f>VLOOKUP($A78,'[10]101800'!$A$6:$W$50,D$9,FALSE)</f>
        <v>966</v>
      </c>
      <c r="E78" s="110">
        <f>VLOOKUP($A78,'[10]101800'!$A$6:$W$50,E$9,FALSE)</f>
        <v>697</v>
      </c>
      <c r="F78" s="110">
        <f>VLOOKUP($A78,'[10]101800'!$A$6:$W$50,F$9,FALSE)</f>
        <v>871</v>
      </c>
      <c r="G78" s="110">
        <f>VLOOKUP($A78,'[10]101800'!$A$6:$W$50,G$9,FALSE)</f>
        <v>786</v>
      </c>
      <c r="H78" s="110">
        <f>VLOOKUP($A78,'[10]101800'!$A$6:$W$50,H$9,FALSE)</f>
        <v>903</v>
      </c>
      <c r="I78" s="110">
        <f>VLOOKUP($A78,'[10]101800'!$A$6:$W$50,I$9,FALSE)</f>
        <v>864</v>
      </c>
      <c r="J78" s="110">
        <f>VLOOKUP($A78,'[10]101800'!$A$6:$W$50,J$9,FALSE)</f>
        <v>812</v>
      </c>
      <c r="K78" s="110">
        <f>VLOOKUP($A78,'[10]101800'!$A$6:$W$50,K$9,FALSE)</f>
        <v>819</v>
      </c>
      <c r="L78" s="110">
        <f>VLOOKUP($A78,'[10]101800'!$A$6:$W$50,L$9,FALSE)</f>
        <v>838</v>
      </c>
      <c r="M78" s="110">
        <f>VLOOKUP($A78,'[10]101800'!$A$6:$W$50,M$9,FALSE)</f>
        <v>832</v>
      </c>
      <c r="N78" s="110">
        <f>VLOOKUP($A78,'[10]101800'!$A$6:$W$50,N$9,FALSE)</f>
        <v>775</v>
      </c>
      <c r="O78" s="110">
        <f>VLOOKUP($A78,'[10]101800'!$A$6:$W$50,O$9,FALSE)</f>
        <v>881</v>
      </c>
      <c r="P78" s="110">
        <f>VLOOKUP($A78,'[10]101800'!$A$6:$W$50,P$9,FALSE)</f>
        <v>922</v>
      </c>
      <c r="Q78" s="110">
        <f>VLOOKUP($A78,'[10]101800'!$A$6:$W$50,Q$9,FALSE)</f>
        <v>949</v>
      </c>
      <c r="R78" s="110">
        <f>VLOOKUP($A78,'[10]101800'!$A$6:$W$50,R$9,FALSE)</f>
        <v>1018</v>
      </c>
      <c r="S78" s="110">
        <f>VLOOKUP($A78,'[10]101800'!$A$6:$W$50,S$9,FALSE)</f>
        <v>1048</v>
      </c>
      <c r="T78" s="110">
        <f>VLOOKUP($A78,'[10]101800'!$A$6:$W$50,T$9,FALSE)</f>
        <v>1080</v>
      </c>
      <c r="U78" s="110">
        <f>VLOOKUP($A78,'[10]101800'!$A$6:$W$50,U$9,FALSE)</f>
        <v>926</v>
      </c>
      <c r="V78" s="110">
        <f>VLOOKUP($A78,'[10]101800'!$A$6:$W$50,V$9,FALSE)</f>
        <v>940</v>
      </c>
    </row>
    <row r="79" spans="1:22" x14ac:dyDescent="0.2">
      <c r="A79" s="107" t="s">
        <v>142</v>
      </c>
      <c r="B79" s="110">
        <f>VLOOKUP($A79,'[10]101800'!$A$6:$W$50,B$9,FALSE)</f>
        <v>2351</v>
      </c>
      <c r="C79" s="110">
        <f>VLOOKUP($A79,'[10]101800'!$A$6:$W$50,C$9,FALSE)</f>
        <v>2258</v>
      </c>
      <c r="D79" s="110">
        <f>VLOOKUP($A79,'[10]101800'!$A$6:$W$50,D$9,FALSE)</f>
        <v>2518</v>
      </c>
      <c r="E79" s="110">
        <f>VLOOKUP($A79,'[10]101800'!$A$6:$W$50,E$9,FALSE)</f>
        <v>2731</v>
      </c>
      <c r="F79" s="110">
        <f>VLOOKUP($A79,'[10]101800'!$A$6:$W$50,F$9,FALSE)</f>
        <v>2729</v>
      </c>
      <c r="G79" s="110">
        <f>VLOOKUP($A79,'[10]101800'!$A$6:$W$50,G$9,FALSE)</f>
        <v>3074</v>
      </c>
      <c r="H79" s="110">
        <f>VLOOKUP($A79,'[10]101800'!$A$6:$W$50,H$9,FALSE)</f>
        <v>3301</v>
      </c>
      <c r="I79" s="110">
        <f>VLOOKUP($A79,'[10]101800'!$A$6:$W$50,I$9,FALSE)</f>
        <v>3550</v>
      </c>
      <c r="J79" s="110">
        <f>VLOOKUP($A79,'[10]101800'!$A$6:$W$50,J$9,FALSE)</f>
        <v>3811</v>
      </c>
      <c r="K79" s="110">
        <f>VLOOKUP($A79,'[10]101800'!$A$6:$W$50,K$9,FALSE)</f>
        <v>3825</v>
      </c>
      <c r="L79" s="110">
        <f>VLOOKUP($A79,'[10]101800'!$A$6:$W$50,L$9,FALSE)</f>
        <v>3963</v>
      </c>
      <c r="M79" s="110">
        <f>VLOOKUP($A79,'[10]101800'!$A$6:$W$50,M$9,FALSE)</f>
        <v>3869</v>
      </c>
      <c r="N79" s="110">
        <f>VLOOKUP($A79,'[10]101800'!$A$6:$W$50,N$9,FALSE)</f>
        <v>4203</v>
      </c>
      <c r="O79" s="110">
        <f>VLOOKUP($A79,'[10]101800'!$A$6:$W$50,O$9,FALSE)</f>
        <v>4617</v>
      </c>
      <c r="P79" s="110">
        <f>VLOOKUP($A79,'[10]101800'!$A$6:$W$50,P$9,FALSE)</f>
        <v>4991</v>
      </c>
      <c r="Q79" s="110">
        <f>VLOOKUP($A79,'[10]101800'!$A$6:$W$50,Q$9,FALSE)</f>
        <v>5217</v>
      </c>
      <c r="R79" s="110">
        <f>VLOOKUP($A79,'[10]101800'!$A$6:$W$50,R$9,FALSE)</f>
        <v>5706</v>
      </c>
      <c r="S79" s="110">
        <f>VLOOKUP($A79,'[10]101800'!$A$6:$W$50,S$9,FALSE)</f>
        <v>6144</v>
      </c>
      <c r="T79" s="110">
        <f>VLOOKUP($A79,'[10]101800'!$A$6:$W$50,T$9,FALSE)</f>
        <v>6218</v>
      </c>
      <c r="U79" s="110">
        <f>VLOOKUP($A79,'[10]101800'!$A$6:$W$50,U$9,FALSE)</f>
        <v>5880</v>
      </c>
      <c r="V79" s="110">
        <f>VLOOKUP($A79,'[10]101800'!$A$6:$W$50,V$9,FALSE)</f>
        <v>6635</v>
      </c>
    </row>
    <row r="80" spans="1:22" x14ac:dyDescent="0.2">
      <c r="A80" s="107" t="s">
        <v>143</v>
      </c>
      <c r="B80" s="110">
        <f>VLOOKUP($A80,'[10]101800'!$A$6:$W$50,B$9,FALSE)</f>
        <v>8654</v>
      </c>
      <c r="C80" s="110">
        <f>VLOOKUP($A80,'[10]101800'!$A$6:$W$50,C$9,FALSE)</f>
        <v>8561</v>
      </c>
      <c r="D80" s="110">
        <f>VLOOKUP($A80,'[10]101800'!$A$6:$W$50,D$9,FALSE)</f>
        <v>8192</v>
      </c>
      <c r="E80" s="110">
        <f>VLOOKUP($A80,'[10]101800'!$A$6:$W$50,E$9,FALSE)</f>
        <v>8327</v>
      </c>
      <c r="F80" s="110">
        <f>VLOOKUP($A80,'[10]101800'!$A$6:$W$50,F$9,FALSE)</f>
        <v>8174</v>
      </c>
      <c r="G80" s="110">
        <f>VLOOKUP($A80,'[10]101800'!$A$6:$W$50,G$9,FALSE)</f>
        <v>8655</v>
      </c>
      <c r="H80" s="110">
        <f>VLOOKUP($A80,'[10]101800'!$A$6:$W$50,H$9,FALSE)</f>
        <v>9151</v>
      </c>
      <c r="I80" s="110">
        <f>VLOOKUP($A80,'[10]101800'!$A$6:$W$50,I$9,FALSE)</f>
        <v>9188</v>
      </c>
      <c r="J80" s="110">
        <f>VLOOKUP($A80,'[10]101800'!$A$6:$W$50,J$9,FALSE)</f>
        <v>9216</v>
      </c>
      <c r="K80" s="110">
        <f>VLOOKUP($A80,'[10]101800'!$A$6:$W$50,K$9,FALSE)</f>
        <v>9542</v>
      </c>
      <c r="L80" s="110">
        <f>VLOOKUP($A80,'[10]101800'!$A$6:$W$50,L$9,FALSE)</f>
        <v>9812</v>
      </c>
      <c r="M80" s="110">
        <f>VLOOKUP($A80,'[10]101800'!$A$6:$W$50,M$9,FALSE)</f>
        <v>9573</v>
      </c>
      <c r="N80" s="110">
        <f>VLOOKUP($A80,'[10]101800'!$A$6:$W$50,N$9,FALSE)</f>
        <v>9686</v>
      </c>
      <c r="O80" s="110">
        <f>VLOOKUP($A80,'[10]101800'!$A$6:$W$50,O$9,FALSE)</f>
        <v>9396</v>
      </c>
      <c r="P80" s="110">
        <f>VLOOKUP($A80,'[10]101800'!$A$6:$W$50,P$9,FALSE)</f>
        <v>9584</v>
      </c>
      <c r="Q80" s="110">
        <f>VLOOKUP($A80,'[10]101800'!$A$6:$W$50,Q$9,FALSE)</f>
        <v>9976</v>
      </c>
      <c r="R80" s="110">
        <f>VLOOKUP($A80,'[10]101800'!$A$6:$W$50,R$9,FALSE)</f>
        <v>9879</v>
      </c>
      <c r="S80" s="110">
        <f>VLOOKUP($A80,'[10]101800'!$A$6:$W$50,S$9,FALSE)</f>
        <v>9785</v>
      </c>
      <c r="T80" s="110">
        <f>VLOOKUP($A80,'[10]101800'!$A$6:$W$50,T$9,FALSE)</f>
        <v>9846</v>
      </c>
      <c r="U80" s="110">
        <f>VLOOKUP($A80,'[10]101800'!$A$6:$W$50,U$9,FALSE)</f>
        <v>8671</v>
      </c>
      <c r="V80" s="110">
        <f>VLOOKUP($A80,'[10]101800'!$A$6:$W$50,V$9,FALSE)</f>
        <v>8985</v>
      </c>
    </row>
    <row r="81" spans="1:28" x14ac:dyDescent="0.2">
      <c r="A81" s="107" t="s">
        <v>144</v>
      </c>
      <c r="B81" s="113">
        <f>VLOOKUP($A81,'[10]101800'!$A$6:$W$50,B$9,FALSE)</f>
        <v>84927</v>
      </c>
      <c r="C81" s="113">
        <f>VLOOKUP($A81,'[10]101800'!$A$6:$W$50,C$9,FALSE)</f>
        <v>82311</v>
      </c>
      <c r="D81" s="113">
        <f>VLOOKUP($A81,'[10]101800'!$A$6:$W$50,D$9,FALSE)</f>
        <v>80708</v>
      </c>
      <c r="E81" s="113">
        <f>VLOOKUP($A81,'[10]101800'!$A$6:$W$50,E$9,FALSE)</f>
        <v>78924</v>
      </c>
      <c r="F81" s="113">
        <f>VLOOKUP($A81,'[10]101800'!$A$6:$W$50,F$9,FALSE)</f>
        <v>80054</v>
      </c>
      <c r="G81" s="113">
        <f>VLOOKUP($A81,'[10]101800'!$A$6:$W$50,G$9,FALSE)</f>
        <v>82423</v>
      </c>
      <c r="H81" s="113">
        <f>VLOOKUP($A81,'[10]101800'!$A$6:$W$50,H$9,FALSE)</f>
        <v>83393</v>
      </c>
      <c r="I81" s="113">
        <f>VLOOKUP($A81,'[10]101800'!$A$6:$W$50,I$9,FALSE)</f>
        <v>86128</v>
      </c>
      <c r="J81" s="113">
        <f>VLOOKUP($A81,'[10]101800'!$A$6:$W$50,J$9,FALSE)</f>
        <v>86891</v>
      </c>
      <c r="K81" s="113">
        <f>VLOOKUP($A81,'[10]101800'!$A$6:$W$50,K$9,FALSE)</f>
        <v>88260</v>
      </c>
      <c r="L81" s="113">
        <f>VLOOKUP($A81,'[10]101800'!$A$6:$W$50,L$9,FALSE)</f>
        <v>90972</v>
      </c>
      <c r="M81" s="113">
        <f>VLOOKUP($A81,'[10]101800'!$A$6:$W$50,M$9,FALSE)</f>
        <v>92155</v>
      </c>
      <c r="N81" s="113">
        <f>VLOOKUP($A81,'[10]101800'!$A$6:$W$50,N$9,FALSE)</f>
        <v>92705</v>
      </c>
      <c r="O81" s="113">
        <f>VLOOKUP($A81,'[10]101800'!$A$6:$W$50,O$9,FALSE)</f>
        <v>93370</v>
      </c>
      <c r="P81" s="113">
        <f>VLOOKUP($A81,'[10]101800'!$A$6:$W$50,P$9,FALSE)</f>
        <v>96073</v>
      </c>
      <c r="Q81" s="113">
        <f>VLOOKUP($A81,'[10]101800'!$A$6:$W$50,Q$9,FALSE)</f>
        <v>97143</v>
      </c>
      <c r="R81" s="113">
        <f>VLOOKUP($A81,'[10]101800'!$A$6:$W$50,R$9,FALSE)</f>
        <v>97054</v>
      </c>
      <c r="S81" s="113">
        <f>VLOOKUP($A81,'[10]101800'!$A$6:$W$50,S$9,FALSE)</f>
        <v>98644</v>
      </c>
      <c r="T81" s="113">
        <f>VLOOKUP($A81,'[10]101800'!$A$6:$W$50,T$9,FALSE)</f>
        <v>96948</v>
      </c>
      <c r="U81" s="113">
        <f>VLOOKUP($A81,'[10]101800'!$A$6:$W$50,U$9,FALSE)</f>
        <v>83323</v>
      </c>
      <c r="V81" s="113">
        <f>VLOOKUP($A81,'[10]101800'!$A$6:$W$50,V$9,FALSE)</f>
        <v>88964</v>
      </c>
    </row>
    <row r="82" spans="1:28" x14ac:dyDescent="0.2">
      <c r="A82" s="114" t="s">
        <v>145</v>
      </c>
      <c r="B82" s="115"/>
      <c r="C82" s="115"/>
      <c r="D82" s="115"/>
      <c r="E82" s="115"/>
      <c r="F82" s="115"/>
      <c r="G82" s="115"/>
      <c r="H82" s="115"/>
      <c r="I82" s="115"/>
      <c r="J82" s="115"/>
      <c r="K82" s="115"/>
      <c r="L82" s="115"/>
      <c r="M82" s="115"/>
      <c r="N82" s="115"/>
      <c r="O82" s="115"/>
      <c r="P82" s="115"/>
      <c r="Q82" s="115"/>
      <c r="R82" s="115"/>
      <c r="S82" s="115"/>
      <c r="T82" s="115"/>
      <c r="U82" s="115"/>
      <c r="V82" s="115"/>
      <c r="AB82"/>
    </row>
    <row r="83" spans="1:28" x14ac:dyDescent="0.2">
      <c r="A83" s="134" t="s">
        <v>148</v>
      </c>
      <c r="B83" s="117">
        <f>SUM(B51:B80)</f>
        <v>92699</v>
      </c>
      <c r="C83" s="117">
        <f t="shared" ref="C83:T83" si="2">SUM(C51:C80)</f>
        <v>89948</v>
      </c>
      <c r="D83" s="117">
        <f t="shared" si="2"/>
        <v>88533</v>
      </c>
      <c r="E83" s="117">
        <f t="shared" si="2"/>
        <v>87006</v>
      </c>
      <c r="F83" s="117">
        <f t="shared" si="2"/>
        <v>88130</v>
      </c>
      <c r="G83" s="117">
        <f t="shared" si="2"/>
        <v>90981</v>
      </c>
      <c r="H83" s="117">
        <f t="shared" si="2"/>
        <v>91914</v>
      </c>
      <c r="I83" s="117">
        <f t="shared" si="2"/>
        <v>95013</v>
      </c>
      <c r="J83" s="117">
        <f t="shared" si="2"/>
        <v>96367</v>
      </c>
      <c r="K83" s="117">
        <f t="shared" si="2"/>
        <v>97792</v>
      </c>
      <c r="L83" s="117">
        <f t="shared" si="2"/>
        <v>100923</v>
      </c>
      <c r="M83" s="117">
        <f t="shared" si="2"/>
        <v>101851</v>
      </c>
      <c r="N83" s="117">
        <f t="shared" si="2"/>
        <v>102540</v>
      </c>
      <c r="O83" s="117">
        <f t="shared" si="2"/>
        <v>103664</v>
      </c>
      <c r="P83" s="117">
        <f>SUM(P51:P80)</f>
        <v>107073</v>
      </c>
      <c r="Q83" s="117">
        <f t="shared" si="2"/>
        <v>108459</v>
      </c>
      <c r="R83" s="117">
        <f t="shared" si="2"/>
        <v>108681</v>
      </c>
      <c r="S83" s="117">
        <f>SUM(S51:S80)</f>
        <v>110693</v>
      </c>
      <c r="T83" s="117">
        <f t="shared" si="2"/>
        <v>109180</v>
      </c>
      <c r="U83" s="117">
        <f>SUM(U51:U80)</f>
        <v>94318</v>
      </c>
      <c r="V83" s="117">
        <f>SUM(V51:V80)</f>
        <v>101078</v>
      </c>
    </row>
    <row r="84" spans="1:28" x14ac:dyDescent="0.2">
      <c r="A84" s="101"/>
      <c r="B84" s="102"/>
      <c r="C84" s="102"/>
      <c r="D84" s="102"/>
      <c r="E84" s="102"/>
      <c r="F84" s="102"/>
      <c r="G84" s="102"/>
      <c r="H84" s="102"/>
      <c r="I84" s="102"/>
      <c r="J84" s="102"/>
      <c r="K84" s="102"/>
      <c r="L84" s="102"/>
      <c r="M84" s="102"/>
      <c r="N84" s="102"/>
      <c r="O84" s="102"/>
      <c r="P84" s="102"/>
      <c r="Q84" s="102"/>
      <c r="R84" s="102"/>
      <c r="S84" s="102"/>
      <c r="T84" s="102"/>
      <c r="U84" s="102"/>
      <c r="V84" s="102"/>
    </row>
    <row r="85" spans="1:28" ht="15" x14ac:dyDescent="0.2">
      <c r="A85" s="101"/>
      <c r="B85" s="264" t="s">
        <v>103</v>
      </c>
      <c r="C85" s="265" t="s">
        <v>104</v>
      </c>
      <c r="D85" s="269"/>
      <c r="E85" s="271"/>
      <c r="F85" s="271"/>
      <c r="G85" s="272"/>
      <c r="H85" s="272"/>
      <c r="I85" s="272"/>
      <c r="J85" s="102"/>
      <c r="K85" s="102"/>
      <c r="L85" s="102"/>
      <c r="M85" s="102"/>
      <c r="N85" s="102"/>
      <c r="O85" s="102"/>
      <c r="P85" s="102"/>
      <c r="Q85" s="102"/>
      <c r="R85" s="102"/>
      <c r="S85" s="102"/>
      <c r="T85" s="102"/>
      <c r="U85" s="102"/>
      <c r="V85" s="102"/>
    </row>
    <row r="86" spans="1:28" ht="15" x14ac:dyDescent="0.2">
      <c r="A86" s="123"/>
      <c r="B86" s="264" t="s">
        <v>77</v>
      </c>
      <c r="C86" s="265" t="s">
        <v>234</v>
      </c>
      <c r="D86" s="269"/>
      <c r="E86" s="269"/>
      <c r="F86" s="269"/>
      <c r="G86" s="270"/>
      <c r="H86" s="270"/>
      <c r="I86" s="270"/>
      <c r="J86" s="126"/>
      <c r="K86" s="126"/>
      <c r="L86" s="126"/>
      <c r="M86" s="126"/>
      <c r="N86" s="126"/>
      <c r="O86" s="126"/>
      <c r="P86" s="126"/>
      <c r="Q86" s="126"/>
      <c r="R86" s="126"/>
      <c r="S86" s="126"/>
      <c r="T86" s="126"/>
      <c r="U86" s="126"/>
      <c r="V86" s="126"/>
    </row>
    <row r="87" spans="1:28" ht="15" x14ac:dyDescent="0.2">
      <c r="A87" s="123"/>
      <c r="B87" s="264" t="s">
        <v>108</v>
      </c>
      <c r="C87" s="265" t="s">
        <v>236</v>
      </c>
      <c r="D87" s="269"/>
      <c r="E87" s="269"/>
      <c r="F87" s="269"/>
      <c r="G87" s="270"/>
      <c r="H87" s="270"/>
      <c r="I87" s="270"/>
      <c r="J87" s="126"/>
      <c r="K87" s="126"/>
      <c r="L87" s="126"/>
      <c r="M87" s="126"/>
      <c r="N87" s="126"/>
      <c r="O87" s="126"/>
      <c r="P87" s="126"/>
      <c r="Q87" s="126"/>
      <c r="R87" s="126"/>
      <c r="S87" s="126"/>
      <c r="T87" s="126"/>
      <c r="U87" s="126"/>
      <c r="V87" s="126"/>
    </row>
    <row r="88" spans="1:28" x14ac:dyDescent="0.2">
      <c r="AB88"/>
    </row>
    <row r="89" spans="1:28" x14ac:dyDescent="0.2">
      <c r="A89" s="107" t="s">
        <v>110</v>
      </c>
      <c r="B89" s="107">
        <v>1990</v>
      </c>
      <c r="C89" s="107">
        <v>1991</v>
      </c>
      <c r="D89" s="107">
        <v>1992</v>
      </c>
      <c r="E89" s="107">
        <v>1993</v>
      </c>
      <c r="F89" s="107">
        <v>1994</v>
      </c>
      <c r="G89" s="107">
        <v>1995</v>
      </c>
      <c r="H89" s="107">
        <v>1996</v>
      </c>
      <c r="I89" s="107">
        <v>1997</v>
      </c>
      <c r="J89" s="107">
        <v>1998</v>
      </c>
      <c r="K89" s="107">
        <v>1999</v>
      </c>
      <c r="L89" s="107">
        <v>2000</v>
      </c>
      <c r="M89" s="107">
        <v>2001</v>
      </c>
      <c r="N89" s="107">
        <v>2002</v>
      </c>
      <c r="O89" s="107">
        <v>2003</v>
      </c>
      <c r="P89" s="107">
        <v>2004</v>
      </c>
      <c r="Q89" s="107">
        <v>2005</v>
      </c>
      <c r="R89" s="107">
        <v>2006</v>
      </c>
      <c r="S89" s="107">
        <v>2007</v>
      </c>
      <c r="T89" s="107">
        <v>2008</v>
      </c>
      <c r="U89" s="107">
        <v>2009</v>
      </c>
      <c r="V89" s="107">
        <f>V50</f>
        <v>2010</v>
      </c>
    </row>
    <row r="90" spans="1:28" x14ac:dyDescent="0.2">
      <c r="A90" s="107" t="s">
        <v>111</v>
      </c>
      <c r="B90" s="110">
        <f>VLOOKUP($A90,'[10]101900'!$A$6:$W$50,B$9,FALSE)</f>
        <v>238</v>
      </c>
      <c r="C90" s="110">
        <f>VLOOKUP($A90,'[10]101900'!$A$6:$W$50,C$9,FALSE)</f>
        <v>272</v>
      </c>
      <c r="D90" s="110">
        <f>VLOOKUP($A90,'[10]101900'!$A$6:$W$50,D$9,FALSE)</f>
        <v>279</v>
      </c>
      <c r="E90" s="110">
        <f>VLOOKUP($A90,'[10]101900'!$A$6:$W$50,E$9,FALSE)</f>
        <v>279</v>
      </c>
      <c r="F90" s="110">
        <f>VLOOKUP($A90,'[10]101900'!$A$6:$W$50,F$9,FALSE)</f>
        <v>279</v>
      </c>
      <c r="G90" s="110">
        <f>VLOOKUP($A90,'[10]101900'!$A$6:$W$50,G$9,FALSE)</f>
        <v>276</v>
      </c>
      <c r="H90" s="110">
        <f>VLOOKUP($A90,'[10]101900'!$A$6:$W$50,H$9,FALSE)</f>
        <v>280</v>
      </c>
      <c r="I90" s="110">
        <f>VLOOKUP($A90,'[10]101900'!$A$6:$W$50,I$9,FALSE)</f>
        <v>283</v>
      </c>
      <c r="J90" s="110">
        <f>VLOOKUP($A90,'[10]101900'!$A$6:$W$50,J$9,FALSE)</f>
        <v>287</v>
      </c>
      <c r="K90" s="110">
        <f>VLOOKUP($A90,'[10]101900'!$A$6:$W$50,K$9,FALSE)</f>
        <v>286</v>
      </c>
      <c r="L90" s="110">
        <f>VLOOKUP($A90,'[10]101900'!$A$6:$W$50,L$9,FALSE)</f>
        <v>298</v>
      </c>
      <c r="M90" s="110">
        <f>VLOOKUP($A90,'[10]101900'!$A$6:$W$50,M$9,FALSE)</f>
        <v>291</v>
      </c>
      <c r="N90" s="110">
        <f>VLOOKUP($A90,'[10]101900'!$A$6:$W$50,N$9,FALSE)</f>
        <v>281</v>
      </c>
      <c r="O90" s="110">
        <f>VLOOKUP($A90,'[10]101900'!$A$6:$W$50,O$9,FALSE)</f>
        <v>296</v>
      </c>
      <c r="P90" s="110">
        <f>VLOOKUP($A90,'[10]101900'!$A$6:$W$50,P$9,FALSE)</f>
        <v>302</v>
      </c>
      <c r="Q90" s="110">
        <f>VLOOKUP($A90,'[10]101900'!$A$6:$W$50,Q$9,FALSE)</f>
        <v>295</v>
      </c>
      <c r="R90" s="110">
        <f>VLOOKUP($A90,'[10]101900'!$A$6:$W$50,R$9,FALSE)</f>
        <v>304</v>
      </c>
      <c r="S90" s="110">
        <f>VLOOKUP($A90,'[10]101900'!$A$6:$W$50,S$9,FALSE)</f>
        <v>302</v>
      </c>
      <c r="T90" s="110">
        <f>VLOOKUP($A90,'[10]101900'!$A$6:$W$50,T$9,FALSE)</f>
        <v>299</v>
      </c>
      <c r="U90" s="110">
        <f>VLOOKUP($A90,'[10]101900'!$A$6:$W$50,U$9,FALSE)</f>
        <v>286</v>
      </c>
      <c r="V90" s="110">
        <f>VLOOKUP($A90,'[10]101900'!$A$6:$W$50,V$9,FALSE)</f>
        <v>298</v>
      </c>
    </row>
    <row r="91" spans="1:28" x14ac:dyDescent="0.2">
      <c r="A91" s="107" t="s">
        <v>113</v>
      </c>
      <c r="B91" s="110">
        <f>VLOOKUP($A91,'[10]101900'!$A$6:$W$50,B$9,FALSE)</f>
        <v>107</v>
      </c>
      <c r="C91" s="110">
        <f>VLOOKUP($A91,'[10]101900'!$A$6:$W$50,C$9,FALSE)</f>
        <v>110</v>
      </c>
      <c r="D91" s="110">
        <f>VLOOKUP($A91,'[10]101900'!$A$6:$W$50,D$9,FALSE)</f>
        <v>112</v>
      </c>
      <c r="E91" s="110">
        <f>VLOOKUP($A91,'[10]101900'!$A$6:$W$50,E$9,FALSE)</f>
        <v>117</v>
      </c>
      <c r="F91" s="110">
        <f>VLOOKUP($A91,'[10]101900'!$A$6:$W$50,F$9,FALSE)</f>
        <v>119</v>
      </c>
      <c r="G91" s="110">
        <f>VLOOKUP($A91,'[10]101900'!$A$6:$W$50,G$9,FALSE)</f>
        <v>126</v>
      </c>
      <c r="H91" s="110">
        <f>VLOOKUP($A91,'[10]101900'!$A$6:$W$50,H$9,FALSE)</f>
        <v>110</v>
      </c>
      <c r="I91" s="110">
        <f>VLOOKUP($A91,'[10]101900'!$A$6:$W$50,I$9,FALSE)</f>
        <v>109</v>
      </c>
      <c r="J91" s="110">
        <f>VLOOKUP($A91,'[10]101900'!$A$6:$W$50,J$9,FALSE)</f>
        <v>118</v>
      </c>
      <c r="K91" s="110">
        <f>VLOOKUP($A91,'[10]101900'!$A$6:$W$50,K$9,FALSE)</f>
        <v>121</v>
      </c>
      <c r="L91" s="110">
        <f>VLOOKUP($A91,'[10]101900'!$A$6:$W$50,L$9,FALSE)</f>
        <v>124</v>
      </c>
      <c r="M91" s="110">
        <f>VLOOKUP($A91,'[10]101900'!$A$6:$W$50,M$9,FALSE)</f>
        <v>126</v>
      </c>
      <c r="N91" s="110">
        <f>VLOOKUP($A91,'[10]101900'!$A$6:$W$50,N$9,FALSE)</f>
        <v>125</v>
      </c>
      <c r="O91" s="110">
        <f>VLOOKUP($A91,'[10]101900'!$A$6:$W$50,O$9,FALSE)</f>
        <v>128</v>
      </c>
      <c r="P91" s="110">
        <f>VLOOKUP($A91,'[10]101900'!$A$6:$W$50,P$9,FALSE)</f>
        <v>130</v>
      </c>
      <c r="Q91" s="110">
        <f>VLOOKUP($A91,'[10]101900'!$A$6:$W$50,Q$9,FALSE)</f>
        <v>146</v>
      </c>
      <c r="R91" s="110">
        <f>VLOOKUP($A91,'[10]101900'!$A$6:$W$50,R$9,FALSE)</f>
        <v>138</v>
      </c>
      <c r="S91" s="110">
        <f>VLOOKUP($A91,'[10]101900'!$A$6:$W$50,S$9,FALSE)</f>
        <v>144</v>
      </c>
      <c r="T91" s="110">
        <f>VLOOKUP($A91,'[10]101900'!$A$6:$W$50,T$9,FALSE)</f>
        <v>148</v>
      </c>
      <c r="U91" s="110">
        <f>VLOOKUP($A91,'[10]101900'!$A$6:$W$50,U$9,FALSE)</f>
        <v>152</v>
      </c>
      <c r="V91" s="110">
        <f>VLOOKUP($A91,'[10]101900'!$A$6:$W$50,V$9,FALSE)</f>
        <v>149</v>
      </c>
    </row>
    <row r="92" spans="1:28" x14ac:dyDescent="0.2">
      <c r="A92" s="107" t="s">
        <v>115</v>
      </c>
      <c r="B92" s="110">
        <f>VLOOKUP($A92,'[10]101900'!$A$6:$W$50,B$9,FALSE)</f>
        <v>112</v>
      </c>
      <c r="C92" s="110">
        <f>VLOOKUP($A92,'[10]101900'!$A$6:$W$50,C$9,FALSE)</f>
        <v>104</v>
      </c>
      <c r="D92" s="110">
        <f>VLOOKUP($A92,'[10]101900'!$A$6:$W$50,D$9,FALSE)</f>
        <v>89</v>
      </c>
      <c r="E92" s="110">
        <f>VLOOKUP($A92,'[10]101900'!$A$6:$W$50,E$9,FALSE)</f>
        <v>62</v>
      </c>
      <c r="F92" s="110">
        <f>VLOOKUP($A92,'[10]101900'!$A$6:$W$50,F$9,FALSE)</f>
        <v>55</v>
      </c>
      <c r="G92" s="110">
        <f>VLOOKUP($A92,'[10]101900'!$A$6:$W$50,G$9,FALSE)</f>
        <v>69</v>
      </c>
      <c r="H92" s="110">
        <f>VLOOKUP($A92,'[10]101900'!$A$6:$W$50,H$9,FALSE)</f>
        <v>70</v>
      </c>
      <c r="I92" s="110">
        <f>VLOOKUP($A92,'[10]101900'!$A$6:$W$50,I$9,FALSE)</f>
        <v>53</v>
      </c>
      <c r="J92" s="110">
        <f>VLOOKUP($A92,'[10]101900'!$A$6:$W$50,J$9,FALSE)</f>
        <v>47</v>
      </c>
      <c r="K92" s="110">
        <f>VLOOKUP($A92,'[10]101900'!$A$6:$W$50,K$9,FALSE)</f>
        <v>52</v>
      </c>
      <c r="L92" s="110">
        <f>VLOOKUP($A92,'[10]101900'!$A$6:$W$50,L$9,FALSE)</f>
        <v>45</v>
      </c>
      <c r="M92" s="110">
        <f>VLOOKUP($A92,'[10]101900'!$A$6:$W$50,M$9,FALSE)</f>
        <v>43</v>
      </c>
      <c r="N92" s="110">
        <f>VLOOKUP($A92,'[10]101900'!$A$6:$W$50,N$9,FALSE)</f>
        <v>42</v>
      </c>
      <c r="O92" s="110">
        <f>VLOOKUP($A92,'[10]101900'!$A$6:$W$50,O$9,FALSE)</f>
        <v>40</v>
      </c>
      <c r="P92" s="110">
        <f>VLOOKUP($A92,'[10]101900'!$A$6:$W$50,P$9,FALSE)</f>
        <v>43</v>
      </c>
      <c r="Q92" s="110">
        <f>VLOOKUP($A92,'[10]101900'!$A$6:$W$50,Q$9,FALSE)</f>
        <v>43</v>
      </c>
      <c r="R92" s="110">
        <f>VLOOKUP($A92,'[10]101900'!$A$6:$W$50,R$9,FALSE)</f>
        <v>40</v>
      </c>
      <c r="S92" s="110">
        <f>VLOOKUP($A92,'[10]101900'!$A$6:$W$50,S$9,FALSE)</f>
        <v>39</v>
      </c>
      <c r="T92" s="110">
        <f>VLOOKUP($A92,'[10]101900'!$A$6:$W$50,T$9,FALSE)</f>
        <v>37</v>
      </c>
      <c r="U92" s="110">
        <f>VLOOKUP($A92,'[10]101900'!$A$6:$W$50,U$9,FALSE)</f>
        <v>40</v>
      </c>
      <c r="V92" s="110">
        <f>VLOOKUP($A92,'[10]101900'!$A$6:$W$50,V$9,FALSE)</f>
        <v>34</v>
      </c>
    </row>
    <row r="93" spans="1:28" x14ac:dyDescent="0.2">
      <c r="A93" s="107" t="s">
        <v>141</v>
      </c>
      <c r="B93" s="110">
        <f>VLOOKUP($A93,'[10]101900'!$A$6:$W$50,B$9,FALSE)</f>
        <v>221</v>
      </c>
      <c r="C93" s="110">
        <f>VLOOKUP($A93,'[10]101900'!$A$6:$W$50,C$9,FALSE)</f>
        <v>217</v>
      </c>
      <c r="D93" s="110">
        <f>VLOOKUP($A93,'[10]101900'!$A$6:$W$50,D$9,FALSE)</f>
        <v>218</v>
      </c>
      <c r="E93" s="110">
        <f>VLOOKUP($A93,'[10]101900'!$A$6:$W$50,E$9,FALSE)</f>
        <v>211</v>
      </c>
      <c r="F93" s="110">
        <f>VLOOKUP($A93,'[10]101900'!$A$6:$W$50,F$9,FALSE)</f>
        <v>210</v>
      </c>
      <c r="G93" s="110">
        <f>VLOOKUP($A93,'[10]101900'!$A$6:$W$50,G$9,FALSE)</f>
        <v>209</v>
      </c>
      <c r="H93" s="110">
        <f>VLOOKUP($A93,'[10]101900'!$A$6:$W$50,H$9,FALSE)</f>
        <v>206</v>
      </c>
      <c r="I93" s="110">
        <f>VLOOKUP($A93,'[10]101900'!$A$6:$W$50,I$9,FALSE)</f>
        <v>207</v>
      </c>
      <c r="J93" s="110">
        <f>VLOOKUP($A93,'[10]101900'!$A$6:$W$50,J$9,FALSE)</f>
        <v>213</v>
      </c>
      <c r="K93" s="110">
        <f>VLOOKUP($A93,'[10]101900'!$A$6:$W$50,K$9,FALSE)</f>
        <v>219</v>
      </c>
      <c r="L93" s="110">
        <f>VLOOKUP($A93,'[10]101900'!$A$6:$W$50,L$9,FALSE)</f>
        <v>227</v>
      </c>
      <c r="M93" s="110">
        <f>VLOOKUP($A93,'[10]101900'!$A$6:$W$50,M$9,FALSE)</f>
        <v>232</v>
      </c>
      <c r="N93" s="110">
        <f>VLOOKUP($A93,'[10]101900'!$A$6:$W$50,N$9,FALSE)</f>
        <v>240</v>
      </c>
      <c r="O93" s="110">
        <f>VLOOKUP($A93,'[10]101900'!$A$6:$W$50,O$9,FALSE)</f>
        <v>256</v>
      </c>
      <c r="P93" s="110">
        <f>VLOOKUP($A93,'[10]101900'!$A$6:$W$50,P$9,FALSE)</f>
        <v>253</v>
      </c>
      <c r="Q93" s="110">
        <f>VLOOKUP($A93,'[10]101900'!$A$6:$W$50,Q$9,FALSE)</f>
        <v>256</v>
      </c>
      <c r="R93" s="110">
        <f>VLOOKUP($A93,'[10]101900'!$A$6:$W$50,R$9,FALSE)</f>
        <v>266</v>
      </c>
      <c r="S93" s="110">
        <f>VLOOKUP($A93,'[10]101900'!$A$6:$W$50,S$9,FALSE)</f>
        <v>264</v>
      </c>
      <c r="T93" s="110">
        <f>VLOOKUP($A93,'[10]101900'!$A$6:$W$50,T$9,FALSE)</f>
        <v>270</v>
      </c>
      <c r="U93" s="110">
        <f>VLOOKUP($A93,'[10]101900'!$A$6:$W$50,U$9,FALSE)</f>
        <v>263</v>
      </c>
      <c r="V93" s="110">
        <f>VLOOKUP($A93,'[10]101900'!$A$6:$W$50,V$9,FALSE)</f>
        <v>272</v>
      </c>
    </row>
    <row r="94" spans="1:28" x14ac:dyDescent="0.2">
      <c r="A94" s="107" t="s">
        <v>117</v>
      </c>
      <c r="B94" s="110">
        <f>VLOOKUP($A94,'[10]101900'!$A$6:$W$50,B$9,FALSE)</f>
        <v>4</v>
      </c>
      <c r="C94" s="110">
        <f>VLOOKUP($A94,'[10]101900'!$A$6:$W$50,C$9,FALSE)</f>
        <v>5</v>
      </c>
      <c r="D94" s="110">
        <f>VLOOKUP($A94,'[10]101900'!$A$6:$W$50,D$9,FALSE)</f>
        <v>2</v>
      </c>
      <c r="E94" s="110">
        <f>VLOOKUP($A94,'[10]101900'!$A$6:$W$50,E$9,FALSE)</f>
        <v>2</v>
      </c>
      <c r="F94" s="110">
        <f>VLOOKUP($A94,'[10]101900'!$A$6:$W$50,F$9,FALSE)</f>
        <v>3</v>
      </c>
      <c r="G94" s="110">
        <f>VLOOKUP($A94,'[10]101900'!$A$6:$W$50,G$9,FALSE)</f>
        <v>3</v>
      </c>
      <c r="H94" s="110">
        <f>VLOOKUP($A94,'[10]101900'!$A$6:$W$50,H$9,FALSE)</f>
        <v>3</v>
      </c>
      <c r="I94" s="110">
        <f>VLOOKUP($A94,'[10]101900'!$A$6:$W$50,I$9,FALSE)</f>
        <v>2</v>
      </c>
      <c r="J94" s="110">
        <f>VLOOKUP($A94,'[10]101900'!$A$6:$W$50,J$9,FALSE)</f>
        <v>2</v>
      </c>
      <c r="K94" s="110">
        <f>VLOOKUP($A94,'[10]101900'!$A$6:$W$50,K$9,FALSE)</f>
        <v>2</v>
      </c>
      <c r="L94" s="110">
        <f>VLOOKUP($A94,'[10]101900'!$A$6:$W$50,L$9,FALSE)</f>
        <v>2</v>
      </c>
      <c r="M94" s="110">
        <f>VLOOKUP($A94,'[10]101900'!$A$6:$W$50,M$9,FALSE)</f>
        <v>2</v>
      </c>
      <c r="N94" s="110">
        <f>VLOOKUP($A94,'[10]101900'!$A$6:$W$50,N$9,FALSE)</f>
        <v>2</v>
      </c>
      <c r="O94" s="110">
        <f>VLOOKUP($A94,'[10]101900'!$A$6:$W$50,O$9,FALSE)</f>
        <v>3</v>
      </c>
      <c r="P94" s="110">
        <f>VLOOKUP($A94,'[10]101900'!$A$6:$W$50,P$9,FALSE)</f>
        <v>3</v>
      </c>
      <c r="Q94" s="110">
        <f>VLOOKUP($A94,'[10]101900'!$A$6:$W$50,Q$9,FALSE)</f>
        <v>3</v>
      </c>
      <c r="R94" s="110">
        <f>VLOOKUP($A94,'[10]101900'!$A$6:$W$50,R$9,FALSE)</f>
        <v>3</v>
      </c>
      <c r="S94" s="110">
        <f>VLOOKUP($A94,'[10]101900'!$A$6:$W$50,S$9,FALSE)</f>
        <v>0</v>
      </c>
      <c r="T94" s="110">
        <f>VLOOKUP($A94,'[10]101900'!$A$6:$W$50,T$9,FALSE)</f>
        <v>0</v>
      </c>
      <c r="U94" s="110">
        <f>VLOOKUP($A94,'[10]101900'!$A$6:$W$50,U$9,FALSE)</f>
        <v>0</v>
      </c>
      <c r="V94" s="110">
        <f>VLOOKUP($A94,'[10]101900'!$A$6:$W$50,V$9,FALSE)</f>
        <v>0</v>
      </c>
    </row>
    <row r="95" spans="1:28" x14ac:dyDescent="0.2">
      <c r="A95" s="107" t="s">
        <v>118</v>
      </c>
      <c r="B95" s="110">
        <f>VLOOKUP($A95,'[10]101900'!$A$6:$W$50,B$9,FALSE)</f>
        <v>272</v>
      </c>
      <c r="C95" s="110">
        <f>VLOOKUP($A95,'[10]101900'!$A$6:$W$50,C$9,FALSE)</f>
        <v>203</v>
      </c>
      <c r="D95" s="110">
        <f>VLOOKUP($A95,'[10]101900'!$A$6:$W$50,D$9,FALSE)</f>
        <v>232</v>
      </c>
      <c r="E95" s="110">
        <f>VLOOKUP($A95,'[10]101900'!$A$6:$W$50,E$9,FALSE)</f>
        <v>229</v>
      </c>
      <c r="F95" s="110">
        <f>VLOOKUP($A95,'[10]101900'!$A$6:$W$50,F$9,FALSE)</f>
        <v>218</v>
      </c>
      <c r="G95" s="110">
        <f>VLOOKUP($A95,'[10]101900'!$A$6:$W$50,G$9,FALSE)</f>
        <v>205</v>
      </c>
      <c r="H95" s="110">
        <f>VLOOKUP($A95,'[10]101900'!$A$6:$W$50,H$9,FALSE)</f>
        <v>214</v>
      </c>
      <c r="I95" s="110">
        <f>VLOOKUP($A95,'[10]101900'!$A$6:$W$50,I$9,FALSE)</f>
        <v>196</v>
      </c>
      <c r="J95" s="110">
        <f>VLOOKUP($A95,'[10]101900'!$A$6:$W$50,J$9,FALSE)</f>
        <v>199</v>
      </c>
      <c r="K95" s="110">
        <f>VLOOKUP($A95,'[10]101900'!$A$6:$W$50,K$9,FALSE)</f>
        <v>188</v>
      </c>
      <c r="L95" s="110">
        <f>VLOOKUP($A95,'[10]101900'!$A$6:$W$50,L$9,FALSE)</f>
        <v>201</v>
      </c>
      <c r="M95" s="110">
        <f>VLOOKUP($A95,'[10]101900'!$A$6:$W$50,M$9,FALSE)</f>
        <v>182</v>
      </c>
      <c r="N95" s="110">
        <f>VLOOKUP($A95,'[10]101900'!$A$6:$W$50,N$9,FALSE)</f>
        <v>185</v>
      </c>
      <c r="O95" s="110">
        <f>VLOOKUP($A95,'[10]101900'!$A$6:$W$50,O$9,FALSE)</f>
        <v>190</v>
      </c>
      <c r="P95" s="110">
        <f>VLOOKUP($A95,'[10]101900'!$A$6:$W$50,P$9,FALSE)</f>
        <v>189</v>
      </c>
      <c r="Q95" s="110">
        <f>VLOOKUP($A95,'[10]101900'!$A$6:$W$50,Q$9,FALSE)</f>
        <v>188</v>
      </c>
      <c r="R95" s="110">
        <f>VLOOKUP($A95,'[10]101900'!$A$6:$W$50,R$9,FALSE)</f>
        <v>189</v>
      </c>
      <c r="S95" s="110">
        <f>VLOOKUP($A95,'[10]101900'!$A$6:$W$50,S$9,FALSE)</f>
        <v>197</v>
      </c>
      <c r="T95" s="110">
        <f>VLOOKUP($A95,'[10]101900'!$A$6:$W$50,T$9,FALSE)</f>
        <v>183</v>
      </c>
      <c r="U95" s="110">
        <f>VLOOKUP($A95,'[10]101900'!$A$6:$W$50,U$9,FALSE)</f>
        <v>178</v>
      </c>
      <c r="V95" s="110">
        <f>VLOOKUP($A95,'[10]101900'!$A$6:$W$50,V$9,FALSE)</f>
        <v>189</v>
      </c>
    </row>
    <row r="96" spans="1:28" x14ac:dyDescent="0.2">
      <c r="A96" s="107" t="s">
        <v>123</v>
      </c>
      <c r="B96" s="110">
        <f>VLOOKUP($A96,'[10]101900'!$A$6:$W$50,B$9,FALSE)</f>
        <v>1175</v>
      </c>
      <c r="C96" s="110">
        <f>VLOOKUP($A96,'[10]101900'!$A$6:$W$50,C$9,FALSE)</f>
        <v>1317</v>
      </c>
      <c r="D96" s="110">
        <f>VLOOKUP($A96,'[10]101900'!$A$6:$W$50,D$9,FALSE)</f>
        <v>1281</v>
      </c>
      <c r="E96" s="110">
        <f>VLOOKUP($A96,'[10]101900'!$A$6:$W$50,E$9,FALSE)</f>
        <v>1290</v>
      </c>
      <c r="F96" s="110">
        <f>VLOOKUP($A96,'[10]101900'!$A$6:$W$50,F$9,FALSE)</f>
        <v>1325</v>
      </c>
      <c r="G96" s="110">
        <f>VLOOKUP($A96,'[10]101900'!$A$6:$W$50,G$9,FALSE)</f>
        <v>1392</v>
      </c>
      <c r="H96" s="110">
        <f>VLOOKUP($A96,'[10]101900'!$A$6:$W$50,H$9,FALSE)</f>
        <v>1423</v>
      </c>
      <c r="I96" s="110">
        <f>VLOOKUP($A96,'[10]101900'!$A$6:$W$50,I$9,FALSE)</f>
        <v>1450</v>
      </c>
      <c r="J96" s="110">
        <f>VLOOKUP($A96,'[10]101900'!$A$6:$W$50,J$9,FALSE)</f>
        <v>1383</v>
      </c>
      <c r="K96" s="110">
        <f>VLOOKUP($A96,'[10]101900'!$A$6:$W$50,K$9,FALSE)</f>
        <v>1362</v>
      </c>
      <c r="L96" s="110">
        <f>VLOOKUP($A96,'[10]101900'!$A$6:$W$50,L$9,FALSE)</f>
        <v>1368</v>
      </c>
      <c r="M96" s="110">
        <f>VLOOKUP($A96,'[10]101900'!$A$6:$W$50,M$9,FALSE)</f>
        <v>1410</v>
      </c>
      <c r="N96" s="110">
        <f>VLOOKUP($A96,'[10]101900'!$A$6:$W$50,N$9,FALSE)</f>
        <v>1392</v>
      </c>
      <c r="O96" s="110">
        <f>VLOOKUP($A96,'[10]101900'!$A$6:$W$50,O$9,FALSE)</f>
        <v>1388</v>
      </c>
      <c r="P96" s="110">
        <f>VLOOKUP($A96,'[10]101900'!$A$6:$W$50,P$9,FALSE)</f>
        <v>1393</v>
      </c>
      <c r="Q96" s="110">
        <f>VLOOKUP($A96,'[10]101900'!$A$6:$W$50,Q$9,FALSE)</f>
        <v>1393</v>
      </c>
      <c r="R96" s="110">
        <f>VLOOKUP($A96,'[10]101900'!$A$6:$W$50,R$9,FALSE)</f>
        <v>1402</v>
      </c>
      <c r="S96" s="110">
        <f>VLOOKUP($A96,'[10]101900'!$A$6:$W$50,S$9,FALSE)</f>
        <v>1402</v>
      </c>
      <c r="T96" s="110">
        <f>VLOOKUP($A96,'[10]101900'!$A$6:$W$50,T$9,FALSE)</f>
        <v>1419</v>
      </c>
      <c r="U96" s="110">
        <f>VLOOKUP($A96,'[10]101900'!$A$6:$W$50,U$9,FALSE)</f>
        <v>1367</v>
      </c>
      <c r="V96" s="110">
        <f>VLOOKUP($A96,'[10]101900'!$A$6:$W$50,V$9,FALSE)</f>
        <v>1436</v>
      </c>
    </row>
    <row r="97" spans="1:22" x14ac:dyDescent="0.2">
      <c r="A97" s="107" t="s">
        <v>119</v>
      </c>
      <c r="B97" s="110">
        <f>VLOOKUP($A97,'[10]101900'!$A$6:$W$50,B$9,FALSE)</f>
        <v>18</v>
      </c>
      <c r="C97" s="110">
        <f>VLOOKUP($A97,'[10]101900'!$A$6:$W$50,C$9,FALSE)</f>
        <v>17</v>
      </c>
      <c r="D97" s="110">
        <f>VLOOKUP($A97,'[10]101900'!$A$6:$W$50,D$9,FALSE)</f>
        <v>17</v>
      </c>
      <c r="E97" s="110">
        <f>VLOOKUP($A97,'[10]101900'!$A$6:$W$50,E$9,FALSE)</f>
        <v>18</v>
      </c>
      <c r="F97" s="110">
        <f>VLOOKUP($A97,'[10]101900'!$A$6:$W$50,F$9,FALSE)</f>
        <v>19</v>
      </c>
      <c r="G97" s="110">
        <f>VLOOKUP($A97,'[10]101900'!$A$6:$W$50,G$9,FALSE)</f>
        <v>20</v>
      </c>
      <c r="H97" s="110">
        <f>VLOOKUP($A97,'[10]101900'!$A$6:$W$50,H$9,FALSE)</f>
        <v>22</v>
      </c>
      <c r="I97" s="110">
        <f>VLOOKUP($A97,'[10]101900'!$A$6:$W$50,I$9,FALSE)</f>
        <v>24</v>
      </c>
      <c r="J97" s="110">
        <f>VLOOKUP($A97,'[10]101900'!$A$6:$W$50,J$9,FALSE)</f>
        <v>28</v>
      </c>
      <c r="K97" s="110">
        <f>VLOOKUP($A97,'[10]101900'!$A$6:$W$50,K$9,FALSE)</f>
        <v>29</v>
      </c>
      <c r="L97" s="110">
        <f>VLOOKUP($A97,'[10]101900'!$A$6:$W$50,L$9,FALSE)</f>
        <v>30</v>
      </c>
      <c r="M97" s="110">
        <f>VLOOKUP($A97,'[10]101900'!$A$6:$W$50,M$9,FALSE)</f>
        <v>30</v>
      </c>
      <c r="N97" s="110">
        <f>VLOOKUP($A97,'[10]101900'!$A$6:$W$50,N$9,FALSE)</f>
        <v>31</v>
      </c>
      <c r="O97" s="110">
        <f>VLOOKUP($A97,'[10]101900'!$A$6:$W$50,O$9,FALSE)</f>
        <v>30</v>
      </c>
      <c r="P97" s="110">
        <f>VLOOKUP($A97,'[10]101900'!$A$6:$W$50,P$9,FALSE)</f>
        <v>32</v>
      </c>
      <c r="Q97" s="110">
        <f>VLOOKUP($A97,'[10]101900'!$A$6:$W$50,Q$9,FALSE)</f>
        <v>32</v>
      </c>
      <c r="R97" s="110">
        <f>VLOOKUP($A97,'[10]101900'!$A$6:$W$50,R$9,FALSE)</f>
        <v>32</v>
      </c>
      <c r="S97" s="110">
        <f>VLOOKUP($A97,'[10]101900'!$A$6:$W$50,S$9,FALSE)</f>
        <v>31</v>
      </c>
      <c r="T97" s="110">
        <f>VLOOKUP($A97,'[10]101900'!$A$6:$W$50,T$9,FALSE)</f>
        <v>33</v>
      </c>
      <c r="U97" s="110">
        <f>VLOOKUP($A97,'[10]101900'!$A$6:$W$50,U$9,FALSE)</f>
        <v>34</v>
      </c>
      <c r="V97" s="110">
        <f>VLOOKUP($A97,'[10]101900'!$A$6:$W$50,V$9,FALSE)</f>
        <v>35</v>
      </c>
    </row>
    <row r="98" spans="1:22" x14ac:dyDescent="0.2">
      <c r="A98" s="107" t="s">
        <v>120</v>
      </c>
      <c r="B98" s="110">
        <f>VLOOKUP($A98,'[10]101900'!$A$6:$W$50,B$9,FALSE)</f>
        <v>15</v>
      </c>
      <c r="C98" s="110">
        <f>VLOOKUP($A98,'[10]101900'!$A$6:$W$50,C$9,FALSE)</f>
        <v>15</v>
      </c>
      <c r="D98" s="110">
        <f>VLOOKUP($A98,'[10]101900'!$A$6:$W$50,D$9,FALSE)</f>
        <v>28</v>
      </c>
      <c r="E98" s="110">
        <f>VLOOKUP($A98,'[10]101900'!$A$6:$W$50,E$9,FALSE)</f>
        <v>13</v>
      </c>
      <c r="F98" s="110">
        <f>VLOOKUP($A98,'[10]101900'!$A$6:$W$50,F$9,FALSE)</f>
        <v>10</v>
      </c>
      <c r="G98" s="110">
        <f>VLOOKUP($A98,'[10]101900'!$A$6:$W$50,G$9,FALSE)</f>
        <v>10</v>
      </c>
      <c r="H98" s="110">
        <f>VLOOKUP($A98,'[10]101900'!$A$6:$W$50,H$9,FALSE)</f>
        <v>9</v>
      </c>
      <c r="I98" s="110">
        <f>VLOOKUP($A98,'[10]101900'!$A$6:$W$50,I$9,FALSE)</f>
        <v>9</v>
      </c>
      <c r="J98" s="110">
        <f>VLOOKUP($A98,'[10]101900'!$A$6:$W$50,J$9,FALSE)</f>
        <v>9</v>
      </c>
      <c r="K98" s="110">
        <f>VLOOKUP($A98,'[10]101900'!$A$6:$W$50,K$9,FALSE)</f>
        <v>8</v>
      </c>
      <c r="L98" s="110">
        <f>VLOOKUP($A98,'[10]101900'!$A$6:$W$50,L$9,FALSE)</f>
        <v>8</v>
      </c>
      <c r="M98" s="110">
        <f>VLOOKUP($A98,'[10]101900'!$A$6:$W$50,M$9,FALSE)</f>
        <v>7</v>
      </c>
      <c r="N98" s="110">
        <f>VLOOKUP($A98,'[10]101900'!$A$6:$W$50,N$9,FALSE)</f>
        <v>8</v>
      </c>
      <c r="O98" s="110">
        <f>VLOOKUP($A98,'[10]101900'!$A$6:$W$50,O$9,FALSE)</f>
        <v>8</v>
      </c>
      <c r="P98" s="110">
        <f>VLOOKUP($A98,'[10]101900'!$A$6:$W$50,P$9,FALSE)</f>
        <v>7</v>
      </c>
      <c r="Q98" s="110">
        <f>VLOOKUP($A98,'[10]101900'!$A$6:$W$50,Q$9,FALSE)</f>
        <v>9</v>
      </c>
      <c r="R98" s="110">
        <f>VLOOKUP($A98,'[10]101900'!$A$6:$W$50,R$9,FALSE)</f>
        <v>7</v>
      </c>
      <c r="S98" s="110">
        <f>VLOOKUP($A98,'[10]101900'!$A$6:$W$50,S$9,FALSE)</f>
        <v>7</v>
      </c>
      <c r="T98" s="110">
        <f>VLOOKUP($A98,'[10]101900'!$A$6:$W$50,T$9,FALSE)</f>
        <v>7</v>
      </c>
      <c r="U98" s="110">
        <f>VLOOKUP($A98,'[10]101900'!$A$6:$W$50,U$9,FALSE)</f>
        <v>6</v>
      </c>
      <c r="V98" s="110">
        <f>VLOOKUP($A98,'[10]101900'!$A$6:$W$50,V$9,FALSE)</f>
        <v>5</v>
      </c>
    </row>
    <row r="99" spans="1:22" x14ac:dyDescent="0.2">
      <c r="A99" s="107" t="s">
        <v>139</v>
      </c>
      <c r="B99" s="110">
        <f>VLOOKUP($A99,'[10]101900'!$A$6:$W$50,B$9,FALSE)</f>
        <v>315</v>
      </c>
      <c r="C99" s="110">
        <f>VLOOKUP($A99,'[10]101900'!$A$6:$W$50,C$9,FALSE)</f>
        <v>323</v>
      </c>
      <c r="D99" s="110">
        <f>VLOOKUP($A99,'[10]101900'!$A$6:$W$50,D$9,FALSE)</f>
        <v>353</v>
      </c>
      <c r="E99" s="110">
        <f>VLOOKUP($A99,'[10]101900'!$A$6:$W$50,E$9,FALSE)</f>
        <v>361</v>
      </c>
      <c r="F99" s="110">
        <f>VLOOKUP($A99,'[10]101900'!$A$6:$W$50,F$9,FALSE)</f>
        <v>430</v>
      </c>
      <c r="G99" s="110">
        <f>VLOOKUP($A99,'[10]101900'!$A$6:$W$50,G$9,FALSE)</f>
        <v>339</v>
      </c>
      <c r="H99" s="110">
        <f>VLOOKUP($A99,'[10]101900'!$A$6:$W$50,H$9,FALSE)</f>
        <v>298</v>
      </c>
      <c r="I99" s="110">
        <f>VLOOKUP($A99,'[10]101900'!$A$6:$W$50,I$9,FALSE)</f>
        <v>310</v>
      </c>
      <c r="J99" s="110">
        <f>VLOOKUP($A99,'[10]101900'!$A$6:$W$50,J$9,FALSE)</f>
        <v>322</v>
      </c>
      <c r="K99" s="110">
        <f>VLOOKUP($A99,'[10]101900'!$A$6:$W$50,K$9,FALSE)</f>
        <v>307</v>
      </c>
      <c r="L99" s="110">
        <f>VLOOKUP($A99,'[10]101900'!$A$6:$W$50,L$9,FALSE)</f>
        <v>358</v>
      </c>
      <c r="M99" s="110">
        <f>VLOOKUP($A99,'[10]101900'!$A$6:$W$50,M$9,FALSE)</f>
        <v>392</v>
      </c>
      <c r="N99" s="110">
        <f>VLOOKUP($A99,'[10]101900'!$A$6:$W$50,N$9,FALSE)</f>
        <v>412</v>
      </c>
      <c r="O99" s="110">
        <f>VLOOKUP($A99,'[10]101900'!$A$6:$W$50,O$9,FALSE)</f>
        <v>441</v>
      </c>
      <c r="P99" s="110">
        <f>VLOOKUP($A99,'[10]101900'!$A$6:$W$50,P$9,FALSE)</f>
        <v>450</v>
      </c>
      <c r="Q99" s="110">
        <f>VLOOKUP($A99,'[10]101900'!$A$6:$W$50,Q$9,FALSE)</f>
        <v>461</v>
      </c>
      <c r="R99" s="110">
        <f>VLOOKUP($A99,'[10]101900'!$A$6:$W$50,R$9,FALSE)</f>
        <v>339</v>
      </c>
      <c r="S99" s="110">
        <f>VLOOKUP($A99,'[10]101900'!$A$6:$W$50,S$9,FALSE)</f>
        <v>249</v>
      </c>
      <c r="T99" s="110">
        <f>VLOOKUP($A99,'[10]101900'!$A$6:$W$50,T$9,FALSE)</f>
        <v>283</v>
      </c>
      <c r="U99" s="110">
        <f>VLOOKUP($A99,'[10]101900'!$A$6:$W$50,U$9,FALSE)</f>
        <v>271</v>
      </c>
      <c r="V99" s="110">
        <f>VLOOKUP($A99,'[10]101900'!$A$6:$W$50,V$9,FALSE)</f>
        <v>279</v>
      </c>
    </row>
    <row r="100" spans="1:22" x14ac:dyDescent="0.2">
      <c r="A100" s="107" t="s">
        <v>121</v>
      </c>
      <c r="B100" s="110">
        <f>VLOOKUP($A100,'[10]101900'!$A$6:$W$50,B$9,FALSE)</f>
        <v>37</v>
      </c>
      <c r="C100" s="110">
        <f>VLOOKUP($A100,'[10]101900'!$A$6:$W$50,C$9,FALSE)</f>
        <v>37</v>
      </c>
      <c r="D100" s="110">
        <f>VLOOKUP($A100,'[10]101900'!$A$6:$W$50,D$9,FALSE)</f>
        <v>37</v>
      </c>
      <c r="E100" s="110">
        <f>VLOOKUP($A100,'[10]101900'!$A$6:$W$50,E$9,FALSE)</f>
        <v>39</v>
      </c>
      <c r="F100" s="110">
        <f>VLOOKUP($A100,'[10]101900'!$A$6:$W$50,F$9,FALSE)</f>
        <v>41</v>
      </c>
      <c r="G100" s="110">
        <f>VLOOKUP($A100,'[10]101900'!$A$6:$W$50,G$9,FALSE)</f>
        <v>40</v>
      </c>
      <c r="H100" s="110">
        <f>VLOOKUP($A100,'[10]101900'!$A$6:$W$50,H$9,FALSE)</f>
        <v>40</v>
      </c>
      <c r="I100" s="110">
        <f>VLOOKUP($A100,'[10]101900'!$A$6:$W$50,I$9,FALSE)</f>
        <v>43</v>
      </c>
      <c r="J100" s="110">
        <f>VLOOKUP($A100,'[10]101900'!$A$6:$W$50,J$9,FALSE)</f>
        <v>44</v>
      </c>
      <c r="K100" s="110">
        <f>VLOOKUP($A100,'[10]101900'!$A$6:$W$50,K$9,FALSE)</f>
        <v>45</v>
      </c>
      <c r="L100" s="110">
        <f>VLOOKUP($A100,'[10]101900'!$A$6:$W$50,L$9,FALSE)</f>
        <v>46</v>
      </c>
      <c r="M100" s="110">
        <f>VLOOKUP($A100,'[10]101900'!$A$6:$W$50,M$9,FALSE)</f>
        <v>49</v>
      </c>
      <c r="N100" s="110">
        <f>VLOOKUP($A100,'[10]101900'!$A$6:$W$50,N$9,FALSE)</f>
        <v>51</v>
      </c>
      <c r="O100" s="110">
        <f>VLOOKUP($A100,'[10]101900'!$A$6:$W$50,O$9,FALSE)</f>
        <v>54</v>
      </c>
      <c r="P100" s="110">
        <f>VLOOKUP($A100,'[10]101900'!$A$6:$W$50,P$9,FALSE)</f>
        <v>54</v>
      </c>
      <c r="Q100" s="110">
        <f>VLOOKUP($A100,'[10]101900'!$A$6:$W$50,Q$9,FALSE)</f>
        <v>56</v>
      </c>
      <c r="R100" s="110">
        <f>VLOOKUP($A100,'[10]101900'!$A$6:$W$50,R$9,FALSE)</f>
        <v>58</v>
      </c>
      <c r="S100" s="110">
        <f>VLOOKUP($A100,'[10]101900'!$A$6:$W$50,S$9,FALSE)</f>
        <v>62</v>
      </c>
      <c r="T100" s="110">
        <f>VLOOKUP($A100,'[10]101900'!$A$6:$W$50,T$9,FALSE)</f>
        <v>63</v>
      </c>
      <c r="U100" s="110">
        <f>VLOOKUP($A100,'[10]101900'!$A$6:$W$50,U$9,FALSE)</f>
        <v>62</v>
      </c>
      <c r="V100" s="110">
        <f>VLOOKUP($A100,'[10]101900'!$A$6:$W$50,V$9,FALSE)</f>
        <v>64</v>
      </c>
    </row>
    <row r="101" spans="1:22" x14ac:dyDescent="0.2">
      <c r="A101" s="107" t="s">
        <v>122</v>
      </c>
      <c r="B101" s="110">
        <f>VLOOKUP($A101,'[10]101900'!$A$6:$W$50,B$9,FALSE)</f>
        <v>764</v>
      </c>
      <c r="C101" s="110">
        <f>VLOOKUP($A101,'[10]101900'!$A$6:$W$50,C$9,FALSE)</f>
        <v>794</v>
      </c>
      <c r="D101" s="110">
        <f>VLOOKUP($A101,'[10]101900'!$A$6:$W$50,D$9,FALSE)</f>
        <v>810</v>
      </c>
      <c r="E101" s="110">
        <f>VLOOKUP($A101,'[10]101900'!$A$6:$W$50,E$9,FALSE)</f>
        <v>804</v>
      </c>
      <c r="F101" s="110">
        <f>VLOOKUP($A101,'[10]101900'!$A$6:$W$50,F$9,FALSE)</f>
        <v>837</v>
      </c>
      <c r="G101" s="110">
        <f>VLOOKUP($A101,'[10]101900'!$A$6:$W$50,G$9,FALSE)</f>
        <v>834</v>
      </c>
      <c r="H101" s="110">
        <f>VLOOKUP($A101,'[10]101900'!$A$6:$W$50,H$9,FALSE)</f>
        <v>918</v>
      </c>
      <c r="I101" s="110">
        <f>VLOOKUP($A101,'[10]101900'!$A$6:$W$50,I$9,FALSE)</f>
        <v>934</v>
      </c>
      <c r="J101" s="110">
        <f>VLOOKUP($A101,'[10]101900'!$A$6:$W$50,J$9,FALSE)</f>
        <v>955</v>
      </c>
      <c r="K101" s="110">
        <f>VLOOKUP($A101,'[10]101900'!$A$6:$W$50,K$9,FALSE)</f>
        <v>968</v>
      </c>
      <c r="L101" s="110">
        <f>VLOOKUP($A101,'[10]101900'!$A$6:$W$50,L$9,FALSE)</f>
        <v>1004</v>
      </c>
      <c r="M101" s="110">
        <f>VLOOKUP($A101,'[10]101900'!$A$6:$W$50,M$9,FALSE)</f>
        <v>1005</v>
      </c>
      <c r="N101" s="110">
        <f>VLOOKUP($A101,'[10]101900'!$A$6:$W$50,N$9,FALSE)</f>
        <v>1030</v>
      </c>
      <c r="O101" s="110">
        <f>VLOOKUP($A101,'[10]101900'!$A$6:$W$50,O$9,FALSE)</f>
        <v>1037</v>
      </c>
      <c r="P101" s="110">
        <f>VLOOKUP($A101,'[10]101900'!$A$6:$W$50,P$9,FALSE)</f>
        <v>1067</v>
      </c>
      <c r="Q101" s="110">
        <f>VLOOKUP($A101,'[10]101900'!$A$6:$W$50,Q$9,FALSE)</f>
        <v>1051</v>
      </c>
      <c r="R101" s="110">
        <f>VLOOKUP($A101,'[10]101900'!$A$6:$W$50,R$9,FALSE)</f>
        <v>1063</v>
      </c>
      <c r="S101" s="110">
        <f>VLOOKUP($A101,'[10]101900'!$A$6:$W$50,S$9,FALSE)</f>
        <v>1070</v>
      </c>
      <c r="T101" s="110">
        <f>VLOOKUP($A101,'[10]101900'!$A$6:$W$50,T$9,FALSE)</f>
        <v>1115</v>
      </c>
      <c r="U101" s="110">
        <f>VLOOKUP($A101,'[10]101900'!$A$6:$W$50,U$9,FALSE)</f>
        <v>1076</v>
      </c>
      <c r="V101" s="110">
        <f>VLOOKUP($A101,'[10]101900'!$A$6:$W$50,V$9,FALSE)</f>
        <v>1078</v>
      </c>
    </row>
    <row r="102" spans="1:22" x14ac:dyDescent="0.2">
      <c r="A102" s="107" t="s">
        <v>124</v>
      </c>
      <c r="B102" s="110">
        <f>VLOOKUP($A102,'[10]101900'!$A$6:$W$50,B$9,FALSE)</f>
        <v>11</v>
      </c>
      <c r="C102" s="110">
        <f>VLOOKUP($A102,'[10]101900'!$A$6:$W$50,C$9,FALSE)</f>
        <v>11</v>
      </c>
      <c r="D102" s="110">
        <f>VLOOKUP($A102,'[10]101900'!$A$6:$W$50,D$9,FALSE)</f>
        <v>11</v>
      </c>
      <c r="E102" s="110">
        <f>VLOOKUP($A102,'[10]101900'!$A$6:$W$50,E$9,FALSE)</f>
        <v>11</v>
      </c>
      <c r="F102" s="110">
        <f>VLOOKUP($A102,'[10]101900'!$A$6:$W$50,F$9,FALSE)</f>
        <v>12</v>
      </c>
      <c r="G102" s="110">
        <f>VLOOKUP($A102,'[10]101900'!$A$6:$W$50,G$9,FALSE)</f>
        <v>13</v>
      </c>
      <c r="H102" s="110">
        <f>VLOOKUP($A102,'[10]101900'!$A$6:$W$50,H$9,FALSE)</f>
        <v>14</v>
      </c>
      <c r="I102" s="110">
        <f>VLOOKUP($A102,'[10]101900'!$A$6:$W$50,I$9,FALSE)</f>
        <v>14</v>
      </c>
      <c r="J102" s="110">
        <f>VLOOKUP($A102,'[10]101900'!$A$6:$W$50,J$9,FALSE)</f>
        <v>15</v>
      </c>
      <c r="K102" s="110">
        <f>VLOOKUP($A102,'[10]101900'!$A$6:$W$50,K$9,FALSE)</f>
        <v>17</v>
      </c>
      <c r="L102" s="110">
        <f>VLOOKUP($A102,'[10]101900'!$A$6:$W$50,L$9,FALSE)</f>
        <v>20</v>
      </c>
      <c r="M102" s="110">
        <f>VLOOKUP($A102,'[10]101900'!$A$6:$W$50,M$9,FALSE)</f>
        <v>18</v>
      </c>
      <c r="N102" s="110">
        <f>VLOOKUP($A102,'[10]101900'!$A$6:$W$50,N$9,FALSE)</f>
        <v>19</v>
      </c>
      <c r="O102" s="110">
        <f>VLOOKUP($A102,'[10]101900'!$A$6:$W$50,O$9,FALSE)</f>
        <v>20</v>
      </c>
      <c r="P102" s="110">
        <f>VLOOKUP($A102,'[10]101900'!$A$6:$W$50,P$9,FALSE)</f>
        <v>20</v>
      </c>
      <c r="Q102" s="110">
        <f>VLOOKUP($A102,'[10]101900'!$A$6:$W$50,Q$9,FALSE)</f>
        <v>17</v>
      </c>
      <c r="R102" s="110">
        <f>VLOOKUP($A102,'[10]101900'!$A$6:$W$50,R$9,FALSE)</f>
        <v>19</v>
      </c>
      <c r="S102" s="110">
        <f>VLOOKUP($A102,'[10]101900'!$A$6:$W$50,S$9,FALSE)</f>
        <v>22</v>
      </c>
      <c r="T102" s="110">
        <f>VLOOKUP($A102,'[10]101900'!$A$6:$W$50,T$9,FALSE)</f>
        <v>21</v>
      </c>
      <c r="U102" s="110">
        <f>VLOOKUP($A102,'[10]101900'!$A$6:$W$50,U$9,FALSE)</f>
        <v>20</v>
      </c>
      <c r="V102" s="110">
        <f>VLOOKUP($A102,'[10]101900'!$A$6:$W$50,V$9,FALSE)</f>
        <v>16</v>
      </c>
    </row>
    <row r="103" spans="1:22" x14ac:dyDescent="0.2">
      <c r="A103" s="107" t="s">
        <v>125</v>
      </c>
      <c r="B103" s="110">
        <f>VLOOKUP($A103,'[10]101900'!$A$6:$W$50,B$9,FALSE)</f>
        <v>102</v>
      </c>
      <c r="C103" s="110">
        <f>VLOOKUP($A103,'[10]101900'!$A$6:$W$50,C$9,FALSE)</f>
        <v>95</v>
      </c>
      <c r="D103" s="110">
        <f>VLOOKUP($A103,'[10]101900'!$A$6:$W$50,D$9,FALSE)</f>
        <v>91</v>
      </c>
      <c r="E103" s="110">
        <f>VLOOKUP($A103,'[10]101900'!$A$6:$W$50,E$9,FALSE)</f>
        <v>88</v>
      </c>
      <c r="F103" s="110">
        <f>VLOOKUP($A103,'[10]101900'!$A$6:$W$50,F$9,FALSE)</f>
        <v>86</v>
      </c>
      <c r="G103" s="110">
        <f>VLOOKUP($A103,'[10]101900'!$A$6:$W$50,G$9,FALSE)</f>
        <v>88</v>
      </c>
      <c r="H103" s="110">
        <f>VLOOKUP($A103,'[10]101900'!$A$6:$W$50,H$9,FALSE)</f>
        <v>89</v>
      </c>
      <c r="I103" s="110">
        <f>VLOOKUP($A103,'[10]101900'!$A$6:$W$50,I$9,FALSE)</f>
        <v>88</v>
      </c>
      <c r="J103" s="110">
        <f>VLOOKUP($A103,'[10]101900'!$A$6:$W$50,J$9,FALSE)</f>
        <v>81</v>
      </c>
      <c r="K103" s="110">
        <f>VLOOKUP($A103,'[10]101900'!$A$6:$W$50,K$9,FALSE)</f>
        <v>86</v>
      </c>
      <c r="L103" s="110">
        <f>VLOOKUP($A103,'[10]101900'!$A$6:$W$50,L$9,FALSE)</f>
        <v>87</v>
      </c>
      <c r="M103" s="110">
        <f>VLOOKUP($A103,'[10]101900'!$A$6:$W$50,M$9,FALSE)</f>
        <v>89</v>
      </c>
      <c r="N103" s="110">
        <f>VLOOKUP($A103,'[10]101900'!$A$6:$W$50,N$9,FALSE)</f>
        <v>87</v>
      </c>
      <c r="O103" s="110">
        <f>VLOOKUP($A103,'[10]101900'!$A$6:$W$50,O$9,FALSE)</f>
        <v>90</v>
      </c>
      <c r="P103" s="110">
        <f>VLOOKUP($A103,'[10]101900'!$A$6:$W$50,P$9,FALSE)</f>
        <v>94</v>
      </c>
      <c r="Q103" s="110">
        <f>VLOOKUP($A103,'[10]101900'!$A$6:$W$50,Q$9,FALSE)</f>
        <v>94</v>
      </c>
      <c r="R103" s="110">
        <f>VLOOKUP($A103,'[10]101900'!$A$6:$W$50,R$9,FALSE)</f>
        <v>103</v>
      </c>
      <c r="S103" s="110">
        <f>VLOOKUP($A103,'[10]101900'!$A$6:$W$50,S$9,FALSE)</f>
        <v>105</v>
      </c>
      <c r="T103" s="110">
        <f>VLOOKUP($A103,'[10]101900'!$A$6:$W$50,T$9,FALSE)</f>
        <v>103</v>
      </c>
      <c r="U103" s="110">
        <f>VLOOKUP($A103,'[10]101900'!$A$6:$W$50,U$9,FALSE)</f>
        <v>103</v>
      </c>
      <c r="V103" s="110">
        <f>VLOOKUP($A103,'[10]101900'!$A$6:$W$50,V$9,FALSE)</f>
        <v>95</v>
      </c>
    </row>
    <row r="104" spans="1:22" x14ac:dyDescent="0.2">
      <c r="A104" s="107" t="s">
        <v>126</v>
      </c>
      <c r="B104" s="110">
        <f>VLOOKUP($A104,'[10]101900'!$A$6:$W$50,B$9,FALSE)</f>
        <v>1</v>
      </c>
      <c r="C104" s="110">
        <f>VLOOKUP($A104,'[10]101900'!$A$6:$W$50,C$9,FALSE)</f>
        <v>1</v>
      </c>
      <c r="D104" s="110">
        <f>VLOOKUP($A104,'[10]101900'!$A$6:$W$50,D$9,FALSE)</f>
        <v>1</v>
      </c>
      <c r="E104" s="110">
        <f>VLOOKUP($A104,'[10]101900'!$A$6:$W$50,E$9,FALSE)</f>
        <v>2</v>
      </c>
      <c r="F104" s="110">
        <f>VLOOKUP($A104,'[10]101900'!$A$6:$W$50,F$9,FALSE)</f>
        <v>2</v>
      </c>
      <c r="G104" s="110">
        <f>VLOOKUP($A104,'[10]101900'!$A$6:$W$50,G$9,FALSE)</f>
        <v>2</v>
      </c>
      <c r="H104" s="110">
        <f>VLOOKUP($A104,'[10]101900'!$A$6:$W$50,H$9,FALSE)</f>
        <v>2</v>
      </c>
      <c r="I104" s="110">
        <f>VLOOKUP($A104,'[10]101900'!$A$6:$W$50,I$9,FALSE)</f>
        <v>2</v>
      </c>
      <c r="J104" s="110">
        <f>VLOOKUP($A104,'[10]101900'!$A$6:$W$50,J$9,FALSE)</f>
        <v>2</v>
      </c>
      <c r="K104" s="110">
        <f>VLOOKUP($A104,'[10]101900'!$A$6:$W$50,K$9,FALSE)</f>
        <v>2</v>
      </c>
      <c r="L104" s="110">
        <f>VLOOKUP($A104,'[10]101900'!$A$6:$W$50,L$9,FALSE)</f>
        <v>2</v>
      </c>
      <c r="M104" s="110">
        <f>VLOOKUP($A104,'[10]101900'!$A$6:$W$50,M$9,FALSE)</f>
        <v>2</v>
      </c>
      <c r="N104" s="110">
        <f>VLOOKUP($A104,'[10]101900'!$A$6:$W$50,N$9,FALSE)</f>
        <v>2</v>
      </c>
      <c r="O104" s="110">
        <f>VLOOKUP($A104,'[10]101900'!$A$6:$W$50,O$9,FALSE)</f>
        <v>2</v>
      </c>
      <c r="P104" s="110">
        <f>VLOOKUP($A104,'[10]101900'!$A$6:$W$50,P$9,FALSE)</f>
        <v>4</v>
      </c>
      <c r="Q104" s="110">
        <f>VLOOKUP($A104,'[10]101900'!$A$6:$W$50,Q$9,FALSE)</f>
        <v>5</v>
      </c>
      <c r="R104" s="110">
        <f>VLOOKUP($A104,'[10]101900'!$A$6:$W$50,R$9,FALSE)</f>
        <v>5</v>
      </c>
      <c r="S104" s="110">
        <f>VLOOKUP($A104,'[10]101900'!$A$6:$W$50,S$9,FALSE)</f>
        <v>4</v>
      </c>
      <c r="T104" s="110">
        <f>VLOOKUP($A104,'[10]101900'!$A$6:$W$50,T$9,FALSE)</f>
        <v>5</v>
      </c>
      <c r="U104" s="110">
        <f>VLOOKUP($A104,'[10]101900'!$A$6:$W$50,U$9,FALSE)</f>
        <v>4</v>
      </c>
      <c r="V104" s="110">
        <f>VLOOKUP($A104,'[10]101900'!$A$6:$W$50,V$9,FALSE)</f>
        <v>4</v>
      </c>
    </row>
    <row r="105" spans="1:22" x14ac:dyDescent="0.2">
      <c r="A105" s="107" t="s">
        <v>127</v>
      </c>
      <c r="B105" s="110">
        <f>VLOOKUP($A105,'[10]101900'!$A$6:$W$50,B$9,FALSE)</f>
        <v>578</v>
      </c>
      <c r="C105" s="110">
        <f>VLOOKUP($A105,'[10]101900'!$A$6:$W$50,C$9,FALSE)</f>
        <v>606</v>
      </c>
      <c r="D105" s="110">
        <f>VLOOKUP($A105,'[10]101900'!$A$6:$W$50,D$9,FALSE)</f>
        <v>618</v>
      </c>
      <c r="E105" s="110">
        <f>VLOOKUP($A105,'[10]101900'!$A$6:$W$50,E$9,FALSE)</f>
        <v>615</v>
      </c>
      <c r="F105" s="110">
        <f>VLOOKUP($A105,'[10]101900'!$A$6:$W$50,F$9,FALSE)</f>
        <v>630</v>
      </c>
      <c r="G105" s="110">
        <f>VLOOKUP($A105,'[10]101900'!$A$6:$W$50,G$9,FALSE)</f>
        <v>666</v>
      </c>
      <c r="H105" s="110">
        <f>VLOOKUP($A105,'[10]101900'!$A$6:$W$50,H$9,FALSE)</f>
        <v>698</v>
      </c>
      <c r="I105" s="110">
        <f>VLOOKUP($A105,'[10]101900'!$A$6:$W$50,I$9,FALSE)</f>
        <v>697</v>
      </c>
      <c r="J105" s="110">
        <f>VLOOKUP($A105,'[10]101900'!$A$6:$W$50,J$9,FALSE)</f>
        <v>712</v>
      </c>
      <c r="K105" s="110">
        <f>VLOOKUP($A105,'[10]101900'!$A$6:$W$50,K$9,FALSE)</f>
        <v>713</v>
      </c>
      <c r="L105" s="110">
        <f>VLOOKUP($A105,'[10]101900'!$A$6:$W$50,L$9,FALSE)</f>
        <v>732</v>
      </c>
      <c r="M105" s="110">
        <f>VLOOKUP($A105,'[10]101900'!$A$6:$W$50,M$9,FALSE)</f>
        <v>737</v>
      </c>
      <c r="N105" s="110">
        <f>VLOOKUP($A105,'[10]101900'!$A$6:$W$50,N$9,FALSE)</f>
        <v>771</v>
      </c>
      <c r="O105" s="110">
        <f>VLOOKUP($A105,'[10]101900'!$A$6:$W$50,O$9,FALSE)</f>
        <v>814</v>
      </c>
      <c r="P105" s="110">
        <f>VLOOKUP($A105,'[10]101900'!$A$6:$W$50,P$9,FALSE)</f>
        <v>826</v>
      </c>
      <c r="Q105" s="110">
        <f>VLOOKUP($A105,'[10]101900'!$A$6:$W$50,Q$9,FALSE)</f>
        <v>853</v>
      </c>
      <c r="R105" s="110">
        <f>VLOOKUP($A105,'[10]101900'!$A$6:$W$50,R$9,FALSE)</f>
        <v>879</v>
      </c>
      <c r="S105" s="110">
        <f>VLOOKUP($A105,'[10]101900'!$A$6:$W$50,S$9,FALSE)</f>
        <v>895</v>
      </c>
      <c r="T105" s="110">
        <f>VLOOKUP($A105,'[10]101900'!$A$6:$W$50,T$9,FALSE)</f>
        <v>932</v>
      </c>
      <c r="U105" s="110">
        <f>VLOOKUP($A105,'[10]101900'!$A$6:$W$50,U$9,FALSE)</f>
        <v>906</v>
      </c>
      <c r="V105" s="110">
        <f>VLOOKUP($A105,'[10]101900'!$A$6:$W$50,V$9,FALSE)</f>
        <v>917</v>
      </c>
    </row>
    <row r="106" spans="1:22" x14ac:dyDescent="0.2">
      <c r="A106" s="107" t="s">
        <v>129</v>
      </c>
      <c r="B106" s="110">
        <f>VLOOKUP($A106,'[10]101900'!$A$6:$W$50,B$9,FALSE)</f>
        <v>18</v>
      </c>
      <c r="C106" s="110">
        <f>VLOOKUP($A106,'[10]101900'!$A$6:$W$50,C$9,FALSE)</f>
        <v>20</v>
      </c>
      <c r="D106" s="110">
        <f>VLOOKUP($A106,'[10]101900'!$A$6:$W$50,D$9,FALSE)</f>
        <v>12</v>
      </c>
      <c r="E106" s="110">
        <f>VLOOKUP($A106,'[10]101900'!$A$6:$W$50,E$9,FALSE)</f>
        <v>8</v>
      </c>
      <c r="F106" s="110">
        <f>VLOOKUP($A106,'[10]101900'!$A$6:$W$50,F$9,FALSE)</f>
        <v>9</v>
      </c>
      <c r="G106" s="110">
        <f>VLOOKUP($A106,'[10]101900'!$A$6:$W$50,G$9,FALSE)</f>
        <v>8</v>
      </c>
      <c r="H106" s="110">
        <f>VLOOKUP($A106,'[10]101900'!$A$6:$W$50,H$9,FALSE)</f>
        <v>7</v>
      </c>
      <c r="I106" s="110">
        <f>VLOOKUP($A106,'[10]101900'!$A$6:$W$50,I$9,FALSE)</f>
        <v>8</v>
      </c>
      <c r="J106" s="110">
        <f>VLOOKUP($A106,'[10]101900'!$A$6:$W$50,J$9,FALSE)</f>
        <v>7</v>
      </c>
      <c r="K106" s="110">
        <f>VLOOKUP($A106,'[10]101900'!$A$6:$W$50,K$9,FALSE)</f>
        <v>6</v>
      </c>
      <c r="L106" s="110">
        <f>VLOOKUP($A106,'[10]101900'!$A$6:$W$50,L$9,FALSE)</f>
        <v>7</v>
      </c>
      <c r="M106" s="110">
        <f>VLOOKUP($A106,'[10]101900'!$A$6:$W$50,M$9,FALSE)</f>
        <v>8</v>
      </c>
      <c r="N106" s="110">
        <f>VLOOKUP($A106,'[10]101900'!$A$6:$W$50,N$9,FALSE)</f>
        <v>7</v>
      </c>
      <c r="O106" s="110">
        <f>VLOOKUP($A106,'[10]101900'!$A$6:$W$50,O$9,FALSE)</f>
        <v>8</v>
      </c>
      <c r="P106" s="110">
        <f>VLOOKUP($A106,'[10]101900'!$A$6:$W$50,P$9,FALSE)</f>
        <v>8</v>
      </c>
      <c r="Q106" s="110">
        <f>VLOOKUP($A106,'[10]101900'!$A$6:$W$50,Q$9,FALSE)</f>
        <v>9</v>
      </c>
      <c r="R106" s="110">
        <f>VLOOKUP($A106,'[10]101900'!$A$6:$W$50,R$9,FALSE)</f>
        <v>8</v>
      </c>
      <c r="S106" s="110">
        <f>VLOOKUP($A106,'[10]101900'!$A$6:$W$50,S$9,FALSE)</f>
        <v>6</v>
      </c>
      <c r="T106" s="110">
        <f>VLOOKUP($A106,'[10]101900'!$A$6:$W$50,T$9,FALSE)</f>
        <v>7</v>
      </c>
      <c r="U106" s="110">
        <f>VLOOKUP($A106,'[10]101900'!$A$6:$W$50,U$9,FALSE)</f>
        <v>7</v>
      </c>
      <c r="V106" s="110">
        <f>VLOOKUP($A106,'[10]101900'!$A$6:$W$50,V$9,FALSE)</f>
        <v>7</v>
      </c>
    </row>
    <row r="107" spans="1:22" x14ac:dyDescent="0.2">
      <c r="A107" s="107" t="s">
        <v>130</v>
      </c>
      <c r="B107" s="110">
        <f>VLOOKUP($A107,'[10]101900'!$A$6:$W$50,B$9,FALSE)</f>
        <v>5</v>
      </c>
      <c r="C107" s="110">
        <f>VLOOKUP($A107,'[10]101900'!$A$6:$W$50,C$9,FALSE)</f>
        <v>5</v>
      </c>
      <c r="D107" s="110">
        <f>VLOOKUP($A107,'[10]101900'!$A$6:$W$50,D$9,FALSE)</f>
        <v>5</v>
      </c>
      <c r="E107" s="110">
        <f>VLOOKUP($A107,'[10]101900'!$A$6:$W$50,E$9,FALSE)</f>
        <v>6</v>
      </c>
      <c r="F107" s="110">
        <f>VLOOKUP($A107,'[10]101900'!$A$6:$W$50,F$9,FALSE)</f>
        <v>6</v>
      </c>
      <c r="G107" s="110">
        <f>VLOOKUP($A107,'[10]101900'!$A$6:$W$50,G$9,FALSE)</f>
        <v>7</v>
      </c>
      <c r="H107" s="110">
        <f>VLOOKUP($A107,'[10]101900'!$A$6:$W$50,H$9,FALSE)</f>
        <v>7</v>
      </c>
      <c r="I107" s="110">
        <f>VLOOKUP($A107,'[10]101900'!$A$6:$W$50,I$9,FALSE)</f>
        <v>7</v>
      </c>
      <c r="J107" s="110">
        <f>VLOOKUP($A107,'[10]101900'!$A$6:$W$50,J$9,FALSE)</f>
        <v>7</v>
      </c>
      <c r="K107" s="110">
        <f>VLOOKUP($A107,'[10]101900'!$A$6:$W$50,K$9,FALSE)</f>
        <v>8</v>
      </c>
      <c r="L107" s="110">
        <f>VLOOKUP($A107,'[10]101900'!$A$6:$W$50,L$9,FALSE)</f>
        <v>5</v>
      </c>
      <c r="M107" s="110">
        <f>VLOOKUP($A107,'[10]101900'!$A$6:$W$50,M$9,FALSE)</f>
        <v>6</v>
      </c>
      <c r="N107" s="110">
        <f>VLOOKUP($A107,'[10]101900'!$A$6:$W$50,N$9,FALSE)</f>
        <v>6</v>
      </c>
      <c r="O107" s="110">
        <f>VLOOKUP($A107,'[10]101900'!$A$6:$W$50,O$9,FALSE)</f>
        <v>6</v>
      </c>
      <c r="P107" s="110">
        <f>VLOOKUP($A107,'[10]101900'!$A$6:$W$50,P$9,FALSE)</f>
        <v>6</v>
      </c>
      <c r="Q107" s="110">
        <f>VLOOKUP($A107,'[10]101900'!$A$6:$W$50,Q$9,FALSE)</f>
        <v>8</v>
      </c>
      <c r="R107" s="110">
        <f>VLOOKUP($A107,'[10]101900'!$A$6:$W$50,R$9,FALSE)</f>
        <v>10</v>
      </c>
      <c r="S107" s="110">
        <f>VLOOKUP($A107,'[10]101900'!$A$6:$W$50,S$9,FALSE)</f>
        <v>10</v>
      </c>
      <c r="T107" s="110">
        <f>VLOOKUP($A107,'[10]101900'!$A$6:$W$50,T$9,FALSE)</f>
        <v>10</v>
      </c>
      <c r="U107" s="110">
        <f>VLOOKUP($A107,'[10]101900'!$A$6:$W$50,U$9,FALSE)</f>
        <v>10</v>
      </c>
      <c r="V107" s="110">
        <f>VLOOKUP($A107,'[10]101900'!$A$6:$W$50,V$9,FALSE)</f>
        <v>10</v>
      </c>
    </row>
    <row r="108" spans="1:22" x14ac:dyDescent="0.2">
      <c r="A108" s="107" t="s">
        <v>128</v>
      </c>
      <c r="B108" s="110">
        <f>VLOOKUP($A108,'[10]101900'!$A$6:$W$50,B$9,FALSE)</f>
        <v>22</v>
      </c>
      <c r="C108" s="110">
        <f>VLOOKUP($A108,'[10]101900'!$A$6:$W$50,C$9,FALSE)</f>
        <v>19</v>
      </c>
      <c r="D108" s="110">
        <f>VLOOKUP($A108,'[10]101900'!$A$6:$W$50,D$9,FALSE)</f>
        <v>18</v>
      </c>
      <c r="E108" s="110">
        <f>VLOOKUP($A108,'[10]101900'!$A$6:$W$50,E$9,FALSE)</f>
        <v>16</v>
      </c>
      <c r="F108" s="110">
        <f>VLOOKUP($A108,'[10]101900'!$A$6:$W$50,F$9,FALSE)</f>
        <v>16</v>
      </c>
      <c r="G108" s="110">
        <f>VLOOKUP($A108,'[10]101900'!$A$6:$W$50,G$9,FALSE)</f>
        <v>16</v>
      </c>
      <c r="H108" s="110">
        <f>VLOOKUP($A108,'[10]101900'!$A$6:$W$50,H$9,FALSE)</f>
        <v>15</v>
      </c>
      <c r="I108" s="110">
        <f>VLOOKUP($A108,'[10]101900'!$A$6:$W$50,I$9,FALSE)</f>
        <v>15</v>
      </c>
      <c r="J108" s="110">
        <f>VLOOKUP($A108,'[10]101900'!$A$6:$W$50,J$9,FALSE)</f>
        <v>15</v>
      </c>
      <c r="K108" s="110">
        <f>VLOOKUP($A108,'[10]101900'!$A$6:$W$50,K$9,FALSE)</f>
        <v>13</v>
      </c>
      <c r="L108" s="110">
        <f>VLOOKUP($A108,'[10]101900'!$A$6:$W$50,L$9,FALSE)</f>
        <v>13</v>
      </c>
      <c r="M108" s="110">
        <f>VLOOKUP($A108,'[10]101900'!$A$6:$W$50,M$9,FALSE)</f>
        <v>15</v>
      </c>
      <c r="N108" s="110">
        <f>VLOOKUP($A108,'[10]101900'!$A$6:$W$50,N$9,FALSE)</f>
        <v>12</v>
      </c>
      <c r="O108" s="110">
        <f>VLOOKUP($A108,'[10]101900'!$A$6:$W$50,O$9,FALSE)</f>
        <v>12</v>
      </c>
      <c r="P108" s="110">
        <f>VLOOKUP($A108,'[10]101900'!$A$6:$W$50,P$9,FALSE)</f>
        <v>12</v>
      </c>
      <c r="Q108" s="110">
        <f>VLOOKUP($A108,'[10]101900'!$A$6:$W$50,Q$9,FALSE)</f>
        <v>13</v>
      </c>
      <c r="R108" s="110">
        <f>VLOOKUP($A108,'[10]101900'!$A$6:$W$50,R$9,FALSE)</f>
        <v>13</v>
      </c>
      <c r="S108" s="110">
        <f>VLOOKUP($A108,'[10]101900'!$A$6:$W$50,S$9,FALSE)</f>
        <v>12</v>
      </c>
      <c r="T108" s="110">
        <f>VLOOKUP($A108,'[10]101900'!$A$6:$W$50,T$9,FALSE)</f>
        <v>12</v>
      </c>
      <c r="U108" s="110">
        <f>VLOOKUP($A108,'[10]101900'!$A$6:$W$50,U$9,FALSE)</f>
        <v>10</v>
      </c>
      <c r="V108" s="110">
        <f>VLOOKUP($A108,'[10]101900'!$A$6:$W$50,V$9,FALSE)</f>
        <v>11</v>
      </c>
    </row>
    <row r="109" spans="1:22" x14ac:dyDescent="0.2">
      <c r="A109" s="107" t="str">
        <f>A70</f>
        <v>Malta</v>
      </c>
      <c r="B109" s="110">
        <f>VLOOKUP($A109,'[10]101900'!$A$6:$W$50,B$9,FALSE)</f>
        <v>0</v>
      </c>
      <c r="C109" s="110">
        <f>VLOOKUP($A109,'[10]101900'!$A$6:$W$50,C$9,FALSE)</f>
        <v>0</v>
      </c>
      <c r="D109" s="110">
        <f>VLOOKUP($A109,'[10]101900'!$A$6:$W$50,D$9,FALSE)</f>
        <v>0</v>
      </c>
      <c r="E109" s="110">
        <f>VLOOKUP($A109,'[10]101900'!$A$6:$W$50,E$9,FALSE)</f>
        <v>0</v>
      </c>
      <c r="F109" s="110">
        <f>VLOOKUP($A109,'[10]101900'!$A$6:$W$50,F$9,FALSE)</f>
        <v>0</v>
      </c>
      <c r="G109" s="110">
        <f>VLOOKUP($A109,'[10]101900'!$A$6:$W$50,G$9,FALSE)</f>
        <v>0</v>
      </c>
      <c r="H109" s="110">
        <f>VLOOKUP($A109,'[10]101900'!$A$6:$W$50,H$9,FALSE)</f>
        <v>0</v>
      </c>
      <c r="I109" s="110">
        <f>VLOOKUP($A109,'[10]101900'!$A$6:$W$50,I$9,FALSE)</f>
        <v>0</v>
      </c>
      <c r="J109" s="110">
        <f>VLOOKUP($A109,'[10]101900'!$A$6:$W$50,J$9,FALSE)</f>
        <v>0</v>
      </c>
      <c r="K109" s="110">
        <f>VLOOKUP($A109,'[10]101900'!$A$6:$W$50,K$9,FALSE)</f>
        <v>0</v>
      </c>
      <c r="L109" s="110">
        <f>VLOOKUP($A109,'[10]101900'!$A$6:$W$50,L$9,FALSE)</f>
        <v>0</v>
      </c>
      <c r="M109" s="110">
        <f>VLOOKUP($A109,'[10]101900'!$A$6:$W$50,M$9,FALSE)</f>
        <v>0</v>
      </c>
      <c r="N109" s="110">
        <f>VLOOKUP($A109,'[10]101900'!$A$6:$W$50,N$9,FALSE)</f>
        <v>0</v>
      </c>
      <c r="O109" s="110">
        <f>VLOOKUP($A109,'[10]101900'!$A$6:$W$50,O$9,FALSE)</f>
        <v>0</v>
      </c>
      <c r="P109" s="110">
        <f>VLOOKUP($A109,'[10]101900'!$A$6:$W$50,P$9,FALSE)</f>
        <v>0</v>
      </c>
      <c r="Q109" s="110">
        <f>VLOOKUP($A109,'[10]101900'!$A$6:$W$50,Q$9,FALSE)</f>
        <v>0</v>
      </c>
      <c r="R109" s="110">
        <f>VLOOKUP($A109,'[10]101900'!$A$6:$W$50,R$9,FALSE)</f>
        <v>0</v>
      </c>
      <c r="S109" s="110">
        <f>VLOOKUP($A109,'[10]101900'!$A$6:$W$50,S$9,FALSE)</f>
        <v>0</v>
      </c>
      <c r="T109" s="110">
        <f>VLOOKUP($A109,'[10]101900'!$A$6:$W$50,T$9,FALSE)</f>
        <v>0</v>
      </c>
      <c r="U109" s="110">
        <f>VLOOKUP($A109,'[10]101900'!$A$6:$W$50,U$9,FALSE)</f>
        <v>0</v>
      </c>
      <c r="V109" s="110">
        <f>VLOOKUP($A109,'[10]101900'!$A$6:$W$50,V$9,FALSE)</f>
        <v>0</v>
      </c>
    </row>
    <row r="110" spans="1:22" x14ac:dyDescent="0.2">
      <c r="A110" s="107" t="s">
        <v>132</v>
      </c>
      <c r="B110" s="110">
        <f>VLOOKUP($A110,'[10]101900'!$A$6:$W$50,B$9,FALSE)</f>
        <v>109</v>
      </c>
      <c r="C110" s="110">
        <f>VLOOKUP($A110,'[10]101900'!$A$6:$W$50,C$9,FALSE)</f>
        <v>117</v>
      </c>
      <c r="D110" s="110">
        <f>VLOOKUP($A110,'[10]101900'!$A$6:$W$50,D$9,FALSE)</f>
        <v>119</v>
      </c>
      <c r="E110" s="110">
        <f>VLOOKUP($A110,'[10]101900'!$A$6:$W$50,E$9,FALSE)</f>
        <v>119</v>
      </c>
      <c r="F110" s="110">
        <f>VLOOKUP($A110,'[10]101900'!$A$6:$W$50,F$9,FALSE)</f>
        <v>124</v>
      </c>
      <c r="G110" s="110">
        <f>VLOOKUP($A110,'[10]101900'!$A$6:$W$50,G$9,FALSE)</f>
        <v>127</v>
      </c>
      <c r="H110" s="110">
        <f>VLOOKUP($A110,'[10]101900'!$A$6:$W$50,H$9,FALSE)</f>
        <v>135</v>
      </c>
      <c r="I110" s="110">
        <f>VLOOKUP($A110,'[10]101900'!$A$6:$W$50,I$9,FALSE)</f>
        <v>135</v>
      </c>
      <c r="J110" s="110">
        <f>VLOOKUP($A110,'[10]101900'!$A$6:$W$50,J$9,FALSE)</f>
        <v>140</v>
      </c>
      <c r="K110" s="110">
        <f>VLOOKUP($A110,'[10]101900'!$A$6:$W$50,K$9,FALSE)</f>
        <v>141</v>
      </c>
      <c r="L110" s="110">
        <f>VLOOKUP($A110,'[10]101900'!$A$6:$W$50,L$9,FALSE)</f>
        <v>140</v>
      </c>
      <c r="M110" s="110">
        <f>VLOOKUP($A110,'[10]101900'!$A$6:$W$50,M$9,FALSE)</f>
        <v>136</v>
      </c>
      <c r="N110" s="110">
        <f>VLOOKUP($A110,'[10]101900'!$A$6:$W$50,N$9,FALSE)</f>
        <v>134</v>
      </c>
      <c r="O110" s="110">
        <f>VLOOKUP($A110,'[10]101900'!$A$6:$W$50,O$9,FALSE)</f>
        <v>136</v>
      </c>
      <c r="P110" s="110">
        <f>VLOOKUP($A110,'[10]101900'!$A$6:$W$50,P$9,FALSE)</f>
        <v>142</v>
      </c>
      <c r="Q110" s="110">
        <f>VLOOKUP($A110,'[10]101900'!$A$6:$W$50,Q$9,FALSE)</f>
        <v>138</v>
      </c>
      <c r="R110" s="110">
        <f>VLOOKUP($A110,'[10]101900'!$A$6:$W$50,R$9,FALSE)</f>
        <v>138</v>
      </c>
      <c r="S110" s="110">
        <f>VLOOKUP($A110,'[10]101900'!$A$6:$W$50,S$9,FALSE)</f>
        <v>135</v>
      </c>
      <c r="T110" s="110">
        <f>VLOOKUP($A110,'[10]101900'!$A$6:$W$50,T$9,FALSE)</f>
        <v>139</v>
      </c>
      <c r="U110" s="110">
        <f>VLOOKUP($A110,'[10]101900'!$A$6:$W$50,U$9,FALSE)</f>
        <v>143</v>
      </c>
      <c r="V110" s="110">
        <f>VLOOKUP($A110,'[10]101900'!$A$6:$W$50,V$9,FALSE)</f>
        <v>149</v>
      </c>
    </row>
    <row r="111" spans="1:22" x14ac:dyDescent="0.2">
      <c r="A111" s="107" t="s">
        <v>133</v>
      </c>
      <c r="B111" s="110">
        <f>VLOOKUP($A111,'[10]101900'!$A$6:$W$50,B$9,FALSE)</f>
        <v>56</v>
      </c>
      <c r="C111" s="110">
        <f>VLOOKUP($A111,'[10]101900'!$A$6:$W$50,C$9,FALSE)</f>
        <v>55</v>
      </c>
      <c r="D111" s="110">
        <f>VLOOKUP($A111,'[10]101900'!$A$6:$W$50,D$9,FALSE)</f>
        <v>58</v>
      </c>
      <c r="E111" s="110">
        <f>VLOOKUP($A111,'[10]101900'!$A$6:$W$50,E$9,FALSE)</f>
        <v>53</v>
      </c>
      <c r="F111" s="110">
        <f>VLOOKUP($A111,'[10]101900'!$A$6:$W$50,F$9,FALSE)</f>
        <v>52</v>
      </c>
      <c r="G111" s="110">
        <f>VLOOKUP($A111,'[10]101900'!$A$6:$W$50,G$9,FALSE)</f>
        <v>55</v>
      </c>
      <c r="H111" s="110">
        <f>VLOOKUP($A111,'[10]101900'!$A$6:$W$50,H$9,FALSE)</f>
        <v>53</v>
      </c>
      <c r="I111" s="110">
        <f>VLOOKUP($A111,'[10]101900'!$A$6:$W$50,I$9,FALSE)</f>
        <v>53</v>
      </c>
      <c r="J111" s="110">
        <f>VLOOKUP($A111,'[10]101900'!$A$6:$W$50,J$9,FALSE)</f>
        <v>55</v>
      </c>
      <c r="K111" s="110">
        <f>VLOOKUP($A111,'[10]101900'!$A$6:$W$50,K$9,FALSE)</f>
        <v>51</v>
      </c>
      <c r="L111" s="110">
        <f>VLOOKUP($A111,'[10]101900'!$A$6:$W$50,L$9,FALSE)</f>
        <v>54</v>
      </c>
      <c r="M111" s="110">
        <f>VLOOKUP($A111,'[10]101900'!$A$6:$W$50,M$9,FALSE)</f>
        <v>55</v>
      </c>
      <c r="N111" s="110">
        <f>VLOOKUP($A111,'[10]101900'!$A$6:$W$50,N$9,FALSE)</f>
        <v>54</v>
      </c>
      <c r="O111" s="110">
        <f>VLOOKUP($A111,'[10]101900'!$A$6:$W$50,O$9,FALSE)</f>
        <v>53</v>
      </c>
      <c r="P111" s="110">
        <f>VLOOKUP($A111,'[10]101900'!$A$6:$W$50,P$9,FALSE)</f>
        <v>51</v>
      </c>
      <c r="Q111" s="110">
        <f>VLOOKUP($A111,'[10]101900'!$A$6:$W$50,Q$9,FALSE)</f>
        <v>52</v>
      </c>
      <c r="R111" s="110">
        <f>VLOOKUP($A111,'[10]101900'!$A$6:$W$50,R$9,FALSE)</f>
        <v>56</v>
      </c>
      <c r="S111" s="110">
        <f>VLOOKUP($A111,'[10]101900'!$A$6:$W$50,S$9,FALSE)</f>
        <v>55</v>
      </c>
      <c r="T111" s="110">
        <f>VLOOKUP($A111,'[10]101900'!$A$6:$W$50,T$9,FALSE)</f>
        <v>59</v>
      </c>
      <c r="U111" s="110">
        <f>VLOOKUP($A111,'[10]101900'!$A$6:$W$50,U$9,FALSE)</f>
        <v>56</v>
      </c>
      <c r="V111" s="110">
        <f>VLOOKUP($A111,'[10]101900'!$A$6:$W$50,V$9,FALSE)</f>
        <v>59</v>
      </c>
    </row>
    <row r="112" spans="1:22" x14ac:dyDescent="0.2">
      <c r="A112" s="107" t="s">
        <v>134</v>
      </c>
      <c r="B112" s="110">
        <f>VLOOKUP($A112,'[10]101900'!$A$6:$W$50,B$9,FALSE)</f>
        <v>471</v>
      </c>
      <c r="C112" s="110">
        <f>VLOOKUP($A112,'[10]101900'!$A$6:$W$50,C$9,FALSE)</f>
        <v>428</v>
      </c>
      <c r="D112" s="110">
        <f>VLOOKUP($A112,'[10]101900'!$A$6:$W$50,D$9,FALSE)</f>
        <v>387</v>
      </c>
      <c r="E112" s="110">
        <f>VLOOKUP($A112,'[10]101900'!$A$6:$W$50,E$9,FALSE)</f>
        <v>403</v>
      </c>
      <c r="F112" s="110">
        <f>VLOOKUP($A112,'[10]101900'!$A$6:$W$50,F$9,FALSE)</f>
        <v>400</v>
      </c>
      <c r="G112" s="110">
        <f>VLOOKUP($A112,'[10]101900'!$A$6:$W$50,G$9,FALSE)</f>
        <v>403</v>
      </c>
      <c r="H112" s="110">
        <f>VLOOKUP($A112,'[10]101900'!$A$6:$W$50,H$9,FALSE)</f>
        <v>418</v>
      </c>
      <c r="I112" s="110">
        <f>VLOOKUP($A112,'[10]101900'!$A$6:$W$50,I$9,FALSE)</f>
        <v>405</v>
      </c>
      <c r="J112" s="110">
        <f>VLOOKUP($A112,'[10]101900'!$A$6:$W$50,J$9,FALSE)</f>
        <v>407</v>
      </c>
      <c r="K112" s="110">
        <f>VLOOKUP($A112,'[10]101900'!$A$6:$W$50,K$9,FALSE)</f>
        <v>400</v>
      </c>
      <c r="L112" s="110">
        <f>VLOOKUP($A112,'[10]101900'!$A$6:$W$50,L$9,FALSE)</f>
        <v>400</v>
      </c>
      <c r="M112" s="110">
        <f>VLOOKUP($A112,'[10]101900'!$A$6:$W$50,M$9,FALSE)</f>
        <v>399</v>
      </c>
      <c r="N112" s="110">
        <f>VLOOKUP($A112,'[10]101900'!$A$6:$W$50,N$9,FALSE)</f>
        <v>400</v>
      </c>
      <c r="O112" s="110">
        <f>VLOOKUP($A112,'[10]101900'!$A$6:$W$50,O$9,FALSE)</f>
        <v>410</v>
      </c>
      <c r="P112" s="110">
        <f>VLOOKUP($A112,'[10]101900'!$A$6:$W$50,P$9,FALSE)</f>
        <v>369</v>
      </c>
      <c r="Q112" s="110">
        <f>VLOOKUP($A112,'[10]101900'!$A$6:$W$50,Q$9,FALSE)</f>
        <v>343</v>
      </c>
      <c r="R112" s="110">
        <f>VLOOKUP($A112,'[10]101900'!$A$6:$W$50,R$9,FALSE)</f>
        <v>305</v>
      </c>
      <c r="S112" s="110">
        <f>VLOOKUP($A112,'[10]101900'!$A$6:$W$50,S$9,FALSE)</f>
        <v>316</v>
      </c>
      <c r="T112" s="110">
        <f>VLOOKUP($A112,'[10]101900'!$A$6:$W$50,T$9,FALSE)</f>
        <v>305</v>
      </c>
      <c r="U112" s="110">
        <f>VLOOKUP($A112,'[10]101900'!$A$6:$W$50,U$9,FALSE)</f>
        <v>275</v>
      </c>
      <c r="V112" s="110">
        <f>VLOOKUP($A112,'[10]101900'!$A$6:$W$50,V$9,FALSE)</f>
        <v>272</v>
      </c>
    </row>
    <row r="113" spans="1:28" x14ac:dyDescent="0.2">
      <c r="A113" s="107" t="s">
        <v>135</v>
      </c>
      <c r="B113" s="110">
        <f>VLOOKUP($A113,'[10]101900'!$A$6:$W$50,B$9,FALSE)</f>
        <v>27</v>
      </c>
      <c r="C113" s="110">
        <f>VLOOKUP($A113,'[10]101900'!$A$6:$W$50,C$9,FALSE)</f>
        <v>28</v>
      </c>
      <c r="D113" s="110">
        <f>VLOOKUP($A113,'[10]101900'!$A$6:$W$50,D$9,FALSE)</f>
        <v>29</v>
      </c>
      <c r="E113" s="110">
        <f>VLOOKUP($A113,'[10]101900'!$A$6:$W$50,E$9,FALSE)</f>
        <v>28</v>
      </c>
      <c r="F113" s="110">
        <f>VLOOKUP($A113,'[10]101900'!$A$6:$W$50,F$9,FALSE)</f>
        <v>37</v>
      </c>
      <c r="G113" s="110">
        <f>VLOOKUP($A113,'[10]101900'!$A$6:$W$50,G$9,FALSE)</f>
        <v>26</v>
      </c>
      <c r="H113" s="110">
        <f>VLOOKUP($A113,'[10]101900'!$A$6:$W$50,H$9,FALSE)</f>
        <v>28</v>
      </c>
      <c r="I113" s="110">
        <f>VLOOKUP($A113,'[10]101900'!$A$6:$W$50,I$9,FALSE)</f>
        <v>29</v>
      </c>
      <c r="J113" s="110">
        <f>VLOOKUP($A113,'[10]101900'!$A$6:$W$50,J$9,FALSE)</f>
        <v>31</v>
      </c>
      <c r="K113" s="110">
        <f>VLOOKUP($A113,'[10]101900'!$A$6:$W$50,K$9,FALSE)</f>
        <v>31</v>
      </c>
      <c r="L113" s="110">
        <f>VLOOKUP($A113,'[10]101900'!$A$6:$W$50,L$9,FALSE)</f>
        <v>31</v>
      </c>
      <c r="M113" s="110">
        <f>VLOOKUP($A113,'[10]101900'!$A$6:$W$50,M$9,FALSE)</f>
        <v>31</v>
      </c>
      <c r="N113" s="110">
        <f>VLOOKUP($A113,'[10]101900'!$A$6:$W$50,N$9,FALSE)</f>
        <v>35</v>
      </c>
      <c r="O113" s="110">
        <f>VLOOKUP($A113,'[10]101900'!$A$6:$W$50,O$9,FALSE)</f>
        <v>37</v>
      </c>
      <c r="P113" s="110">
        <f>VLOOKUP($A113,'[10]101900'!$A$6:$W$50,P$9,FALSE)</f>
        <v>40</v>
      </c>
      <c r="Q113" s="110">
        <f>VLOOKUP($A113,'[10]101900'!$A$6:$W$50,Q$9,FALSE)</f>
        <v>41</v>
      </c>
      <c r="R113" s="110">
        <f>VLOOKUP($A113,'[10]101900'!$A$6:$W$50,R$9,FALSE)</f>
        <v>44</v>
      </c>
      <c r="S113" s="110">
        <f>VLOOKUP($A113,'[10]101900'!$A$6:$W$50,S$9,FALSE)</f>
        <v>43</v>
      </c>
      <c r="T113" s="110">
        <f>VLOOKUP($A113,'[10]101900'!$A$6:$W$50,T$9,FALSE)</f>
        <v>43</v>
      </c>
      <c r="U113" s="110">
        <f>VLOOKUP($A113,'[10]101900'!$A$6:$W$50,U$9,FALSE)</f>
        <v>42</v>
      </c>
      <c r="V113" s="110">
        <f>VLOOKUP($A113,'[10]101900'!$A$6:$W$50,V$9,FALSE)</f>
        <v>41</v>
      </c>
    </row>
    <row r="114" spans="1:28" x14ac:dyDescent="0.2">
      <c r="A114" s="107" t="s">
        <v>136</v>
      </c>
      <c r="B114" s="110">
        <f>VLOOKUP($A114,'[10]101900'!$A$6:$W$50,B$9,FALSE)</f>
        <v>225</v>
      </c>
      <c r="C114" s="110">
        <f>VLOOKUP($A114,'[10]101900'!$A$6:$W$50,C$9,FALSE)</f>
        <v>154</v>
      </c>
      <c r="D114" s="110">
        <f>VLOOKUP($A114,'[10]101900'!$A$6:$W$50,D$9,FALSE)</f>
        <v>243</v>
      </c>
      <c r="E114" s="110">
        <f>VLOOKUP($A114,'[10]101900'!$A$6:$W$50,E$9,FALSE)</f>
        <v>190</v>
      </c>
      <c r="F114" s="110">
        <f>VLOOKUP($A114,'[10]101900'!$A$6:$W$50,F$9,FALSE)</f>
        <v>162</v>
      </c>
      <c r="G114" s="110">
        <f>VLOOKUP($A114,'[10]101900'!$A$6:$W$50,G$9,FALSE)</f>
        <v>187</v>
      </c>
      <c r="H114" s="110">
        <f>VLOOKUP($A114,'[10]101900'!$A$6:$W$50,H$9,FALSE)</f>
        <v>200</v>
      </c>
      <c r="I114" s="110">
        <f>VLOOKUP($A114,'[10]101900'!$A$6:$W$50,I$9,FALSE)</f>
        <v>192</v>
      </c>
      <c r="J114" s="110">
        <f>VLOOKUP($A114,'[10]101900'!$A$6:$W$50,J$9,FALSE)</f>
        <v>172</v>
      </c>
      <c r="K114" s="110">
        <f>VLOOKUP($A114,'[10]101900'!$A$6:$W$50,K$9,FALSE)</f>
        <v>128</v>
      </c>
      <c r="L114" s="110">
        <f>VLOOKUP($A114,'[10]101900'!$A$6:$W$50,L$9,FALSE)</f>
        <v>160</v>
      </c>
      <c r="M114" s="110">
        <f>VLOOKUP($A114,'[10]101900'!$A$6:$W$50,M$9,FALSE)</f>
        <v>153</v>
      </c>
      <c r="N114" s="110">
        <f>VLOOKUP($A114,'[10]101900'!$A$6:$W$50,N$9,FALSE)</f>
        <v>169</v>
      </c>
      <c r="O114" s="110">
        <f>VLOOKUP($A114,'[10]101900'!$A$6:$W$50,O$9,FALSE)</f>
        <v>157</v>
      </c>
      <c r="P114" s="110">
        <f>VLOOKUP($A114,'[10]101900'!$A$6:$W$50,P$9,FALSE)</f>
        <v>139</v>
      </c>
      <c r="Q114" s="110">
        <f>VLOOKUP($A114,'[10]101900'!$A$6:$W$50,Q$9,FALSE)</f>
        <v>138</v>
      </c>
      <c r="R114" s="110">
        <f>VLOOKUP($A114,'[10]101900'!$A$6:$W$50,R$9,FALSE)</f>
        <v>116</v>
      </c>
      <c r="S114" s="110">
        <f>VLOOKUP($A114,'[10]101900'!$A$6:$W$50,S$9,FALSE)</f>
        <v>126</v>
      </c>
      <c r="T114" s="110">
        <f>VLOOKUP($A114,'[10]101900'!$A$6:$W$50,T$9,FALSE)</f>
        <v>124</v>
      </c>
      <c r="U114" s="110">
        <f>VLOOKUP($A114,'[10]101900'!$A$6:$W$50,U$9,FALSE)</f>
        <v>119</v>
      </c>
      <c r="V114" s="110">
        <f>VLOOKUP($A114,'[10]101900'!$A$6:$W$50,V$9,FALSE)</f>
        <v>117</v>
      </c>
    </row>
    <row r="115" spans="1:28" x14ac:dyDescent="0.2">
      <c r="A115" s="107" t="s">
        <v>140</v>
      </c>
      <c r="B115" s="110">
        <f>VLOOKUP($A115,'[10]101900'!$A$6:$W$50,B$9,FALSE)</f>
        <v>213</v>
      </c>
      <c r="C115" s="110">
        <f>VLOOKUP($A115,'[10]101900'!$A$6:$W$50,C$9,FALSE)</f>
        <v>207</v>
      </c>
      <c r="D115" s="110">
        <f>VLOOKUP($A115,'[10]101900'!$A$6:$W$50,D$9,FALSE)</f>
        <v>213</v>
      </c>
      <c r="E115" s="110">
        <f>VLOOKUP($A115,'[10]101900'!$A$6:$W$50,E$9,FALSE)</f>
        <v>201</v>
      </c>
      <c r="F115" s="110">
        <f>VLOOKUP($A115,'[10]101900'!$A$6:$W$50,F$9,FALSE)</f>
        <v>212</v>
      </c>
      <c r="G115" s="110">
        <f>VLOOKUP($A115,'[10]101900'!$A$6:$W$50,G$9,FALSE)</f>
        <v>234</v>
      </c>
      <c r="H115" s="110">
        <f>VLOOKUP($A115,'[10]101900'!$A$6:$W$50,H$9,FALSE)</f>
        <v>264</v>
      </c>
      <c r="I115" s="110">
        <f>VLOOKUP($A115,'[10]101900'!$A$6:$W$50,I$9,FALSE)</f>
        <v>254</v>
      </c>
      <c r="J115" s="110">
        <f>VLOOKUP($A115,'[10]101900'!$A$6:$W$50,J$9,FALSE)</f>
        <v>240</v>
      </c>
      <c r="K115" s="110">
        <f>VLOOKUP($A115,'[10]101900'!$A$6:$W$50,K$9,FALSE)</f>
        <v>259</v>
      </c>
      <c r="L115" s="110">
        <f>VLOOKUP($A115,'[10]101900'!$A$6:$W$50,L$9,FALSE)</f>
        <v>275</v>
      </c>
      <c r="M115" s="110">
        <f>VLOOKUP($A115,'[10]101900'!$A$6:$W$50,M$9,FALSE)</f>
        <v>246</v>
      </c>
      <c r="N115" s="110">
        <f>VLOOKUP($A115,'[10]101900'!$A$6:$W$50,N$9,FALSE)</f>
        <v>247</v>
      </c>
      <c r="O115" s="110">
        <f>VLOOKUP($A115,'[10]101900'!$A$6:$W$50,O$9,FALSE)</f>
        <v>244</v>
      </c>
      <c r="P115" s="110">
        <f>VLOOKUP($A115,'[10]101900'!$A$6:$W$50,P$9,FALSE)</f>
        <v>257</v>
      </c>
      <c r="Q115" s="110">
        <f>VLOOKUP($A115,'[10]101900'!$A$6:$W$50,Q$9,FALSE)</f>
        <v>242</v>
      </c>
      <c r="R115" s="110">
        <f>VLOOKUP($A115,'[10]101900'!$A$6:$W$50,R$9,FALSE)</f>
        <v>248</v>
      </c>
      <c r="S115" s="110">
        <f>VLOOKUP($A115,'[10]101900'!$A$6:$W$50,S$9,FALSE)</f>
        <v>252</v>
      </c>
      <c r="T115" s="110">
        <f>VLOOKUP($A115,'[10]101900'!$A$6:$W$50,T$9,FALSE)</f>
        <v>204</v>
      </c>
      <c r="U115" s="110">
        <f>VLOOKUP($A115,'[10]101900'!$A$6:$W$50,U$9,FALSE)</f>
        <v>210</v>
      </c>
      <c r="V115" s="110">
        <f>VLOOKUP($A115,'[10]101900'!$A$6:$W$50,V$9,FALSE)</f>
        <v>207</v>
      </c>
    </row>
    <row r="116" spans="1:28" x14ac:dyDescent="0.2">
      <c r="A116" s="107" t="s">
        <v>138</v>
      </c>
      <c r="B116" s="110">
        <f>VLOOKUP($A116,'[10]101900'!$A$6:$W$50,B$9,FALSE)</f>
        <v>19</v>
      </c>
      <c r="C116" s="110">
        <f>VLOOKUP($A116,'[10]101900'!$A$6:$W$50,C$9,FALSE)</f>
        <v>15</v>
      </c>
      <c r="D116" s="110">
        <f>VLOOKUP($A116,'[10]101900'!$A$6:$W$50,D$9,FALSE)</f>
        <v>13</v>
      </c>
      <c r="E116" s="110">
        <f>VLOOKUP($A116,'[10]101900'!$A$6:$W$50,E$9,FALSE)</f>
        <v>13</v>
      </c>
      <c r="F116" s="110">
        <f>VLOOKUP($A116,'[10]101900'!$A$6:$W$50,F$9,FALSE)</f>
        <v>13</v>
      </c>
      <c r="G116" s="110">
        <f>VLOOKUP($A116,'[10]101900'!$A$6:$W$50,G$9,FALSE)</f>
        <v>15</v>
      </c>
      <c r="H116" s="110">
        <f>VLOOKUP($A116,'[10]101900'!$A$6:$W$50,H$9,FALSE)</f>
        <v>14</v>
      </c>
      <c r="I116" s="110">
        <f>VLOOKUP($A116,'[10]101900'!$A$6:$W$50,I$9,FALSE)</f>
        <v>14</v>
      </c>
      <c r="J116" s="110">
        <f>VLOOKUP($A116,'[10]101900'!$A$6:$W$50,J$9,FALSE)</f>
        <v>14</v>
      </c>
      <c r="K116" s="110">
        <f>VLOOKUP($A116,'[10]101900'!$A$6:$W$50,K$9,FALSE)</f>
        <v>14</v>
      </c>
      <c r="L116" s="110">
        <f>VLOOKUP($A116,'[10]101900'!$A$6:$W$50,L$9,FALSE)</f>
        <v>23</v>
      </c>
      <c r="M116" s="110">
        <f>VLOOKUP($A116,'[10]101900'!$A$6:$W$50,M$9,FALSE)</f>
        <v>22</v>
      </c>
      <c r="N116" s="110">
        <f>VLOOKUP($A116,'[10]101900'!$A$6:$W$50,N$9,FALSE)</f>
        <v>15</v>
      </c>
      <c r="O116" s="110">
        <f>VLOOKUP($A116,'[10]101900'!$A$6:$W$50,O$9,FALSE)</f>
        <v>15</v>
      </c>
      <c r="P116" s="110">
        <f>VLOOKUP($A116,'[10]101900'!$A$6:$W$50,P$9,FALSE)</f>
        <v>16</v>
      </c>
      <c r="Q116" s="110">
        <f>VLOOKUP($A116,'[10]101900'!$A$6:$W$50,Q$9,FALSE)</f>
        <v>17</v>
      </c>
      <c r="R116" s="110">
        <f>VLOOKUP($A116,'[10]101900'!$A$6:$W$50,R$9,FALSE)</f>
        <v>17</v>
      </c>
      <c r="S116" s="110">
        <f>VLOOKUP($A116,'[10]101900'!$A$6:$W$50,S$9,FALSE)</f>
        <v>17</v>
      </c>
      <c r="T116" s="110">
        <f>VLOOKUP($A116,'[10]101900'!$A$6:$W$50,T$9,FALSE)</f>
        <v>17</v>
      </c>
      <c r="U116" s="110">
        <f>VLOOKUP($A116,'[10]101900'!$A$6:$W$50,U$9,FALSE)</f>
        <v>13</v>
      </c>
      <c r="V116" s="110">
        <f>VLOOKUP($A116,'[10]101900'!$A$6:$W$50,V$9,FALSE)</f>
        <v>15</v>
      </c>
    </row>
    <row r="117" spans="1:28" x14ac:dyDescent="0.2">
      <c r="A117" s="107" t="s">
        <v>137</v>
      </c>
      <c r="B117" s="110">
        <f>VLOOKUP($A117,'[10]101900'!$A$6:$W$50,B$9,FALSE)</f>
        <v>100</v>
      </c>
      <c r="C117" s="110">
        <f>VLOOKUP($A117,'[10]101900'!$A$6:$W$50,C$9,FALSE)</f>
        <v>124</v>
      </c>
      <c r="D117" s="110">
        <f>VLOOKUP($A117,'[10]101900'!$A$6:$W$50,D$9,FALSE)</f>
        <v>82</v>
      </c>
      <c r="E117" s="110">
        <f>VLOOKUP($A117,'[10]101900'!$A$6:$W$50,E$9,FALSE)</f>
        <v>97</v>
      </c>
      <c r="F117" s="110">
        <f>VLOOKUP($A117,'[10]101900'!$A$6:$W$50,F$9,FALSE)</f>
        <v>126</v>
      </c>
      <c r="G117" s="110">
        <f>VLOOKUP($A117,'[10]101900'!$A$6:$W$50,G$9,FALSE)</f>
        <v>119</v>
      </c>
      <c r="H117" s="110">
        <f>VLOOKUP($A117,'[10]101900'!$A$6:$W$50,H$9,FALSE)</f>
        <v>85</v>
      </c>
      <c r="I117" s="110">
        <f>VLOOKUP($A117,'[10]101900'!$A$6:$W$50,I$9,FALSE)</f>
        <v>87</v>
      </c>
      <c r="J117" s="110">
        <f>VLOOKUP($A117,'[10]101900'!$A$6:$W$50,J$9,FALSE)</f>
        <v>87</v>
      </c>
      <c r="K117" s="110">
        <f>VLOOKUP($A117,'[10]101900'!$A$6:$W$50,K$9,FALSE)</f>
        <v>78</v>
      </c>
      <c r="L117" s="110">
        <f>VLOOKUP($A117,'[10]101900'!$A$6:$W$50,L$9,FALSE)</f>
        <v>83</v>
      </c>
      <c r="M117" s="110">
        <f>VLOOKUP($A117,'[10]101900'!$A$6:$W$50,M$9,FALSE)</f>
        <v>66</v>
      </c>
      <c r="N117" s="110">
        <f>VLOOKUP($A117,'[10]101900'!$A$6:$W$50,N$9,FALSE)</f>
        <v>62</v>
      </c>
      <c r="O117" s="110">
        <f>VLOOKUP($A117,'[10]101900'!$A$6:$W$50,O$9,FALSE)</f>
        <v>62</v>
      </c>
      <c r="P117" s="110">
        <f>VLOOKUP($A117,'[10]101900'!$A$6:$W$50,P$9,FALSE)</f>
        <v>61</v>
      </c>
      <c r="Q117" s="110">
        <f>VLOOKUP($A117,'[10]101900'!$A$6:$W$50,Q$9,FALSE)</f>
        <v>49</v>
      </c>
      <c r="R117" s="110">
        <f>VLOOKUP($A117,'[10]101900'!$A$6:$W$50,R$9,FALSE)</f>
        <v>51</v>
      </c>
      <c r="S117" s="110">
        <f>VLOOKUP($A117,'[10]101900'!$A$6:$W$50,S$9,FALSE)</f>
        <v>50</v>
      </c>
      <c r="T117" s="110">
        <f>VLOOKUP($A117,'[10]101900'!$A$6:$W$50,T$9,FALSE)</f>
        <v>47</v>
      </c>
      <c r="U117" s="110">
        <f>VLOOKUP($A117,'[10]101900'!$A$6:$W$50,U$9,FALSE)</f>
        <v>43</v>
      </c>
      <c r="V117" s="110">
        <f>VLOOKUP($A117,'[10]101900'!$A$6:$W$50,V$9,FALSE)</f>
        <v>46</v>
      </c>
    </row>
    <row r="118" spans="1:28" x14ac:dyDescent="0.2">
      <c r="A118" s="107" t="s">
        <v>142</v>
      </c>
      <c r="B118" s="110">
        <f>VLOOKUP($A118,'[10]101900'!$A$6:$W$50,B$9,FALSE)</f>
        <v>30</v>
      </c>
      <c r="C118" s="110">
        <f>VLOOKUP($A118,'[10]101900'!$A$6:$W$50,C$9,FALSE)</f>
        <v>34</v>
      </c>
      <c r="D118" s="110">
        <f>VLOOKUP($A118,'[10]101900'!$A$6:$W$50,D$9,FALSE)</f>
        <v>38</v>
      </c>
      <c r="E118" s="110">
        <f>VLOOKUP($A118,'[10]101900'!$A$6:$W$50,E$9,FALSE)</f>
        <v>39</v>
      </c>
      <c r="F118" s="110">
        <f>VLOOKUP($A118,'[10]101900'!$A$6:$W$50,F$9,FALSE)</f>
        <v>37</v>
      </c>
      <c r="G118" s="110">
        <f>VLOOKUP($A118,'[10]101900'!$A$6:$W$50,G$9,FALSE)</f>
        <v>31</v>
      </c>
      <c r="H118" s="110">
        <f>VLOOKUP($A118,'[10]101900'!$A$6:$W$50,H$9,FALSE)</f>
        <v>41</v>
      </c>
      <c r="I118" s="110">
        <f>VLOOKUP($A118,'[10]101900'!$A$6:$W$50,I$9,FALSE)</f>
        <v>18</v>
      </c>
      <c r="J118" s="110">
        <f>VLOOKUP($A118,'[10]101900'!$A$6:$W$50,J$9,FALSE)</f>
        <v>28</v>
      </c>
      <c r="K118" s="110">
        <f>VLOOKUP($A118,'[10]101900'!$A$6:$W$50,K$9,FALSE)</f>
        <v>36</v>
      </c>
      <c r="L118" s="110">
        <f>VLOOKUP($A118,'[10]101900'!$A$6:$W$50,L$9,FALSE)</f>
        <v>66</v>
      </c>
      <c r="M118" s="110">
        <f>VLOOKUP($A118,'[10]101900'!$A$6:$W$50,M$9,FALSE)</f>
        <v>57</v>
      </c>
      <c r="N118" s="110">
        <f>VLOOKUP($A118,'[10]101900'!$A$6:$W$50,N$9,FALSE)</f>
        <v>66</v>
      </c>
      <c r="O118" s="110">
        <f>VLOOKUP($A118,'[10]101900'!$A$6:$W$50,O$9,FALSE)</f>
        <v>61</v>
      </c>
      <c r="P118" s="110">
        <f>VLOOKUP($A118,'[10]101900'!$A$6:$W$50,P$9,FALSE)</f>
        <v>63</v>
      </c>
      <c r="Q118" s="110">
        <f>VLOOKUP($A118,'[10]101900'!$A$6:$W$50,Q$9,FALSE)</f>
        <v>64</v>
      </c>
      <c r="R118" s="110">
        <f>VLOOKUP($A118,'[10]101900'!$A$6:$W$50,R$9,FALSE)</f>
        <v>68</v>
      </c>
      <c r="S118" s="110">
        <f>VLOOKUP($A118,'[10]101900'!$A$6:$W$50,S$9,FALSE)</f>
        <v>80</v>
      </c>
      <c r="T118" s="110">
        <f>VLOOKUP($A118,'[10]101900'!$A$6:$W$50,T$9,FALSE)</f>
        <v>83</v>
      </c>
      <c r="U118" s="110">
        <f>VLOOKUP($A118,'[10]101900'!$A$6:$W$50,U$9,FALSE)</f>
        <v>57</v>
      </c>
      <c r="V118" s="110">
        <f>VLOOKUP($A118,'[10]101900'!$A$6:$W$50,V$9,FALSE)</f>
        <v>52</v>
      </c>
    </row>
    <row r="119" spans="1:28" x14ac:dyDescent="0.2">
      <c r="A119" s="107" t="s">
        <v>143</v>
      </c>
      <c r="B119" s="110">
        <f>VLOOKUP($A119,'[10]101900'!$A$6:$W$50,B$9,FALSE)</f>
        <v>454</v>
      </c>
      <c r="C119" s="110">
        <f>VLOOKUP($A119,'[10]101900'!$A$6:$W$50,C$9,FALSE)</f>
        <v>453</v>
      </c>
      <c r="D119" s="110">
        <f>VLOOKUP($A119,'[10]101900'!$A$6:$W$50,D$9,FALSE)</f>
        <v>461</v>
      </c>
      <c r="E119" s="110">
        <f>VLOOKUP($A119,'[10]101900'!$A$6:$W$50,E$9,FALSE)</f>
        <v>641</v>
      </c>
      <c r="F119" s="110">
        <f>VLOOKUP($A119,'[10]101900'!$A$6:$W$50,F$9,FALSE)</f>
        <v>599</v>
      </c>
      <c r="G119" s="110">
        <f>VLOOKUP($A119,'[10]101900'!$A$6:$W$50,G$9,FALSE)</f>
        <v>699</v>
      </c>
      <c r="H119" s="110">
        <f>VLOOKUP($A119,'[10]101900'!$A$6:$W$50,H$9,FALSE)</f>
        <v>710</v>
      </c>
      <c r="I119" s="110">
        <f>VLOOKUP($A119,'[10]101900'!$A$6:$W$50,I$9,FALSE)</f>
        <v>729</v>
      </c>
      <c r="J119" s="110">
        <f>VLOOKUP($A119,'[10]101900'!$A$6:$W$50,J$9,FALSE)</f>
        <v>732</v>
      </c>
      <c r="K119" s="110">
        <f>VLOOKUP($A119,'[10]101900'!$A$6:$W$50,K$9,FALSE)</f>
        <v>738</v>
      </c>
      <c r="L119" s="110">
        <f>VLOOKUP($A119,'[10]101900'!$A$6:$W$50,L$9,FALSE)</f>
        <v>741</v>
      </c>
      <c r="M119" s="110">
        <f>VLOOKUP($A119,'[10]101900'!$A$6:$W$50,M$9,FALSE)</f>
        <v>759</v>
      </c>
      <c r="N119" s="110">
        <f>VLOOKUP($A119,'[10]101900'!$A$6:$W$50,N$9,FALSE)</f>
        <v>727</v>
      </c>
      <c r="O119" s="110">
        <f>VLOOKUP($A119,'[10]101900'!$A$6:$W$50,O$9,FALSE)</f>
        <v>706</v>
      </c>
      <c r="P119" s="110">
        <f>VLOOKUP($A119,'[10]101900'!$A$6:$W$50,P$9,FALSE)</f>
        <v>349</v>
      </c>
      <c r="Q119" s="110">
        <f>VLOOKUP($A119,'[10]101900'!$A$6:$W$50,Q$9,FALSE)</f>
        <v>349</v>
      </c>
      <c r="R119" s="110">
        <f>VLOOKUP($A119,'[10]101900'!$A$6:$W$50,R$9,FALSE)</f>
        <v>344</v>
      </c>
      <c r="S119" s="110">
        <f>VLOOKUP($A119,'[10]101900'!$A$6:$W$50,S$9,FALSE)</f>
        <v>341</v>
      </c>
      <c r="T119" s="110">
        <f>VLOOKUP($A119,'[10]101900'!$A$6:$W$50,T$9,FALSE)</f>
        <v>338</v>
      </c>
      <c r="U119" s="110">
        <f>VLOOKUP($A119,'[10]101900'!$A$6:$W$50,U$9,FALSE)</f>
        <v>336</v>
      </c>
      <c r="V119" s="110">
        <f>VLOOKUP($A119,'[10]101900'!$A$6:$W$50,V$9,FALSE)</f>
        <v>335</v>
      </c>
    </row>
    <row r="120" spans="1:28" x14ac:dyDescent="0.2">
      <c r="A120" s="107" t="s">
        <v>144</v>
      </c>
      <c r="B120" s="113">
        <f>VLOOKUP($A120,'[10]101900'!$A$6:$W$50,B$9,FALSE)</f>
        <v>5414</v>
      </c>
      <c r="C120" s="113">
        <f>VLOOKUP($A120,'[10]101900'!$A$6:$W$50,C$9,FALSE)</f>
        <v>5477</v>
      </c>
      <c r="D120" s="113">
        <f>VLOOKUP($A120,'[10]101900'!$A$6:$W$50,D$9,FALSE)</f>
        <v>5545</v>
      </c>
      <c r="E120" s="113">
        <f>VLOOKUP($A120,'[10]101900'!$A$6:$W$50,E$9,FALSE)</f>
        <v>5650</v>
      </c>
      <c r="F120" s="113">
        <f>VLOOKUP($A120,'[10]101900'!$A$6:$W$50,F$9,FALSE)</f>
        <v>5770</v>
      </c>
      <c r="G120" s="113">
        <f>VLOOKUP($A120,'[10]101900'!$A$6:$W$50,G$9,FALSE)</f>
        <v>5922</v>
      </c>
      <c r="H120" s="113">
        <f>VLOOKUP($A120,'[10]101900'!$A$6:$W$50,H$9,FALSE)</f>
        <v>6071</v>
      </c>
      <c r="I120" s="113">
        <f>VLOOKUP($A120,'[10]101900'!$A$6:$W$50,I$9,FALSE)</f>
        <v>6089</v>
      </c>
      <c r="J120" s="113">
        <f>VLOOKUP($A120,'[10]101900'!$A$6:$W$50,J$9,FALSE)</f>
        <v>6058</v>
      </c>
      <c r="K120" s="113">
        <f>VLOOKUP($A120,'[10]101900'!$A$6:$W$50,K$9,FALSE)</f>
        <v>6000</v>
      </c>
      <c r="L120" s="113">
        <f>VLOOKUP($A120,'[10]101900'!$A$6:$W$50,L$9,FALSE)</f>
        <v>6202</v>
      </c>
      <c r="M120" s="113">
        <f>VLOOKUP($A120,'[10]101900'!$A$6:$W$50,M$9,FALSE)</f>
        <v>6223</v>
      </c>
      <c r="N120" s="113">
        <f>VLOOKUP($A120,'[10]101900'!$A$6:$W$50,N$9,FALSE)</f>
        <v>6255</v>
      </c>
      <c r="O120" s="113">
        <f>VLOOKUP($A120,'[10]101900'!$A$6:$W$50,O$9,FALSE)</f>
        <v>6335</v>
      </c>
      <c r="P120" s="113">
        <f>VLOOKUP($A120,'[10]101900'!$A$6:$W$50,P$9,FALSE)</f>
        <v>6012</v>
      </c>
      <c r="Q120" s="113">
        <f>VLOOKUP($A120,'[10]101900'!$A$6:$W$50,Q$9,FALSE)</f>
        <v>5993</v>
      </c>
      <c r="R120" s="113">
        <f>VLOOKUP($A120,'[10]101900'!$A$6:$W$50,R$9,FALSE)</f>
        <v>5875</v>
      </c>
      <c r="S120" s="113">
        <f>VLOOKUP($A120,'[10]101900'!$A$6:$W$50,S$9,FALSE)</f>
        <v>5835</v>
      </c>
      <c r="T120" s="113">
        <f>VLOOKUP($A120,'[10]101900'!$A$6:$W$50,T$9,FALSE)</f>
        <v>5891</v>
      </c>
      <c r="U120" s="113">
        <f>VLOOKUP($A120,'[10]101900'!$A$6:$W$50,U$9,FALSE)</f>
        <v>5712</v>
      </c>
      <c r="V120" s="113">
        <f>VLOOKUP($A120,'[10]101900'!$A$6:$W$50,V$9,FALSE)</f>
        <v>5807</v>
      </c>
    </row>
    <row r="121" spans="1:28" x14ac:dyDescent="0.2">
      <c r="A121" s="114" t="s">
        <v>145</v>
      </c>
      <c r="B121" s="115"/>
      <c r="C121" s="115"/>
      <c r="D121" s="115"/>
      <c r="E121" s="115"/>
      <c r="F121" s="115"/>
      <c r="G121" s="115"/>
      <c r="H121" s="115"/>
      <c r="I121" s="115"/>
      <c r="J121" s="115"/>
      <c r="K121" s="115"/>
      <c r="L121" s="115"/>
      <c r="M121" s="115"/>
      <c r="N121" s="115"/>
      <c r="O121" s="115"/>
      <c r="P121" s="115"/>
      <c r="Q121" s="115"/>
      <c r="R121" s="115"/>
      <c r="S121" s="115"/>
      <c r="T121" s="115"/>
      <c r="U121" s="115"/>
      <c r="V121" s="115"/>
      <c r="AB121"/>
    </row>
    <row r="122" spans="1:28" x14ac:dyDescent="0.2">
      <c r="A122" s="134" t="s">
        <v>148</v>
      </c>
      <c r="B122" s="117">
        <f>SUM(B90:B119)</f>
        <v>5719</v>
      </c>
      <c r="C122" s="117">
        <f>SUM(C90:C119)</f>
        <v>5786</v>
      </c>
      <c r="D122" s="117">
        <f t="shared" ref="D122:R122" si="3">SUM(D90:D119)</f>
        <v>5857</v>
      </c>
      <c r="E122" s="117">
        <f t="shared" si="3"/>
        <v>5955</v>
      </c>
      <c r="F122" s="117">
        <f t="shared" si="3"/>
        <v>6069</v>
      </c>
      <c r="G122" s="117">
        <f t="shared" si="3"/>
        <v>6219</v>
      </c>
      <c r="H122" s="117">
        <f t="shared" si="3"/>
        <v>6373</v>
      </c>
      <c r="I122" s="117">
        <f t="shared" si="3"/>
        <v>6367</v>
      </c>
      <c r="J122" s="117">
        <f t="shared" si="3"/>
        <v>6352</v>
      </c>
      <c r="K122" s="117">
        <f t="shared" si="3"/>
        <v>6308</v>
      </c>
      <c r="L122" s="117">
        <f t="shared" si="3"/>
        <v>6550</v>
      </c>
      <c r="M122" s="117">
        <f t="shared" si="3"/>
        <v>6568</v>
      </c>
      <c r="N122" s="117">
        <f t="shared" si="3"/>
        <v>6612</v>
      </c>
      <c r="O122" s="117">
        <f t="shared" si="3"/>
        <v>6704</v>
      </c>
      <c r="P122" s="117">
        <f t="shared" si="3"/>
        <v>6380</v>
      </c>
      <c r="Q122" s="117">
        <f t="shared" si="3"/>
        <v>6365</v>
      </c>
      <c r="R122" s="117">
        <f t="shared" si="3"/>
        <v>6265</v>
      </c>
      <c r="S122" s="117">
        <f>SUM(S90:S119)</f>
        <v>6236</v>
      </c>
      <c r="T122" s="117">
        <f>SUM(T90:T119)</f>
        <v>6306</v>
      </c>
      <c r="U122" s="117">
        <f>SUM(U90:U119)</f>
        <v>6089</v>
      </c>
      <c r="V122" s="117">
        <f>SUM(V90:V119)</f>
        <v>6192</v>
      </c>
    </row>
    <row r="123" spans="1:28" ht="13.5" thickBot="1" x14ac:dyDescent="0.25">
      <c r="AB123"/>
    </row>
    <row r="124" spans="1:28" ht="16.5" thickTop="1" thickBot="1" x14ac:dyDescent="0.25">
      <c r="A124" s="101"/>
      <c r="B124" s="264" t="s">
        <v>103</v>
      </c>
      <c r="C124" s="273" t="s">
        <v>104</v>
      </c>
      <c r="D124" s="271"/>
      <c r="E124" s="271"/>
      <c r="F124" s="271"/>
      <c r="G124" s="272"/>
      <c r="H124" s="102"/>
      <c r="I124" s="102"/>
      <c r="J124" s="102"/>
      <c r="K124" s="102"/>
      <c r="L124" s="102"/>
      <c r="M124" s="102"/>
      <c r="N124" s="102"/>
      <c r="O124" s="102"/>
      <c r="P124" s="102"/>
      <c r="Q124" s="102"/>
      <c r="R124" s="102"/>
      <c r="S124" s="102"/>
      <c r="T124" s="102"/>
      <c r="U124" s="102"/>
      <c r="V124" s="102"/>
    </row>
    <row r="125" spans="1:28" ht="15.75" thickTop="1" x14ac:dyDescent="0.2">
      <c r="A125" s="123"/>
      <c r="B125" s="264" t="s">
        <v>77</v>
      </c>
      <c r="C125" s="265" t="s">
        <v>234</v>
      </c>
      <c r="D125" s="269"/>
      <c r="E125" s="269"/>
      <c r="F125" s="269"/>
      <c r="G125" s="270"/>
      <c r="H125" s="126"/>
      <c r="I125" s="126"/>
      <c r="J125" s="126"/>
      <c r="K125" s="126"/>
      <c r="L125" s="126"/>
      <c r="M125" s="126"/>
      <c r="N125" s="126"/>
      <c r="O125" s="126"/>
      <c r="P125" s="126"/>
      <c r="Q125" s="126"/>
      <c r="R125" s="126"/>
      <c r="S125" s="126"/>
      <c r="T125" s="126"/>
      <c r="U125" s="126"/>
      <c r="V125" s="126"/>
    </row>
    <row r="126" spans="1:28" ht="15" x14ac:dyDescent="0.2">
      <c r="A126" s="123"/>
      <c r="B126" s="264" t="s">
        <v>108</v>
      </c>
      <c r="C126" s="265" t="s">
        <v>237</v>
      </c>
      <c r="D126" s="269"/>
      <c r="E126" s="269"/>
      <c r="F126" s="269"/>
      <c r="G126" s="270"/>
      <c r="H126" s="126"/>
      <c r="I126" s="126"/>
      <c r="J126" s="126"/>
      <c r="K126" s="126"/>
      <c r="L126" s="126"/>
      <c r="M126" s="126"/>
      <c r="N126" s="126"/>
      <c r="O126" s="126"/>
      <c r="P126" s="126"/>
      <c r="Q126" s="126"/>
      <c r="R126" s="126"/>
      <c r="S126" s="126"/>
      <c r="T126" s="126"/>
      <c r="U126" s="126"/>
      <c r="V126" s="126"/>
    </row>
    <row r="127" spans="1:28" x14ac:dyDescent="0.2">
      <c r="A127" s="98"/>
      <c r="B127" s="99"/>
      <c r="C127" s="99"/>
      <c r="D127" s="99"/>
      <c r="E127" s="99"/>
      <c r="F127" s="99"/>
      <c r="G127" s="99"/>
      <c r="H127" s="99"/>
      <c r="I127" s="99"/>
      <c r="J127" s="99"/>
      <c r="K127" s="99"/>
      <c r="L127" s="99"/>
      <c r="M127" s="99"/>
      <c r="N127" s="99"/>
      <c r="O127" s="99"/>
      <c r="P127" s="99"/>
      <c r="Q127" s="99"/>
      <c r="R127" s="99"/>
      <c r="S127" s="99"/>
      <c r="T127" s="102"/>
      <c r="U127" s="102"/>
      <c r="V127" s="102"/>
    </row>
    <row r="128" spans="1:28" x14ac:dyDescent="0.2">
      <c r="AB128"/>
    </row>
    <row r="129" spans="1:22" x14ac:dyDescent="0.2">
      <c r="A129" s="107" t="s">
        <v>110</v>
      </c>
      <c r="B129" s="107" t="s">
        <v>55</v>
      </c>
      <c r="C129" s="107" t="s">
        <v>56</v>
      </c>
      <c r="D129" s="107" t="s">
        <v>57</v>
      </c>
      <c r="E129" s="107" t="s">
        <v>58</v>
      </c>
      <c r="F129" s="107" t="s">
        <v>59</v>
      </c>
      <c r="G129" s="107" t="s">
        <v>60</v>
      </c>
      <c r="H129" s="107" t="s">
        <v>61</v>
      </c>
      <c r="I129" s="107" t="s">
        <v>62</v>
      </c>
      <c r="J129" s="107" t="s">
        <v>63</v>
      </c>
      <c r="K129" s="107" t="s">
        <v>64</v>
      </c>
      <c r="L129" s="107" t="s">
        <v>65</v>
      </c>
      <c r="M129" s="107" t="s">
        <v>66</v>
      </c>
      <c r="N129" s="107" t="s">
        <v>67</v>
      </c>
      <c r="O129" s="107" t="s">
        <v>68</v>
      </c>
      <c r="P129" s="107" t="s">
        <v>69</v>
      </c>
      <c r="Q129" s="107" t="s">
        <v>70</v>
      </c>
      <c r="R129" s="107" t="s">
        <v>71</v>
      </c>
      <c r="S129" s="107" t="s">
        <v>72</v>
      </c>
      <c r="T129" s="107" t="s">
        <v>74</v>
      </c>
      <c r="U129" s="107" t="s">
        <v>75</v>
      </c>
      <c r="V129" s="107">
        <v>2010</v>
      </c>
    </row>
    <row r="130" spans="1:22" x14ac:dyDescent="0.2">
      <c r="A130" s="107" t="s">
        <v>111</v>
      </c>
      <c r="B130" s="110">
        <f>VLOOKUP($A130,'[10]102010'!$A$6:$W$50,B$9,FALSE)</f>
        <v>1021</v>
      </c>
      <c r="C130" s="110">
        <f>VLOOKUP($A130,'[10]102010'!$A$6:$W$50,C$9,FALSE)</f>
        <v>1084</v>
      </c>
      <c r="D130" s="110">
        <f>VLOOKUP($A130,'[10]102010'!$A$6:$W$50,D$9,FALSE)</f>
        <v>1098</v>
      </c>
      <c r="E130" s="110">
        <f>VLOOKUP($A130,'[10]102010'!$A$6:$W$50,E$9,FALSE)</f>
        <v>1130</v>
      </c>
      <c r="F130" s="110">
        <f>VLOOKUP($A130,'[10]102010'!$A$6:$W$50,F$9,FALSE)</f>
        <v>1116</v>
      </c>
      <c r="G130" s="110">
        <f>VLOOKUP($A130,'[10]102010'!$A$6:$W$50,G$9,FALSE)</f>
        <v>1169</v>
      </c>
      <c r="H130" s="110">
        <f>VLOOKUP($A130,'[10]102010'!$A$6:$W$50,H$9,FALSE)</f>
        <v>1221</v>
      </c>
      <c r="I130" s="110">
        <f>VLOOKUP($A130,'[10]102010'!$A$6:$W$50,I$9,FALSE)</f>
        <v>1194</v>
      </c>
      <c r="J130" s="110">
        <f>VLOOKUP($A130,'[10]102010'!$A$6:$W$50,J$9,FALSE)</f>
        <v>1199</v>
      </c>
      <c r="K130" s="110">
        <f>VLOOKUP($A130,'[10]102010'!$A$6:$W$50,K$9,FALSE)</f>
        <v>1258</v>
      </c>
      <c r="L130" s="110">
        <f>VLOOKUP($A130,'[10]102010'!$A$6:$W$50,L$9,FALSE)</f>
        <v>1287</v>
      </c>
      <c r="M130" s="110">
        <f>VLOOKUP($A130,'[10]102010'!$A$6:$W$50,M$9,FALSE)</f>
        <v>1394</v>
      </c>
      <c r="N130" s="110">
        <f>VLOOKUP($A130,'[10]102010'!$A$6:$W$50,N$9,FALSE)</f>
        <v>1439</v>
      </c>
      <c r="O130" s="110">
        <f>VLOOKUP($A130,'[10]102010'!$A$6:$W$50,O$9,FALSE)</f>
        <v>1485</v>
      </c>
      <c r="P130" s="110">
        <f>VLOOKUP($A130,'[10]102010'!$A$6:$W$50,P$9,FALSE)</f>
        <v>1472</v>
      </c>
      <c r="Q130" s="110">
        <f>VLOOKUP($A130,'[10]102010'!$A$6:$W$50,Q$9,FALSE)</f>
        <v>1504</v>
      </c>
      <c r="R130" s="110">
        <f>VLOOKUP($A130,'[10]102010'!$A$6:$W$50,R$9,FALSE)</f>
        <v>1502</v>
      </c>
      <c r="S130" s="110">
        <f>VLOOKUP($A130,'[10]102010'!$A$6:$W$50,S$9,FALSE)</f>
        <v>1488</v>
      </c>
      <c r="T130" s="110">
        <f>VLOOKUP($A130,'[10]102010'!$A$6:$W$50,T$9,FALSE)</f>
        <v>1508</v>
      </c>
      <c r="U130" s="110">
        <f>VLOOKUP($A130,'[10]102010'!$A$6:$W$50,U$9,FALSE)</f>
        <v>1524</v>
      </c>
      <c r="V130" s="110">
        <f>VLOOKUP($A130,'[10]102010'!$A$6:$W$50,V$9,FALSE)</f>
        <v>1553</v>
      </c>
    </row>
    <row r="131" spans="1:22" x14ac:dyDescent="0.2">
      <c r="A131" s="107" t="s">
        <v>113</v>
      </c>
      <c r="B131" s="110">
        <f>VLOOKUP($A131,'[10]102010'!$A$6:$W$50,B$9,FALSE)</f>
        <v>1583</v>
      </c>
      <c r="C131" s="110">
        <f>VLOOKUP($A131,'[10]102010'!$A$6:$W$50,C$9,FALSE)</f>
        <v>1711</v>
      </c>
      <c r="D131" s="110">
        <f>VLOOKUP($A131,'[10]102010'!$A$6:$W$50,D$9,FALSE)</f>
        <v>1741</v>
      </c>
      <c r="E131" s="110">
        <f>VLOOKUP($A131,'[10]102010'!$A$6:$W$50,E$9,FALSE)</f>
        <v>1813</v>
      </c>
      <c r="F131" s="110">
        <f>VLOOKUP($A131,'[10]102010'!$A$6:$W$50,F$9,FALSE)</f>
        <v>1836</v>
      </c>
      <c r="G131" s="110">
        <f>VLOOKUP($A131,'[10]102010'!$A$6:$W$50,G$9,FALSE)</f>
        <v>1901</v>
      </c>
      <c r="H131" s="110">
        <f>VLOOKUP($A131,'[10]102010'!$A$6:$W$50,H$9,FALSE)</f>
        <v>1997</v>
      </c>
      <c r="I131" s="110">
        <f>VLOOKUP($A131,'[10]102010'!$A$6:$W$50,I$9,FALSE)</f>
        <v>1972</v>
      </c>
      <c r="J131" s="110">
        <f>VLOOKUP($A131,'[10]102010'!$A$6:$W$50,J$9,FALSE)</f>
        <v>2011</v>
      </c>
      <c r="K131" s="110">
        <f>VLOOKUP($A131,'[10]102010'!$A$6:$W$50,K$9,FALSE)</f>
        <v>2019</v>
      </c>
      <c r="L131" s="110">
        <f>VLOOKUP($A131,'[10]102010'!$A$6:$W$50,L$9,FALSE)</f>
        <v>2041</v>
      </c>
      <c r="M131" s="110">
        <f>VLOOKUP($A131,'[10]102010'!$A$6:$W$50,M$9,FALSE)</f>
        <v>2098</v>
      </c>
      <c r="N131" s="110">
        <f>VLOOKUP($A131,'[10]102010'!$A$6:$W$50,N$9,FALSE)</f>
        <v>2229</v>
      </c>
      <c r="O131" s="110">
        <f>VLOOKUP($A131,'[10]102010'!$A$6:$W$50,O$9,FALSE)</f>
        <v>2238</v>
      </c>
      <c r="P131" s="110">
        <f>VLOOKUP($A131,'[10]102010'!$A$6:$W$50,P$9,FALSE)</f>
        <v>2282</v>
      </c>
      <c r="Q131" s="110">
        <f>VLOOKUP($A131,'[10]102010'!$A$6:$W$50,Q$9,FALSE)</f>
        <v>2236</v>
      </c>
      <c r="R131" s="110">
        <f>VLOOKUP($A131,'[10]102010'!$A$6:$W$50,R$9,FALSE)</f>
        <v>1954</v>
      </c>
      <c r="S131" s="110">
        <f>VLOOKUP($A131,'[10]102010'!$A$6:$W$50,S$9,FALSE)</f>
        <v>1879</v>
      </c>
      <c r="T131" s="110">
        <f>VLOOKUP($A131,'[10]102010'!$A$6:$W$50,T$9,FALSE)</f>
        <v>1718</v>
      </c>
      <c r="U131" s="110">
        <f>VLOOKUP($A131,'[10]102010'!$A$6:$W$50,U$9,FALSE)</f>
        <v>1738</v>
      </c>
      <c r="V131" s="110">
        <f>VLOOKUP($A131,'[10]102010'!$A$6:$W$50,V$9,FALSE)</f>
        <v>1743</v>
      </c>
    </row>
    <row r="132" spans="1:22" x14ac:dyDescent="0.2">
      <c r="A132" s="107" t="s">
        <v>115</v>
      </c>
      <c r="B132" s="110">
        <f>VLOOKUP($A132,'[10]102010'!$A$6:$W$50,B$9,FALSE)</f>
        <v>901</v>
      </c>
      <c r="C132" s="110">
        <f>VLOOKUP($A132,'[10]102010'!$A$6:$W$50,C$9,FALSE)</f>
        <v>895</v>
      </c>
      <c r="D132" s="110">
        <f>VLOOKUP($A132,'[10]102010'!$A$6:$W$50,D$9,FALSE)</f>
        <v>860</v>
      </c>
      <c r="E132" s="110">
        <f>VLOOKUP($A132,'[10]102010'!$A$6:$W$50,E$9,FALSE)</f>
        <v>862</v>
      </c>
      <c r="F132" s="110">
        <f>VLOOKUP($A132,'[10]102010'!$A$6:$W$50,F$9,FALSE)</f>
        <v>843</v>
      </c>
      <c r="G132" s="110">
        <f>VLOOKUP($A132,'[10]102010'!$A$6:$W$50,G$9,FALSE)</f>
        <v>942</v>
      </c>
      <c r="H132" s="110">
        <f>VLOOKUP($A132,'[10]102010'!$A$6:$W$50,H$9,FALSE)</f>
        <v>988</v>
      </c>
      <c r="I132" s="110">
        <f>VLOOKUP($A132,'[10]102010'!$A$6:$W$50,I$9,FALSE)</f>
        <v>850</v>
      </c>
      <c r="J132" s="110">
        <f>VLOOKUP($A132,'[10]102010'!$A$6:$W$50,J$9,FALSE)</f>
        <v>906</v>
      </c>
      <c r="K132" s="110">
        <f>VLOOKUP($A132,'[10]102010'!$A$6:$W$50,K$9,FALSE)</f>
        <v>870</v>
      </c>
      <c r="L132" s="110">
        <f>VLOOKUP($A132,'[10]102010'!$A$6:$W$50,L$9,FALSE)</f>
        <v>848</v>
      </c>
      <c r="M132" s="110">
        <f>VLOOKUP($A132,'[10]102010'!$A$6:$W$50,M$9,FALSE)</f>
        <v>838</v>
      </c>
      <c r="N132" s="110">
        <f>VLOOKUP($A132,'[10]102010'!$A$6:$W$50,N$9,FALSE)</f>
        <v>800</v>
      </c>
      <c r="O132" s="110">
        <f>VLOOKUP($A132,'[10]102010'!$A$6:$W$50,O$9,FALSE)</f>
        <v>801</v>
      </c>
      <c r="P132" s="110">
        <f>VLOOKUP($A132,'[10]102010'!$A$6:$W$50,P$9,FALSE)</f>
        <v>754</v>
      </c>
      <c r="Q132" s="110">
        <f>VLOOKUP($A132,'[10]102010'!$A$6:$W$50,Q$9,FALSE)</f>
        <v>778</v>
      </c>
      <c r="R132" s="110">
        <f>VLOOKUP($A132,'[10]102010'!$A$6:$W$50,R$9,FALSE)</f>
        <v>800</v>
      </c>
      <c r="S132" s="110">
        <f>VLOOKUP($A132,'[10]102010'!$A$6:$W$50,S$9,FALSE)</f>
        <v>806</v>
      </c>
      <c r="T132" s="110">
        <f>VLOOKUP($A132,'[10]102010'!$A$6:$W$50,T$9,FALSE)</f>
        <v>862</v>
      </c>
      <c r="U132" s="110">
        <f>VLOOKUP($A132,'[10]102010'!$A$6:$W$50,U$9,FALSE)</f>
        <v>886</v>
      </c>
      <c r="V132" s="110">
        <f>VLOOKUP($A132,'[10]102010'!$A$6:$W$50,V$9,FALSE)</f>
        <v>908</v>
      </c>
    </row>
    <row r="133" spans="1:22" x14ac:dyDescent="0.2">
      <c r="A133" s="107" t="s">
        <v>141</v>
      </c>
      <c r="B133" s="110">
        <f>VLOOKUP($A133,'[10]102010'!$A$6:$W$50,B$9,FALSE)</f>
        <v>1170</v>
      </c>
      <c r="C133" s="110">
        <f>VLOOKUP($A133,'[10]102010'!$A$6:$W$50,C$9,FALSE)</f>
        <v>1227</v>
      </c>
      <c r="D133" s="110">
        <f>VLOOKUP($A133,'[10]102010'!$A$6:$W$50,D$9,FALSE)</f>
        <v>1257</v>
      </c>
      <c r="E133" s="110">
        <f>VLOOKUP($A133,'[10]102010'!$A$6:$W$50,E$9,FALSE)</f>
        <v>1260</v>
      </c>
      <c r="F133" s="110">
        <f>VLOOKUP($A133,'[10]102010'!$A$6:$W$50,F$9,FALSE)</f>
        <v>1264</v>
      </c>
      <c r="G133" s="110">
        <f>VLOOKUP($A133,'[10]102010'!$A$6:$W$50,G$9,FALSE)</f>
        <v>1310</v>
      </c>
      <c r="H133" s="110">
        <f>VLOOKUP($A133,'[10]102010'!$A$6:$W$50,H$9,FALSE)</f>
        <v>1313</v>
      </c>
      <c r="I133" s="110">
        <f>VLOOKUP($A133,'[10]102010'!$A$6:$W$50,I$9,FALSE)</f>
        <v>1278</v>
      </c>
      <c r="J133" s="110">
        <f>VLOOKUP($A133,'[10]102010'!$A$6:$W$50,J$9,FALSE)</f>
        <v>1300</v>
      </c>
      <c r="K133" s="110">
        <f>VLOOKUP($A133,'[10]102010'!$A$6:$W$50,K$9,FALSE)</f>
        <v>1338</v>
      </c>
      <c r="L133" s="110">
        <f>VLOOKUP($A133,'[10]102010'!$A$6:$W$50,L$9,FALSE)</f>
        <v>1352</v>
      </c>
      <c r="M133" s="110">
        <f>VLOOKUP($A133,'[10]102010'!$A$6:$W$50,M$9,FALSE)</f>
        <v>1391</v>
      </c>
      <c r="N133" s="110">
        <f>VLOOKUP($A133,'[10]102010'!$A$6:$W$50,N$9,FALSE)</f>
        <v>1395</v>
      </c>
      <c r="O133" s="110">
        <f>VLOOKUP($A133,'[10]102010'!$A$6:$W$50,O$9,FALSE)</f>
        <v>1434</v>
      </c>
      <c r="P133" s="110">
        <f>VLOOKUP($A133,'[10]102010'!$A$6:$W$50,P$9,FALSE)</f>
        <v>1471</v>
      </c>
      <c r="Q133" s="110">
        <f>VLOOKUP($A133,'[10]102010'!$A$6:$W$50,Q$9,FALSE)</f>
        <v>1515</v>
      </c>
      <c r="R133" s="110">
        <f>VLOOKUP($A133,'[10]102010'!$A$6:$W$50,R$9,FALSE)</f>
        <v>1522</v>
      </c>
      <c r="S133" s="110">
        <f>VLOOKUP($A133,'[10]102010'!$A$6:$W$50,S$9,FALSE)</f>
        <v>1502</v>
      </c>
      <c r="T133" s="110">
        <f>VLOOKUP($A133,'[10]102010'!$A$6:$W$50,T$9,FALSE)</f>
        <v>1539</v>
      </c>
      <c r="U133" s="110">
        <f>VLOOKUP($A133,'[10]102010'!$A$6:$W$50,U$9,FALSE)</f>
        <v>1541</v>
      </c>
      <c r="V133" s="110">
        <f>VLOOKUP($A133,'[10]102010'!$A$6:$W$50,V$9,FALSE)</f>
        <v>1601</v>
      </c>
    </row>
    <row r="134" spans="1:22" x14ac:dyDescent="0.2">
      <c r="A134" s="107" t="s">
        <v>117</v>
      </c>
      <c r="B134" s="110">
        <f>VLOOKUP($A134,'[10]102010'!$A$6:$W$50,B$9,FALSE)</f>
        <v>39</v>
      </c>
      <c r="C134" s="110">
        <f>VLOOKUP($A134,'[10]102010'!$A$6:$W$50,C$9,FALSE)</f>
        <v>41</v>
      </c>
      <c r="D134" s="110">
        <f>VLOOKUP($A134,'[10]102010'!$A$6:$W$50,D$9,FALSE)</f>
        <v>50</v>
      </c>
      <c r="E134" s="110">
        <f>VLOOKUP($A134,'[10]102010'!$A$6:$W$50,E$9,FALSE)</f>
        <v>56</v>
      </c>
      <c r="F134" s="110">
        <f>VLOOKUP($A134,'[10]102010'!$A$6:$W$50,F$9,FALSE)</f>
        <v>58</v>
      </c>
      <c r="G134" s="110">
        <f>VLOOKUP($A134,'[10]102010'!$A$6:$W$50,G$9,FALSE)</f>
        <v>65</v>
      </c>
      <c r="H134" s="110">
        <f>VLOOKUP($A134,'[10]102010'!$A$6:$W$50,H$9,FALSE)</f>
        <v>71</v>
      </c>
      <c r="I134" s="110">
        <f>VLOOKUP($A134,'[10]102010'!$A$6:$W$50,I$9,FALSE)</f>
        <v>72</v>
      </c>
      <c r="J134" s="110">
        <f>VLOOKUP($A134,'[10]102010'!$A$6:$W$50,J$9,FALSE)</f>
        <v>78</v>
      </c>
      <c r="K134" s="110">
        <f>VLOOKUP($A134,'[10]102010'!$A$6:$W$50,K$9,FALSE)</f>
        <v>82</v>
      </c>
      <c r="L134" s="110">
        <f>VLOOKUP($A134,'[10]102010'!$A$6:$W$50,L$9,FALSE)</f>
        <v>91</v>
      </c>
      <c r="M134" s="110">
        <f>VLOOKUP($A134,'[10]102010'!$A$6:$W$50,M$9,FALSE)</f>
        <v>90</v>
      </c>
      <c r="N134" s="110">
        <f>VLOOKUP($A134,'[10]102010'!$A$6:$W$50,N$9,FALSE)</f>
        <v>99</v>
      </c>
      <c r="O134" s="110">
        <f>VLOOKUP($A134,'[10]102010'!$A$6:$W$50,O$9,FALSE)</f>
        <v>111</v>
      </c>
      <c r="P134" s="110">
        <f>VLOOKUP($A134,'[10]102010'!$A$6:$W$50,P$9,FALSE)</f>
        <v>113</v>
      </c>
      <c r="Q134" s="110">
        <f>VLOOKUP($A134,'[10]102010'!$A$6:$W$50,Q$9,FALSE)</f>
        <v>123</v>
      </c>
      <c r="R134" s="110">
        <f>VLOOKUP($A134,'[10]102010'!$A$6:$W$50,R$9,FALSE)</f>
        <v>129</v>
      </c>
      <c r="S134" s="110">
        <f>VLOOKUP($A134,'[10]102010'!$A$6:$W$50,S$9,FALSE)</f>
        <v>138</v>
      </c>
      <c r="T134" s="110">
        <f>VLOOKUP($A134,'[10]102010'!$A$6:$W$50,T$9,FALSE)</f>
        <v>145</v>
      </c>
      <c r="U134" s="110">
        <f>VLOOKUP($A134,'[10]102010'!$A$6:$W$50,U$9,FALSE)</f>
        <v>148</v>
      </c>
      <c r="V134" s="110">
        <f>VLOOKUP($A134,'[10]102010'!$A$6:$W$50,V$9,FALSE)</f>
        <v>149</v>
      </c>
    </row>
    <row r="135" spans="1:22" x14ac:dyDescent="0.2">
      <c r="A135" s="107" t="s">
        <v>118</v>
      </c>
      <c r="B135" s="110">
        <f>VLOOKUP($A135,'[10]102010'!$A$6:$W$50,B$9,FALSE)</f>
        <v>827</v>
      </c>
      <c r="C135" s="110">
        <f>VLOOKUP($A135,'[10]102010'!$A$6:$W$50,C$9,FALSE)</f>
        <v>849</v>
      </c>
      <c r="D135" s="110">
        <f>VLOOKUP($A135,'[10]102010'!$A$6:$W$50,D$9,FALSE)</f>
        <v>889</v>
      </c>
      <c r="E135" s="110">
        <f>VLOOKUP($A135,'[10]102010'!$A$6:$W$50,E$9,FALSE)</f>
        <v>980</v>
      </c>
      <c r="F135" s="110">
        <f>VLOOKUP($A135,'[10]102010'!$A$6:$W$50,F$9,FALSE)</f>
        <v>1134</v>
      </c>
      <c r="G135" s="110">
        <f>VLOOKUP($A135,'[10]102010'!$A$6:$W$50,G$9,FALSE)</f>
        <v>1277</v>
      </c>
      <c r="H135" s="110">
        <f>VLOOKUP($A135,'[10]102010'!$A$6:$W$50,H$9,FALSE)</f>
        <v>1377</v>
      </c>
      <c r="I135" s="110">
        <f>VLOOKUP($A135,'[10]102010'!$A$6:$W$50,I$9,FALSE)</f>
        <v>1333</v>
      </c>
      <c r="J135" s="110">
        <f>VLOOKUP($A135,'[10]102010'!$A$6:$W$50,J$9,FALSE)</f>
        <v>1247</v>
      </c>
      <c r="K135" s="110">
        <f>VLOOKUP($A135,'[10]102010'!$A$6:$W$50,K$9,FALSE)</f>
        <v>1208</v>
      </c>
      <c r="L135" s="110">
        <f>VLOOKUP($A135,'[10]102010'!$A$6:$W$50,L$9,FALSE)</f>
        <v>1188</v>
      </c>
      <c r="M135" s="110">
        <f>VLOOKUP($A135,'[10]102010'!$A$6:$W$50,M$9,FALSE)</f>
        <v>1224</v>
      </c>
      <c r="N135" s="110">
        <f>VLOOKUP($A135,'[10]102010'!$A$6:$W$50,N$9,FALSE)</f>
        <v>1214</v>
      </c>
      <c r="O135" s="110">
        <f>VLOOKUP($A135,'[10]102010'!$A$6:$W$50,O$9,FALSE)</f>
        <v>1247</v>
      </c>
      <c r="P135" s="110">
        <f>VLOOKUP($A135,'[10]102010'!$A$6:$W$50,P$9,FALSE)</f>
        <v>1249</v>
      </c>
      <c r="Q135" s="110">
        <f>VLOOKUP($A135,'[10]102010'!$A$6:$W$50,Q$9,FALSE)</f>
        <v>1266</v>
      </c>
      <c r="R135" s="110">
        <f>VLOOKUP($A135,'[10]102010'!$A$6:$W$50,R$9,FALSE)</f>
        <v>1307</v>
      </c>
      <c r="S135" s="110">
        <f>VLOOKUP($A135,'[10]102010'!$A$6:$W$50,S$9,FALSE)</f>
        <v>1259</v>
      </c>
      <c r="T135" s="110">
        <f>VLOOKUP($A135,'[10]102010'!$A$6:$W$50,T$9,FALSE)</f>
        <v>1264</v>
      </c>
      <c r="U135" s="110">
        <f>VLOOKUP($A135,'[10]102010'!$A$6:$W$50,U$9,FALSE)</f>
        <v>1263</v>
      </c>
      <c r="V135" s="110">
        <f>VLOOKUP($A135,'[10]102010'!$A$6:$W$50,V$9,FALSE)</f>
        <v>1292</v>
      </c>
    </row>
    <row r="136" spans="1:22" x14ac:dyDescent="0.2">
      <c r="A136" s="107" t="s">
        <v>123</v>
      </c>
      <c r="B136" s="110">
        <f>VLOOKUP($A136,'[10]102010'!$A$6:$W$50,B$9,FALSE)</f>
        <v>11785</v>
      </c>
      <c r="C136" s="110">
        <f>VLOOKUP($A136,'[10]102010'!$A$6:$W$50,C$9,FALSE)</f>
        <v>10503</v>
      </c>
      <c r="D136" s="110">
        <f>VLOOKUP($A136,'[10]102010'!$A$6:$W$50,D$9,FALSE)</f>
        <v>10559</v>
      </c>
      <c r="E136" s="110">
        <f>VLOOKUP($A136,'[10]102010'!$A$6:$W$50,E$9,FALSE)</f>
        <v>10842</v>
      </c>
      <c r="F136" s="110">
        <f>VLOOKUP($A136,'[10]102010'!$A$6:$W$50,F$9,FALSE)</f>
        <v>10708</v>
      </c>
      <c r="G136" s="110">
        <f>VLOOKUP($A136,'[10]102010'!$A$6:$W$50,G$9,FALSE)</f>
        <v>10935</v>
      </c>
      <c r="H136" s="110">
        <f>VLOOKUP($A136,'[10]102010'!$A$6:$W$50,H$9,FALSE)</f>
        <v>11535</v>
      </c>
      <c r="I136" s="110">
        <f>VLOOKUP($A136,'[10]102010'!$A$6:$W$50,I$9,FALSE)</f>
        <v>11248</v>
      </c>
      <c r="J136" s="110">
        <f>VLOOKUP($A136,'[10]102010'!$A$6:$W$50,J$9,FALSE)</f>
        <v>11219</v>
      </c>
      <c r="K136" s="110">
        <f>VLOOKUP($A136,'[10]102010'!$A$6:$W$50,K$9,FALSE)</f>
        <v>11288</v>
      </c>
      <c r="L136" s="110">
        <f>VLOOKUP($A136,'[10]102010'!$A$6:$W$50,L$9,FALSE)</f>
        <v>11221</v>
      </c>
      <c r="M136" s="110">
        <f>VLOOKUP($A136,'[10]102010'!$A$6:$W$50,M$9,FALSE)</f>
        <v>11522</v>
      </c>
      <c r="N136" s="110">
        <f>VLOOKUP($A136,'[10]102010'!$A$6:$W$50,N$9,FALSE)</f>
        <v>11737</v>
      </c>
      <c r="O136" s="110">
        <f>VLOOKUP($A136,'[10]102010'!$A$6:$W$50,O$9,FALSE)</f>
        <v>11960</v>
      </c>
      <c r="P136" s="110">
        <f>VLOOKUP($A136,'[10]102010'!$A$6:$W$50,P$9,FALSE)</f>
        <v>12072</v>
      </c>
      <c r="Q136" s="110">
        <f>VLOOKUP($A136,'[10]102010'!$A$6:$W$50,Q$9,FALSE)</f>
        <v>12150</v>
      </c>
      <c r="R136" s="110">
        <f>VLOOKUP($A136,'[10]102010'!$A$6:$W$50,R$9,FALSE)</f>
        <v>12167</v>
      </c>
      <c r="S136" s="110">
        <f>VLOOKUP($A136,'[10]102010'!$A$6:$W$50,S$9,FALSE)</f>
        <v>12046</v>
      </c>
      <c r="T136" s="110">
        <f>VLOOKUP($A136,'[10]102010'!$A$6:$W$50,T$9,FALSE)</f>
        <v>11995</v>
      </c>
      <c r="U136" s="110">
        <f>VLOOKUP($A136,'[10]102010'!$A$6:$W$50,U$9,FALSE)</f>
        <v>11969</v>
      </c>
      <c r="V136" s="110">
        <f>VLOOKUP($A136,'[10]102010'!$A$6:$W$50,V$9,FALSE)</f>
        <v>12184</v>
      </c>
    </row>
    <row r="137" spans="1:22" x14ac:dyDescent="0.2">
      <c r="A137" s="107" t="s">
        <v>119</v>
      </c>
      <c r="B137" s="110">
        <f>VLOOKUP($A137,'[10]102010'!$A$6:$W$50,B$9,FALSE)</f>
        <v>831</v>
      </c>
      <c r="C137" s="110">
        <f>VLOOKUP($A137,'[10]102010'!$A$6:$W$50,C$9,FALSE)</f>
        <v>871</v>
      </c>
      <c r="D137" s="110">
        <f>VLOOKUP($A137,'[10]102010'!$A$6:$W$50,D$9,FALSE)</f>
        <v>878</v>
      </c>
      <c r="E137" s="110">
        <f>VLOOKUP($A137,'[10]102010'!$A$6:$W$50,E$9,FALSE)</f>
        <v>888</v>
      </c>
      <c r="F137" s="110">
        <f>VLOOKUP($A137,'[10]102010'!$A$6:$W$50,F$9,FALSE)</f>
        <v>897</v>
      </c>
      <c r="G137" s="110">
        <f>VLOOKUP($A137,'[10]102010'!$A$6:$W$50,G$9,FALSE)</f>
        <v>885</v>
      </c>
      <c r="H137" s="110">
        <f>VLOOKUP($A137,'[10]102010'!$A$6:$W$50,H$9,FALSE)</f>
        <v>911</v>
      </c>
      <c r="I137" s="110">
        <f>VLOOKUP($A137,'[10]102010'!$A$6:$W$50,I$9,FALSE)</f>
        <v>887</v>
      </c>
      <c r="J137" s="110">
        <f>VLOOKUP($A137,'[10]102010'!$A$6:$W$50,J$9,FALSE)</f>
        <v>882</v>
      </c>
      <c r="K137" s="110">
        <f>VLOOKUP($A137,'[10]102010'!$A$6:$W$50,K$9,FALSE)</f>
        <v>884</v>
      </c>
      <c r="L137" s="110">
        <f>VLOOKUP($A137,'[10]102010'!$A$6:$W$50,L$9,FALSE)</f>
        <v>878</v>
      </c>
      <c r="M137" s="110">
        <f>VLOOKUP($A137,'[10]102010'!$A$6:$W$50,M$9,FALSE)</f>
        <v>874</v>
      </c>
      <c r="N137" s="110">
        <f>VLOOKUP($A137,'[10]102010'!$A$6:$W$50,N$9,FALSE)</f>
        <v>876</v>
      </c>
      <c r="O137" s="110">
        <f>VLOOKUP($A137,'[10]102010'!$A$6:$W$50,O$9,FALSE)</f>
        <v>882</v>
      </c>
      <c r="P137" s="110">
        <f>VLOOKUP($A137,'[10]102010'!$A$6:$W$50,P$9,FALSE)</f>
        <v>888</v>
      </c>
      <c r="Q137" s="110">
        <f>VLOOKUP($A137,'[10]102010'!$A$6:$W$50,Q$9,FALSE)</f>
        <v>898</v>
      </c>
      <c r="R137" s="110">
        <f>VLOOKUP($A137,'[10]102010'!$A$6:$W$50,R$9,FALSE)</f>
        <v>909</v>
      </c>
      <c r="S137" s="110">
        <f>VLOOKUP($A137,'[10]102010'!$A$6:$W$50,S$9,FALSE)</f>
        <v>890</v>
      </c>
      <c r="T137" s="110">
        <f>VLOOKUP($A137,'[10]102010'!$A$6:$W$50,T$9,FALSE)</f>
        <v>884</v>
      </c>
      <c r="U137" s="110">
        <f>VLOOKUP($A137,'[10]102010'!$A$6:$W$50,U$9,FALSE)</f>
        <v>868</v>
      </c>
      <c r="V137" s="110">
        <f>VLOOKUP($A137,'[10]102010'!$A$6:$W$50,V$9,FALSE)</f>
        <v>893</v>
      </c>
    </row>
    <row r="138" spans="1:22" x14ac:dyDescent="0.2">
      <c r="A138" s="107" t="s">
        <v>120</v>
      </c>
      <c r="B138" s="110">
        <f>VLOOKUP($A138,'[10]102010'!$A$6:$W$50,B$9,FALSE)</f>
        <v>80</v>
      </c>
      <c r="C138" s="110">
        <f>VLOOKUP($A138,'[10]102010'!$A$6:$W$50,C$9,FALSE)</f>
        <v>97</v>
      </c>
      <c r="D138" s="110">
        <f>VLOOKUP($A138,'[10]102010'!$A$6:$W$50,D$9,FALSE)</f>
        <v>106</v>
      </c>
      <c r="E138" s="110">
        <f>VLOOKUP($A138,'[10]102010'!$A$6:$W$50,E$9,FALSE)</f>
        <v>94</v>
      </c>
      <c r="F138" s="110">
        <f>VLOOKUP($A138,'[10]102010'!$A$6:$W$50,F$9,FALSE)</f>
        <v>109</v>
      </c>
      <c r="G138" s="110">
        <f>VLOOKUP($A138,'[10]102010'!$A$6:$W$50,G$9,FALSE)</f>
        <v>92</v>
      </c>
      <c r="H138" s="110">
        <f>VLOOKUP($A138,'[10]102010'!$A$6:$W$50,H$9,FALSE)</f>
        <v>106</v>
      </c>
      <c r="I138" s="110">
        <f>VLOOKUP($A138,'[10]102010'!$A$6:$W$50,I$9,FALSE)</f>
        <v>104</v>
      </c>
      <c r="J138" s="110">
        <f>VLOOKUP($A138,'[10]102010'!$A$6:$W$50,J$9,FALSE)</f>
        <v>116</v>
      </c>
      <c r="K138" s="110">
        <f>VLOOKUP($A138,'[10]102010'!$A$6:$W$50,K$9,FALSE)</f>
        <v>117</v>
      </c>
      <c r="L138" s="110">
        <f>VLOOKUP($A138,'[10]102010'!$A$6:$W$50,L$9,FALSE)</f>
        <v>126</v>
      </c>
      <c r="M138" s="110">
        <f>VLOOKUP($A138,'[10]102010'!$A$6:$W$50,M$9,FALSE)</f>
        <v>136</v>
      </c>
      <c r="N138" s="110">
        <f>VLOOKUP($A138,'[10]102010'!$A$6:$W$50,N$9,FALSE)</f>
        <v>136</v>
      </c>
      <c r="O138" s="110">
        <f>VLOOKUP($A138,'[10]102010'!$A$6:$W$50,O$9,FALSE)</f>
        <v>137</v>
      </c>
      <c r="P138" s="110">
        <f>VLOOKUP($A138,'[10]102010'!$A$6:$W$50,P$9,FALSE)</f>
        <v>139</v>
      </c>
      <c r="Q138" s="110">
        <f>VLOOKUP($A138,'[10]102010'!$A$6:$W$50,Q$9,FALSE)</f>
        <v>139</v>
      </c>
      <c r="R138" s="110">
        <f>VLOOKUP($A138,'[10]102010'!$A$6:$W$50,R$9,FALSE)</f>
        <v>144</v>
      </c>
      <c r="S138" s="110">
        <f>VLOOKUP($A138,'[10]102010'!$A$6:$W$50,S$9,FALSE)</f>
        <v>152</v>
      </c>
      <c r="T138" s="110">
        <f>VLOOKUP($A138,'[10]102010'!$A$6:$W$50,T$9,FALSE)</f>
        <v>159</v>
      </c>
      <c r="U138" s="110">
        <f>VLOOKUP($A138,'[10]102010'!$A$6:$W$50,U$9,FALSE)</f>
        <v>162</v>
      </c>
      <c r="V138" s="110">
        <f>VLOOKUP($A138,'[10]102010'!$A$6:$W$50,V$9,FALSE)</f>
        <v>174</v>
      </c>
    </row>
    <row r="139" spans="1:22" x14ac:dyDescent="0.2">
      <c r="A139" s="107" t="s">
        <v>139</v>
      </c>
      <c r="B139" s="110">
        <f>VLOOKUP($A139,'[10]102010'!$A$6:$W$50,B$9,FALSE)</f>
        <v>2598</v>
      </c>
      <c r="C139" s="110">
        <f>VLOOKUP($A139,'[10]102010'!$A$6:$W$50,C$9,FALSE)</f>
        <v>2656</v>
      </c>
      <c r="D139" s="110">
        <f>VLOOKUP($A139,'[10]102010'!$A$6:$W$50,D$9,FALSE)</f>
        <v>2701</v>
      </c>
      <c r="E139" s="110">
        <f>VLOOKUP($A139,'[10]102010'!$A$6:$W$50,E$9,FALSE)</f>
        <v>2783</v>
      </c>
      <c r="F139" s="110">
        <f>VLOOKUP($A139,'[10]102010'!$A$6:$W$50,F$9,FALSE)</f>
        <v>2990</v>
      </c>
      <c r="G139" s="110">
        <f>VLOOKUP($A139,'[10]102010'!$A$6:$W$50,G$9,FALSE)</f>
        <v>3094</v>
      </c>
      <c r="H139" s="110">
        <f>VLOOKUP($A139,'[10]102010'!$A$6:$W$50,H$9,FALSE)</f>
        <v>3226</v>
      </c>
      <c r="I139" s="110">
        <f>VLOOKUP($A139,'[10]102010'!$A$6:$W$50,I$9,FALSE)</f>
        <v>3448</v>
      </c>
      <c r="J139" s="110">
        <f>VLOOKUP($A139,'[10]102010'!$A$6:$W$50,J$9,FALSE)</f>
        <v>3586</v>
      </c>
      <c r="K139" s="110">
        <f>VLOOKUP($A139,'[10]102010'!$A$6:$W$50,K$9,FALSE)</f>
        <v>3907</v>
      </c>
      <c r="L139" s="110">
        <f>VLOOKUP($A139,'[10]102010'!$A$6:$W$50,L$9,FALSE)</f>
        <v>3751</v>
      </c>
      <c r="M139" s="110">
        <f>VLOOKUP($A139,'[10]102010'!$A$6:$W$50,M$9,FALSE)</f>
        <v>4272</v>
      </c>
      <c r="N139" s="110">
        <f>VLOOKUP($A139,'[10]102010'!$A$6:$W$50,N$9,FALSE)</f>
        <v>4354</v>
      </c>
      <c r="O139" s="110">
        <f>VLOOKUP($A139,'[10]102010'!$A$6:$W$50,O$9,FALSE)</f>
        <v>4663</v>
      </c>
      <c r="P139" s="110">
        <f>VLOOKUP($A139,'[10]102010'!$A$6:$W$50,P$9,FALSE)</f>
        <v>4991</v>
      </c>
      <c r="Q139" s="110">
        <f>VLOOKUP($A139,'[10]102010'!$A$6:$W$50,Q$9,FALSE)</f>
        <v>5381</v>
      </c>
      <c r="R139" s="110">
        <f>VLOOKUP($A139,'[10]102010'!$A$6:$W$50,R$9,FALSE)</f>
        <v>6082</v>
      </c>
      <c r="S139" s="110">
        <f>VLOOKUP($A139,'[10]102010'!$A$6:$W$50,S$9,FALSE)</f>
        <v>6133</v>
      </c>
      <c r="T139" s="110">
        <f>VLOOKUP($A139,'[10]102010'!$A$6:$W$50,T$9,FALSE)</f>
        <v>6290</v>
      </c>
      <c r="U139" s="110">
        <f>VLOOKUP($A139,'[10]102010'!$A$6:$W$50,U$9,FALSE)</f>
        <v>6478</v>
      </c>
      <c r="V139" s="110">
        <f>VLOOKUP($A139,'[10]102010'!$A$6:$W$50,V$9,FALSE)</f>
        <v>6673</v>
      </c>
    </row>
    <row r="140" spans="1:22" x14ac:dyDescent="0.2">
      <c r="A140" s="107" t="s">
        <v>121</v>
      </c>
      <c r="B140" s="110">
        <f>VLOOKUP($A140,'[10]102010'!$A$6:$W$50,B$9,FALSE)</f>
        <v>1255</v>
      </c>
      <c r="C140" s="110">
        <f>VLOOKUP($A140,'[10]102010'!$A$6:$W$50,C$9,FALSE)</f>
        <v>1345</v>
      </c>
      <c r="D140" s="110">
        <f>VLOOKUP($A140,'[10]102010'!$A$6:$W$50,D$9,FALSE)</f>
        <v>1363</v>
      </c>
      <c r="E140" s="110">
        <f>VLOOKUP($A140,'[10]102010'!$A$6:$W$50,E$9,FALSE)</f>
        <v>1403</v>
      </c>
      <c r="F140" s="110">
        <f>VLOOKUP($A140,'[10]102010'!$A$6:$W$50,F$9,FALSE)</f>
        <v>1460</v>
      </c>
      <c r="G140" s="110">
        <f>VLOOKUP($A140,'[10]102010'!$A$6:$W$50,G$9,FALSE)</f>
        <v>1398</v>
      </c>
      <c r="H140" s="110">
        <f>VLOOKUP($A140,'[10]102010'!$A$6:$W$50,H$9,FALSE)</f>
        <v>1482</v>
      </c>
      <c r="I140" s="110">
        <f>VLOOKUP($A140,'[10]102010'!$A$6:$W$50,I$9,FALSE)</f>
        <v>1498</v>
      </c>
      <c r="J140" s="110">
        <f>VLOOKUP($A140,'[10]102010'!$A$6:$W$50,J$9,FALSE)</f>
        <v>1560</v>
      </c>
      <c r="K140" s="110">
        <f>VLOOKUP($A140,'[10]102010'!$A$6:$W$50,K$9,FALSE)</f>
        <v>1586</v>
      </c>
      <c r="L140" s="110">
        <f>VLOOKUP($A140,'[10]102010'!$A$6:$W$50,L$9,FALSE)</f>
        <v>1560</v>
      </c>
      <c r="M140" s="110">
        <f>VLOOKUP($A140,'[10]102010'!$A$6:$W$50,M$9,FALSE)</f>
        <v>1666</v>
      </c>
      <c r="N140" s="110">
        <f>VLOOKUP($A140,'[10]102010'!$A$6:$W$50,N$9,FALSE)</f>
        <v>1715</v>
      </c>
      <c r="O140" s="110">
        <f>VLOOKUP($A140,'[10]102010'!$A$6:$W$50,O$9,FALSE)</f>
        <v>1754</v>
      </c>
      <c r="P140" s="110">
        <f>VLOOKUP($A140,'[10]102010'!$A$6:$W$50,P$9,FALSE)</f>
        <v>1749</v>
      </c>
      <c r="Q140" s="110">
        <f>VLOOKUP($A140,'[10]102010'!$A$6:$W$50,Q$9,FALSE)</f>
        <v>1775</v>
      </c>
      <c r="R140" s="110">
        <f>VLOOKUP($A140,'[10]102010'!$A$6:$W$50,R$9,FALSE)</f>
        <v>1835</v>
      </c>
      <c r="S140" s="110">
        <f>VLOOKUP($A140,'[10]102010'!$A$6:$W$50,S$9,FALSE)</f>
        <v>1848</v>
      </c>
      <c r="T140" s="110">
        <f>VLOOKUP($A140,'[10]102010'!$A$6:$W$50,T$9,FALSE)</f>
        <v>1820</v>
      </c>
      <c r="U140" s="110">
        <f>VLOOKUP($A140,'[10]102010'!$A$6:$W$50,U$9,FALSE)</f>
        <v>1896</v>
      </c>
      <c r="V140" s="110">
        <f>VLOOKUP($A140,'[10]102010'!$A$6:$W$50,V$9,FALSE)</f>
        <v>2033</v>
      </c>
    </row>
    <row r="141" spans="1:22" x14ac:dyDescent="0.2">
      <c r="A141" s="107" t="s">
        <v>122</v>
      </c>
      <c r="B141" s="110">
        <f>VLOOKUP($A141,'[10]102010'!$A$6:$W$50,B$9,FALSE)</f>
        <v>8333</v>
      </c>
      <c r="C141" s="110">
        <f>VLOOKUP($A141,'[10]102010'!$A$6:$W$50,C$9,FALSE)</f>
        <v>9185</v>
      </c>
      <c r="D141" s="110">
        <f>VLOOKUP($A141,'[10]102010'!$A$6:$W$50,D$9,FALSE)</f>
        <v>9423</v>
      </c>
      <c r="E141" s="110">
        <f>VLOOKUP($A141,'[10]102010'!$A$6:$W$50,E$9,FALSE)</f>
        <v>9585</v>
      </c>
      <c r="F141" s="110">
        <f>VLOOKUP($A141,'[10]102010'!$A$6:$W$50,F$9,FALSE)</f>
        <v>9563</v>
      </c>
      <c r="G141" s="110">
        <f>VLOOKUP($A141,'[10]102010'!$A$6:$W$50,G$9,FALSE)</f>
        <v>9359</v>
      </c>
      <c r="H141" s="110">
        <f>VLOOKUP($A141,'[10]102010'!$A$6:$W$50,H$9,FALSE)</f>
        <v>10362</v>
      </c>
      <c r="I141" s="110">
        <f>VLOOKUP($A141,'[10]102010'!$A$6:$W$50,I$9,FALSE)</f>
        <v>10239</v>
      </c>
      <c r="J141" s="110">
        <f>VLOOKUP($A141,'[10]102010'!$A$6:$W$50,J$9,FALSE)</f>
        <v>10589</v>
      </c>
      <c r="K141" s="110">
        <f>VLOOKUP($A141,'[10]102010'!$A$6:$W$50,K$9,FALSE)</f>
        <v>10914</v>
      </c>
      <c r="L141" s="110">
        <f>VLOOKUP($A141,'[10]102010'!$A$6:$W$50,L$9,FALSE)</f>
        <v>11068</v>
      </c>
      <c r="M141" s="110">
        <f>VLOOKUP($A141,'[10]102010'!$A$6:$W$50,M$9,FALSE)</f>
        <v>11512</v>
      </c>
      <c r="N141" s="110">
        <f>VLOOKUP($A141,'[10]102010'!$A$6:$W$50,N$9,FALSE)</f>
        <v>11436</v>
      </c>
      <c r="O141" s="110">
        <f>VLOOKUP($A141,'[10]102010'!$A$6:$W$50,O$9,FALSE)</f>
        <v>12171</v>
      </c>
      <c r="P141" s="110">
        <f>VLOOKUP($A141,'[10]102010'!$A$6:$W$50,P$9,FALSE)</f>
        <v>12647</v>
      </c>
      <c r="Q141" s="110">
        <f>VLOOKUP($A141,'[10]102010'!$A$6:$W$50,Q$9,FALSE)</f>
        <v>12429</v>
      </c>
      <c r="R141" s="110">
        <f>VLOOKUP($A141,'[10]102010'!$A$6:$W$50,R$9,FALSE)</f>
        <v>12649</v>
      </c>
      <c r="S141" s="110">
        <f>VLOOKUP($A141,'[10]102010'!$A$6:$W$50,S$9,FALSE)</f>
        <v>12533</v>
      </c>
      <c r="T141" s="110">
        <f>VLOOKUP($A141,'[10]102010'!$A$6:$W$50,T$9,FALSE)</f>
        <v>12975</v>
      </c>
      <c r="U141" s="110">
        <f>VLOOKUP($A141,'[10]102010'!$A$6:$W$50,U$9,FALSE)</f>
        <v>13047</v>
      </c>
      <c r="V141" s="110">
        <f>VLOOKUP($A141,'[10]102010'!$A$6:$W$50,V$9,FALSE)</f>
        <v>13970</v>
      </c>
    </row>
    <row r="142" spans="1:22" x14ac:dyDescent="0.2">
      <c r="A142" s="107" t="s">
        <v>124</v>
      </c>
      <c r="B142" s="110">
        <f>VLOOKUP($A142,'[10]102010'!$A$6:$W$50,B$9,FALSE)</f>
        <v>780</v>
      </c>
      <c r="C142" s="110">
        <f>VLOOKUP($A142,'[10]102010'!$A$6:$W$50,C$9,FALSE)</f>
        <v>861</v>
      </c>
      <c r="D142" s="110">
        <f>VLOOKUP($A142,'[10]102010'!$A$6:$W$50,D$9,FALSE)</f>
        <v>912</v>
      </c>
      <c r="E142" s="110">
        <f>VLOOKUP($A142,'[10]102010'!$A$6:$W$50,E$9,FALSE)</f>
        <v>901</v>
      </c>
      <c r="F142" s="110">
        <f>VLOOKUP($A142,'[10]102010'!$A$6:$W$50,F$9,FALSE)</f>
        <v>940</v>
      </c>
      <c r="G142" s="110">
        <f>VLOOKUP($A142,'[10]102010'!$A$6:$W$50,G$9,FALSE)</f>
        <v>990</v>
      </c>
      <c r="H142" s="110">
        <f>VLOOKUP($A142,'[10]102010'!$A$6:$W$50,H$9,FALSE)</f>
        <v>1054</v>
      </c>
      <c r="I142" s="110">
        <f>VLOOKUP($A142,'[10]102010'!$A$6:$W$50,I$9,FALSE)</f>
        <v>1068</v>
      </c>
      <c r="J142" s="110">
        <f>VLOOKUP($A142,'[10]102010'!$A$6:$W$50,J$9,FALSE)</f>
        <v>1099</v>
      </c>
      <c r="K142" s="110">
        <f>VLOOKUP($A142,'[10]102010'!$A$6:$W$50,K$9,FALSE)</f>
        <v>1159</v>
      </c>
      <c r="L142" s="110">
        <f>VLOOKUP($A142,'[10]102010'!$A$6:$W$50,L$9,FALSE)</f>
        <v>1222</v>
      </c>
      <c r="M142" s="110">
        <f>VLOOKUP($A142,'[10]102010'!$A$6:$W$50,M$9,FALSE)</f>
        <v>1251</v>
      </c>
      <c r="N142" s="110">
        <f>VLOOKUP($A142,'[10]102010'!$A$6:$W$50,N$9,FALSE)</f>
        <v>1356</v>
      </c>
      <c r="O142" s="110">
        <f>VLOOKUP($A142,'[10]102010'!$A$6:$W$50,O$9,FALSE)</f>
        <v>1414</v>
      </c>
      <c r="P142" s="110">
        <f>VLOOKUP($A142,'[10]102010'!$A$6:$W$50,P$9,FALSE)</f>
        <v>1449</v>
      </c>
      <c r="Q142" s="110">
        <f>VLOOKUP($A142,'[10]102010'!$A$6:$W$50,Q$9,FALSE)</f>
        <v>1451</v>
      </c>
      <c r="R142" s="110">
        <f>VLOOKUP($A142,'[10]102010'!$A$6:$W$50,R$9,FALSE)</f>
        <v>1520</v>
      </c>
      <c r="S142" s="110">
        <f>VLOOKUP($A142,'[10]102010'!$A$6:$W$50,S$9,FALSE)</f>
        <v>1544</v>
      </c>
      <c r="T142" s="110">
        <f>VLOOKUP($A142,'[10]102010'!$A$6:$W$50,T$9,FALSE)</f>
        <v>1559</v>
      </c>
      <c r="U142" s="110">
        <f>VLOOKUP($A142,'[10]102010'!$A$6:$W$50,U$9,FALSE)</f>
        <v>1559</v>
      </c>
      <c r="V142" s="110">
        <f>VLOOKUP($A142,'[10]102010'!$A$6:$W$50,V$9,FALSE)</f>
        <v>1559</v>
      </c>
    </row>
    <row r="143" spans="1:22" x14ac:dyDescent="0.2">
      <c r="A143" s="107" t="s">
        <v>125</v>
      </c>
      <c r="B143" s="110">
        <f>VLOOKUP($A143,'[10]102010'!$A$6:$W$50,B$9,FALSE)</f>
        <v>790</v>
      </c>
      <c r="C143" s="110">
        <f>VLOOKUP($A143,'[10]102010'!$A$6:$W$50,C$9,FALSE)</f>
        <v>840</v>
      </c>
      <c r="D143" s="110">
        <f>VLOOKUP($A143,'[10]102010'!$A$6:$W$50,D$9,FALSE)</f>
        <v>904</v>
      </c>
      <c r="E143" s="110">
        <f>VLOOKUP($A143,'[10]102010'!$A$6:$W$50,E$9,FALSE)</f>
        <v>836</v>
      </c>
      <c r="F143" s="110">
        <f>VLOOKUP($A143,'[10]102010'!$A$6:$W$50,F$9,FALSE)</f>
        <v>846</v>
      </c>
      <c r="G143" s="110">
        <f>VLOOKUP($A143,'[10]102010'!$A$6:$W$50,G$9,FALSE)</f>
        <v>842</v>
      </c>
      <c r="H143" s="110">
        <f>VLOOKUP($A143,'[10]102010'!$A$6:$W$50,H$9,FALSE)</f>
        <v>864</v>
      </c>
      <c r="I143" s="110">
        <f>VLOOKUP($A143,'[10]102010'!$A$6:$W$50,I$9,FALSE)</f>
        <v>841</v>
      </c>
      <c r="J143" s="110">
        <f>VLOOKUP($A143,'[10]102010'!$A$6:$W$50,J$9,FALSE)</f>
        <v>858</v>
      </c>
      <c r="K143" s="110">
        <f>VLOOKUP($A143,'[10]102010'!$A$6:$W$50,K$9,FALSE)</f>
        <v>845</v>
      </c>
      <c r="L143" s="110">
        <f>VLOOKUP($A143,'[10]102010'!$A$6:$W$50,L$9,FALSE)</f>
        <v>842</v>
      </c>
      <c r="M143" s="110">
        <f>VLOOKUP($A143,'[10]102010'!$A$6:$W$50,M$9,FALSE)</f>
        <v>871</v>
      </c>
      <c r="N143" s="110">
        <f>VLOOKUP($A143,'[10]102010'!$A$6:$W$50,N$9,FALSE)</f>
        <v>898</v>
      </c>
      <c r="O143" s="110">
        <f>VLOOKUP($A143,'[10]102010'!$A$6:$W$50,O$9,FALSE)</f>
        <v>951</v>
      </c>
      <c r="P143" s="110">
        <f>VLOOKUP($A143,'[10]102010'!$A$6:$W$50,P$9,FALSE)</f>
        <v>949</v>
      </c>
      <c r="Q143" s="110">
        <f>VLOOKUP($A143,'[10]102010'!$A$6:$W$50,Q$9,FALSE)</f>
        <v>956</v>
      </c>
      <c r="R143" s="110">
        <f>VLOOKUP($A143,'[10]102010'!$A$6:$W$50,R$9,FALSE)</f>
        <v>985</v>
      </c>
      <c r="S143" s="110">
        <f>VLOOKUP($A143,'[10]102010'!$A$6:$W$50,S$9,FALSE)</f>
        <v>967</v>
      </c>
      <c r="T143" s="110">
        <f>VLOOKUP($A143,'[10]102010'!$A$6:$W$50,T$9,FALSE)</f>
        <v>985</v>
      </c>
      <c r="U143" s="110">
        <f>VLOOKUP($A143,'[10]102010'!$A$6:$W$50,U$9,FALSE)</f>
        <v>966</v>
      </c>
      <c r="V143" s="110">
        <f>VLOOKUP($A143,'[10]102010'!$A$6:$W$50,V$9,FALSE)</f>
        <v>963</v>
      </c>
    </row>
    <row r="144" spans="1:22" x14ac:dyDescent="0.2">
      <c r="A144" s="107" t="s">
        <v>126</v>
      </c>
      <c r="B144" s="110">
        <f>VLOOKUP($A144,'[10]102010'!$A$6:$W$50,B$9,FALSE)</f>
        <v>356</v>
      </c>
      <c r="C144" s="110">
        <f>VLOOKUP($A144,'[10]102010'!$A$6:$W$50,C$9,FALSE)</f>
        <v>374</v>
      </c>
      <c r="D144" s="110">
        <f>VLOOKUP($A144,'[10]102010'!$A$6:$W$50,D$9,FALSE)</f>
        <v>396</v>
      </c>
      <c r="E144" s="110">
        <f>VLOOKUP($A144,'[10]102010'!$A$6:$W$50,E$9,FALSE)</f>
        <v>403</v>
      </c>
      <c r="F144" s="110">
        <f>VLOOKUP($A144,'[10]102010'!$A$6:$W$50,F$9,FALSE)</f>
        <v>415</v>
      </c>
      <c r="G144" s="110">
        <f>VLOOKUP($A144,'[10]102010'!$A$6:$W$50,G$9,FALSE)</f>
        <v>426</v>
      </c>
      <c r="H144" s="110">
        <f>VLOOKUP($A144,'[10]102010'!$A$6:$W$50,H$9,FALSE)</f>
        <v>449</v>
      </c>
      <c r="I144" s="110">
        <f>VLOOKUP($A144,'[10]102010'!$A$6:$W$50,I$9,FALSE)</f>
        <v>458</v>
      </c>
      <c r="J144" s="110">
        <f>VLOOKUP($A144,'[10]102010'!$A$6:$W$50,J$9,FALSE)</f>
        <v>474</v>
      </c>
      <c r="K144" s="110">
        <f>VLOOKUP($A144,'[10]102010'!$A$6:$W$50,K$9,FALSE)</f>
        <v>517</v>
      </c>
      <c r="L144" s="110">
        <f>VLOOKUP($A144,'[10]102010'!$A$6:$W$50,L$9,FALSE)</f>
        <v>548</v>
      </c>
      <c r="M144" s="110">
        <f>VLOOKUP($A144,'[10]102010'!$A$6:$W$50,M$9,FALSE)</f>
        <v>579</v>
      </c>
      <c r="N144" s="110">
        <f>VLOOKUP($A144,'[10]102010'!$A$6:$W$50,N$9,FALSE)</f>
        <v>566</v>
      </c>
      <c r="O144" s="110">
        <f>VLOOKUP($A144,'[10]102010'!$A$6:$W$50,O$9,FALSE)</f>
        <v>599</v>
      </c>
      <c r="P144" s="110">
        <f>VLOOKUP($A144,'[10]102010'!$A$6:$W$50,P$9,FALSE)</f>
        <v>632</v>
      </c>
      <c r="Q144" s="110">
        <f>VLOOKUP($A144,'[10]102010'!$A$6:$W$50,Q$9,FALSE)</f>
        <v>646</v>
      </c>
      <c r="R144" s="110">
        <f>VLOOKUP($A144,'[10]102010'!$A$6:$W$50,R$9,FALSE)</f>
        <v>695</v>
      </c>
      <c r="S144" s="110">
        <f>VLOOKUP($A144,'[10]102010'!$A$6:$W$50,S$9,FALSE)</f>
        <v>693</v>
      </c>
      <c r="T144" s="110">
        <f>VLOOKUP($A144,'[10]102010'!$A$6:$W$50,T$9,FALSE)</f>
        <v>733</v>
      </c>
      <c r="U144" s="110">
        <f>VLOOKUP($A144,'[10]102010'!$A$6:$W$50,U$9,FALSE)</f>
        <v>697</v>
      </c>
      <c r="V144" s="110">
        <f>VLOOKUP($A144,'[10]102010'!$A$6:$W$50,V$9,FALSE)</f>
        <v>731</v>
      </c>
    </row>
    <row r="145" spans="1:22" x14ac:dyDescent="0.2">
      <c r="A145" s="107" t="s">
        <v>127</v>
      </c>
      <c r="B145" s="110">
        <f>VLOOKUP($A145,'[10]102010'!$A$6:$W$50,B$9,FALSE)</f>
        <v>4534</v>
      </c>
      <c r="C145" s="110">
        <f>VLOOKUP($A145,'[10]102010'!$A$6:$W$50,C$9,FALSE)</f>
        <v>4702</v>
      </c>
      <c r="D145" s="110">
        <f>VLOOKUP($A145,'[10]102010'!$A$6:$W$50,D$9,FALSE)</f>
        <v>4793</v>
      </c>
      <c r="E145" s="110">
        <f>VLOOKUP($A145,'[10]102010'!$A$6:$W$50,E$9,FALSE)</f>
        <v>4851</v>
      </c>
      <c r="F145" s="110">
        <f>VLOOKUP($A145,'[10]102010'!$A$6:$W$50,F$9,FALSE)</f>
        <v>4903</v>
      </c>
      <c r="G145" s="110">
        <f>VLOOKUP($A145,'[10]102010'!$A$6:$W$50,G$9,FALSE)</f>
        <v>4922</v>
      </c>
      <c r="H145" s="110">
        <f>VLOOKUP($A145,'[10]102010'!$A$6:$W$50,H$9,FALSE)</f>
        <v>4987</v>
      </c>
      <c r="I145" s="110">
        <f>VLOOKUP($A145,'[10]102010'!$A$6:$W$50,I$9,FALSE)</f>
        <v>5029</v>
      </c>
      <c r="J145" s="110">
        <f>VLOOKUP($A145,'[10]102010'!$A$6:$W$50,J$9,FALSE)</f>
        <v>5097</v>
      </c>
      <c r="K145" s="110">
        <f>VLOOKUP($A145,'[10]102010'!$A$6:$W$50,K$9,FALSE)</f>
        <v>5221</v>
      </c>
      <c r="L145" s="110">
        <f>VLOOKUP($A145,'[10]102010'!$A$6:$W$50,L$9,FALSE)</f>
        <v>5255</v>
      </c>
      <c r="M145" s="110">
        <f>VLOOKUP($A145,'[10]102010'!$A$6:$W$50,M$9,FALSE)</f>
        <v>5293</v>
      </c>
      <c r="N145" s="110">
        <f>VLOOKUP($A145,'[10]102010'!$A$6:$W$50,N$9,FALSE)</f>
        <v>5413</v>
      </c>
      <c r="O145" s="110">
        <f>VLOOKUP($A145,'[10]102010'!$A$6:$W$50,O$9,FALSE)</f>
        <v>5590</v>
      </c>
      <c r="P145" s="110">
        <f>VLOOKUP($A145,'[10]102010'!$A$6:$W$50,P$9,FALSE)</f>
        <v>5726</v>
      </c>
      <c r="Q145" s="110">
        <f>VLOOKUP($A145,'[10]102010'!$A$6:$W$50,Q$9,FALSE)</f>
        <v>5758</v>
      </c>
      <c r="R145" s="110">
        <f>VLOOKUP($A145,'[10]102010'!$A$6:$W$50,R$9,FALSE)</f>
        <v>5816</v>
      </c>
      <c r="S145" s="110">
        <f>VLOOKUP($A145,'[10]102010'!$A$6:$W$50,S$9,FALSE)</f>
        <v>5780</v>
      </c>
      <c r="T145" s="110">
        <f>VLOOKUP($A145,'[10]102010'!$A$6:$W$50,T$9,FALSE)</f>
        <v>5880</v>
      </c>
      <c r="U145" s="110">
        <f>VLOOKUP($A145,'[10]102010'!$A$6:$W$50,U$9,FALSE)</f>
        <v>5926</v>
      </c>
      <c r="V145" s="110">
        <f>VLOOKUP($A145,'[10]102010'!$A$6:$W$50,V$9,FALSE)</f>
        <v>5980</v>
      </c>
    </row>
    <row r="146" spans="1:22" x14ac:dyDescent="0.2">
      <c r="A146" s="107" t="s">
        <v>129</v>
      </c>
      <c r="B146" s="110">
        <f>VLOOKUP($A146,'[10]102010'!$A$6:$W$50,B$9,FALSE)</f>
        <v>152</v>
      </c>
      <c r="C146" s="110">
        <f>VLOOKUP($A146,'[10]102010'!$A$6:$W$50,C$9,FALSE)</f>
        <v>158</v>
      </c>
      <c r="D146" s="110">
        <f>VLOOKUP($A146,'[10]102010'!$A$6:$W$50,D$9,FALSE)</f>
        <v>154</v>
      </c>
      <c r="E146" s="110">
        <f>VLOOKUP($A146,'[10]102010'!$A$6:$W$50,E$9,FALSE)</f>
        <v>134</v>
      </c>
      <c r="F146" s="110">
        <f>VLOOKUP($A146,'[10]102010'!$A$6:$W$50,F$9,FALSE)</f>
        <v>133</v>
      </c>
      <c r="G146" s="110">
        <f>VLOOKUP($A146,'[10]102010'!$A$6:$W$50,G$9,FALSE)</f>
        <v>133</v>
      </c>
      <c r="H146" s="110">
        <f>VLOOKUP($A146,'[10]102010'!$A$6:$W$50,H$9,FALSE)</f>
        <v>138</v>
      </c>
      <c r="I146" s="110">
        <f>VLOOKUP($A146,'[10]102010'!$A$6:$W$50,I$9,FALSE)</f>
        <v>148</v>
      </c>
      <c r="J146" s="110">
        <f>VLOOKUP($A146,'[10]102010'!$A$6:$W$50,J$9,FALSE)</f>
        <v>150</v>
      </c>
      <c r="K146" s="110">
        <f>VLOOKUP($A146,'[10]102010'!$A$6:$W$50,K$9,FALSE)</f>
        <v>162</v>
      </c>
      <c r="L146" s="110">
        <f>VLOOKUP($A146,'[10]102010'!$A$6:$W$50,L$9,FALSE)</f>
        <v>152</v>
      </c>
      <c r="M146" s="110">
        <f>VLOOKUP($A146,'[10]102010'!$A$6:$W$50,M$9,FALSE)</f>
        <v>156</v>
      </c>
      <c r="N146" s="110">
        <f>VLOOKUP($A146,'[10]102010'!$A$6:$W$50,N$9,FALSE)</f>
        <v>156</v>
      </c>
      <c r="O146" s="110">
        <f>VLOOKUP($A146,'[10]102010'!$A$6:$W$50,O$9,FALSE)</f>
        <v>165</v>
      </c>
      <c r="P146" s="110">
        <f>VLOOKUP($A146,'[10]102010'!$A$6:$W$50,P$9,FALSE)</f>
        <v>180</v>
      </c>
      <c r="Q146" s="110">
        <f>VLOOKUP($A146,'[10]102010'!$A$6:$W$50,Q$9,FALSE)</f>
        <v>186</v>
      </c>
      <c r="R146" s="110">
        <f>VLOOKUP($A146,'[10]102010'!$A$6:$W$50,R$9,FALSE)</f>
        <v>204</v>
      </c>
      <c r="S146" s="110">
        <f>VLOOKUP($A146,'[10]102010'!$A$6:$W$50,S$9,FALSE)</f>
        <v>214</v>
      </c>
      <c r="T146" s="110">
        <f>VLOOKUP($A146,'[10]102010'!$A$6:$W$50,T$9,FALSE)</f>
        <v>235</v>
      </c>
      <c r="U146" s="110">
        <f>VLOOKUP($A146,'[10]102010'!$A$6:$W$50,U$9,FALSE)</f>
        <v>234</v>
      </c>
      <c r="V146" s="110">
        <f>VLOOKUP($A146,'[10]102010'!$A$6:$W$50,V$9,FALSE)</f>
        <v>223</v>
      </c>
    </row>
    <row r="147" spans="1:22" x14ac:dyDescent="0.2">
      <c r="A147" s="107" t="s">
        <v>130</v>
      </c>
      <c r="B147" s="110">
        <f>VLOOKUP($A147,'[10]102010'!$A$6:$W$50,B$9,FALSE)</f>
        <v>49</v>
      </c>
      <c r="C147" s="110">
        <f>VLOOKUP($A147,'[10]102010'!$A$6:$W$50,C$9,FALSE)</f>
        <v>52</v>
      </c>
      <c r="D147" s="110">
        <f>VLOOKUP($A147,'[10]102010'!$A$6:$W$50,D$9,FALSE)</f>
        <v>53</v>
      </c>
      <c r="E147" s="110">
        <f>VLOOKUP($A147,'[10]102010'!$A$6:$W$50,E$9,FALSE)</f>
        <v>56</v>
      </c>
      <c r="F147" s="110">
        <f>VLOOKUP($A147,'[10]102010'!$A$6:$W$50,F$9,FALSE)</f>
        <v>56</v>
      </c>
      <c r="G147" s="110">
        <f>VLOOKUP($A147,'[10]102010'!$A$6:$W$50,G$9,FALSE)</f>
        <v>57</v>
      </c>
      <c r="H147" s="110">
        <f>VLOOKUP($A147,'[10]102010'!$A$6:$W$50,H$9,FALSE)</f>
        <v>57</v>
      </c>
      <c r="I147" s="110">
        <f>VLOOKUP($A147,'[10]102010'!$A$6:$W$50,I$9,FALSE)</f>
        <v>55</v>
      </c>
      <c r="J147" s="110">
        <f>VLOOKUP($A147,'[10]102010'!$A$6:$W$50,J$9,FALSE)</f>
        <v>57</v>
      </c>
      <c r="K147" s="110">
        <f>VLOOKUP($A147,'[10]102010'!$A$6:$W$50,K$9,FALSE)</f>
        <v>57</v>
      </c>
      <c r="L147" s="110">
        <f>VLOOKUP($A147,'[10]102010'!$A$6:$W$50,L$9,FALSE)</f>
        <v>68</v>
      </c>
      <c r="M147" s="110">
        <f>VLOOKUP($A147,'[10]102010'!$A$6:$W$50,M$9,FALSE)</f>
        <v>69</v>
      </c>
      <c r="N147" s="110">
        <f>VLOOKUP($A147,'[10]102010'!$A$6:$W$50,N$9,FALSE)</f>
        <v>69</v>
      </c>
      <c r="O147" s="110">
        <f>VLOOKUP($A147,'[10]102010'!$A$6:$W$50,O$9,FALSE)</f>
        <v>71</v>
      </c>
      <c r="P147" s="110">
        <f>VLOOKUP($A147,'[10]102010'!$A$6:$W$50,P$9,FALSE)</f>
        <v>72</v>
      </c>
      <c r="Q147" s="110">
        <f>VLOOKUP($A147,'[10]102010'!$A$6:$W$50,Q$9,FALSE)</f>
        <v>73</v>
      </c>
      <c r="R147" s="110">
        <f>VLOOKUP($A147,'[10]102010'!$A$6:$W$50,R$9,FALSE)</f>
        <v>71</v>
      </c>
      <c r="S147" s="110">
        <f>VLOOKUP($A147,'[10]102010'!$A$6:$W$50,S$9,FALSE)</f>
        <v>73</v>
      </c>
      <c r="T147" s="110">
        <f>VLOOKUP($A147,'[10]102010'!$A$6:$W$50,T$9,FALSE)</f>
        <v>67</v>
      </c>
      <c r="U147" s="110">
        <f>VLOOKUP($A147,'[10]102010'!$A$6:$W$50,U$9,FALSE)</f>
        <v>78</v>
      </c>
      <c r="V147" s="110">
        <f>VLOOKUP($A147,'[10]102010'!$A$6:$W$50,V$9,FALSE)</f>
        <v>80</v>
      </c>
    </row>
    <row r="148" spans="1:22" x14ac:dyDescent="0.2">
      <c r="A148" s="107" t="s">
        <v>128</v>
      </c>
      <c r="B148" s="110">
        <f>VLOOKUP($A148,'[10]102010'!$A$6:$W$50,B$9,FALSE)</f>
        <v>111</v>
      </c>
      <c r="C148" s="110">
        <f>VLOOKUP($A148,'[10]102010'!$A$6:$W$50,C$9,FALSE)</f>
        <v>112</v>
      </c>
      <c r="D148" s="110">
        <f>VLOOKUP($A148,'[10]102010'!$A$6:$W$50,D$9,FALSE)</f>
        <v>102</v>
      </c>
      <c r="E148" s="110">
        <f>VLOOKUP($A148,'[10]102010'!$A$6:$W$50,E$9,FALSE)</f>
        <v>74</v>
      </c>
      <c r="F148" s="110">
        <f>VLOOKUP($A148,'[10]102010'!$A$6:$W$50,F$9,FALSE)</f>
        <v>82</v>
      </c>
      <c r="G148" s="110">
        <f>VLOOKUP($A148,'[10]102010'!$A$6:$W$50,G$9,FALSE)</f>
        <v>100</v>
      </c>
      <c r="H148" s="110">
        <f>VLOOKUP($A148,'[10]102010'!$A$6:$W$50,H$9,FALSE)</f>
        <v>94</v>
      </c>
      <c r="I148" s="110">
        <f>VLOOKUP($A148,'[10]102010'!$A$6:$W$50,I$9,FALSE)</f>
        <v>93</v>
      </c>
      <c r="J148" s="110">
        <f>VLOOKUP($A148,'[10]102010'!$A$6:$W$50,J$9,FALSE)</f>
        <v>96</v>
      </c>
      <c r="K148" s="110">
        <f>VLOOKUP($A148,'[10]102010'!$A$6:$W$50,K$9,FALSE)</f>
        <v>99</v>
      </c>
      <c r="L148" s="110">
        <f>VLOOKUP($A148,'[10]102010'!$A$6:$W$50,L$9,FALSE)</f>
        <v>102</v>
      </c>
      <c r="M148" s="110">
        <f>VLOOKUP($A148,'[10]102010'!$A$6:$W$50,M$9,FALSE)</f>
        <v>107</v>
      </c>
      <c r="N148" s="110">
        <f>VLOOKUP($A148,'[10]102010'!$A$6:$W$50,N$9,FALSE)</f>
        <v>113</v>
      </c>
      <c r="O148" s="110">
        <f>VLOOKUP($A148,'[10]102010'!$A$6:$W$50,O$9,FALSE)</f>
        <v>122</v>
      </c>
      <c r="P148" s="110">
        <f>VLOOKUP($A148,'[10]102010'!$A$6:$W$50,P$9,FALSE)</f>
        <v>126</v>
      </c>
      <c r="Q148" s="110">
        <f>VLOOKUP($A148,'[10]102010'!$A$6:$W$50,Q$9,FALSE)</f>
        <v>135</v>
      </c>
      <c r="R148" s="110">
        <f>VLOOKUP($A148,'[10]102010'!$A$6:$W$50,R$9,FALSE)</f>
        <v>149</v>
      </c>
      <c r="S148" s="110">
        <f>VLOOKUP($A148,'[10]102010'!$A$6:$W$50,S$9,FALSE)</f>
        <v>154</v>
      </c>
      <c r="T148" s="110">
        <f>VLOOKUP($A148,'[10]102010'!$A$6:$W$50,T$9,FALSE)</f>
        <v>175</v>
      </c>
      <c r="U148" s="110">
        <f>VLOOKUP($A148,'[10]102010'!$A$6:$W$50,U$9,FALSE)</f>
        <v>172</v>
      </c>
      <c r="V148" s="110">
        <f>VLOOKUP($A148,'[10]102010'!$A$6:$W$50,V$9,FALSE)</f>
        <v>167</v>
      </c>
    </row>
    <row r="149" spans="1:22" x14ac:dyDescent="0.2">
      <c r="A149" s="107" t="s">
        <v>131</v>
      </c>
      <c r="B149" s="110">
        <f>VLOOKUP($A149,'[10]102010'!$A$6:$W$50,B$9,FALSE)</f>
        <v>23</v>
      </c>
      <c r="C149" s="110">
        <f>VLOOKUP($A149,'[10]102010'!$A$6:$W$50,C$9,FALSE)</f>
        <v>23</v>
      </c>
      <c r="D149" s="110">
        <f>VLOOKUP($A149,'[10]102010'!$A$6:$W$50,D$9,FALSE)</f>
        <v>24</v>
      </c>
      <c r="E149" s="110">
        <f>VLOOKUP($A149,'[10]102010'!$A$6:$W$50,E$9,FALSE)</f>
        <v>24</v>
      </c>
      <c r="F149" s="110">
        <f>VLOOKUP($A149,'[10]102010'!$A$6:$W$50,F$9,FALSE)</f>
        <v>33</v>
      </c>
      <c r="G149" s="110">
        <f>VLOOKUP($A149,'[10]102010'!$A$6:$W$50,G$9,FALSE)</f>
        <v>34</v>
      </c>
      <c r="H149" s="110">
        <f>VLOOKUP($A149,'[10]102010'!$A$6:$W$50,H$9,FALSE)</f>
        <v>37</v>
      </c>
      <c r="I149" s="110">
        <f>VLOOKUP($A149,'[10]102010'!$A$6:$W$50,I$9,FALSE)</f>
        <v>40</v>
      </c>
      <c r="J149" s="110">
        <f>VLOOKUP($A149,'[10]102010'!$A$6:$W$50,J$9,FALSE)</f>
        <v>43</v>
      </c>
      <c r="K149" s="110">
        <f>VLOOKUP($A149,'[10]102010'!$A$6:$W$50,K$9,FALSE)</f>
        <v>47</v>
      </c>
      <c r="L149" s="110">
        <f>VLOOKUP($A149,'[10]102010'!$A$6:$W$50,L$9,FALSE)</f>
        <v>48</v>
      </c>
      <c r="M149" s="110">
        <f>VLOOKUP($A149,'[10]102010'!$A$6:$W$50,M$9,FALSE)</f>
        <v>46</v>
      </c>
      <c r="N149" s="110">
        <f>VLOOKUP($A149,'[10]102010'!$A$6:$W$50,N$9,FALSE)</f>
        <v>49</v>
      </c>
      <c r="O149" s="110">
        <f>VLOOKUP($A149,'[10]102010'!$A$6:$W$50,O$9,FALSE)</f>
        <v>54</v>
      </c>
      <c r="P149" s="110">
        <f>VLOOKUP($A149,'[10]102010'!$A$6:$W$50,P$9,FALSE)</f>
        <v>53</v>
      </c>
      <c r="Q149" s="110">
        <f>VLOOKUP($A149,'[10]102010'!$A$6:$W$50,Q$9,FALSE)</f>
        <v>54</v>
      </c>
      <c r="R149" s="110">
        <f>VLOOKUP($A149,'[10]102010'!$A$6:$W$50,R$9,FALSE)</f>
        <v>57</v>
      </c>
      <c r="S149" s="110">
        <f>VLOOKUP($A149,'[10]102010'!$A$6:$W$50,S$9,FALSE)</f>
        <v>57</v>
      </c>
      <c r="T149" s="110">
        <f>VLOOKUP($A149,'[10]102010'!$A$6:$W$50,T$9,FALSE)</f>
        <v>55</v>
      </c>
      <c r="U149" s="110">
        <f>VLOOKUP($A149,'[10]102010'!$A$6:$W$50,U$9,FALSE)</f>
        <v>49</v>
      </c>
      <c r="V149" s="110">
        <f>VLOOKUP($A149,'[10]102010'!$A$6:$W$50,V$9,FALSE)</f>
        <v>41</v>
      </c>
    </row>
    <row r="150" spans="1:22" x14ac:dyDescent="0.2">
      <c r="A150" s="107" t="s">
        <v>132</v>
      </c>
      <c r="B150" s="110">
        <f>VLOOKUP($A150,'[10]102010'!$A$6:$W$50,B$9,FALSE)</f>
        <v>1419</v>
      </c>
      <c r="C150" s="110">
        <f>VLOOKUP($A150,'[10]102010'!$A$6:$W$50,C$9,FALSE)</f>
        <v>1470</v>
      </c>
      <c r="D150" s="110">
        <f>VLOOKUP($A150,'[10]102010'!$A$6:$W$50,D$9,FALSE)</f>
        <v>1505</v>
      </c>
      <c r="E150" s="110">
        <f>VLOOKUP($A150,'[10]102010'!$A$6:$W$50,E$9,FALSE)</f>
        <v>1539</v>
      </c>
      <c r="F150" s="110">
        <f>VLOOKUP($A150,'[10]102010'!$A$6:$W$50,F$9,FALSE)</f>
        <v>1591</v>
      </c>
      <c r="G150" s="110">
        <f>VLOOKUP($A150,'[10]102010'!$A$6:$W$50,G$9,FALSE)</f>
        <v>1694</v>
      </c>
      <c r="H150" s="110">
        <f>VLOOKUP($A150,'[10]102010'!$A$6:$W$50,H$9,FALSE)</f>
        <v>1720</v>
      </c>
      <c r="I150" s="110">
        <f>VLOOKUP($A150,'[10]102010'!$A$6:$W$50,I$9,FALSE)</f>
        <v>1754</v>
      </c>
      <c r="J150" s="110">
        <f>VLOOKUP($A150,'[10]102010'!$A$6:$W$50,J$9,FALSE)</f>
        <v>1789</v>
      </c>
      <c r="K150" s="110">
        <f>VLOOKUP($A150,'[10]102010'!$A$6:$W$50,K$9,FALSE)</f>
        <v>1836</v>
      </c>
      <c r="L150" s="110">
        <f>VLOOKUP($A150,'[10]102010'!$A$6:$W$50,L$9,FALSE)</f>
        <v>1875</v>
      </c>
      <c r="M150" s="110">
        <f>VLOOKUP($A150,'[10]102010'!$A$6:$W$50,M$9,FALSE)</f>
        <v>1901</v>
      </c>
      <c r="N150" s="110">
        <f>VLOOKUP($A150,'[10]102010'!$A$6:$W$50,N$9,FALSE)</f>
        <v>1962</v>
      </c>
      <c r="O150" s="110">
        <f>VLOOKUP($A150,'[10]102010'!$A$6:$W$50,O$9,FALSE)</f>
        <v>2006</v>
      </c>
      <c r="P150" s="110">
        <f>VLOOKUP($A150,'[10]102010'!$A$6:$W$50,P$9,FALSE)</f>
        <v>2023</v>
      </c>
      <c r="Q150" s="110">
        <f>VLOOKUP($A150,'[10]102010'!$A$6:$W$50,Q$9,FALSE)</f>
        <v>2084</v>
      </c>
      <c r="R150" s="110">
        <f>VLOOKUP($A150,'[10]102010'!$A$6:$W$50,R$9,FALSE)</f>
        <v>2135</v>
      </c>
      <c r="S150" s="110">
        <f>VLOOKUP($A150,'[10]102010'!$A$6:$W$50,S$9,FALSE)</f>
        <v>2089</v>
      </c>
      <c r="T150" s="110">
        <f>VLOOKUP($A150,'[10]102010'!$A$6:$W$50,T$9,FALSE)</f>
        <v>2132</v>
      </c>
      <c r="U150" s="110">
        <f>VLOOKUP($A150,'[10]102010'!$A$6:$W$50,U$9,FALSE)</f>
        <v>2077</v>
      </c>
      <c r="V150" s="110">
        <f>VLOOKUP($A150,'[10]102010'!$A$6:$W$50,V$9,FALSE)</f>
        <v>2124</v>
      </c>
    </row>
    <row r="151" spans="1:22" x14ac:dyDescent="0.2">
      <c r="A151" s="107" t="s">
        <v>133</v>
      </c>
      <c r="B151" s="110">
        <f>VLOOKUP($A151,'[10]102010'!$A$6:$W$50,B$9,FALSE)</f>
        <v>2605</v>
      </c>
      <c r="C151" s="110">
        <f>VLOOKUP($A151,'[10]102010'!$A$6:$W$50,C$9,FALSE)</f>
        <v>2804</v>
      </c>
      <c r="D151" s="110">
        <f>VLOOKUP($A151,'[10]102010'!$A$6:$W$50,D$9,FALSE)</f>
        <v>2807</v>
      </c>
      <c r="E151" s="110">
        <f>VLOOKUP($A151,'[10]102010'!$A$6:$W$50,E$9,FALSE)</f>
        <v>2819</v>
      </c>
      <c r="F151" s="110">
        <f>VLOOKUP($A151,'[10]102010'!$A$6:$W$50,F$9,FALSE)</f>
        <v>2925</v>
      </c>
      <c r="G151" s="110">
        <f>VLOOKUP($A151,'[10]102010'!$A$6:$W$50,G$9,FALSE)</f>
        <v>2977</v>
      </c>
      <c r="H151" s="110">
        <f>VLOOKUP($A151,'[10]102010'!$A$6:$W$50,H$9,FALSE)</f>
        <v>3034</v>
      </c>
      <c r="I151" s="110">
        <f>VLOOKUP($A151,'[10]102010'!$A$6:$W$50,I$9,FALSE)</f>
        <v>2922</v>
      </c>
      <c r="J151" s="110">
        <f>VLOOKUP($A151,'[10]102010'!$A$6:$W$50,J$9,FALSE)</f>
        <v>3014</v>
      </c>
      <c r="K151" s="110">
        <f>VLOOKUP($A151,'[10]102010'!$A$6:$W$50,K$9,FALSE)</f>
        <v>3013</v>
      </c>
      <c r="L151" s="110">
        <f>VLOOKUP($A151,'[10]102010'!$A$6:$W$50,L$9,FALSE)</f>
        <v>2979</v>
      </c>
      <c r="M151" s="110">
        <f>VLOOKUP($A151,'[10]102010'!$A$6:$W$50,M$9,FALSE)</f>
        <v>3085</v>
      </c>
      <c r="N151" s="110">
        <f>VLOOKUP($A151,'[10]102010'!$A$6:$W$50,N$9,FALSE)</f>
        <v>2979</v>
      </c>
      <c r="O151" s="110">
        <f>VLOOKUP($A151,'[10]102010'!$A$6:$W$50,O$9,FALSE)</f>
        <v>2753</v>
      </c>
      <c r="P151" s="110">
        <f>VLOOKUP($A151,'[10]102010'!$A$6:$W$50,P$9,FALSE)</f>
        <v>2786</v>
      </c>
      <c r="Q151" s="110">
        <f>VLOOKUP($A151,'[10]102010'!$A$6:$W$50,Q$9,FALSE)</f>
        <v>2924</v>
      </c>
      <c r="R151" s="110">
        <f>VLOOKUP($A151,'[10]102010'!$A$6:$W$50,R$9,FALSE)</f>
        <v>2893</v>
      </c>
      <c r="S151" s="110">
        <f>VLOOKUP($A151,'[10]102010'!$A$6:$W$50,S$9,FALSE)</f>
        <v>3005</v>
      </c>
      <c r="T151" s="110">
        <f>VLOOKUP($A151,'[10]102010'!$A$6:$W$50,T$9,FALSE)</f>
        <v>3000</v>
      </c>
      <c r="U151" s="110">
        <f>VLOOKUP($A151,'[10]102010'!$A$6:$W$50,U$9,FALSE)</f>
        <v>3122</v>
      </c>
      <c r="V151" s="110">
        <f>VLOOKUP($A151,'[10]102010'!$A$6:$W$50,V$9,FALSE)</f>
        <v>3321</v>
      </c>
    </row>
    <row r="152" spans="1:22" x14ac:dyDescent="0.2">
      <c r="A152" s="107" t="s">
        <v>134</v>
      </c>
      <c r="B152" s="110">
        <f>VLOOKUP($A152,'[10]102010'!$A$6:$W$50,B$9,FALSE)</f>
        <v>1738</v>
      </c>
      <c r="C152" s="110">
        <f>VLOOKUP($A152,'[10]102010'!$A$6:$W$50,C$9,FALSE)</f>
        <v>1737</v>
      </c>
      <c r="D152" s="110">
        <f>VLOOKUP($A152,'[10]102010'!$A$6:$W$50,D$9,FALSE)</f>
        <v>1629</v>
      </c>
      <c r="E152" s="110">
        <f>VLOOKUP($A152,'[10]102010'!$A$6:$W$50,E$9,FALSE)</f>
        <v>1565</v>
      </c>
      <c r="F152" s="110">
        <f>VLOOKUP($A152,'[10]102010'!$A$6:$W$50,F$9,FALSE)</f>
        <v>1565</v>
      </c>
      <c r="G152" s="110">
        <f>VLOOKUP($A152,'[10]102010'!$A$6:$W$50,G$9,FALSE)</f>
        <v>1554</v>
      </c>
      <c r="H152" s="110">
        <f>VLOOKUP($A152,'[10]102010'!$A$6:$W$50,H$9,FALSE)</f>
        <v>1653</v>
      </c>
      <c r="I152" s="110">
        <f>VLOOKUP($A152,'[10]102010'!$A$6:$W$50,I$9,FALSE)</f>
        <v>1700</v>
      </c>
      <c r="J152" s="110">
        <f>VLOOKUP($A152,'[10]102010'!$A$6:$W$50,J$9,FALSE)</f>
        <v>1747</v>
      </c>
      <c r="K152" s="110">
        <f>VLOOKUP($A152,'[10]102010'!$A$6:$W$50,K$9,FALSE)</f>
        <v>1788</v>
      </c>
      <c r="L152" s="110">
        <f>VLOOKUP($A152,'[10]102010'!$A$6:$W$50,L$9,FALSE)</f>
        <v>1809</v>
      </c>
      <c r="M152" s="110">
        <f>VLOOKUP($A152,'[10]102010'!$A$6:$W$50,M$9,FALSE)</f>
        <v>1838</v>
      </c>
      <c r="N152" s="110">
        <f>VLOOKUP($A152,'[10]102010'!$A$6:$W$50,N$9,FALSE)</f>
        <v>1862</v>
      </c>
      <c r="O152" s="110">
        <f>VLOOKUP($A152,'[10]102010'!$A$6:$W$50,O$9,FALSE)</f>
        <v>2137</v>
      </c>
      <c r="P152" s="110">
        <f>VLOOKUP($A152,'[10]102010'!$A$6:$W$50,P$9,FALSE)</f>
        <v>2191</v>
      </c>
      <c r="Q152" s="110">
        <f>VLOOKUP($A152,'[10]102010'!$A$6:$W$50,Q$9,FALSE)</f>
        <v>2171</v>
      </c>
      <c r="R152" s="110">
        <f>VLOOKUP($A152,'[10]102010'!$A$6:$W$50,R$9,FALSE)</f>
        <v>2276</v>
      </c>
      <c r="S152" s="110">
        <f>VLOOKUP($A152,'[10]102010'!$A$6:$W$50,S$9,FALSE)</f>
        <v>2267</v>
      </c>
      <c r="T152" s="110">
        <f>VLOOKUP($A152,'[10]102010'!$A$6:$W$50,T$9,FALSE)</f>
        <v>2331</v>
      </c>
      <c r="U152" s="110">
        <f>VLOOKUP($A152,'[10]102010'!$A$6:$W$50,U$9,FALSE)</f>
        <v>2367</v>
      </c>
      <c r="V152" s="110">
        <f>VLOOKUP($A152,'[10]102010'!$A$6:$W$50,V$9,FALSE)</f>
        <v>2460</v>
      </c>
    </row>
    <row r="153" spans="1:22" x14ac:dyDescent="0.2">
      <c r="A153" s="107" t="s">
        <v>135</v>
      </c>
      <c r="B153" s="110">
        <f>VLOOKUP($A153,'[10]102010'!$A$6:$W$50,B$9,FALSE)</f>
        <v>509</v>
      </c>
      <c r="C153" s="110">
        <f>VLOOKUP($A153,'[10]102010'!$A$6:$W$50,C$9,FALSE)</f>
        <v>567</v>
      </c>
      <c r="D153" s="110">
        <f>VLOOKUP($A153,'[10]102010'!$A$6:$W$50,D$9,FALSE)</f>
        <v>584</v>
      </c>
      <c r="E153" s="110">
        <f>VLOOKUP($A153,'[10]102010'!$A$6:$W$50,E$9,FALSE)</f>
        <v>612</v>
      </c>
      <c r="F153" s="110">
        <f>VLOOKUP($A153,'[10]102010'!$A$6:$W$50,F$9,FALSE)</f>
        <v>636</v>
      </c>
      <c r="G153" s="110">
        <f>VLOOKUP($A153,'[10]102010'!$A$6:$W$50,G$9,FALSE)</f>
        <v>676</v>
      </c>
      <c r="H153" s="110">
        <f>VLOOKUP($A153,'[10]102010'!$A$6:$W$50,H$9,FALSE)</f>
        <v>726</v>
      </c>
      <c r="I153" s="110">
        <f>VLOOKUP($A153,'[10]102010'!$A$6:$W$50,I$9,FALSE)</f>
        <v>724</v>
      </c>
      <c r="J153" s="110">
        <f>VLOOKUP($A153,'[10]102010'!$A$6:$W$50,J$9,FALSE)</f>
        <v>755</v>
      </c>
      <c r="K153" s="110">
        <f>VLOOKUP($A153,'[10]102010'!$A$6:$W$50,K$9,FALSE)</f>
        <v>819</v>
      </c>
      <c r="L153" s="110">
        <f>VLOOKUP($A153,'[10]102010'!$A$6:$W$50,L$9,FALSE)</f>
        <v>865</v>
      </c>
      <c r="M153" s="110">
        <f>VLOOKUP($A153,'[10]102010'!$A$6:$W$50,M$9,FALSE)</f>
        <v>914</v>
      </c>
      <c r="N153" s="110">
        <f>VLOOKUP($A153,'[10]102010'!$A$6:$W$50,N$9,FALSE)</f>
        <v>979</v>
      </c>
      <c r="O153" s="110">
        <f>VLOOKUP($A153,'[10]102010'!$A$6:$W$50,O$9,FALSE)</f>
        <v>1018</v>
      </c>
      <c r="P153" s="110">
        <f>VLOOKUP($A153,'[10]102010'!$A$6:$W$50,P$9,FALSE)</f>
        <v>1069</v>
      </c>
      <c r="Q153" s="110">
        <f>VLOOKUP($A153,'[10]102010'!$A$6:$W$50,Q$9,FALSE)</f>
        <v>1139</v>
      </c>
      <c r="R153" s="110">
        <f>VLOOKUP($A153,'[10]102010'!$A$6:$W$50,R$9,FALSE)</f>
        <v>1153</v>
      </c>
      <c r="S153" s="110">
        <f>VLOOKUP($A153,'[10]102010'!$A$6:$W$50,S$9,FALSE)</f>
        <v>1192</v>
      </c>
      <c r="T153" s="110">
        <f>VLOOKUP($A153,'[10]102010'!$A$6:$W$50,T$9,FALSE)</f>
        <v>1156</v>
      </c>
      <c r="U153" s="110">
        <f>VLOOKUP($A153,'[10]102010'!$A$6:$W$50,U$9,FALSE)</f>
        <v>1220</v>
      </c>
      <c r="V153" s="110">
        <f>VLOOKUP($A153,'[10]102010'!$A$6:$W$50,V$9,FALSE)</f>
        <v>1249</v>
      </c>
    </row>
    <row r="154" spans="1:22" x14ac:dyDescent="0.2">
      <c r="A154" s="107" t="s">
        <v>136</v>
      </c>
      <c r="B154" s="110">
        <f>VLOOKUP($A154,'[10]102010'!$A$6:$W$50,B$9,FALSE)</f>
        <v>460</v>
      </c>
      <c r="C154" s="110">
        <f>VLOOKUP($A154,'[10]102010'!$A$6:$W$50,C$9,FALSE)</f>
        <v>580</v>
      </c>
      <c r="D154" s="110">
        <f>VLOOKUP($A154,'[10]102010'!$A$6:$W$50,D$9,FALSE)</f>
        <v>653</v>
      </c>
      <c r="E154" s="110">
        <f>VLOOKUP($A154,'[10]102010'!$A$6:$W$50,E$9,FALSE)</f>
        <v>604</v>
      </c>
      <c r="F154" s="110">
        <f>VLOOKUP($A154,'[10]102010'!$A$6:$W$50,F$9,FALSE)</f>
        <v>571</v>
      </c>
      <c r="G154" s="110">
        <f>VLOOKUP($A154,'[10]102010'!$A$6:$W$50,G$9,FALSE)</f>
        <v>612</v>
      </c>
      <c r="H154" s="110">
        <f>VLOOKUP($A154,'[10]102010'!$A$6:$W$50,H$9,FALSE)</f>
        <v>698</v>
      </c>
      <c r="I154" s="110">
        <f>VLOOKUP($A154,'[10]102010'!$A$6:$W$50,I$9,FALSE)</f>
        <v>683</v>
      </c>
      <c r="J154" s="110">
        <f>VLOOKUP($A154,'[10]102010'!$A$6:$W$50,J$9,FALSE)</f>
        <v>681</v>
      </c>
      <c r="K154" s="110">
        <f>VLOOKUP($A154,'[10]102010'!$A$6:$W$50,K$9,FALSE)</f>
        <v>678</v>
      </c>
      <c r="L154" s="110">
        <f>VLOOKUP($A154,'[10]102010'!$A$6:$W$50,L$9,FALSE)</f>
        <v>658</v>
      </c>
      <c r="M154" s="110">
        <f>VLOOKUP($A154,'[10]102010'!$A$6:$W$50,M$9,FALSE)</f>
        <v>664</v>
      </c>
      <c r="N154" s="110">
        <f>VLOOKUP($A154,'[10]102010'!$A$6:$W$50,N$9,FALSE)</f>
        <v>668</v>
      </c>
      <c r="O154" s="110">
        <f>VLOOKUP($A154,'[10]102010'!$A$6:$W$50,O$9,FALSE)</f>
        <v>709</v>
      </c>
      <c r="P154" s="110">
        <f>VLOOKUP($A154,'[10]102010'!$A$6:$W$50,P$9,FALSE)</f>
        <v>692</v>
      </c>
      <c r="Q154" s="110">
        <f>VLOOKUP($A154,'[10]102010'!$A$6:$W$50,Q$9,FALSE)</f>
        <v>794</v>
      </c>
      <c r="R154" s="110">
        <f>VLOOKUP($A154,'[10]102010'!$A$6:$W$50,R$9,FALSE)</f>
        <v>860</v>
      </c>
      <c r="S154" s="110">
        <f>VLOOKUP($A154,'[10]102010'!$A$6:$W$50,S$9,FALSE)</f>
        <v>893</v>
      </c>
      <c r="T154" s="110">
        <f>VLOOKUP($A154,'[10]102010'!$A$6:$W$50,T$9,FALSE)</f>
        <v>894</v>
      </c>
      <c r="U154" s="110">
        <f>VLOOKUP($A154,'[10]102010'!$A$6:$W$50,U$9,FALSE)</f>
        <v>948</v>
      </c>
      <c r="V154" s="110">
        <f>VLOOKUP($A154,'[10]102010'!$A$6:$W$50,V$9,FALSE)</f>
        <v>974</v>
      </c>
    </row>
    <row r="155" spans="1:22" x14ac:dyDescent="0.2">
      <c r="A155" s="107" t="s">
        <v>140</v>
      </c>
      <c r="B155" s="110">
        <f>VLOOKUP($A155,'[10]102010'!$A$6:$W$50,B$9,FALSE)</f>
        <v>3276</v>
      </c>
      <c r="C155" s="110">
        <f>VLOOKUP($A155,'[10]102010'!$A$6:$W$50,C$9,FALSE)</f>
        <v>3542</v>
      </c>
      <c r="D155" s="110">
        <f>VLOOKUP($A155,'[10]102010'!$A$6:$W$50,D$9,FALSE)</f>
        <v>3457</v>
      </c>
      <c r="E155" s="110">
        <f>VLOOKUP($A155,'[10]102010'!$A$6:$W$50,E$9,FALSE)</f>
        <v>3597</v>
      </c>
      <c r="F155" s="110">
        <f>VLOOKUP($A155,'[10]102010'!$A$6:$W$50,F$9,FALSE)</f>
        <v>3656</v>
      </c>
      <c r="G155" s="110">
        <f>VLOOKUP($A155,'[10]102010'!$A$6:$W$50,G$9,FALSE)</f>
        <v>3645</v>
      </c>
      <c r="H155" s="110">
        <f>VLOOKUP($A155,'[10]102010'!$A$6:$W$50,H$9,FALSE)</f>
        <v>3725</v>
      </c>
      <c r="I155" s="110">
        <f>VLOOKUP($A155,'[10]102010'!$A$6:$W$50,I$9,FALSE)</f>
        <v>3661</v>
      </c>
      <c r="J155" s="110">
        <f>VLOOKUP($A155,'[10]102010'!$A$6:$W$50,J$9,FALSE)</f>
        <v>3654</v>
      </c>
      <c r="K155" s="110">
        <f>VLOOKUP($A155,'[10]102010'!$A$6:$W$50,K$9,FALSE)</f>
        <v>3453</v>
      </c>
      <c r="L155" s="110">
        <f>VLOOKUP($A155,'[10]102010'!$A$6:$W$50,L$9,FALSE)</f>
        <v>3613</v>
      </c>
      <c r="M155" s="110">
        <f>VLOOKUP($A155,'[10]102010'!$A$6:$W$50,M$9,FALSE)</f>
        <v>3627</v>
      </c>
      <c r="N155" s="110">
        <f>VLOOKUP($A155,'[10]102010'!$A$6:$W$50,N$9,FALSE)</f>
        <v>3566</v>
      </c>
      <c r="O155" s="110">
        <f>VLOOKUP($A155,'[10]102010'!$A$6:$W$50,O$9,FALSE)</f>
        <v>3611</v>
      </c>
      <c r="P155" s="110">
        <f>VLOOKUP($A155,'[10]102010'!$A$6:$W$50,P$9,FALSE)</f>
        <v>3558</v>
      </c>
      <c r="Q155" s="110">
        <f>VLOOKUP($A155,'[10]102010'!$A$6:$W$50,Q$9,FALSE)</f>
        <v>3668</v>
      </c>
      <c r="R155" s="110">
        <f>VLOOKUP($A155,'[10]102010'!$A$6:$W$50,R$9,FALSE)</f>
        <v>3567</v>
      </c>
      <c r="S155" s="110">
        <f>VLOOKUP($A155,'[10]102010'!$A$6:$W$50,S$9,FALSE)</f>
        <v>3408</v>
      </c>
      <c r="T155" s="110">
        <f>VLOOKUP($A155,'[10]102010'!$A$6:$W$50,T$9,FALSE)</f>
        <v>3347</v>
      </c>
      <c r="U155" s="110">
        <f>VLOOKUP($A155,'[10]102010'!$A$6:$W$50,U$9,FALSE)</f>
        <v>3521</v>
      </c>
      <c r="V155" s="110">
        <f>VLOOKUP($A155,'[10]102010'!$A$6:$W$50,V$9,FALSE)</f>
        <v>3476</v>
      </c>
    </row>
    <row r="156" spans="1:22" x14ac:dyDescent="0.2">
      <c r="A156" s="107" t="s">
        <v>138</v>
      </c>
      <c r="B156" s="110">
        <f>VLOOKUP($A156,'[10]102010'!$A$6:$W$50,B$9,FALSE)</f>
        <v>192</v>
      </c>
      <c r="C156" s="110">
        <f>VLOOKUP($A156,'[10]102010'!$A$6:$W$50,C$9,FALSE)</f>
        <v>209</v>
      </c>
      <c r="D156" s="110">
        <f>VLOOKUP($A156,'[10]102010'!$A$6:$W$50,D$9,FALSE)</f>
        <v>207</v>
      </c>
      <c r="E156" s="110">
        <f>VLOOKUP($A156,'[10]102010'!$A$6:$W$50,E$9,FALSE)</f>
        <v>214</v>
      </c>
      <c r="F156" s="110">
        <f>VLOOKUP($A156,'[10]102010'!$A$6:$W$50,F$9,FALSE)</f>
        <v>222</v>
      </c>
      <c r="G156" s="110">
        <f>VLOOKUP($A156,'[10]102010'!$A$6:$W$50,G$9,FALSE)</f>
        <v>220</v>
      </c>
      <c r="H156" s="110">
        <f>VLOOKUP($A156,'[10]102010'!$A$6:$W$50,H$9,FALSE)</f>
        <v>226</v>
      </c>
      <c r="I156" s="110">
        <f>VLOOKUP($A156,'[10]102010'!$A$6:$W$50,I$9,FALSE)</f>
        <v>231</v>
      </c>
      <c r="J156" s="110">
        <f>VLOOKUP($A156,'[10]102010'!$A$6:$W$50,J$9,FALSE)</f>
        <v>231</v>
      </c>
      <c r="K156" s="110">
        <f>VLOOKUP($A156,'[10]102010'!$A$6:$W$50,K$9,FALSE)</f>
        <v>205</v>
      </c>
      <c r="L156" s="110">
        <f>VLOOKUP($A156,'[10]102010'!$A$6:$W$50,L$9,FALSE)</f>
        <v>224</v>
      </c>
      <c r="M156" s="110">
        <f>VLOOKUP($A156,'[10]102010'!$A$6:$W$50,M$9,FALSE)</f>
        <v>230</v>
      </c>
      <c r="N156" s="110">
        <f>VLOOKUP($A156,'[10]102010'!$A$6:$W$50,N$9,FALSE)</f>
        <v>233</v>
      </c>
      <c r="O156" s="110">
        <f>VLOOKUP($A156,'[10]102010'!$A$6:$W$50,O$9,FALSE)</f>
        <v>259</v>
      </c>
      <c r="P156" s="110">
        <f>VLOOKUP($A156,'[10]102010'!$A$6:$W$50,P$9,FALSE)</f>
        <v>259</v>
      </c>
      <c r="Q156" s="110">
        <f>VLOOKUP($A156,'[10]102010'!$A$6:$W$50,Q$9,FALSE)</f>
        <v>254</v>
      </c>
      <c r="R156" s="110">
        <f>VLOOKUP($A156,'[10]102010'!$A$6:$W$50,R$9,FALSE)</f>
        <v>263</v>
      </c>
      <c r="S156" s="110">
        <f>VLOOKUP($A156,'[10]102010'!$A$6:$W$50,S$9,FALSE)</f>
        <v>260</v>
      </c>
      <c r="T156" s="110">
        <f>VLOOKUP($A156,'[10]102010'!$A$6:$W$50,T$9,FALSE)</f>
        <v>274</v>
      </c>
      <c r="U156" s="110">
        <f>VLOOKUP($A156,'[10]102010'!$A$6:$W$50,U$9,FALSE)</f>
        <v>270</v>
      </c>
      <c r="V156" s="110">
        <f>VLOOKUP($A156,'[10]102010'!$A$6:$W$50,V$9,FALSE)</f>
        <v>277</v>
      </c>
    </row>
    <row r="157" spans="1:22" x14ac:dyDescent="0.2">
      <c r="A157" s="107" t="s">
        <v>137</v>
      </c>
      <c r="B157" s="110">
        <f>VLOOKUP($A157,'[10]102010'!$A$6:$W$50,B$9,FALSE)</f>
        <v>316</v>
      </c>
      <c r="C157" s="110">
        <f>VLOOKUP($A157,'[10]102010'!$A$6:$W$50,C$9,FALSE)</f>
        <v>327</v>
      </c>
      <c r="D157" s="110">
        <f>VLOOKUP($A157,'[10]102010'!$A$6:$W$50,D$9,FALSE)</f>
        <v>318</v>
      </c>
      <c r="E157" s="110">
        <f>VLOOKUP($A157,'[10]102010'!$A$6:$W$50,E$9,FALSE)</f>
        <v>356</v>
      </c>
      <c r="F157" s="110">
        <f>VLOOKUP($A157,'[10]102010'!$A$6:$W$50,F$9,FALSE)</f>
        <v>386</v>
      </c>
      <c r="G157" s="110">
        <f>VLOOKUP($A157,'[10]102010'!$A$6:$W$50,G$9,FALSE)</f>
        <v>430</v>
      </c>
      <c r="H157" s="110">
        <f>VLOOKUP($A157,'[10]102010'!$A$6:$W$50,H$9,FALSE)</f>
        <v>469</v>
      </c>
      <c r="I157" s="110">
        <f>VLOOKUP($A157,'[10]102010'!$A$6:$W$50,I$9,FALSE)</f>
        <v>474</v>
      </c>
      <c r="J157" s="110">
        <f>VLOOKUP($A157,'[10]102010'!$A$6:$W$50,J$9,FALSE)</f>
        <v>481</v>
      </c>
      <c r="K157" s="110">
        <f>VLOOKUP($A157,'[10]102010'!$A$6:$W$50,K$9,FALSE)</f>
        <v>488</v>
      </c>
      <c r="L157" s="110">
        <f>VLOOKUP($A157,'[10]102010'!$A$6:$W$50,L$9,FALSE)</f>
        <v>466</v>
      </c>
      <c r="M157" s="110">
        <f>VLOOKUP($A157,'[10]102010'!$A$6:$W$50,M$9,FALSE)</f>
        <v>449</v>
      </c>
      <c r="N157" s="110">
        <f>VLOOKUP($A157,'[10]102010'!$A$6:$W$50,N$9,FALSE)</f>
        <v>443</v>
      </c>
      <c r="O157" s="110">
        <f>VLOOKUP($A157,'[10]102010'!$A$6:$W$50,O$9,FALSE)</f>
        <v>433</v>
      </c>
      <c r="P157" s="110">
        <f>VLOOKUP($A157,'[10]102010'!$A$6:$W$50,P$9,FALSE)</f>
        <v>414</v>
      </c>
      <c r="Q157" s="110">
        <f>VLOOKUP($A157,'[10]102010'!$A$6:$W$50,Q$9,FALSE)</f>
        <v>404</v>
      </c>
      <c r="R157" s="110">
        <f>VLOOKUP($A157,'[10]102010'!$A$6:$W$50,R$9,FALSE)</f>
        <v>394</v>
      </c>
      <c r="S157" s="110">
        <f>VLOOKUP($A157,'[10]102010'!$A$6:$W$50,S$9,FALSE)</f>
        <v>396</v>
      </c>
      <c r="T157" s="110">
        <f>VLOOKUP($A157,'[10]102010'!$A$6:$W$50,T$9,FALSE)</f>
        <v>390</v>
      </c>
      <c r="U157" s="110">
        <f>VLOOKUP($A157,'[10]102010'!$A$6:$W$50,U$9,FALSE)</f>
        <v>381</v>
      </c>
      <c r="V157" s="110">
        <f>VLOOKUP($A157,'[10]102010'!$A$6:$W$50,V$9,FALSE)</f>
        <v>375</v>
      </c>
    </row>
    <row r="158" spans="1:22" x14ac:dyDescent="0.2">
      <c r="A158" s="107" t="s">
        <v>142</v>
      </c>
      <c r="B158" s="110">
        <f>VLOOKUP($A158,'[10]102010'!$A$6:$W$50,B$9,FALSE)</f>
        <v>779</v>
      </c>
      <c r="C158" s="110">
        <f>VLOOKUP($A158,'[10]102010'!$A$6:$W$50,C$9,FALSE)</f>
        <v>931</v>
      </c>
      <c r="D158" s="110">
        <f>VLOOKUP($A158,'[10]102010'!$A$6:$W$50,D$9,FALSE)</f>
        <v>987</v>
      </c>
      <c r="E158" s="110">
        <f>VLOOKUP($A158,'[10]102010'!$A$6:$W$50,E$9,FALSE)</f>
        <v>1080</v>
      </c>
      <c r="F158" s="110">
        <f>VLOOKUP($A158,'[10]102010'!$A$6:$W$50,F$9,FALSE)</f>
        <v>1156</v>
      </c>
      <c r="G158" s="110">
        <f>VLOOKUP($A158,'[10]102010'!$A$6:$W$50,G$9,FALSE)</f>
        <v>1246</v>
      </c>
      <c r="H158" s="110">
        <f>VLOOKUP($A158,'[10]102010'!$A$6:$W$50,H$9,FALSE)</f>
        <v>1413</v>
      </c>
      <c r="I158" s="110">
        <f>VLOOKUP($A158,'[10]102010'!$A$6:$W$50,I$9,FALSE)</f>
        <v>1592</v>
      </c>
      <c r="J158" s="110">
        <f>VLOOKUP($A158,'[10]102010'!$A$6:$W$50,J$9,FALSE)</f>
        <v>1723</v>
      </c>
      <c r="K158" s="110">
        <f>VLOOKUP($A158,'[10]102010'!$A$6:$W$50,K$9,FALSE)</f>
        <v>1942</v>
      </c>
      <c r="L158" s="110">
        <f>VLOOKUP($A158,'[10]102010'!$A$6:$W$50,L$9,FALSE)</f>
        <v>2054</v>
      </c>
      <c r="M158" s="110">
        <f>VLOOKUP($A158,'[10]102010'!$A$6:$W$50,M$9,FALSE)</f>
        <v>2026</v>
      </c>
      <c r="N158" s="110">
        <f>VLOOKUP($A158,'[10]102010'!$A$6:$W$50,N$9,FALSE)</f>
        <v>2026</v>
      </c>
      <c r="O158" s="110">
        <f>VLOOKUP($A158,'[10]102010'!$A$6:$W$50,O$9,FALSE)</f>
        <v>2166</v>
      </c>
      <c r="P158" s="110">
        <f>VLOOKUP($A158,'[10]102010'!$A$6:$W$50,P$9,FALSE)</f>
        <v>2375</v>
      </c>
      <c r="Q158" s="110">
        <f>VLOOKUP($A158,'[10]102010'!$A$6:$W$50,Q$9,FALSE)</f>
        <v>2660</v>
      </c>
      <c r="R158" s="110">
        <f>VLOOKUP($A158,'[10]102010'!$A$6:$W$50,R$9,FALSE)</f>
        <v>2964</v>
      </c>
      <c r="S158" s="110">
        <f>VLOOKUP($A158,'[10]102010'!$A$6:$W$50,S$9,FALSE)</f>
        <v>3136</v>
      </c>
      <c r="T158" s="110">
        <f>VLOOKUP($A158,'[10]102010'!$A$6:$W$50,T$9,FALSE)</f>
        <v>3404</v>
      </c>
      <c r="U158" s="110">
        <f>VLOOKUP($A158,'[10]102010'!$A$6:$W$50,U$9,FALSE)</f>
        <v>3366</v>
      </c>
      <c r="V158" s="110">
        <f>VLOOKUP($A158,'[10]102010'!$A$6:$W$50,V$9,FALSE)</f>
        <v>3561</v>
      </c>
    </row>
    <row r="159" spans="1:22" x14ac:dyDescent="0.2">
      <c r="A159" s="107" t="s">
        <v>143</v>
      </c>
      <c r="B159" s="110">
        <f>VLOOKUP($A159,'[10]102010'!$A$6:$W$50,B$9,FALSE)</f>
        <v>8065</v>
      </c>
      <c r="C159" s="110">
        <f>VLOOKUP($A159,'[10]102010'!$A$6:$W$50,C$9,FALSE)</f>
        <v>8435</v>
      </c>
      <c r="D159" s="110">
        <f>VLOOKUP($A159,'[10]102010'!$A$6:$W$50,D$9,FALSE)</f>
        <v>8554</v>
      </c>
      <c r="E159" s="110">
        <f>VLOOKUP($A159,'[10]102010'!$A$6:$W$50,E$9,FALSE)</f>
        <v>8638</v>
      </c>
      <c r="F159" s="110">
        <f>VLOOKUP($A159,'[10]102010'!$A$6:$W$50,F$9,FALSE)</f>
        <v>8719</v>
      </c>
      <c r="G159" s="110">
        <f>VLOOKUP($A159,'[10]102010'!$A$6:$W$50,G$9,FALSE)</f>
        <v>8788</v>
      </c>
      <c r="H159" s="110">
        <f>VLOOKUP($A159,'[10]102010'!$A$6:$W$50,H$9,FALSE)</f>
        <v>9244</v>
      </c>
      <c r="I159" s="110">
        <f>VLOOKUP($A159,'[10]102010'!$A$6:$W$50,I$9,FALSE)</f>
        <v>8982</v>
      </c>
      <c r="J159" s="110">
        <f>VLOOKUP($A159,'[10]102010'!$A$6:$W$50,J$9,FALSE)</f>
        <v>9408</v>
      </c>
      <c r="K159" s="110">
        <f>VLOOKUP($A159,'[10]102010'!$A$6:$W$50,K$9,FALSE)</f>
        <v>9485</v>
      </c>
      <c r="L159" s="110">
        <f>VLOOKUP($A159,'[10]102010'!$A$6:$W$50,L$9,FALSE)</f>
        <v>9617</v>
      </c>
      <c r="M159" s="110">
        <f>VLOOKUP($A159,'[10]102010'!$A$6:$W$50,M$9,FALSE)</f>
        <v>9917</v>
      </c>
      <c r="N159" s="110">
        <f>VLOOKUP($A159,'[10]102010'!$A$6:$W$50,N$9,FALSE)</f>
        <v>9848</v>
      </c>
      <c r="O159" s="110">
        <f>VLOOKUP($A159,'[10]102010'!$A$6:$W$50,O$9,FALSE)</f>
        <v>10576</v>
      </c>
      <c r="P159" s="110">
        <f>VLOOKUP($A159,'[10]102010'!$A$6:$W$50,P$9,FALSE)</f>
        <v>10679</v>
      </c>
      <c r="Q159" s="110">
        <f>VLOOKUP($A159,'[10]102010'!$A$6:$W$50,Q$9,FALSE)</f>
        <v>10809</v>
      </c>
      <c r="R159" s="110">
        <f>VLOOKUP($A159,'[10]102010'!$A$6:$W$50,R$9,FALSE)</f>
        <v>10723</v>
      </c>
      <c r="S159" s="110">
        <f>VLOOKUP($A159,'[10]102010'!$A$6:$W$50,S$9,FALSE)</f>
        <v>10583</v>
      </c>
      <c r="T159" s="110">
        <f>VLOOKUP($A159,'[10]102010'!$A$6:$W$50,T$9,FALSE)</f>
        <v>10301</v>
      </c>
      <c r="U159" s="110">
        <f>VLOOKUP($A159,'[10]102010'!$A$6:$W$50,U$9,FALSE)</f>
        <v>10193</v>
      </c>
      <c r="V159" s="110">
        <f>VLOOKUP($A159,'[10]102010'!$A$6:$W$50,V$9,FALSE)</f>
        <v>10205</v>
      </c>
    </row>
    <row r="160" spans="1:22" x14ac:dyDescent="0.2">
      <c r="A160" s="107" t="s">
        <v>144</v>
      </c>
      <c r="B160" s="113">
        <f>VLOOKUP($A160,'[10]102010'!$A$6:$W$50,B$9,FALSE)</f>
        <v>52022</v>
      </c>
      <c r="C160" s="113">
        <f>VLOOKUP($A160,'[10]102010'!$A$6:$W$50,C$9,FALSE)</f>
        <v>53225</v>
      </c>
      <c r="D160" s="113">
        <f>VLOOKUP($A160,'[10]102010'!$A$6:$W$50,D$9,FALSE)</f>
        <v>53915</v>
      </c>
      <c r="E160" s="113">
        <f>VLOOKUP($A160,'[10]102010'!$A$6:$W$50,E$9,FALSE)</f>
        <v>54839</v>
      </c>
      <c r="F160" s="113">
        <f>VLOOKUP($A160,'[10]102010'!$A$6:$W$50,F$9,FALSE)</f>
        <v>55469</v>
      </c>
      <c r="G160" s="113">
        <f>VLOOKUP($A160,'[10]102010'!$A$6:$W$50,G$9,FALSE)</f>
        <v>56239</v>
      </c>
      <c r="H160" s="113">
        <f>VLOOKUP($A160,'[10]102010'!$A$6:$W$50,H$9,FALSE)</f>
        <v>59416</v>
      </c>
      <c r="I160" s="113">
        <f>VLOOKUP($A160,'[10]102010'!$A$6:$W$50,I$9,FALSE)</f>
        <v>58784</v>
      </c>
      <c r="J160" s="113">
        <f>VLOOKUP($A160,'[10]102010'!$A$6:$W$50,J$9,FALSE)</f>
        <v>60011</v>
      </c>
      <c r="K160" s="113">
        <f>VLOOKUP($A160,'[10]102010'!$A$6:$W$50,K$9,FALSE)</f>
        <v>60993</v>
      </c>
      <c r="L160" s="113">
        <f>VLOOKUP($A160,'[10]102010'!$A$6:$W$50,L$9,FALSE)</f>
        <v>61420</v>
      </c>
      <c r="M160" s="113">
        <f>VLOOKUP($A160,'[10]102010'!$A$6:$W$50,M$9,FALSE)</f>
        <v>63537</v>
      </c>
      <c r="N160" s="113">
        <f>VLOOKUP($A160,'[10]102010'!$A$6:$W$50,N$9,FALSE)</f>
        <v>64216</v>
      </c>
      <c r="O160" s="113">
        <f>VLOOKUP($A160,'[10]102010'!$A$6:$W$50,O$9,FALSE)</f>
        <v>67167</v>
      </c>
      <c r="P160" s="113">
        <f>VLOOKUP($A160,'[10]102010'!$A$6:$W$50,P$9,FALSE)</f>
        <v>68428</v>
      </c>
      <c r="Q160" s="113">
        <f>VLOOKUP($A160,'[10]102010'!$A$6:$W$50,Q$9,FALSE)</f>
        <v>69260</v>
      </c>
      <c r="R160" s="113">
        <f>VLOOKUP($A160,'[10]102010'!$A$6:$W$50,R$9,FALSE)</f>
        <v>70343</v>
      </c>
      <c r="S160" s="113">
        <f>VLOOKUP($A160,'[10]102010'!$A$6:$W$50,S$9,FALSE)</f>
        <v>69743</v>
      </c>
      <c r="T160" s="113">
        <f>VLOOKUP($A160,'[10]102010'!$A$6:$W$50,T$9,FALSE)</f>
        <v>70134</v>
      </c>
      <c r="U160" s="113">
        <f>VLOOKUP($A160,'[10]102010'!$A$6:$W$50,U$9,FALSE)</f>
        <v>70636</v>
      </c>
      <c r="V160" s="113">
        <f>VLOOKUP($A160,'[10]102010'!$A$6:$W$50,V$9,FALSE)</f>
        <v>72456</v>
      </c>
    </row>
    <row r="161" spans="1:28" x14ac:dyDescent="0.2">
      <c r="A161" s="114" t="s">
        <v>145</v>
      </c>
      <c r="B161" s="115"/>
      <c r="C161" s="115"/>
      <c r="D161" s="115"/>
      <c r="E161" s="115"/>
      <c r="F161" s="115"/>
      <c r="G161" s="115"/>
      <c r="H161" s="115"/>
      <c r="I161" s="115"/>
      <c r="J161" s="115"/>
      <c r="K161" s="115"/>
      <c r="L161" s="115"/>
      <c r="M161" s="115"/>
      <c r="N161" s="115"/>
      <c r="O161" s="115"/>
      <c r="P161" s="115"/>
      <c r="Q161" s="115"/>
      <c r="R161" s="115"/>
      <c r="S161" s="115"/>
      <c r="T161" s="115"/>
      <c r="U161" s="115"/>
      <c r="V161" s="115"/>
      <c r="AB161"/>
    </row>
    <row r="162" spans="1:28" x14ac:dyDescent="0.2">
      <c r="A162" s="134" t="s">
        <v>148</v>
      </c>
      <c r="B162" s="117">
        <f>SUM(B130:B159)</f>
        <v>56577</v>
      </c>
      <c r="C162" s="117">
        <f t="shared" ref="C162:T162" si="4">SUM(C130:C159)</f>
        <v>58188</v>
      </c>
      <c r="D162" s="117">
        <f t="shared" si="4"/>
        <v>58964</v>
      </c>
      <c r="E162" s="117">
        <f t="shared" si="4"/>
        <v>59999</v>
      </c>
      <c r="F162" s="117">
        <f t="shared" si="4"/>
        <v>60813</v>
      </c>
      <c r="G162" s="117">
        <f t="shared" si="4"/>
        <v>61773</v>
      </c>
      <c r="H162" s="117">
        <f t="shared" si="4"/>
        <v>65177</v>
      </c>
      <c r="I162" s="117">
        <f t="shared" si="4"/>
        <v>64578</v>
      </c>
      <c r="J162" s="117">
        <f t="shared" si="4"/>
        <v>66050</v>
      </c>
      <c r="K162" s="117">
        <f t="shared" si="4"/>
        <v>67285</v>
      </c>
      <c r="L162" s="117">
        <f t="shared" si="4"/>
        <v>67808</v>
      </c>
      <c r="M162" s="117">
        <f t="shared" si="4"/>
        <v>70040</v>
      </c>
      <c r="N162" s="117">
        <f t="shared" si="4"/>
        <v>70616</v>
      </c>
      <c r="O162" s="117">
        <f t="shared" si="4"/>
        <v>73517</v>
      </c>
      <c r="P162" s="117">
        <f t="shared" si="4"/>
        <v>75060</v>
      </c>
      <c r="Q162" s="117">
        <f t="shared" si="4"/>
        <v>76360</v>
      </c>
      <c r="R162" s="117">
        <f t="shared" si="4"/>
        <v>77725</v>
      </c>
      <c r="S162" s="117">
        <f t="shared" si="4"/>
        <v>77385</v>
      </c>
      <c r="T162" s="117">
        <f t="shared" si="4"/>
        <v>78077</v>
      </c>
      <c r="U162" s="117">
        <f>SUM(U130:U159)</f>
        <v>78666</v>
      </c>
      <c r="V162" s="117">
        <f>SUM(V130:V159)</f>
        <v>80939</v>
      </c>
      <c r="AB162"/>
    </row>
    <row r="163" spans="1:28" ht="13.5" thickBot="1" x14ac:dyDescent="0.25">
      <c r="AB163"/>
    </row>
    <row r="164" spans="1:28" ht="16.5" thickTop="1" thickBot="1" x14ac:dyDescent="0.25">
      <c r="A164" s="101"/>
      <c r="B164" s="264" t="s">
        <v>103</v>
      </c>
      <c r="C164" s="273" t="s">
        <v>104</v>
      </c>
      <c r="D164" s="271"/>
      <c r="E164" s="271"/>
      <c r="F164" s="271"/>
      <c r="G164" s="272"/>
      <c r="H164" s="102"/>
      <c r="I164" s="102"/>
      <c r="J164" s="102"/>
      <c r="K164" s="102"/>
      <c r="L164" s="102"/>
      <c r="M164" s="102"/>
      <c r="N164" s="102"/>
      <c r="O164" s="102"/>
      <c r="P164" s="102"/>
      <c r="Q164" s="102"/>
      <c r="R164" s="102"/>
      <c r="S164" s="102"/>
      <c r="T164" s="102"/>
      <c r="U164" s="102"/>
      <c r="V164" s="102"/>
    </row>
    <row r="165" spans="1:28" ht="15.75" thickTop="1" x14ac:dyDescent="0.2">
      <c r="A165" s="123"/>
      <c r="B165" s="264" t="s">
        <v>77</v>
      </c>
      <c r="C165" s="265" t="s">
        <v>234</v>
      </c>
      <c r="D165" s="269"/>
      <c r="E165" s="269"/>
      <c r="F165" s="269"/>
      <c r="G165" s="270"/>
      <c r="H165" s="126"/>
      <c r="I165" s="126"/>
      <c r="J165" s="126"/>
      <c r="K165" s="126"/>
      <c r="L165" s="126"/>
      <c r="M165" s="126"/>
      <c r="N165" s="126"/>
      <c r="O165" s="126"/>
      <c r="P165" s="126"/>
      <c r="Q165" s="126"/>
      <c r="R165" s="126"/>
      <c r="S165" s="126"/>
      <c r="T165" s="126"/>
      <c r="U165" s="126"/>
      <c r="V165" s="126"/>
    </row>
    <row r="166" spans="1:28" ht="15" x14ac:dyDescent="0.2">
      <c r="A166" s="123"/>
      <c r="B166" s="264" t="s">
        <v>108</v>
      </c>
      <c r="C166" s="265" t="s">
        <v>238</v>
      </c>
      <c r="D166" s="269"/>
      <c r="E166" s="269"/>
      <c r="F166" s="269"/>
      <c r="G166" s="270"/>
      <c r="H166" s="126"/>
      <c r="I166" s="126"/>
      <c r="J166" s="126"/>
      <c r="K166" s="126"/>
      <c r="L166" s="126"/>
      <c r="M166" s="126"/>
      <c r="N166" s="126"/>
      <c r="O166" s="126"/>
      <c r="P166" s="126"/>
      <c r="Q166" s="126"/>
      <c r="R166" s="126"/>
      <c r="S166" s="126"/>
      <c r="T166" s="126"/>
      <c r="U166" s="126"/>
      <c r="V166" s="126"/>
    </row>
    <row r="167" spans="1:28" x14ac:dyDescent="0.2">
      <c r="A167" s="98"/>
      <c r="B167" s="99"/>
      <c r="C167" s="99"/>
      <c r="D167" s="99"/>
      <c r="E167" s="99"/>
      <c r="F167" s="99"/>
      <c r="G167" s="99"/>
      <c r="H167" s="99"/>
      <c r="I167" s="99"/>
      <c r="J167" s="99"/>
      <c r="K167" s="99"/>
      <c r="L167" s="99"/>
      <c r="M167" s="99"/>
      <c r="N167" s="99"/>
      <c r="O167" s="99"/>
      <c r="P167" s="99"/>
      <c r="Q167" s="99"/>
      <c r="R167" s="99"/>
      <c r="S167" s="99"/>
      <c r="T167" s="102"/>
      <c r="U167" s="102"/>
      <c r="V167" s="102"/>
    </row>
    <row r="168" spans="1:28" x14ac:dyDescent="0.2">
      <c r="A168" s="107" t="s">
        <v>110</v>
      </c>
      <c r="B168" s="107" t="s">
        <v>55</v>
      </c>
      <c r="C168" s="107" t="s">
        <v>56</v>
      </c>
      <c r="D168" s="107" t="s">
        <v>57</v>
      </c>
      <c r="E168" s="107" t="s">
        <v>58</v>
      </c>
      <c r="F168" s="107" t="s">
        <v>59</v>
      </c>
      <c r="G168" s="107" t="s">
        <v>60</v>
      </c>
      <c r="H168" s="107" t="s">
        <v>61</v>
      </c>
      <c r="I168" s="107" t="s">
        <v>62</v>
      </c>
      <c r="J168" s="107" t="s">
        <v>63</v>
      </c>
      <c r="K168" s="107" t="s">
        <v>64</v>
      </c>
      <c r="L168" s="107" t="s">
        <v>65</v>
      </c>
      <c r="M168" s="107" t="s">
        <v>66</v>
      </c>
      <c r="N168" s="107" t="s">
        <v>67</v>
      </c>
      <c r="O168" s="107" t="s">
        <v>68</v>
      </c>
      <c r="P168" s="107" t="s">
        <v>69</v>
      </c>
      <c r="Q168" s="107" t="s">
        <v>70</v>
      </c>
      <c r="R168" s="107" t="s">
        <v>71</v>
      </c>
      <c r="S168" s="107" t="s">
        <v>72</v>
      </c>
      <c r="T168" s="107" t="s">
        <v>74</v>
      </c>
      <c r="U168" s="107" t="s">
        <v>75</v>
      </c>
      <c r="V168" s="107">
        <f>V129</f>
        <v>2010</v>
      </c>
    </row>
    <row r="169" spans="1:28" x14ac:dyDescent="0.2">
      <c r="A169" s="107" t="s">
        <v>111</v>
      </c>
      <c r="B169" s="110">
        <f>VLOOKUP($A169,'[10]102020'!$A$6:$W$50,B$9,FALSE)</f>
        <v>0</v>
      </c>
      <c r="C169" s="110">
        <f>VLOOKUP($A169,'[10]102020'!$A$6:$W$50,C$9,FALSE)</f>
        <v>0</v>
      </c>
      <c r="D169" s="110">
        <f>VLOOKUP($A169,'[10]102020'!$A$6:$W$50,D$9,FALSE)</f>
        <v>0</v>
      </c>
      <c r="E169" s="110">
        <f>VLOOKUP($A169,'[10]102020'!$A$6:$W$50,E$9,FALSE)</f>
        <v>0</v>
      </c>
      <c r="F169" s="110">
        <f>VLOOKUP($A169,'[10]102020'!$A$6:$W$50,F$9,FALSE)</f>
        <v>0</v>
      </c>
      <c r="G169" s="110">
        <f>VLOOKUP($A169,'[10]102020'!$A$6:$W$50,G$9,FALSE)</f>
        <v>0</v>
      </c>
      <c r="H169" s="110">
        <f>VLOOKUP($A169,'[10]102020'!$A$6:$W$50,H$9,FALSE)</f>
        <v>0</v>
      </c>
      <c r="I169" s="110">
        <f>VLOOKUP($A169,'[10]102020'!$A$6:$W$50,I$9,FALSE)</f>
        <v>0</v>
      </c>
      <c r="J169" s="110">
        <f>VLOOKUP($A169,'[10]102020'!$A$6:$W$50,J$9,FALSE)</f>
        <v>0</v>
      </c>
      <c r="K169" s="110">
        <f>VLOOKUP($A169,'[10]102020'!$A$6:$W$50,K$9,FALSE)</f>
        <v>0</v>
      </c>
      <c r="L169" s="110">
        <f>VLOOKUP($A169,'[10]102020'!$A$6:$W$50,L$9,FALSE)</f>
        <v>0</v>
      </c>
      <c r="M169" s="110">
        <f>VLOOKUP($A169,'[10]102020'!$A$6:$W$50,M$9,FALSE)</f>
        <v>0</v>
      </c>
      <c r="N169" s="110">
        <f>VLOOKUP($A169,'[10]102020'!$A$6:$W$50,N$9,FALSE)</f>
        <v>0</v>
      </c>
      <c r="O169" s="110">
        <f>VLOOKUP($A169,'[10]102020'!$A$6:$W$50,O$9,FALSE)</f>
        <v>0</v>
      </c>
      <c r="P169" s="110">
        <f>VLOOKUP($A169,'[10]102020'!$A$6:$W$50,P$9,FALSE)</f>
        <v>0</v>
      </c>
      <c r="Q169" s="110">
        <f>VLOOKUP($A169,'[10]102020'!$A$6:$W$50,Q$9,FALSE)</f>
        <v>0</v>
      </c>
      <c r="R169" s="110">
        <f>VLOOKUP($A169,'[10]102020'!$A$6:$W$50,R$9,FALSE)</f>
        <v>0</v>
      </c>
      <c r="S169" s="110">
        <f>VLOOKUP($A169,'[10]102020'!$A$6:$W$50,S$9,FALSE)</f>
        <v>0</v>
      </c>
      <c r="T169" s="110">
        <f>VLOOKUP($A169,'[10]102020'!$A$6:$W$50,T$9,FALSE)</f>
        <v>0</v>
      </c>
      <c r="U169" s="110">
        <f>VLOOKUP($A169,'[10]102020'!$A$6:$W$50,U$9,FALSE)</f>
        <v>0</v>
      </c>
      <c r="V169" s="110">
        <f>VLOOKUP($A169,'[10]102020'!$A$6:$W$50,V$9,FALSE)</f>
        <v>0</v>
      </c>
    </row>
    <row r="170" spans="1:28" x14ac:dyDescent="0.2">
      <c r="A170" s="107" t="s">
        <v>113</v>
      </c>
      <c r="B170" s="110">
        <f>VLOOKUP($A170,'[10]102020'!$A$6:$W$50,B$9,FALSE)</f>
        <v>0</v>
      </c>
      <c r="C170" s="110">
        <f>VLOOKUP($A170,'[10]102020'!$A$6:$W$50,C$9,FALSE)</f>
        <v>0</v>
      </c>
      <c r="D170" s="110">
        <f>VLOOKUP($A170,'[10]102020'!$A$6:$W$50,D$9,FALSE)</f>
        <v>0</v>
      </c>
      <c r="E170" s="110">
        <f>VLOOKUP($A170,'[10]102020'!$A$6:$W$50,E$9,FALSE)</f>
        <v>0</v>
      </c>
      <c r="F170" s="110">
        <f>VLOOKUP($A170,'[10]102020'!$A$6:$W$50,F$9,FALSE)</f>
        <v>0</v>
      </c>
      <c r="G170" s="110">
        <f>VLOOKUP($A170,'[10]102020'!$A$6:$W$50,G$9,FALSE)</f>
        <v>0</v>
      </c>
      <c r="H170" s="110">
        <f>VLOOKUP($A170,'[10]102020'!$A$6:$W$50,H$9,FALSE)</f>
        <v>0</v>
      </c>
      <c r="I170" s="110">
        <f>VLOOKUP($A170,'[10]102020'!$A$6:$W$50,I$9,FALSE)</f>
        <v>0</v>
      </c>
      <c r="J170" s="110">
        <f>VLOOKUP($A170,'[10]102020'!$A$6:$W$50,J$9,FALSE)</f>
        <v>0</v>
      </c>
      <c r="K170" s="110">
        <f>VLOOKUP($A170,'[10]102020'!$A$6:$W$50,K$9,FALSE)</f>
        <v>0</v>
      </c>
      <c r="L170" s="110">
        <f>VLOOKUP($A170,'[10]102020'!$A$6:$W$50,L$9,FALSE)</f>
        <v>0</v>
      </c>
      <c r="M170" s="110">
        <f>VLOOKUP($A170,'[10]102020'!$A$6:$W$50,M$9,FALSE)</f>
        <v>0</v>
      </c>
      <c r="N170" s="110">
        <f>VLOOKUP($A170,'[10]102020'!$A$6:$W$50,N$9,FALSE)</f>
        <v>0</v>
      </c>
      <c r="O170" s="110">
        <f>VLOOKUP($A170,'[10]102020'!$A$6:$W$50,O$9,FALSE)</f>
        <v>0</v>
      </c>
      <c r="P170" s="110">
        <f>VLOOKUP($A170,'[10]102020'!$A$6:$W$50,P$9,FALSE)</f>
        <v>0</v>
      </c>
      <c r="Q170" s="110">
        <f>VLOOKUP($A170,'[10]102020'!$A$6:$W$50,Q$9,FALSE)</f>
        <v>0</v>
      </c>
      <c r="R170" s="110">
        <f>VLOOKUP($A170,'[10]102020'!$A$6:$W$50,R$9,FALSE)</f>
        <v>0</v>
      </c>
      <c r="S170" s="110">
        <f>VLOOKUP($A170,'[10]102020'!$A$6:$W$50,S$9,FALSE)</f>
        <v>0</v>
      </c>
      <c r="T170" s="110">
        <f>VLOOKUP($A170,'[10]102020'!$A$6:$W$50,T$9,FALSE)</f>
        <v>0</v>
      </c>
      <c r="U170" s="110">
        <f>VLOOKUP($A170,'[10]102020'!$A$6:$W$50,U$9,FALSE)</f>
        <v>0</v>
      </c>
      <c r="V170" s="110">
        <f>VLOOKUP($A170,'[10]102020'!$A$6:$W$50,V$9,FALSE)</f>
        <v>0</v>
      </c>
    </row>
    <row r="171" spans="1:28" x14ac:dyDescent="0.2">
      <c r="A171" s="107" t="s">
        <v>115</v>
      </c>
      <c r="B171" s="110">
        <f>VLOOKUP($A171,'[10]102020'!$A$6:$W$50,B$9,FALSE)</f>
        <v>0</v>
      </c>
      <c r="C171" s="110">
        <f>VLOOKUP($A171,'[10]102020'!$A$6:$W$50,C$9,FALSE)</f>
        <v>0</v>
      </c>
      <c r="D171" s="110">
        <f>VLOOKUP($A171,'[10]102020'!$A$6:$W$50,D$9,FALSE)</f>
        <v>0</v>
      </c>
      <c r="E171" s="110">
        <f>VLOOKUP($A171,'[10]102020'!$A$6:$W$50,E$9,FALSE)</f>
        <v>0</v>
      </c>
      <c r="F171" s="110">
        <f>VLOOKUP($A171,'[10]102020'!$A$6:$W$50,F$9,FALSE)</f>
        <v>0</v>
      </c>
      <c r="G171" s="110">
        <f>VLOOKUP($A171,'[10]102020'!$A$6:$W$50,G$9,FALSE)</f>
        <v>0</v>
      </c>
      <c r="H171" s="110">
        <f>VLOOKUP($A171,'[10]102020'!$A$6:$W$50,H$9,FALSE)</f>
        <v>0</v>
      </c>
      <c r="I171" s="110">
        <f>VLOOKUP($A171,'[10]102020'!$A$6:$W$50,I$9,FALSE)</f>
        <v>0</v>
      </c>
      <c r="J171" s="110">
        <f>VLOOKUP($A171,'[10]102020'!$A$6:$W$50,J$9,FALSE)</f>
        <v>0</v>
      </c>
      <c r="K171" s="110">
        <f>VLOOKUP($A171,'[10]102020'!$A$6:$W$50,K$9,FALSE)</f>
        <v>0</v>
      </c>
      <c r="L171" s="110">
        <f>VLOOKUP($A171,'[10]102020'!$A$6:$W$50,L$9,FALSE)</f>
        <v>0</v>
      </c>
      <c r="M171" s="110">
        <f>VLOOKUP($A171,'[10]102020'!$A$6:$W$50,M$9,FALSE)</f>
        <v>0</v>
      </c>
      <c r="N171" s="110">
        <f>VLOOKUP($A171,'[10]102020'!$A$6:$W$50,N$9,FALSE)</f>
        <v>0</v>
      </c>
      <c r="O171" s="110">
        <f>VLOOKUP($A171,'[10]102020'!$A$6:$W$50,O$9,FALSE)</f>
        <v>0</v>
      </c>
      <c r="P171" s="110">
        <f>VLOOKUP($A171,'[10]102020'!$A$6:$W$50,P$9,FALSE)</f>
        <v>0</v>
      </c>
      <c r="Q171" s="110">
        <f>VLOOKUP($A171,'[10]102020'!$A$6:$W$50,Q$9,FALSE)</f>
        <v>0</v>
      </c>
      <c r="R171" s="110">
        <f>VLOOKUP($A171,'[10]102020'!$A$6:$W$50,R$9,FALSE)</f>
        <v>0</v>
      </c>
      <c r="S171" s="110">
        <f>VLOOKUP($A171,'[10]102020'!$A$6:$W$50,S$9,FALSE)</f>
        <v>0</v>
      </c>
      <c r="T171" s="110">
        <f>VLOOKUP($A171,'[10]102020'!$A$6:$W$50,T$9,FALSE)</f>
        <v>0</v>
      </c>
      <c r="U171" s="110">
        <f>VLOOKUP($A171,'[10]102020'!$A$6:$W$50,U$9,FALSE)</f>
        <v>0</v>
      </c>
      <c r="V171" s="110">
        <f>VLOOKUP($A171,'[10]102020'!$A$6:$W$50,V$9,FALSE)</f>
        <v>0</v>
      </c>
    </row>
    <row r="172" spans="1:28" x14ac:dyDescent="0.2">
      <c r="A172" s="107" t="s">
        <v>141</v>
      </c>
      <c r="B172" s="110">
        <f>VLOOKUP($A172,'[10]102020'!$A$6:$W$50,B$9,FALSE)</f>
        <v>0</v>
      </c>
      <c r="C172" s="110">
        <f>VLOOKUP($A172,'[10]102020'!$A$6:$W$50,C$9,FALSE)</f>
        <v>0</v>
      </c>
      <c r="D172" s="110">
        <f>VLOOKUP($A172,'[10]102020'!$A$6:$W$50,D$9,FALSE)</f>
        <v>0</v>
      </c>
      <c r="E172" s="110">
        <f>VLOOKUP($A172,'[10]102020'!$A$6:$W$50,E$9,FALSE)</f>
        <v>0</v>
      </c>
      <c r="F172" s="110">
        <f>VLOOKUP($A172,'[10]102020'!$A$6:$W$50,F$9,FALSE)</f>
        <v>0</v>
      </c>
      <c r="G172" s="110">
        <f>VLOOKUP($A172,'[10]102020'!$A$6:$W$50,G$9,FALSE)</f>
        <v>0</v>
      </c>
      <c r="H172" s="110">
        <f>VLOOKUP($A172,'[10]102020'!$A$6:$W$50,H$9,FALSE)</f>
        <v>0</v>
      </c>
      <c r="I172" s="110">
        <f>VLOOKUP($A172,'[10]102020'!$A$6:$W$50,I$9,FALSE)</f>
        <v>0</v>
      </c>
      <c r="J172" s="110">
        <f>VLOOKUP($A172,'[10]102020'!$A$6:$W$50,J$9,FALSE)</f>
        <v>0</v>
      </c>
      <c r="K172" s="110">
        <f>VLOOKUP($A172,'[10]102020'!$A$6:$W$50,K$9,FALSE)</f>
        <v>0</v>
      </c>
      <c r="L172" s="110">
        <f>VLOOKUP($A172,'[10]102020'!$A$6:$W$50,L$9,FALSE)</f>
        <v>0</v>
      </c>
      <c r="M172" s="110">
        <f>VLOOKUP($A172,'[10]102020'!$A$6:$W$50,M$9,FALSE)</f>
        <v>0</v>
      </c>
      <c r="N172" s="110">
        <f>VLOOKUP($A172,'[10]102020'!$A$6:$W$50,N$9,FALSE)</f>
        <v>0</v>
      </c>
      <c r="O172" s="110">
        <f>VLOOKUP($A172,'[10]102020'!$A$6:$W$50,O$9,FALSE)</f>
        <v>0</v>
      </c>
      <c r="P172" s="110">
        <f>VLOOKUP($A172,'[10]102020'!$A$6:$W$50,P$9,FALSE)</f>
        <v>0</v>
      </c>
      <c r="Q172" s="110">
        <f>VLOOKUP($A172,'[10]102020'!$A$6:$W$50,Q$9,FALSE)</f>
        <v>0</v>
      </c>
      <c r="R172" s="110">
        <f>VLOOKUP($A172,'[10]102020'!$A$6:$W$50,R$9,FALSE)</f>
        <v>0</v>
      </c>
      <c r="S172" s="110">
        <f>VLOOKUP($A172,'[10]102020'!$A$6:$W$50,S$9,FALSE)</f>
        <v>0</v>
      </c>
      <c r="T172" s="110">
        <f>VLOOKUP($A172,'[10]102020'!$A$6:$W$50,T$9,FALSE)</f>
        <v>0</v>
      </c>
      <c r="U172" s="110">
        <f>VLOOKUP($A172,'[10]102020'!$A$6:$W$50,U$9,FALSE)</f>
        <v>0</v>
      </c>
      <c r="V172" s="110">
        <f>VLOOKUP($A172,'[10]102020'!$A$6:$W$50,V$9,FALSE)</f>
        <v>0</v>
      </c>
    </row>
    <row r="173" spans="1:28" x14ac:dyDescent="0.2">
      <c r="A173" s="107" t="s">
        <v>117</v>
      </c>
      <c r="B173" s="110">
        <f>VLOOKUP($A173,'[10]102020'!$A$6:$W$50,B$9,FALSE)</f>
        <v>0</v>
      </c>
      <c r="C173" s="110">
        <f>VLOOKUP($A173,'[10]102020'!$A$6:$W$50,C$9,FALSE)</f>
        <v>0</v>
      </c>
      <c r="D173" s="110">
        <f>VLOOKUP($A173,'[10]102020'!$A$6:$W$50,D$9,FALSE)</f>
        <v>0</v>
      </c>
      <c r="E173" s="110">
        <f>VLOOKUP($A173,'[10]102020'!$A$6:$W$50,E$9,FALSE)</f>
        <v>0</v>
      </c>
      <c r="F173" s="110">
        <f>VLOOKUP($A173,'[10]102020'!$A$6:$W$50,F$9,FALSE)</f>
        <v>0</v>
      </c>
      <c r="G173" s="110">
        <f>VLOOKUP($A173,'[10]102020'!$A$6:$W$50,G$9,FALSE)</f>
        <v>0</v>
      </c>
      <c r="H173" s="110">
        <f>VLOOKUP($A173,'[10]102020'!$A$6:$W$50,H$9,FALSE)</f>
        <v>0</v>
      </c>
      <c r="I173" s="110">
        <f>VLOOKUP($A173,'[10]102020'!$A$6:$W$50,I$9,FALSE)</f>
        <v>0</v>
      </c>
      <c r="J173" s="110">
        <f>VLOOKUP($A173,'[10]102020'!$A$6:$W$50,J$9,FALSE)</f>
        <v>0</v>
      </c>
      <c r="K173" s="110">
        <f>VLOOKUP($A173,'[10]102020'!$A$6:$W$50,K$9,FALSE)</f>
        <v>0</v>
      </c>
      <c r="L173" s="110">
        <f>VLOOKUP($A173,'[10]102020'!$A$6:$W$50,L$9,FALSE)</f>
        <v>0</v>
      </c>
      <c r="M173" s="110">
        <f>VLOOKUP($A173,'[10]102020'!$A$6:$W$50,M$9,FALSE)</f>
        <v>0</v>
      </c>
      <c r="N173" s="110">
        <f>VLOOKUP($A173,'[10]102020'!$A$6:$W$50,N$9,FALSE)</f>
        <v>0</v>
      </c>
      <c r="O173" s="110">
        <f>VLOOKUP($A173,'[10]102020'!$A$6:$W$50,O$9,FALSE)</f>
        <v>0</v>
      </c>
      <c r="P173" s="110">
        <f>VLOOKUP($A173,'[10]102020'!$A$6:$W$50,P$9,FALSE)</f>
        <v>0</v>
      </c>
      <c r="Q173" s="110">
        <f>VLOOKUP($A173,'[10]102020'!$A$6:$W$50,Q$9,FALSE)</f>
        <v>0</v>
      </c>
      <c r="R173" s="110">
        <f>VLOOKUP($A173,'[10]102020'!$A$6:$W$50,R$9,FALSE)</f>
        <v>0</v>
      </c>
      <c r="S173" s="110">
        <f>VLOOKUP($A173,'[10]102020'!$A$6:$W$50,S$9,FALSE)</f>
        <v>0</v>
      </c>
      <c r="T173" s="110">
        <f>VLOOKUP($A173,'[10]102020'!$A$6:$W$50,T$9,FALSE)</f>
        <v>0</v>
      </c>
      <c r="U173" s="110">
        <f>VLOOKUP($A173,'[10]102020'!$A$6:$W$50,U$9,FALSE)</f>
        <v>0</v>
      </c>
      <c r="V173" s="110">
        <f>VLOOKUP($A173,'[10]102020'!$A$6:$W$50,V$9,FALSE)</f>
        <v>0</v>
      </c>
    </row>
    <row r="174" spans="1:28" x14ac:dyDescent="0.2">
      <c r="A174" s="107" t="s">
        <v>118</v>
      </c>
      <c r="B174" s="110">
        <f>VLOOKUP($A174,'[10]102020'!$A$6:$W$50,B$9,FALSE)</f>
        <v>0</v>
      </c>
      <c r="C174" s="110">
        <f>VLOOKUP($A174,'[10]102020'!$A$6:$W$50,C$9,FALSE)</f>
        <v>0</v>
      </c>
      <c r="D174" s="110">
        <f>VLOOKUP($A174,'[10]102020'!$A$6:$W$50,D$9,FALSE)</f>
        <v>0</v>
      </c>
      <c r="E174" s="110">
        <f>VLOOKUP($A174,'[10]102020'!$A$6:$W$50,E$9,FALSE)</f>
        <v>0</v>
      </c>
      <c r="F174" s="110">
        <f>VLOOKUP($A174,'[10]102020'!$A$6:$W$50,F$9,FALSE)</f>
        <v>0</v>
      </c>
      <c r="G174" s="110">
        <f>VLOOKUP($A174,'[10]102020'!$A$6:$W$50,G$9,FALSE)</f>
        <v>0</v>
      </c>
      <c r="H174" s="110">
        <f>VLOOKUP($A174,'[10]102020'!$A$6:$W$50,H$9,FALSE)</f>
        <v>0</v>
      </c>
      <c r="I174" s="110">
        <f>VLOOKUP($A174,'[10]102020'!$A$6:$W$50,I$9,FALSE)</f>
        <v>0</v>
      </c>
      <c r="J174" s="110">
        <f>VLOOKUP($A174,'[10]102020'!$A$6:$W$50,J$9,FALSE)</f>
        <v>0</v>
      </c>
      <c r="K174" s="110">
        <f>VLOOKUP($A174,'[10]102020'!$A$6:$W$50,K$9,FALSE)</f>
        <v>0</v>
      </c>
      <c r="L174" s="110">
        <f>VLOOKUP($A174,'[10]102020'!$A$6:$W$50,L$9,FALSE)</f>
        <v>0</v>
      </c>
      <c r="M174" s="110">
        <f>VLOOKUP($A174,'[10]102020'!$A$6:$W$50,M$9,FALSE)</f>
        <v>0</v>
      </c>
      <c r="N174" s="110">
        <f>VLOOKUP($A174,'[10]102020'!$A$6:$W$50,N$9,FALSE)</f>
        <v>0</v>
      </c>
      <c r="O174" s="110">
        <f>VLOOKUP($A174,'[10]102020'!$A$6:$W$50,O$9,FALSE)</f>
        <v>0</v>
      </c>
      <c r="P174" s="110">
        <f>VLOOKUP($A174,'[10]102020'!$A$6:$W$50,P$9,FALSE)</f>
        <v>1</v>
      </c>
      <c r="Q174" s="110">
        <f>VLOOKUP($A174,'[10]102020'!$A$6:$W$50,Q$9,FALSE)</f>
        <v>1</v>
      </c>
      <c r="R174" s="110">
        <f>VLOOKUP($A174,'[10]102020'!$A$6:$W$50,R$9,FALSE)</f>
        <v>1</v>
      </c>
      <c r="S174" s="110">
        <f>VLOOKUP($A174,'[10]102020'!$A$6:$W$50,S$9,FALSE)</f>
        <v>1</v>
      </c>
      <c r="T174" s="110">
        <f>VLOOKUP($A174,'[10]102020'!$A$6:$W$50,T$9,FALSE)</f>
        <v>0</v>
      </c>
      <c r="U174" s="110">
        <f>VLOOKUP($A174,'[10]102020'!$A$6:$W$50,U$9,FALSE)</f>
        <v>1</v>
      </c>
      <c r="V174" s="110">
        <f>VLOOKUP($A174,'[10]102020'!$A$6:$W$50,V$9,FALSE)</f>
        <v>1</v>
      </c>
    </row>
    <row r="175" spans="1:28" x14ac:dyDescent="0.2">
      <c r="A175" s="107" t="s">
        <v>123</v>
      </c>
      <c r="B175" s="110">
        <f>VLOOKUP($A175,'[10]102020'!$A$6:$W$50,B$9,FALSE)</f>
        <v>0</v>
      </c>
      <c r="C175" s="110">
        <f>VLOOKUP($A175,'[10]102020'!$A$6:$W$50,C$9,FALSE)</f>
        <v>0</v>
      </c>
      <c r="D175" s="110">
        <f>VLOOKUP($A175,'[10]102020'!$A$6:$W$50,D$9,FALSE)</f>
        <v>0</v>
      </c>
      <c r="E175" s="110">
        <f>VLOOKUP($A175,'[10]102020'!$A$6:$W$50,E$9,FALSE)</f>
        <v>0</v>
      </c>
      <c r="F175" s="110">
        <f>VLOOKUP($A175,'[10]102020'!$A$6:$W$50,F$9,FALSE)</f>
        <v>0</v>
      </c>
      <c r="G175" s="110">
        <f>VLOOKUP($A175,'[10]102020'!$A$6:$W$50,G$9,FALSE)</f>
        <v>0</v>
      </c>
      <c r="H175" s="110">
        <f>VLOOKUP($A175,'[10]102020'!$A$6:$W$50,H$9,FALSE)</f>
        <v>0</v>
      </c>
      <c r="I175" s="110">
        <f>VLOOKUP($A175,'[10]102020'!$A$6:$W$50,I$9,FALSE)</f>
        <v>0</v>
      </c>
      <c r="J175" s="110">
        <f>VLOOKUP($A175,'[10]102020'!$A$6:$W$50,J$9,FALSE)</f>
        <v>0</v>
      </c>
      <c r="K175" s="110">
        <f>VLOOKUP($A175,'[10]102020'!$A$6:$W$50,K$9,FALSE)</f>
        <v>0</v>
      </c>
      <c r="L175" s="110">
        <f>VLOOKUP($A175,'[10]102020'!$A$6:$W$50,L$9,FALSE)</f>
        <v>0</v>
      </c>
      <c r="M175" s="110">
        <f>VLOOKUP($A175,'[10]102020'!$A$6:$W$50,M$9,FALSE)</f>
        <v>0</v>
      </c>
      <c r="N175" s="110">
        <f>VLOOKUP($A175,'[10]102020'!$A$6:$W$50,N$9,FALSE)</f>
        <v>0</v>
      </c>
      <c r="O175" s="110">
        <f>VLOOKUP($A175,'[10]102020'!$A$6:$W$50,O$9,FALSE)</f>
        <v>0</v>
      </c>
      <c r="P175" s="110">
        <f>VLOOKUP($A175,'[10]102020'!$A$6:$W$50,P$9,FALSE)</f>
        <v>0</v>
      </c>
      <c r="Q175" s="110">
        <f>VLOOKUP($A175,'[10]102020'!$A$6:$W$50,Q$9,FALSE)</f>
        <v>0</v>
      </c>
      <c r="R175" s="110">
        <f>VLOOKUP($A175,'[10]102020'!$A$6:$W$50,R$9,FALSE)</f>
        <v>0</v>
      </c>
      <c r="S175" s="110">
        <f>VLOOKUP($A175,'[10]102020'!$A$6:$W$50,S$9,FALSE)</f>
        <v>0</v>
      </c>
      <c r="T175" s="110">
        <f>VLOOKUP($A175,'[10]102020'!$A$6:$W$50,T$9,FALSE)</f>
        <v>0</v>
      </c>
      <c r="U175" s="110">
        <f>VLOOKUP($A175,'[10]102020'!$A$6:$W$50,U$9,FALSE)</f>
        <v>0</v>
      </c>
      <c r="V175" s="110">
        <f>VLOOKUP($A175,'[10]102020'!$A$6:$W$50,V$9,FALSE)</f>
        <v>0</v>
      </c>
    </row>
    <row r="176" spans="1:28" x14ac:dyDescent="0.2">
      <c r="A176" s="107" t="s">
        <v>119</v>
      </c>
      <c r="B176" s="110">
        <f>VLOOKUP($A176,'[10]102020'!$A$6:$W$50,B$9,FALSE)</f>
        <v>0</v>
      </c>
      <c r="C176" s="110">
        <f>VLOOKUP($A176,'[10]102020'!$A$6:$W$50,C$9,FALSE)</f>
        <v>0</v>
      </c>
      <c r="D176" s="110">
        <f>VLOOKUP($A176,'[10]102020'!$A$6:$W$50,D$9,FALSE)</f>
        <v>0</v>
      </c>
      <c r="E176" s="110">
        <f>VLOOKUP($A176,'[10]102020'!$A$6:$W$50,E$9,FALSE)</f>
        <v>0</v>
      </c>
      <c r="F176" s="110">
        <f>VLOOKUP($A176,'[10]102020'!$A$6:$W$50,F$9,FALSE)</f>
        <v>0</v>
      </c>
      <c r="G176" s="110">
        <f>VLOOKUP($A176,'[10]102020'!$A$6:$W$50,G$9,FALSE)</f>
        <v>0</v>
      </c>
      <c r="H176" s="110">
        <f>VLOOKUP($A176,'[10]102020'!$A$6:$W$50,H$9,FALSE)</f>
        <v>0</v>
      </c>
      <c r="I176" s="110">
        <f>VLOOKUP($A176,'[10]102020'!$A$6:$W$50,I$9,FALSE)</f>
        <v>0</v>
      </c>
      <c r="J176" s="110">
        <f>VLOOKUP($A176,'[10]102020'!$A$6:$W$50,J$9,FALSE)</f>
        <v>0</v>
      </c>
      <c r="K176" s="110">
        <f>VLOOKUP($A176,'[10]102020'!$A$6:$W$50,K$9,FALSE)</f>
        <v>0</v>
      </c>
      <c r="L176" s="110">
        <f>VLOOKUP($A176,'[10]102020'!$A$6:$W$50,L$9,FALSE)</f>
        <v>0</v>
      </c>
      <c r="M176" s="110">
        <f>VLOOKUP($A176,'[10]102020'!$A$6:$W$50,M$9,FALSE)</f>
        <v>0</v>
      </c>
      <c r="N176" s="110">
        <f>VLOOKUP($A176,'[10]102020'!$A$6:$W$50,N$9,FALSE)</f>
        <v>0</v>
      </c>
      <c r="O176" s="110">
        <f>VLOOKUP($A176,'[10]102020'!$A$6:$W$50,O$9,FALSE)</f>
        <v>0</v>
      </c>
      <c r="P176" s="110">
        <f>VLOOKUP($A176,'[10]102020'!$A$6:$W$50,P$9,FALSE)</f>
        <v>0</v>
      </c>
      <c r="Q176" s="110">
        <f>VLOOKUP($A176,'[10]102020'!$A$6:$W$50,Q$9,FALSE)</f>
        <v>0</v>
      </c>
      <c r="R176" s="110">
        <f>VLOOKUP($A176,'[10]102020'!$A$6:$W$50,R$9,FALSE)</f>
        <v>0</v>
      </c>
      <c r="S176" s="110">
        <f>VLOOKUP($A176,'[10]102020'!$A$6:$W$50,S$9,FALSE)</f>
        <v>0</v>
      </c>
      <c r="T176" s="110">
        <f>VLOOKUP($A176,'[10]102020'!$A$6:$W$50,T$9,FALSE)</f>
        <v>0</v>
      </c>
      <c r="U176" s="110">
        <f>VLOOKUP($A176,'[10]102020'!$A$6:$W$50,U$9,FALSE)</f>
        <v>0</v>
      </c>
      <c r="V176" s="110">
        <f>VLOOKUP($A176,'[10]102020'!$A$6:$W$50,V$9,FALSE)</f>
        <v>0</v>
      </c>
    </row>
    <row r="177" spans="1:22" x14ac:dyDescent="0.2">
      <c r="A177" s="107" t="s">
        <v>120</v>
      </c>
      <c r="B177" s="110">
        <f>VLOOKUP($A177,'[10]102020'!$A$6:$W$50,B$9,FALSE)</f>
        <v>0</v>
      </c>
      <c r="C177" s="110">
        <f>VLOOKUP($A177,'[10]102020'!$A$6:$W$50,C$9,FALSE)</f>
        <v>0</v>
      </c>
      <c r="D177" s="110">
        <f>VLOOKUP($A177,'[10]102020'!$A$6:$W$50,D$9,FALSE)</f>
        <v>0</v>
      </c>
      <c r="E177" s="110">
        <f>VLOOKUP($A177,'[10]102020'!$A$6:$W$50,E$9,FALSE)</f>
        <v>0</v>
      </c>
      <c r="F177" s="110">
        <f>VLOOKUP($A177,'[10]102020'!$A$6:$W$50,F$9,FALSE)</f>
        <v>0</v>
      </c>
      <c r="G177" s="110">
        <f>VLOOKUP($A177,'[10]102020'!$A$6:$W$50,G$9,FALSE)</f>
        <v>0</v>
      </c>
      <c r="H177" s="110">
        <f>VLOOKUP($A177,'[10]102020'!$A$6:$W$50,H$9,FALSE)</f>
        <v>0</v>
      </c>
      <c r="I177" s="110">
        <f>VLOOKUP($A177,'[10]102020'!$A$6:$W$50,I$9,FALSE)</f>
        <v>0</v>
      </c>
      <c r="J177" s="110">
        <f>VLOOKUP($A177,'[10]102020'!$A$6:$W$50,J$9,FALSE)</f>
        <v>0</v>
      </c>
      <c r="K177" s="110">
        <f>VLOOKUP($A177,'[10]102020'!$A$6:$W$50,K$9,FALSE)</f>
        <v>0</v>
      </c>
      <c r="L177" s="110">
        <f>VLOOKUP($A177,'[10]102020'!$A$6:$W$50,L$9,FALSE)</f>
        <v>0</v>
      </c>
      <c r="M177" s="110">
        <f>VLOOKUP($A177,'[10]102020'!$A$6:$W$50,M$9,FALSE)</f>
        <v>0</v>
      </c>
      <c r="N177" s="110">
        <f>VLOOKUP($A177,'[10]102020'!$A$6:$W$50,N$9,FALSE)</f>
        <v>0</v>
      </c>
      <c r="O177" s="110">
        <f>VLOOKUP($A177,'[10]102020'!$A$6:$W$50,O$9,FALSE)</f>
        <v>0</v>
      </c>
      <c r="P177" s="110">
        <f>VLOOKUP($A177,'[10]102020'!$A$6:$W$50,P$9,FALSE)</f>
        <v>1</v>
      </c>
      <c r="Q177" s="110">
        <f>VLOOKUP($A177,'[10]102020'!$A$6:$W$50,Q$9,FALSE)</f>
        <v>1</v>
      </c>
      <c r="R177" s="110">
        <f>VLOOKUP($A177,'[10]102020'!$A$6:$W$50,R$9,FALSE)</f>
        <v>1</v>
      </c>
      <c r="S177" s="110">
        <f>VLOOKUP($A177,'[10]102020'!$A$6:$W$50,S$9,FALSE)</f>
        <v>0</v>
      </c>
      <c r="T177" s="110">
        <f>VLOOKUP($A177,'[10]102020'!$A$6:$W$50,T$9,FALSE)</f>
        <v>0</v>
      </c>
      <c r="U177" s="110">
        <f>VLOOKUP($A177,'[10]102020'!$A$6:$W$50,U$9,FALSE)</f>
        <v>0</v>
      </c>
      <c r="V177" s="110">
        <f>VLOOKUP($A177,'[10]102020'!$A$6:$W$50,V$9,FALSE)</f>
        <v>0</v>
      </c>
    </row>
    <row r="178" spans="1:22" x14ac:dyDescent="0.2">
      <c r="A178" s="107" t="s">
        <v>139</v>
      </c>
      <c r="B178" s="110">
        <f>VLOOKUP($A178,'[10]102020'!$A$6:$W$50,B$9,FALSE)</f>
        <v>0</v>
      </c>
      <c r="C178" s="110">
        <f>VLOOKUP($A178,'[10]102020'!$A$6:$W$50,C$9,FALSE)</f>
        <v>0</v>
      </c>
      <c r="D178" s="110">
        <f>VLOOKUP($A178,'[10]102020'!$A$6:$W$50,D$9,FALSE)</f>
        <v>0</v>
      </c>
      <c r="E178" s="110">
        <f>VLOOKUP($A178,'[10]102020'!$A$6:$W$50,E$9,FALSE)</f>
        <v>0</v>
      </c>
      <c r="F178" s="110">
        <f>VLOOKUP($A178,'[10]102020'!$A$6:$W$50,F$9,FALSE)</f>
        <v>0</v>
      </c>
      <c r="G178" s="110">
        <f>VLOOKUP($A178,'[10]102020'!$A$6:$W$50,G$9,FALSE)</f>
        <v>0</v>
      </c>
      <c r="H178" s="110">
        <f>VLOOKUP($A178,'[10]102020'!$A$6:$W$50,H$9,FALSE)</f>
        <v>0</v>
      </c>
      <c r="I178" s="110">
        <f>VLOOKUP($A178,'[10]102020'!$A$6:$W$50,I$9,FALSE)</f>
        <v>0</v>
      </c>
      <c r="J178" s="110">
        <f>VLOOKUP($A178,'[10]102020'!$A$6:$W$50,J$9,FALSE)</f>
        <v>0</v>
      </c>
      <c r="K178" s="110">
        <f>VLOOKUP($A178,'[10]102020'!$A$6:$W$50,K$9,FALSE)</f>
        <v>0</v>
      </c>
      <c r="L178" s="110">
        <f>VLOOKUP($A178,'[10]102020'!$A$6:$W$50,L$9,FALSE)</f>
        <v>0</v>
      </c>
      <c r="M178" s="110">
        <f>VLOOKUP($A178,'[10]102020'!$A$6:$W$50,M$9,FALSE)</f>
        <v>0</v>
      </c>
      <c r="N178" s="110">
        <f>VLOOKUP($A178,'[10]102020'!$A$6:$W$50,N$9,FALSE)</f>
        <v>0</v>
      </c>
      <c r="O178" s="110">
        <f>VLOOKUP($A178,'[10]102020'!$A$6:$W$50,O$9,FALSE)</f>
        <v>0</v>
      </c>
      <c r="P178" s="110">
        <f>VLOOKUP($A178,'[10]102020'!$A$6:$W$50,P$9,FALSE)</f>
        <v>0</v>
      </c>
      <c r="Q178" s="110">
        <f>VLOOKUP($A178,'[10]102020'!$A$6:$W$50,Q$9,FALSE)</f>
        <v>0</v>
      </c>
      <c r="R178" s="110">
        <f>VLOOKUP($A178,'[10]102020'!$A$6:$W$50,R$9,FALSE)</f>
        <v>0</v>
      </c>
      <c r="S178" s="110">
        <f>VLOOKUP($A178,'[10]102020'!$A$6:$W$50,S$9,FALSE)</f>
        <v>0</v>
      </c>
      <c r="T178" s="110">
        <f>VLOOKUP($A178,'[10]102020'!$A$6:$W$50,T$9,FALSE)</f>
        <v>0</v>
      </c>
      <c r="U178" s="110">
        <f>VLOOKUP($A178,'[10]102020'!$A$6:$W$50,U$9,FALSE)</f>
        <v>0</v>
      </c>
      <c r="V178" s="110">
        <f>VLOOKUP($A178,'[10]102020'!$A$6:$W$50,V$9,FALSE)</f>
        <v>0</v>
      </c>
    </row>
    <row r="179" spans="1:22" x14ac:dyDescent="0.2">
      <c r="A179" s="107" t="s">
        <v>121</v>
      </c>
      <c r="B179" s="110">
        <f>VLOOKUP($A179,'[10]102020'!$A$6:$W$50,B$9,FALSE)</f>
        <v>0</v>
      </c>
      <c r="C179" s="110">
        <f>VLOOKUP($A179,'[10]102020'!$A$6:$W$50,C$9,FALSE)</f>
        <v>0</v>
      </c>
      <c r="D179" s="110">
        <f>VLOOKUP($A179,'[10]102020'!$A$6:$W$50,D$9,FALSE)</f>
        <v>0</v>
      </c>
      <c r="E179" s="110">
        <f>VLOOKUP($A179,'[10]102020'!$A$6:$W$50,E$9,FALSE)</f>
        <v>0</v>
      </c>
      <c r="F179" s="110">
        <f>VLOOKUP($A179,'[10]102020'!$A$6:$W$50,F$9,FALSE)</f>
        <v>0</v>
      </c>
      <c r="G179" s="110">
        <f>VLOOKUP($A179,'[10]102020'!$A$6:$W$50,G$9,FALSE)</f>
        <v>0</v>
      </c>
      <c r="H179" s="110">
        <f>VLOOKUP($A179,'[10]102020'!$A$6:$W$50,H$9,FALSE)</f>
        <v>0</v>
      </c>
      <c r="I179" s="110">
        <f>VLOOKUP($A179,'[10]102020'!$A$6:$W$50,I$9,FALSE)</f>
        <v>0</v>
      </c>
      <c r="J179" s="110">
        <f>VLOOKUP($A179,'[10]102020'!$A$6:$W$50,J$9,FALSE)</f>
        <v>0</v>
      </c>
      <c r="K179" s="110">
        <f>VLOOKUP($A179,'[10]102020'!$A$6:$W$50,K$9,FALSE)</f>
        <v>0</v>
      </c>
      <c r="L179" s="110">
        <f>VLOOKUP($A179,'[10]102020'!$A$6:$W$50,L$9,FALSE)</f>
        <v>0</v>
      </c>
      <c r="M179" s="110">
        <f>VLOOKUP($A179,'[10]102020'!$A$6:$W$50,M$9,FALSE)</f>
        <v>0</v>
      </c>
      <c r="N179" s="110">
        <f>VLOOKUP($A179,'[10]102020'!$A$6:$W$50,N$9,FALSE)</f>
        <v>0</v>
      </c>
      <c r="O179" s="110">
        <f>VLOOKUP($A179,'[10]102020'!$A$6:$W$50,O$9,FALSE)</f>
        <v>0</v>
      </c>
      <c r="P179" s="110">
        <f>VLOOKUP($A179,'[10]102020'!$A$6:$W$50,P$9,FALSE)</f>
        <v>0</v>
      </c>
      <c r="Q179" s="110">
        <f>VLOOKUP($A179,'[10]102020'!$A$6:$W$50,Q$9,FALSE)</f>
        <v>0</v>
      </c>
      <c r="R179" s="110">
        <f>VLOOKUP($A179,'[10]102020'!$A$6:$W$50,R$9,FALSE)</f>
        <v>0</v>
      </c>
      <c r="S179" s="110">
        <f>VLOOKUP($A179,'[10]102020'!$A$6:$W$50,S$9,FALSE)</f>
        <v>0</v>
      </c>
      <c r="T179" s="110">
        <f>VLOOKUP($A179,'[10]102020'!$A$6:$W$50,T$9,FALSE)</f>
        <v>0</v>
      </c>
      <c r="U179" s="110">
        <f>VLOOKUP($A179,'[10]102020'!$A$6:$W$50,U$9,FALSE)</f>
        <v>0</v>
      </c>
      <c r="V179" s="110">
        <f>VLOOKUP($A179,'[10]102020'!$A$6:$W$50,V$9,FALSE)</f>
        <v>0</v>
      </c>
    </row>
    <row r="180" spans="1:22" x14ac:dyDescent="0.2">
      <c r="A180" s="107" t="s">
        <v>122</v>
      </c>
      <c r="B180" s="110">
        <f>VLOOKUP($A180,'[10]102020'!$A$6:$W$50,B$9,FALSE)</f>
        <v>0</v>
      </c>
      <c r="C180" s="110">
        <f>VLOOKUP($A180,'[10]102020'!$A$6:$W$50,C$9,FALSE)</f>
        <v>0</v>
      </c>
      <c r="D180" s="110">
        <f>VLOOKUP($A180,'[10]102020'!$A$6:$W$50,D$9,FALSE)</f>
        <v>0</v>
      </c>
      <c r="E180" s="110">
        <f>VLOOKUP($A180,'[10]102020'!$A$6:$W$50,E$9,FALSE)</f>
        <v>0</v>
      </c>
      <c r="F180" s="110">
        <f>VLOOKUP($A180,'[10]102020'!$A$6:$W$50,F$9,FALSE)</f>
        <v>0</v>
      </c>
      <c r="G180" s="110">
        <f>VLOOKUP($A180,'[10]102020'!$A$6:$W$50,G$9,FALSE)</f>
        <v>0</v>
      </c>
      <c r="H180" s="110">
        <f>VLOOKUP($A180,'[10]102020'!$A$6:$W$50,H$9,FALSE)</f>
        <v>0</v>
      </c>
      <c r="I180" s="110">
        <f>VLOOKUP($A180,'[10]102020'!$A$6:$W$50,I$9,FALSE)</f>
        <v>0</v>
      </c>
      <c r="J180" s="110">
        <f>VLOOKUP($A180,'[10]102020'!$A$6:$W$50,J$9,FALSE)</f>
        <v>0</v>
      </c>
      <c r="K180" s="110">
        <f>VLOOKUP($A180,'[10]102020'!$A$6:$W$50,K$9,FALSE)</f>
        <v>0</v>
      </c>
      <c r="L180" s="110">
        <f>VLOOKUP($A180,'[10]102020'!$A$6:$W$50,L$9,FALSE)</f>
        <v>0</v>
      </c>
      <c r="M180" s="110">
        <f>VLOOKUP($A180,'[10]102020'!$A$6:$W$50,M$9,FALSE)</f>
        <v>0</v>
      </c>
      <c r="N180" s="110">
        <f>VLOOKUP($A180,'[10]102020'!$A$6:$W$50,N$9,FALSE)</f>
        <v>0</v>
      </c>
      <c r="O180" s="110">
        <f>VLOOKUP($A180,'[10]102020'!$A$6:$W$50,O$9,FALSE)</f>
        <v>9</v>
      </c>
      <c r="P180" s="110">
        <f>VLOOKUP($A180,'[10]102020'!$A$6:$W$50,P$9,FALSE)</f>
        <v>9</v>
      </c>
      <c r="Q180" s="110">
        <f>VLOOKUP($A180,'[10]102020'!$A$6:$W$50,Q$9,FALSE)</f>
        <v>9</v>
      </c>
      <c r="R180" s="110">
        <f>VLOOKUP($A180,'[10]102020'!$A$6:$W$50,R$9,FALSE)</f>
        <v>10</v>
      </c>
      <c r="S180" s="110">
        <f>VLOOKUP($A180,'[10]102020'!$A$6:$W$50,S$9,FALSE)</f>
        <v>10</v>
      </c>
      <c r="T180" s="110">
        <f>VLOOKUP($A180,'[10]102020'!$A$6:$W$50,T$9,FALSE)</f>
        <v>10</v>
      </c>
      <c r="U180" s="110">
        <f>VLOOKUP($A180,'[10]102020'!$A$6:$W$50,U$9,FALSE)</f>
        <v>10</v>
      </c>
      <c r="V180" s="110">
        <f>VLOOKUP($A180,'[10]102020'!$A$6:$W$50,V$9,FALSE)</f>
        <v>11</v>
      </c>
    </row>
    <row r="181" spans="1:22" x14ac:dyDescent="0.2">
      <c r="A181" s="107" t="s">
        <v>124</v>
      </c>
      <c r="B181" s="110">
        <f>VLOOKUP($A181,'[10]102020'!$A$6:$W$50,B$9,FALSE)</f>
        <v>0</v>
      </c>
      <c r="C181" s="110">
        <f>VLOOKUP($A181,'[10]102020'!$A$6:$W$50,C$9,FALSE)</f>
        <v>0</v>
      </c>
      <c r="D181" s="110">
        <f>VLOOKUP($A181,'[10]102020'!$A$6:$W$50,D$9,FALSE)</f>
        <v>0</v>
      </c>
      <c r="E181" s="110">
        <f>VLOOKUP($A181,'[10]102020'!$A$6:$W$50,E$9,FALSE)</f>
        <v>0</v>
      </c>
      <c r="F181" s="110">
        <f>VLOOKUP($A181,'[10]102020'!$A$6:$W$50,F$9,FALSE)</f>
        <v>0</v>
      </c>
      <c r="G181" s="110">
        <f>VLOOKUP($A181,'[10]102020'!$A$6:$W$50,G$9,FALSE)</f>
        <v>0</v>
      </c>
      <c r="H181" s="110">
        <f>VLOOKUP($A181,'[10]102020'!$A$6:$W$50,H$9,FALSE)</f>
        <v>0</v>
      </c>
      <c r="I181" s="110">
        <f>VLOOKUP($A181,'[10]102020'!$A$6:$W$50,I$9,FALSE)</f>
        <v>0</v>
      </c>
      <c r="J181" s="110">
        <f>VLOOKUP($A181,'[10]102020'!$A$6:$W$50,J$9,FALSE)</f>
        <v>0</v>
      </c>
      <c r="K181" s="110">
        <f>VLOOKUP($A181,'[10]102020'!$A$6:$W$50,K$9,FALSE)</f>
        <v>0</v>
      </c>
      <c r="L181" s="110">
        <f>VLOOKUP($A181,'[10]102020'!$A$6:$W$50,L$9,FALSE)</f>
        <v>0</v>
      </c>
      <c r="M181" s="110">
        <f>VLOOKUP($A181,'[10]102020'!$A$6:$W$50,M$9,FALSE)</f>
        <v>0</v>
      </c>
      <c r="N181" s="110">
        <f>VLOOKUP($A181,'[10]102020'!$A$6:$W$50,N$9,FALSE)</f>
        <v>0</v>
      </c>
      <c r="O181" s="110">
        <f>VLOOKUP($A181,'[10]102020'!$A$6:$W$50,O$9,FALSE)</f>
        <v>0</v>
      </c>
      <c r="P181" s="110">
        <f>VLOOKUP($A181,'[10]102020'!$A$6:$W$50,P$9,FALSE)</f>
        <v>0</v>
      </c>
      <c r="Q181" s="110">
        <f>VLOOKUP($A181,'[10]102020'!$A$6:$W$50,Q$9,FALSE)</f>
        <v>0</v>
      </c>
      <c r="R181" s="110">
        <f>VLOOKUP($A181,'[10]102020'!$A$6:$W$50,R$9,FALSE)</f>
        <v>0</v>
      </c>
      <c r="S181" s="110">
        <f>VLOOKUP($A181,'[10]102020'!$A$6:$W$50,S$9,FALSE)</f>
        <v>0</v>
      </c>
      <c r="T181" s="110">
        <f>VLOOKUP($A181,'[10]102020'!$A$6:$W$50,T$9,FALSE)</f>
        <v>0</v>
      </c>
      <c r="U181" s="110">
        <f>VLOOKUP($A181,'[10]102020'!$A$6:$W$50,U$9,FALSE)</f>
        <v>0</v>
      </c>
      <c r="V181" s="110">
        <f>VLOOKUP($A181,'[10]102020'!$A$6:$W$50,V$9,FALSE)</f>
        <v>0</v>
      </c>
    </row>
    <row r="182" spans="1:22" x14ac:dyDescent="0.2">
      <c r="A182" s="107" t="s">
        <v>125</v>
      </c>
      <c r="B182" s="110">
        <f>VLOOKUP($A182,'[10]102020'!$A$6:$W$50,B$9,FALSE)</f>
        <v>0</v>
      </c>
      <c r="C182" s="110">
        <f>VLOOKUP($A182,'[10]102020'!$A$6:$W$50,C$9,FALSE)</f>
        <v>0</v>
      </c>
      <c r="D182" s="110">
        <f>VLOOKUP($A182,'[10]102020'!$A$6:$W$50,D$9,FALSE)</f>
        <v>0</v>
      </c>
      <c r="E182" s="110">
        <f>VLOOKUP($A182,'[10]102020'!$A$6:$W$50,E$9,FALSE)</f>
        <v>0</v>
      </c>
      <c r="F182" s="110">
        <f>VLOOKUP($A182,'[10]102020'!$A$6:$W$50,F$9,FALSE)</f>
        <v>0</v>
      </c>
      <c r="G182" s="110">
        <f>VLOOKUP($A182,'[10]102020'!$A$6:$W$50,G$9,FALSE)</f>
        <v>0</v>
      </c>
      <c r="H182" s="110">
        <f>VLOOKUP($A182,'[10]102020'!$A$6:$W$50,H$9,FALSE)</f>
        <v>0</v>
      </c>
      <c r="I182" s="110">
        <f>VLOOKUP($A182,'[10]102020'!$A$6:$W$50,I$9,FALSE)</f>
        <v>0</v>
      </c>
      <c r="J182" s="110">
        <f>VLOOKUP($A182,'[10]102020'!$A$6:$W$50,J$9,FALSE)</f>
        <v>0</v>
      </c>
      <c r="K182" s="110">
        <f>VLOOKUP($A182,'[10]102020'!$A$6:$W$50,K$9,FALSE)</f>
        <v>0</v>
      </c>
      <c r="L182" s="110">
        <f>VLOOKUP($A182,'[10]102020'!$A$6:$W$50,L$9,FALSE)</f>
        <v>0</v>
      </c>
      <c r="M182" s="110">
        <f>VLOOKUP($A182,'[10]102020'!$A$6:$W$50,M$9,FALSE)</f>
        <v>0</v>
      </c>
      <c r="N182" s="110">
        <f>VLOOKUP($A182,'[10]102020'!$A$6:$W$50,N$9,FALSE)</f>
        <v>0</v>
      </c>
      <c r="O182" s="110">
        <f>VLOOKUP($A182,'[10]102020'!$A$6:$W$50,O$9,FALSE)</f>
        <v>0</v>
      </c>
      <c r="P182" s="110">
        <f>VLOOKUP($A182,'[10]102020'!$A$6:$W$50,P$9,FALSE)</f>
        <v>0</v>
      </c>
      <c r="Q182" s="110">
        <f>VLOOKUP($A182,'[10]102020'!$A$6:$W$50,Q$9,FALSE)</f>
        <v>0</v>
      </c>
      <c r="R182" s="110">
        <f>VLOOKUP($A182,'[10]102020'!$A$6:$W$50,R$9,FALSE)</f>
        <v>0</v>
      </c>
      <c r="S182" s="110">
        <f>VLOOKUP($A182,'[10]102020'!$A$6:$W$50,S$9,FALSE)</f>
        <v>0</v>
      </c>
      <c r="T182" s="110">
        <f>VLOOKUP($A182,'[10]102020'!$A$6:$W$50,T$9,FALSE)</f>
        <v>0</v>
      </c>
      <c r="U182" s="110">
        <f>VLOOKUP($A182,'[10]102020'!$A$6:$W$50,U$9,FALSE)</f>
        <v>1</v>
      </c>
      <c r="V182" s="110">
        <f>VLOOKUP($A182,'[10]102020'!$A$6:$W$50,V$9,FALSE)</f>
        <v>1</v>
      </c>
    </row>
    <row r="183" spans="1:22" x14ac:dyDescent="0.2">
      <c r="A183" s="107" t="s">
        <v>126</v>
      </c>
      <c r="B183" s="110">
        <f>VLOOKUP($A183,'[10]102020'!$A$6:$W$50,B$9,FALSE)</f>
        <v>0</v>
      </c>
      <c r="C183" s="110">
        <f>VLOOKUP($A183,'[10]102020'!$A$6:$W$50,C$9,FALSE)</f>
        <v>0</v>
      </c>
      <c r="D183" s="110">
        <f>VLOOKUP($A183,'[10]102020'!$A$6:$W$50,D$9,FALSE)</f>
        <v>0</v>
      </c>
      <c r="E183" s="110">
        <f>VLOOKUP($A183,'[10]102020'!$A$6:$W$50,E$9,FALSE)</f>
        <v>0</v>
      </c>
      <c r="F183" s="110">
        <f>VLOOKUP($A183,'[10]102020'!$A$6:$W$50,F$9,FALSE)</f>
        <v>0</v>
      </c>
      <c r="G183" s="110">
        <f>VLOOKUP($A183,'[10]102020'!$A$6:$W$50,G$9,FALSE)</f>
        <v>0</v>
      </c>
      <c r="H183" s="110">
        <f>VLOOKUP($A183,'[10]102020'!$A$6:$W$50,H$9,FALSE)</f>
        <v>0</v>
      </c>
      <c r="I183" s="110">
        <f>VLOOKUP($A183,'[10]102020'!$A$6:$W$50,I$9,FALSE)</f>
        <v>0</v>
      </c>
      <c r="J183" s="110">
        <f>VLOOKUP($A183,'[10]102020'!$A$6:$W$50,J$9,FALSE)</f>
        <v>0</v>
      </c>
      <c r="K183" s="110">
        <f>VLOOKUP($A183,'[10]102020'!$A$6:$W$50,K$9,FALSE)</f>
        <v>0</v>
      </c>
      <c r="L183" s="110">
        <f>VLOOKUP($A183,'[10]102020'!$A$6:$W$50,L$9,FALSE)</f>
        <v>0</v>
      </c>
      <c r="M183" s="110">
        <f>VLOOKUP($A183,'[10]102020'!$A$6:$W$50,M$9,FALSE)</f>
        <v>0</v>
      </c>
      <c r="N183" s="110">
        <f>VLOOKUP($A183,'[10]102020'!$A$6:$W$50,N$9,FALSE)</f>
        <v>0</v>
      </c>
      <c r="O183" s="110">
        <f>VLOOKUP($A183,'[10]102020'!$A$6:$W$50,O$9,FALSE)</f>
        <v>0</v>
      </c>
      <c r="P183" s="110">
        <f>VLOOKUP($A183,'[10]102020'!$A$6:$W$50,P$9,FALSE)</f>
        <v>0</v>
      </c>
      <c r="Q183" s="110">
        <f>VLOOKUP($A183,'[10]102020'!$A$6:$W$50,Q$9,FALSE)</f>
        <v>0</v>
      </c>
      <c r="R183" s="110">
        <f>VLOOKUP($A183,'[10]102020'!$A$6:$W$50,R$9,FALSE)</f>
        <v>0</v>
      </c>
      <c r="S183" s="110">
        <f>VLOOKUP($A183,'[10]102020'!$A$6:$W$50,S$9,FALSE)</f>
        <v>0</v>
      </c>
      <c r="T183" s="110">
        <f>VLOOKUP($A183,'[10]102020'!$A$6:$W$50,T$9,FALSE)</f>
        <v>0</v>
      </c>
      <c r="U183" s="110">
        <f>VLOOKUP($A183,'[10]102020'!$A$6:$W$50,U$9,FALSE)</f>
        <v>0</v>
      </c>
      <c r="V183" s="110">
        <f>VLOOKUP($A183,'[10]102020'!$A$6:$W$50,V$9,FALSE)</f>
        <v>0</v>
      </c>
    </row>
    <row r="184" spans="1:22" x14ac:dyDescent="0.2">
      <c r="A184" s="107" t="s">
        <v>127</v>
      </c>
      <c r="B184" s="110">
        <f>VLOOKUP($A184,'[10]102020'!$A$6:$W$50,B$9,FALSE)</f>
        <v>0</v>
      </c>
      <c r="C184" s="110">
        <f>VLOOKUP($A184,'[10]102020'!$A$6:$W$50,C$9,FALSE)</f>
        <v>0</v>
      </c>
      <c r="D184" s="110">
        <f>VLOOKUP($A184,'[10]102020'!$A$6:$W$50,D$9,FALSE)</f>
        <v>0</v>
      </c>
      <c r="E184" s="110">
        <f>VLOOKUP($A184,'[10]102020'!$A$6:$W$50,E$9,FALSE)</f>
        <v>0</v>
      </c>
      <c r="F184" s="110">
        <f>VLOOKUP($A184,'[10]102020'!$A$6:$W$50,F$9,FALSE)</f>
        <v>0</v>
      </c>
      <c r="G184" s="110">
        <f>VLOOKUP($A184,'[10]102020'!$A$6:$W$50,G$9,FALSE)</f>
        <v>0</v>
      </c>
      <c r="H184" s="110">
        <f>VLOOKUP($A184,'[10]102020'!$A$6:$W$50,H$9,FALSE)</f>
        <v>0</v>
      </c>
      <c r="I184" s="110">
        <f>VLOOKUP($A184,'[10]102020'!$A$6:$W$50,I$9,FALSE)</f>
        <v>0</v>
      </c>
      <c r="J184" s="110">
        <f>VLOOKUP($A184,'[10]102020'!$A$6:$W$50,J$9,FALSE)</f>
        <v>0</v>
      </c>
      <c r="K184" s="110">
        <f>VLOOKUP($A184,'[10]102020'!$A$6:$W$50,K$9,FALSE)</f>
        <v>0</v>
      </c>
      <c r="L184" s="110">
        <f>VLOOKUP($A184,'[10]102020'!$A$6:$W$50,L$9,FALSE)</f>
        <v>0</v>
      </c>
      <c r="M184" s="110">
        <f>VLOOKUP($A184,'[10]102020'!$A$6:$W$50,M$9,FALSE)</f>
        <v>0</v>
      </c>
      <c r="N184" s="110">
        <f>VLOOKUP($A184,'[10]102020'!$A$6:$W$50,N$9,FALSE)</f>
        <v>0</v>
      </c>
      <c r="O184" s="110">
        <f>VLOOKUP($A184,'[10]102020'!$A$6:$W$50,O$9,FALSE)</f>
        <v>0</v>
      </c>
      <c r="P184" s="110">
        <f>VLOOKUP($A184,'[10]102020'!$A$6:$W$50,P$9,FALSE)</f>
        <v>6</v>
      </c>
      <c r="Q184" s="110">
        <f>VLOOKUP($A184,'[10]102020'!$A$6:$W$50,Q$9,FALSE)</f>
        <v>6</v>
      </c>
      <c r="R184" s="110">
        <f>VLOOKUP($A184,'[10]102020'!$A$6:$W$50,R$9,FALSE)</f>
        <v>6</v>
      </c>
      <c r="S184" s="110">
        <f>VLOOKUP($A184,'[10]102020'!$A$6:$W$50,S$9,FALSE)</f>
        <v>6</v>
      </c>
      <c r="T184" s="110">
        <f>VLOOKUP($A184,'[10]102020'!$A$6:$W$50,T$9,FALSE)</f>
        <v>6</v>
      </c>
      <c r="U184" s="110">
        <f>VLOOKUP($A184,'[10]102020'!$A$6:$W$50,U$9,FALSE)</f>
        <v>6</v>
      </c>
      <c r="V184" s="110">
        <f>VLOOKUP($A184,'[10]102020'!$A$6:$W$50,V$9,FALSE)</f>
        <v>6</v>
      </c>
    </row>
    <row r="185" spans="1:22" x14ac:dyDescent="0.2">
      <c r="A185" s="107" t="s">
        <v>129</v>
      </c>
      <c r="B185" s="110">
        <f>VLOOKUP($A185,'[10]102020'!$A$6:$W$50,B$9,FALSE)</f>
        <v>0</v>
      </c>
      <c r="C185" s="110">
        <f>VLOOKUP($A185,'[10]102020'!$A$6:$W$50,C$9,FALSE)</f>
        <v>0</v>
      </c>
      <c r="D185" s="110">
        <f>VLOOKUP($A185,'[10]102020'!$A$6:$W$50,D$9,FALSE)</f>
        <v>0</v>
      </c>
      <c r="E185" s="110">
        <f>VLOOKUP($A185,'[10]102020'!$A$6:$W$50,E$9,FALSE)</f>
        <v>0</v>
      </c>
      <c r="F185" s="110">
        <f>VLOOKUP($A185,'[10]102020'!$A$6:$W$50,F$9,FALSE)</f>
        <v>0</v>
      </c>
      <c r="G185" s="110">
        <f>VLOOKUP($A185,'[10]102020'!$A$6:$W$50,G$9,FALSE)</f>
        <v>0</v>
      </c>
      <c r="H185" s="110">
        <f>VLOOKUP($A185,'[10]102020'!$A$6:$W$50,H$9,FALSE)</f>
        <v>0</v>
      </c>
      <c r="I185" s="110">
        <f>VLOOKUP($A185,'[10]102020'!$A$6:$W$50,I$9,FALSE)</f>
        <v>0</v>
      </c>
      <c r="J185" s="110">
        <f>VLOOKUP($A185,'[10]102020'!$A$6:$W$50,J$9,FALSE)</f>
        <v>0</v>
      </c>
      <c r="K185" s="110">
        <f>VLOOKUP($A185,'[10]102020'!$A$6:$W$50,K$9,FALSE)</f>
        <v>0</v>
      </c>
      <c r="L185" s="110">
        <f>VLOOKUP($A185,'[10]102020'!$A$6:$W$50,L$9,FALSE)</f>
        <v>0</v>
      </c>
      <c r="M185" s="110">
        <f>VLOOKUP($A185,'[10]102020'!$A$6:$W$50,M$9,FALSE)</f>
        <v>0</v>
      </c>
      <c r="N185" s="110">
        <f>VLOOKUP($A185,'[10]102020'!$A$6:$W$50,N$9,FALSE)</f>
        <v>0</v>
      </c>
      <c r="O185" s="110">
        <f>VLOOKUP($A185,'[10]102020'!$A$6:$W$50,O$9,FALSE)</f>
        <v>0</v>
      </c>
      <c r="P185" s="110">
        <f>VLOOKUP($A185,'[10]102020'!$A$6:$W$50,P$9,FALSE)</f>
        <v>0</v>
      </c>
      <c r="Q185" s="110">
        <f>VLOOKUP($A185,'[10]102020'!$A$6:$W$50,Q$9,FALSE)</f>
        <v>0</v>
      </c>
      <c r="R185" s="110">
        <f>VLOOKUP($A185,'[10]102020'!$A$6:$W$50,R$9,FALSE)</f>
        <v>0</v>
      </c>
      <c r="S185" s="110">
        <f>VLOOKUP($A185,'[10]102020'!$A$6:$W$50,S$9,FALSE)</f>
        <v>0</v>
      </c>
      <c r="T185" s="110">
        <f>VLOOKUP($A185,'[10]102020'!$A$6:$W$50,T$9,FALSE)</f>
        <v>0</v>
      </c>
      <c r="U185" s="110">
        <f>VLOOKUP($A185,'[10]102020'!$A$6:$W$50,U$9,FALSE)</f>
        <v>0</v>
      </c>
      <c r="V185" s="110">
        <f>VLOOKUP($A185,'[10]102020'!$A$6:$W$50,V$9,FALSE)</f>
        <v>0</v>
      </c>
    </row>
    <row r="186" spans="1:22" x14ac:dyDescent="0.2">
      <c r="A186" s="107" t="s">
        <v>130</v>
      </c>
      <c r="B186" s="110">
        <f>VLOOKUP($A186,'[10]102020'!$A$6:$W$50,B$9,FALSE)</f>
        <v>0</v>
      </c>
      <c r="C186" s="110">
        <f>VLOOKUP($A186,'[10]102020'!$A$6:$W$50,C$9,FALSE)</f>
        <v>0</v>
      </c>
      <c r="D186" s="110">
        <f>VLOOKUP($A186,'[10]102020'!$A$6:$W$50,D$9,FALSE)</f>
        <v>0</v>
      </c>
      <c r="E186" s="110">
        <f>VLOOKUP($A186,'[10]102020'!$A$6:$W$50,E$9,FALSE)</f>
        <v>0</v>
      </c>
      <c r="F186" s="110">
        <f>VLOOKUP($A186,'[10]102020'!$A$6:$W$50,F$9,FALSE)</f>
        <v>0</v>
      </c>
      <c r="G186" s="110">
        <f>VLOOKUP($A186,'[10]102020'!$A$6:$W$50,G$9,FALSE)</f>
        <v>0</v>
      </c>
      <c r="H186" s="110">
        <f>VLOOKUP($A186,'[10]102020'!$A$6:$W$50,H$9,FALSE)</f>
        <v>0</v>
      </c>
      <c r="I186" s="110">
        <f>VLOOKUP($A186,'[10]102020'!$A$6:$W$50,I$9,FALSE)</f>
        <v>0</v>
      </c>
      <c r="J186" s="110">
        <f>VLOOKUP($A186,'[10]102020'!$A$6:$W$50,J$9,FALSE)</f>
        <v>0</v>
      </c>
      <c r="K186" s="110">
        <f>VLOOKUP($A186,'[10]102020'!$A$6:$W$50,K$9,FALSE)</f>
        <v>0</v>
      </c>
      <c r="L186" s="110">
        <f>VLOOKUP($A186,'[10]102020'!$A$6:$W$50,L$9,FALSE)</f>
        <v>0</v>
      </c>
      <c r="M186" s="110">
        <f>VLOOKUP($A186,'[10]102020'!$A$6:$W$50,M$9,FALSE)</f>
        <v>0</v>
      </c>
      <c r="N186" s="110">
        <f>VLOOKUP($A186,'[10]102020'!$A$6:$W$50,N$9,FALSE)</f>
        <v>0</v>
      </c>
      <c r="O186" s="110">
        <f>VLOOKUP($A186,'[10]102020'!$A$6:$W$50,O$9,FALSE)</f>
        <v>0</v>
      </c>
      <c r="P186" s="110">
        <f>VLOOKUP($A186,'[10]102020'!$A$6:$W$50,P$9,FALSE)</f>
        <v>0</v>
      </c>
      <c r="Q186" s="110">
        <f>VLOOKUP($A186,'[10]102020'!$A$6:$W$50,Q$9,FALSE)</f>
        <v>0</v>
      </c>
      <c r="R186" s="110">
        <f>VLOOKUP($A186,'[10]102020'!$A$6:$W$50,R$9,FALSE)</f>
        <v>0</v>
      </c>
      <c r="S186" s="110">
        <f>VLOOKUP($A186,'[10]102020'!$A$6:$W$50,S$9,FALSE)</f>
        <v>0</v>
      </c>
      <c r="T186" s="110">
        <f>VLOOKUP($A186,'[10]102020'!$A$6:$W$50,T$9,FALSE)</f>
        <v>0</v>
      </c>
      <c r="U186" s="110">
        <f>VLOOKUP($A186,'[10]102020'!$A$6:$W$50,U$9,FALSE)</f>
        <v>0</v>
      </c>
      <c r="V186" s="110">
        <f>VLOOKUP($A186,'[10]102020'!$A$6:$W$50,V$9,FALSE)</f>
        <v>0</v>
      </c>
    </row>
    <row r="187" spans="1:22" x14ac:dyDescent="0.2">
      <c r="A187" s="107" t="s">
        <v>128</v>
      </c>
      <c r="B187" s="110">
        <f>VLOOKUP($A187,'[10]102020'!$A$6:$W$50,B$9,FALSE)</f>
        <v>4</v>
      </c>
      <c r="C187" s="110">
        <f>VLOOKUP($A187,'[10]102020'!$A$6:$W$50,C$9,FALSE)</f>
        <v>3</v>
      </c>
      <c r="D187" s="110">
        <f>VLOOKUP($A187,'[10]102020'!$A$6:$W$50,D$9,FALSE)</f>
        <v>1</v>
      </c>
      <c r="E187" s="110">
        <f>VLOOKUP($A187,'[10]102020'!$A$6:$W$50,E$9,FALSE)</f>
        <v>1</v>
      </c>
      <c r="F187" s="110">
        <f>VLOOKUP($A187,'[10]102020'!$A$6:$W$50,F$9,FALSE)</f>
        <v>1</v>
      </c>
      <c r="G187" s="110">
        <f>VLOOKUP($A187,'[10]102020'!$A$6:$W$50,G$9,FALSE)</f>
        <v>1</v>
      </c>
      <c r="H187" s="110">
        <f>VLOOKUP($A187,'[10]102020'!$A$6:$W$50,H$9,FALSE)</f>
        <v>1</v>
      </c>
      <c r="I187" s="110">
        <f>VLOOKUP($A187,'[10]102020'!$A$6:$W$50,I$9,FALSE)</f>
        <v>1</v>
      </c>
      <c r="J187" s="110">
        <f>VLOOKUP($A187,'[10]102020'!$A$6:$W$50,J$9,FALSE)</f>
        <v>1</v>
      </c>
      <c r="K187" s="110">
        <f>VLOOKUP($A187,'[10]102020'!$A$6:$W$50,K$9,FALSE)</f>
        <v>1</v>
      </c>
      <c r="L187" s="110">
        <f>VLOOKUP($A187,'[10]102020'!$A$6:$W$50,L$9,FALSE)</f>
        <v>1</v>
      </c>
      <c r="M187" s="110">
        <f>VLOOKUP($A187,'[10]102020'!$A$6:$W$50,M$9,FALSE)</f>
        <v>1</v>
      </c>
      <c r="N187" s="110">
        <f>VLOOKUP($A187,'[10]102020'!$A$6:$W$50,N$9,FALSE)</f>
        <v>1</v>
      </c>
      <c r="O187" s="110">
        <f>VLOOKUP($A187,'[10]102020'!$A$6:$W$50,O$9,FALSE)</f>
        <v>1</v>
      </c>
      <c r="P187" s="110">
        <f>VLOOKUP($A187,'[10]102020'!$A$6:$W$50,P$9,FALSE)</f>
        <v>1</v>
      </c>
      <c r="Q187" s="110">
        <f>VLOOKUP($A187,'[10]102020'!$A$6:$W$50,Q$9,FALSE)</f>
        <v>1</v>
      </c>
      <c r="R187" s="110">
        <f>VLOOKUP($A187,'[10]102020'!$A$6:$W$50,R$9,FALSE)</f>
        <v>1</v>
      </c>
      <c r="S187" s="110">
        <f>VLOOKUP($A187,'[10]102020'!$A$6:$W$50,S$9,FALSE)</f>
        <v>1</v>
      </c>
      <c r="T187" s="110">
        <f>VLOOKUP($A187,'[10]102020'!$A$6:$W$50,T$9,FALSE)</f>
        <v>1</v>
      </c>
      <c r="U187" s="110">
        <f>VLOOKUP($A187,'[10]102020'!$A$6:$W$50,U$9,FALSE)</f>
        <v>1</v>
      </c>
      <c r="V187" s="110">
        <f>VLOOKUP($A187,'[10]102020'!$A$6:$W$50,V$9,FALSE)</f>
        <v>1</v>
      </c>
    </row>
    <row r="188" spans="1:22" x14ac:dyDescent="0.2">
      <c r="A188" s="107" t="str">
        <f>A149</f>
        <v>Malta</v>
      </c>
      <c r="B188" s="110">
        <f>VLOOKUP($A188,'[10]102020'!$A$6:$W$50,B$9,FALSE)</f>
        <v>0</v>
      </c>
      <c r="C188" s="110">
        <f>VLOOKUP($A188,'[10]102020'!$A$6:$W$50,C$9,FALSE)</f>
        <v>0</v>
      </c>
      <c r="D188" s="110">
        <f>VLOOKUP($A188,'[10]102020'!$A$6:$W$50,D$9,FALSE)</f>
        <v>0</v>
      </c>
      <c r="E188" s="110">
        <f>VLOOKUP($A188,'[10]102020'!$A$6:$W$50,E$9,FALSE)</f>
        <v>0</v>
      </c>
      <c r="F188" s="110">
        <f>VLOOKUP($A188,'[10]102020'!$A$6:$W$50,F$9,FALSE)</f>
        <v>0</v>
      </c>
      <c r="G188" s="110">
        <f>VLOOKUP($A188,'[10]102020'!$A$6:$W$50,G$9,FALSE)</f>
        <v>0</v>
      </c>
      <c r="H188" s="110">
        <f>VLOOKUP($A188,'[10]102020'!$A$6:$W$50,H$9,FALSE)</f>
        <v>0</v>
      </c>
      <c r="I188" s="110">
        <f>VLOOKUP($A188,'[10]102020'!$A$6:$W$50,I$9,FALSE)</f>
        <v>0</v>
      </c>
      <c r="J188" s="110">
        <f>VLOOKUP($A188,'[10]102020'!$A$6:$W$50,J$9,FALSE)</f>
        <v>0</v>
      </c>
      <c r="K188" s="110">
        <f>VLOOKUP($A188,'[10]102020'!$A$6:$W$50,K$9,FALSE)</f>
        <v>0</v>
      </c>
      <c r="L188" s="110">
        <f>VLOOKUP($A188,'[10]102020'!$A$6:$W$50,L$9,FALSE)</f>
        <v>0</v>
      </c>
      <c r="M188" s="110">
        <f>VLOOKUP($A188,'[10]102020'!$A$6:$W$50,M$9,FALSE)</f>
        <v>0</v>
      </c>
      <c r="N188" s="110">
        <f>VLOOKUP($A188,'[10]102020'!$A$6:$W$50,N$9,FALSE)</f>
        <v>0</v>
      </c>
      <c r="O188" s="110">
        <f>VLOOKUP($A188,'[10]102020'!$A$6:$W$50,O$9,FALSE)</f>
        <v>0</v>
      </c>
      <c r="P188" s="110">
        <f>VLOOKUP($A188,'[10]102020'!$A$6:$W$50,P$9,FALSE)</f>
        <v>0</v>
      </c>
      <c r="Q188" s="110">
        <f>VLOOKUP($A188,'[10]102020'!$A$6:$W$50,Q$9,FALSE)</f>
        <v>0</v>
      </c>
      <c r="R188" s="110">
        <f>VLOOKUP($A188,'[10]102020'!$A$6:$W$50,R$9,FALSE)</f>
        <v>0</v>
      </c>
      <c r="S188" s="110">
        <f>VLOOKUP($A188,'[10]102020'!$A$6:$W$50,S$9,FALSE)</f>
        <v>0</v>
      </c>
      <c r="T188" s="110">
        <f>VLOOKUP($A188,'[10]102020'!$A$6:$W$50,T$9,FALSE)</f>
        <v>0</v>
      </c>
      <c r="U188" s="110">
        <f>VLOOKUP($A188,'[10]102020'!$A$6:$W$50,U$9,FALSE)</f>
        <v>0</v>
      </c>
      <c r="V188" s="110">
        <f>VLOOKUP($A188,'[10]102020'!$A$6:$W$50,V$9,FALSE)</f>
        <v>0</v>
      </c>
    </row>
    <row r="189" spans="1:22" x14ac:dyDescent="0.2">
      <c r="A189" s="107" t="s">
        <v>132</v>
      </c>
      <c r="B189" s="110">
        <f>VLOOKUP($A189,'[10]102020'!$A$6:$W$50,B$9,FALSE)</f>
        <v>0</v>
      </c>
      <c r="C189" s="110">
        <f>VLOOKUP($A189,'[10]102020'!$A$6:$W$50,C$9,FALSE)</f>
        <v>0</v>
      </c>
      <c r="D189" s="110">
        <f>VLOOKUP($A189,'[10]102020'!$A$6:$W$50,D$9,FALSE)</f>
        <v>0</v>
      </c>
      <c r="E189" s="110">
        <f>VLOOKUP($A189,'[10]102020'!$A$6:$W$50,E$9,FALSE)</f>
        <v>0</v>
      </c>
      <c r="F189" s="110">
        <f>VLOOKUP($A189,'[10]102020'!$A$6:$W$50,F$9,FALSE)</f>
        <v>0</v>
      </c>
      <c r="G189" s="110">
        <f>VLOOKUP($A189,'[10]102020'!$A$6:$W$50,G$9,FALSE)</f>
        <v>0</v>
      </c>
      <c r="H189" s="110">
        <f>VLOOKUP($A189,'[10]102020'!$A$6:$W$50,H$9,FALSE)</f>
        <v>0</v>
      </c>
      <c r="I189" s="110">
        <f>VLOOKUP($A189,'[10]102020'!$A$6:$W$50,I$9,FALSE)</f>
        <v>0</v>
      </c>
      <c r="J189" s="110">
        <f>VLOOKUP($A189,'[10]102020'!$A$6:$W$50,J$9,FALSE)</f>
        <v>0</v>
      </c>
      <c r="K189" s="110">
        <f>VLOOKUP($A189,'[10]102020'!$A$6:$W$50,K$9,FALSE)</f>
        <v>0</v>
      </c>
      <c r="L189" s="110">
        <f>VLOOKUP($A189,'[10]102020'!$A$6:$W$50,L$9,FALSE)</f>
        <v>0</v>
      </c>
      <c r="M189" s="110">
        <f>VLOOKUP($A189,'[10]102020'!$A$6:$W$50,M$9,FALSE)</f>
        <v>0</v>
      </c>
      <c r="N189" s="110">
        <f>VLOOKUP($A189,'[10]102020'!$A$6:$W$50,N$9,FALSE)</f>
        <v>0</v>
      </c>
      <c r="O189" s="110">
        <f>VLOOKUP($A189,'[10]102020'!$A$6:$W$50,O$9,FALSE)</f>
        <v>0</v>
      </c>
      <c r="P189" s="110">
        <f>VLOOKUP($A189,'[10]102020'!$A$6:$W$50,P$9,FALSE)</f>
        <v>0</v>
      </c>
      <c r="Q189" s="110">
        <f>VLOOKUP($A189,'[10]102020'!$A$6:$W$50,Q$9,FALSE)</f>
        <v>0</v>
      </c>
      <c r="R189" s="110">
        <f>VLOOKUP($A189,'[10]102020'!$A$6:$W$50,R$9,FALSE)</f>
        <v>0</v>
      </c>
      <c r="S189" s="110">
        <f>VLOOKUP($A189,'[10]102020'!$A$6:$W$50,S$9,FALSE)</f>
        <v>0</v>
      </c>
      <c r="T189" s="110">
        <f>VLOOKUP($A189,'[10]102020'!$A$6:$W$50,T$9,FALSE)</f>
        <v>0</v>
      </c>
      <c r="U189" s="110">
        <f>VLOOKUP($A189,'[10]102020'!$A$6:$W$50,U$9,FALSE)</f>
        <v>0</v>
      </c>
      <c r="V189" s="110">
        <f>VLOOKUP($A189,'[10]102020'!$A$6:$W$50,V$9,FALSE)</f>
        <v>0</v>
      </c>
    </row>
    <row r="190" spans="1:22" x14ac:dyDescent="0.2">
      <c r="A190" s="107" t="s">
        <v>133</v>
      </c>
      <c r="B190" s="110">
        <f>VLOOKUP($A190,'[10]102020'!$A$6:$W$50,B$9,FALSE)</f>
        <v>0</v>
      </c>
      <c r="C190" s="110">
        <f>VLOOKUP($A190,'[10]102020'!$A$6:$W$50,C$9,FALSE)</f>
        <v>0</v>
      </c>
      <c r="D190" s="110">
        <f>VLOOKUP($A190,'[10]102020'!$A$6:$W$50,D$9,FALSE)</f>
        <v>0</v>
      </c>
      <c r="E190" s="110">
        <f>VLOOKUP($A190,'[10]102020'!$A$6:$W$50,E$9,FALSE)</f>
        <v>0</v>
      </c>
      <c r="F190" s="110">
        <f>VLOOKUP($A190,'[10]102020'!$A$6:$W$50,F$9,FALSE)</f>
        <v>0</v>
      </c>
      <c r="G190" s="110">
        <f>VLOOKUP($A190,'[10]102020'!$A$6:$W$50,G$9,FALSE)</f>
        <v>0</v>
      </c>
      <c r="H190" s="110">
        <f>VLOOKUP($A190,'[10]102020'!$A$6:$W$50,H$9,FALSE)</f>
        <v>0</v>
      </c>
      <c r="I190" s="110">
        <f>VLOOKUP($A190,'[10]102020'!$A$6:$W$50,I$9,FALSE)</f>
        <v>0</v>
      </c>
      <c r="J190" s="110">
        <f>VLOOKUP($A190,'[10]102020'!$A$6:$W$50,J$9,FALSE)</f>
        <v>0</v>
      </c>
      <c r="K190" s="110">
        <f>VLOOKUP($A190,'[10]102020'!$A$6:$W$50,K$9,FALSE)</f>
        <v>0</v>
      </c>
      <c r="L190" s="110">
        <f>VLOOKUP($A190,'[10]102020'!$A$6:$W$50,L$9,FALSE)</f>
        <v>0</v>
      </c>
      <c r="M190" s="110">
        <f>VLOOKUP($A190,'[10]102020'!$A$6:$W$50,M$9,FALSE)</f>
        <v>0</v>
      </c>
      <c r="N190" s="110">
        <f>VLOOKUP($A190,'[10]102020'!$A$6:$W$50,N$9,FALSE)</f>
        <v>0</v>
      </c>
      <c r="O190" s="110">
        <f>VLOOKUP($A190,'[10]102020'!$A$6:$W$50,O$9,FALSE)</f>
        <v>12</v>
      </c>
      <c r="P190" s="110">
        <f>VLOOKUP($A190,'[10]102020'!$A$6:$W$50,P$9,FALSE)</f>
        <v>12</v>
      </c>
      <c r="Q190" s="110">
        <f>VLOOKUP($A190,'[10]102020'!$A$6:$W$50,Q$9,FALSE)</f>
        <v>13</v>
      </c>
      <c r="R190" s="110">
        <f>VLOOKUP($A190,'[10]102020'!$A$6:$W$50,R$9,FALSE)</f>
        <v>13</v>
      </c>
      <c r="S190" s="110">
        <f>VLOOKUP($A190,'[10]102020'!$A$6:$W$50,S$9,FALSE)</f>
        <v>13</v>
      </c>
      <c r="T190" s="110">
        <f>VLOOKUP($A190,'[10]102020'!$A$6:$W$50,T$9,FALSE)</f>
        <v>15</v>
      </c>
      <c r="U190" s="110">
        <f>VLOOKUP($A190,'[10]102020'!$A$6:$W$50,U$9,FALSE)</f>
        <v>17</v>
      </c>
      <c r="V190" s="110">
        <f>VLOOKUP($A190,'[10]102020'!$A$6:$W$50,V$9,FALSE)</f>
        <v>17</v>
      </c>
    </row>
    <row r="191" spans="1:22" x14ac:dyDescent="0.2">
      <c r="A191" s="107" t="s">
        <v>134</v>
      </c>
      <c r="B191" s="110">
        <f>VLOOKUP($A191,'[10]102020'!$A$6:$W$50,B$9,FALSE)</f>
        <v>0</v>
      </c>
      <c r="C191" s="110">
        <f>VLOOKUP($A191,'[10]102020'!$A$6:$W$50,C$9,FALSE)</f>
        <v>0</v>
      </c>
      <c r="D191" s="110">
        <f>VLOOKUP($A191,'[10]102020'!$A$6:$W$50,D$9,FALSE)</f>
        <v>0</v>
      </c>
      <c r="E191" s="110">
        <f>VLOOKUP($A191,'[10]102020'!$A$6:$W$50,E$9,FALSE)</f>
        <v>0</v>
      </c>
      <c r="F191" s="110">
        <f>VLOOKUP($A191,'[10]102020'!$A$6:$W$50,F$9,FALSE)</f>
        <v>0</v>
      </c>
      <c r="G191" s="110">
        <f>VLOOKUP($A191,'[10]102020'!$A$6:$W$50,G$9,FALSE)</f>
        <v>0</v>
      </c>
      <c r="H191" s="110">
        <f>VLOOKUP($A191,'[10]102020'!$A$6:$W$50,H$9,FALSE)</f>
        <v>0</v>
      </c>
      <c r="I191" s="110">
        <f>VLOOKUP($A191,'[10]102020'!$A$6:$W$50,I$9,FALSE)</f>
        <v>0</v>
      </c>
      <c r="J191" s="110">
        <f>VLOOKUP($A191,'[10]102020'!$A$6:$W$50,J$9,FALSE)</f>
        <v>0</v>
      </c>
      <c r="K191" s="110">
        <f>VLOOKUP($A191,'[10]102020'!$A$6:$W$50,K$9,FALSE)</f>
        <v>0</v>
      </c>
      <c r="L191" s="110">
        <f>VLOOKUP($A191,'[10]102020'!$A$6:$W$50,L$9,FALSE)</f>
        <v>0</v>
      </c>
      <c r="M191" s="110">
        <f>VLOOKUP($A191,'[10]102020'!$A$6:$W$50,M$9,FALSE)</f>
        <v>0</v>
      </c>
      <c r="N191" s="110">
        <f>VLOOKUP($A191,'[10]102020'!$A$6:$W$50,N$9,FALSE)</f>
        <v>0</v>
      </c>
      <c r="O191" s="110">
        <f>VLOOKUP($A191,'[10]102020'!$A$6:$W$50,O$9,FALSE)</f>
        <v>1</v>
      </c>
      <c r="P191" s="110">
        <f>VLOOKUP($A191,'[10]102020'!$A$6:$W$50,P$9,FALSE)</f>
        <v>1</v>
      </c>
      <c r="Q191" s="110">
        <f>VLOOKUP($A191,'[10]102020'!$A$6:$W$50,Q$9,FALSE)</f>
        <v>0</v>
      </c>
      <c r="R191" s="110">
        <f>VLOOKUP($A191,'[10]102020'!$A$6:$W$50,R$9,FALSE)</f>
        <v>1</v>
      </c>
      <c r="S191" s="110">
        <f>VLOOKUP($A191,'[10]102020'!$A$6:$W$50,S$9,FALSE)</f>
        <v>1</v>
      </c>
      <c r="T191" s="110">
        <f>VLOOKUP($A191,'[10]102020'!$A$6:$W$50,T$9,FALSE)</f>
        <v>0</v>
      </c>
      <c r="U191" s="110">
        <f>VLOOKUP($A191,'[10]102020'!$A$6:$W$50,U$9,FALSE)</f>
        <v>0</v>
      </c>
      <c r="V191" s="110">
        <f>VLOOKUP($A191,'[10]102020'!$A$6:$W$50,V$9,FALSE)</f>
        <v>0</v>
      </c>
    </row>
    <row r="192" spans="1:22" x14ac:dyDescent="0.2">
      <c r="A192" s="107" t="s">
        <v>135</v>
      </c>
      <c r="B192" s="110">
        <f>VLOOKUP($A192,'[10]102020'!$A$6:$W$50,B$9,FALSE)</f>
        <v>0</v>
      </c>
      <c r="C192" s="110">
        <f>VLOOKUP($A192,'[10]102020'!$A$6:$W$50,C$9,FALSE)</f>
        <v>0</v>
      </c>
      <c r="D192" s="110">
        <f>VLOOKUP($A192,'[10]102020'!$A$6:$W$50,D$9,FALSE)</f>
        <v>0</v>
      </c>
      <c r="E192" s="110">
        <f>VLOOKUP($A192,'[10]102020'!$A$6:$W$50,E$9,FALSE)</f>
        <v>0</v>
      </c>
      <c r="F192" s="110">
        <f>VLOOKUP($A192,'[10]102020'!$A$6:$W$50,F$9,FALSE)</f>
        <v>0</v>
      </c>
      <c r="G192" s="110">
        <f>VLOOKUP($A192,'[10]102020'!$A$6:$W$50,G$9,FALSE)</f>
        <v>0</v>
      </c>
      <c r="H192" s="110">
        <f>VLOOKUP($A192,'[10]102020'!$A$6:$W$50,H$9,FALSE)</f>
        <v>0</v>
      </c>
      <c r="I192" s="110">
        <f>VLOOKUP($A192,'[10]102020'!$A$6:$W$50,I$9,FALSE)</f>
        <v>0</v>
      </c>
      <c r="J192" s="110">
        <f>VLOOKUP($A192,'[10]102020'!$A$6:$W$50,J$9,FALSE)</f>
        <v>0</v>
      </c>
      <c r="K192" s="110">
        <f>VLOOKUP($A192,'[10]102020'!$A$6:$W$50,K$9,FALSE)</f>
        <v>0</v>
      </c>
      <c r="L192" s="110">
        <f>VLOOKUP($A192,'[10]102020'!$A$6:$W$50,L$9,FALSE)</f>
        <v>0</v>
      </c>
      <c r="M192" s="110">
        <f>VLOOKUP($A192,'[10]102020'!$A$6:$W$50,M$9,FALSE)</f>
        <v>0</v>
      </c>
      <c r="N192" s="110">
        <f>VLOOKUP($A192,'[10]102020'!$A$6:$W$50,N$9,FALSE)</f>
        <v>0</v>
      </c>
      <c r="O192" s="110">
        <f>VLOOKUP($A192,'[10]102020'!$A$6:$W$50,O$9,FALSE)</f>
        <v>0</v>
      </c>
      <c r="P192" s="110">
        <f>VLOOKUP($A192,'[10]102020'!$A$6:$W$50,P$9,FALSE)</f>
        <v>4</v>
      </c>
      <c r="Q192" s="110">
        <f>VLOOKUP($A192,'[10]102020'!$A$6:$W$50,Q$9,FALSE)</f>
        <v>3</v>
      </c>
      <c r="R192" s="110">
        <f>VLOOKUP($A192,'[10]102020'!$A$6:$W$50,R$9,FALSE)</f>
        <v>4</v>
      </c>
      <c r="S192" s="110">
        <f>VLOOKUP($A192,'[10]102020'!$A$6:$W$50,S$9,FALSE)</f>
        <v>4</v>
      </c>
      <c r="T192" s="110">
        <f>VLOOKUP($A192,'[10]102020'!$A$6:$W$50,T$9,FALSE)</f>
        <v>7</v>
      </c>
      <c r="U192" s="110">
        <f>VLOOKUP($A192,'[10]102020'!$A$6:$W$50,U$9,FALSE)</f>
        <v>4</v>
      </c>
      <c r="V192" s="110">
        <f>VLOOKUP($A192,'[10]102020'!$A$6:$W$50,V$9,FALSE)</f>
        <v>5</v>
      </c>
    </row>
    <row r="193" spans="1:28" x14ac:dyDescent="0.2">
      <c r="A193" s="107" t="s">
        <v>136</v>
      </c>
      <c r="B193" s="110">
        <f>VLOOKUP($A193,'[10]102020'!$A$6:$W$50,B$9,FALSE)</f>
        <v>0</v>
      </c>
      <c r="C193" s="110">
        <f>VLOOKUP($A193,'[10]102020'!$A$6:$W$50,C$9,FALSE)</f>
        <v>0</v>
      </c>
      <c r="D193" s="110">
        <f>VLOOKUP($A193,'[10]102020'!$A$6:$W$50,D$9,FALSE)</f>
        <v>0</v>
      </c>
      <c r="E193" s="110">
        <f>VLOOKUP($A193,'[10]102020'!$A$6:$W$50,E$9,FALSE)</f>
        <v>0</v>
      </c>
      <c r="F193" s="110">
        <f>VLOOKUP($A193,'[10]102020'!$A$6:$W$50,F$9,FALSE)</f>
        <v>0</v>
      </c>
      <c r="G193" s="110">
        <f>VLOOKUP($A193,'[10]102020'!$A$6:$W$50,G$9,FALSE)</f>
        <v>0</v>
      </c>
      <c r="H193" s="110">
        <f>VLOOKUP($A193,'[10]102020'!$A$6:$W$50,H$9,FALSE)</f>
        <v>0</v>
      </c>
      <c r="I193" s="110">
        <f>VLOOKUP($A193,'[10]102020'!$A$6:$W$50,I$9,FALSE)</f>
        <v>0</v>
      </c>
      <c r="J193" s="110">
        <f>VLOOKUP($A193,'[10]102020'!$A$6:$W$50,J$9,FALSE)</f>
        <v>0</v>
      </c>
      <c r="K193" s="110">
        <f>VLOOKUP($A193,'[10]102020'!$A$6:$W$50,K$9,FALSE)</f>
        <v>0</v>
      </c>
      <c r="L193" s="110">
        <f>VLOOKUP($A193,'[10]102020'!$A$6:$W$50,L$9,FALSE)</f>
        <v>0</v>
      </c>
      <c r="M193" s="110">
        <f>VLOOKUP($A193,'[10]102020'!$A$6:$W$50,M$9,FALSE)</f>
        <v>0</v>
      </c>
      <c r="N193" s="110">
        <f>VLOOKUP($A193,'[10]102020'!$A$6:$W$50,N$9,FALSE)</f>
        <v>0</v>
      </c>
      <c r="O193" s="110">
        <f>VLOOKUP($A193,'[10]102020'!$A$6:$W$50,O$9,FALSE)</f>
        <v>0</v>
      </c>
      <c r="P193" s="110">
        <f>VLOOKUP($A193,'[10]102020'!$A$6:$W$50,P$9,FALSE)</f>
        <v>0</v>
      </c>
      <c r="Q193" s="110">
        <f>VLOOKUP($A193,'[10]102020'!$A$6:$W$50,Q$9,FALSE)</f>
        <v>0</v>
      </c>
      <c r="R193" s="110">
        <f>VLOOKUP($A193,'[10]102020'!$A$6:$W$50,R$9,FALSE)</f>
        <v>0</v>
      </c>
      <c r="S193" s="110">
        <f>VLOOKUP($A193,'[10]102020'!$A$6:$W$50,S$9,FALSE)</f>
        <v>0</v>
      </c>
      <c r="T193" s="110">
        <f>VLOOKUP($A193,'[10]102020'!$A$6:$W$50,T$9,FALSE)</f>
        <v>0</v>
      </c>
      <c r="U193" s="110">
        <f>VLOOKUP($A193,'[10]102020'!$A$6:$W$50,U$9,FALSE)</f>
        <v>0</v>
      </c>
      <c r="V193" s="110">
        <f>VLOOKUP($A193,'[10]102020'!$A$6:$W$50,V$9,FALSE)</f>
        <v>0</v>
      </c>
    </row>
    <row r="194" spans="1:28" x14ac:dyDescent="0.2">
      <c r="A194" s="107" t="s">
        <v>140</v>
      </c>
      <c r="B194" s="110">
        <f>VLOOKUP($A194,'[10]102020'!$A$6:$W$50,B$9,FALSE)</f>
        <v>0</v>
      </c>
      <c r="C194" s="110">
        <f>VLOOKUP($A194,'[10]102020'!$A$6:$W$50,C$9,FALSE)</f>
        <v>0</v>
      </c>
      <c r="D194" s="110">
        <f>VLOOKUP($A194,'[10]102020'!$A$6:$W$50,D$9,FALSE)</f>
        <v>0</v>
      </c>
      <c r="E194" s="110">
        <f>VLOOKUP($A194,'[10]102020'!$A$6:$W$50,E$9,FALSE)</f>
        <v>0</v>
      </c>
      <c r="F194" s="110">
        <f>VLOOKUP($A194,'[10]102020'!$A$6:$W$50,F$9,FALSE)</f>
        <v>0</v>
      </c>
      <c r="G194" s="110">
        <f>VLOOKUP($A194,'[10]102020'!$A$6:$W$50,G$9,FALSE)</f>
        <v>0</v>
      </c>
      <c r="H194" s="110">
        <f>VLOOKUP($A194,'[10]102020'!$A$6:$W$50,H$9,FALSE)</f>
        <v>0</v>
      </c>
      <c r="I194" s="110">
        <f>VLOOKUP($A194,'[10]102020'!$A$6:$W$50,I$9,FALSE)</f>
        <v>0</v>
      </c>
      <c r="J194" s="110">
        <f>VLOOKUP($A194,'[10]102020'!$A$6:$W$50,J$9,FALSE)</f>
        <v>0</v>
      </c>
      <c r="K194" s="110">
        <f>VLOOKUP($A194,'[10]102020'!$A$6:$W$50,K$9,FALSE)</f>
        <v>0</v>
      </c>
      <c r="L194" s="110">
        <f>VLOOKUP($A194,'[10]102020'!$A$6:$W$50,L$9,FALSE)</f>
        <v>0</v>
      </c>
      <c r="M194" s="110">
        <f>VLOOKUP($A194,'[10]102020'!$A$6:$W$50,M$9,FALSE)</f>
        <v>0</v>
      </c>
      <c r="N194" s="110">
        <f>VLOOKUP($A194,'[10]102020'!$A$6:$W$50,N$9,FALSE)</f>
        <v>0</v>
      </c>
      <c r="O194" s="110">
        <f>VLOOKUP($A194,'[10]102020'!$A$6:$W$50,O$9,FALSE)</f>
        <v>0</v>
      </c>
      <c r="P194" s="110">
        <f>VLOOKUP($A194,'[10]102020'!$A$6:$W$50,P$9,FALSE)</f>
        <v>0</v>
      </c>
      <c r="Q194" s="110">
        <f>VLOOKUP($A194,'[10]102020'!$A$6:$W$50,Q$9,FALSE)</f>
        <v>0</v>
      </c>
      <c r="R194" s="110">
        <f>VLOOKUP($A194,'[10]102020'!$A$6:$W$50,R$9,FALSE)</f>
        <v>0</v>
      </c>
      <c r="S194" s="110">
        <f>VLOOKUP($A194,'[10]102020'!$A$6:$W$50,S$9,FALSE)</f>
        <v>0</v>
      </c>
      <c r="T194" s="110">
        <f>VLOOKUP($A194,'[10]102020'!$A$6:$W$50,T$9,FALSE)</f>
        <v>0</v>
      </c>
      <c r="U194" s="110">
        <f>VLOOKUP($A194,'[10]102020'!$A$6:$W$50,U$9,FALSE)</f>
        <v>0</v>
      </c>
      <c r="V194" s="110">
        <f>VLOOKUP($A194,'[10]102020'!$A$6:$W$50,V$9,FALSE)</f>
        <v>0</v>
      </c>
    </row>
    <row r="195" spans="1:28" x14ac:dyDescent="0.2">
      <c r="A195" s="107" t="s">
        <v>138</v>
      </c>
      <c r="B195" s="110">
        <f>VLOOKUP($A195,'[10]102020'!$A$6:$W$50,B$9,FALSE)</f>
        <v>0</v>
      </c>
      <c r="C195" s="110">
        <f>VLOOKUP($A195,'[10]102020'!$A$6:$W$50,C$9,FALSE)</f>
        <v>0</v>
      </c>
      <c r="D195" s="110">
        <f>VLOOKUP($A195,'[10]102020'!$A$6:$W$50,D$9,FALSE)</f>
        <v>0</v>
      </c>
      <c r="E195" s="110">
        <f>VLOOKUP($A195,'[10]102020'!$A$6:$W$50,E$9,FALSE)</f>
        <v>0</v>
      </c>
      <c r="F195" s="110">
        <f>VLOOKUP($A195,'[10]102020'!$A$6:$W$50,F$9,FALSE)</f>
        <v>0</v>
      </c>
      <c r="G195" s="110">
        <f>VLOOKUP($A195,'[10]102020'!$A$6:$W$50,G$9,FALSE)</f>
        <v>0</v>
      </c>
      <c r="H195" s="110">
        <f>VLOOKUP($A195,'[10]102020'!$A$6:$W$50,H$9,FALSE)</f>
        <v>0</v>
      </c>
      <c r="I195" s="110">
        <f>VLOOKUP($A195,'[10]102020'!$A$6:$W$50,I$9,FALSE)</f>
        <v>0</v>
      </c>
      <c r="J195" s="110">
        <f>VLOOKUP($A195,'[10]102020'!$A$6:$W$50,J$9,FALSE)</f>
        <v>0</v>
      </c>
      <c r="K195" s="110">
        <f>VLOOKUP($A195,'[10]102020'!$A$6:$W$50,K$9,FALSE)</f>
        <v>0</v>
      </c>
      <c r="L195" s="110">
        <f>VLOOKUP($A195,'[10]102020'!$A$6:$W$50,L$9,FALSE)</f>
        <v>0</v>
      </c>
      <c r="M195" s="110">
        <f>VLOOKUP($A195,'[10]102020'!$A$6:$W$50,M$9,FALSE)</f>
        <v>0</v>
      </c>
      <c r="N195" s="110">
        <f>VLOOKUP($A195,'[10]102020'!$A$6:$W$50,N$9,FALSE)</f>
        <v>0</v>
      </c>
      <c r="O195" s="110">
        <f>VLOOKUP($A195,'[10]102020'!$A$6:$W$50,O$9,FALSE)</f>
        <v>0</v>
      </c>
      <c r="P195" s="110">
        <f>VLOOKUP($A195,'[10]102020'!$A$6:$W$50,P$9,FALSE)</f>
        <v>0</v>
      </c>
      <c r="Q195" s="110">
        <f>VLOOKUP($A195,'[10]102020'!$A$6:$W$50,Q$9,FALSE)</f>
        <v>0</v>
      </c>
      <c r="R195" s="110">
        <f>VLOOKUP($A195,'[10]102020'!$A$6:$W$50,R$9,FALSE)</f>
        <v>0</v>
      </c>
      <c r="S195" s="110">
        <f>VLOOKUP($A195,'[10]102020'!$A$6:$W$50,S$9,FALSE)</f>
        <v>0</v>
      </c>
      <c r="T195" s="110">
        <f>VLOOKUP($A195,'[10]102020'!$A$6:$W$50,T$9,FALSE)</f>
        <v>0</v>
      </c>
      <c r="U195" s="110">
        <f>VLOOKUP($A195,'[10]102020'!$A$6:$W$50,U$9,FALSE)</f>
        <v>0</v>
      </c>
      <c r="V195" s="110">
        <f>VLOOKUP($A195,'[10]102020'!$A$6:$W$50,V$9,FALSE)</f>
        <v>0</v>
      </c>
    </row>
    <row r="196" spans="1:28" x14ac:dyDescent="0.2">
      <c r="A196" s="107" t="s">
        <v>137</v>
      </c>
      <c r="B196" s="110">
        <f>VLOOKUP($A196,'[10]102020'!$A$6:$W$50,B$9,FALSE)</f>
        <v>0</v>
      </c>
      <c r="C196" s="110">
        <f>VLOOKUP($A196,'[10]102020'!$A$6:$W$50,C$9,FALSE)</f>
        <v>0</v>
      </c>
      <c r="D196" s="110">
        <f>VLOOKUP($A196,'[10]102020'!$A$6:$W$50,D$9,FALSE)</f>
        <v>0</v>
      </c>
      <c r="E196" s="110">
        <f>VLOOKUP($A196,'[10]102020'!$A$6:$W$50,E$9,FALSE)</f>
        <v>0</v>
      </c>
      <c r="F196" s="110">
        <f>VLOOKUP($A196,'[10]102020'!$A$6:$W$50,F$9,FALSE)</f>
        <v>0</v>
      </c>
      <c r="G196" s="110">
        <f>VLOOKUP($A196,'[10]102020'!$A$6:$W$50,G$9,FALSE)</f>
        <v>0</v>
      </c>
      <c r="H196" s="110">
        <f>VLOOKUP($A196,'[10]102020'!$A$6:$W$50,H$9,FALSE)</f>
        <v>0</v>
      </c>
      <c r="I196" s="110">
        <f>VLOOKUP($A196,'[10]102020'!$A$6:$W$50,I$9,FALSE)</f>
        <v>0</v>
      </c>
      <c r="J196" s="110">
        <f>VLOOKUP($A196,'[10]102020'!$A$6:$W$50,J$9,FALSE)</f>
        <v>0</v>
      </c>
      <c r="K196" s="110">
        <f>VLOOKUP($A196,'[10]102020'!$A$6:$W$50,K$9,FALSE)</f>
        <v>0</v>
      </c>
      <c r="L196" s="110">
        <f>VLOOKUP($A196,'[10]102020'!$A$6:$W$50,L$9,FALSE)</f>
        <v>0</v>
      </c>
      <c r="M196" s="110">
        <f>VLOOKUP($A196,'[10]102020'!$A$6:$W$50,M$9,FALSE)</f>
        <v>0</v>
      </c>
      <c r="N196" s="110">
        <f>VLOOKUP($A196,'[10]102020'!$A$6:$W$50,N$9,FALSE)</f>
        <v>0</v>
      </c>
      <c r="O196" s="110">
        <f>VLOOKUP($A196,'[10]102020'!$A$6:$W$50,O$9,FALSE)</f>
        <v>0</v>
      </c>
      <c r="P196" s="110">
        <f>VLOOKUP($A196,'[10]102020'!$A$6:$W$50,P$9,FALSE)</f>
        <v>0</v>
      </c>
      <c r="Q196" s="110">
        <f>VLOOKUP($A196,'[10]102020'!$A$6:$W$50,Q$9,FALSE)</f>
        <v>0</v>
      </c>
      <c r="R196" s="110">
        <f>VLOOKUP($A196,'[10]102020'!$A$6:$W$50,R$9,FALSE)</f>
        <v>0</v>
      </c>
      <c r="S196" s="110">
        <f>VLOOKUP($A196,'[10]102020'!$A$6:$W$50,S$9,FALSE)</f>
        <v>0</v>
      </c>
      <c r="T196" s="110">
        <f>VLOOKUP($A196,'[10]102020'!$A$6:$W$50,T$9,FALSE)</f>
        <v>0</v>
      </c>
      <c r="U196" s="110">
        <f>VLOOKUP($A196,'[10]102020'!$A$6:$W$50,U$9,FALSE)</f>
        <v>0</v>
      </c>
      <c r="V196" s="110">
        <f>VLOOKUP($A196,'[10]102020'!$A$6:$W$50,V$9,FALSE)</f>
        <v>0</v>
      </c>
    </row>
    <row r="197" spans="1:28" x14ac:dyDescent="0.2">
      <c r="A197" s="107" t="s">
        <v>142</v>
      </c>
      <c r="B197" s="110">
        <f>VLOOKUP($A197,'[10]102020'!$A$6:$W$50,B$9,FALSE)</f>
        <v>0</v>
      </c>
      <c r="C197" s="110">
        <f>VLOOKUP($A197,'[10]102020'!$A$6:$W$50,C$9,FALSE)</f>
        <v>0</v>
      </c>
      <c r="D197" s="110">
        <f>VLOOKUP($A197,'[10]102020'!$A$6:$W$50,D$9,FALSE)</f>
        <v>0</v>
      </c>
      <c r="E197" s="110">
        <f>VLOOKUP($A197,'[10]102020'!$A$6:$W$50,E$9,FALSE)</f>
        <v>0</v>
      </c>
      <c r="F197" s="110">
        <f>VLOOKUP($A197,'[10]102020'!$A$6:$W$50,F$9,FALSE)</f>
        <v>0</v>
      </c>
      <c r="G197" s="110">
        <f>VLOOKUP($A197,'[10]102020'!$A$6:$W$50,G$9,FALSE)</f>
        <v>0</v>
      </c>
      <c r="H197" s="110">
        <f>VLOOKUP($A197,'[10]102020'!$A$6:$W$50,H$9,FALSE)</f>
        <v>0</v>
      </c>
      <c r="I197" s="110">
        <f>VLOOKUP($A197,'[10]102020'!$A$6:$W$50,I$9,FALSE)</f>
        <v>0</v>
      </c>
      <c r="J197" s="110">
        <f>VLOOKUP($A197,'[10]102020'!$A$6:$W$50,J$9,FALSE)</f>
        <v>0</v>
      </c>
      <c r="K197" s="110">
        <f>VLOOKUP($A197,'[10]102020'!$A$6:$W$50,K$9,FALSE)</f>
        <v>0</v>
      </c>
      <c r="L197" s="110">
        <f>VLOOKUP($A197,'[10]102020'!$A$6:$W$50,L$9,FALSE)</f>
        <v>0</v>
      </c>
      <c r="M197" s="110">
        <f>VLOOKUP($A197,'[10]102020'!$A$6:$W$50,M$9,FALSE)</f>
        <v>0</v>
      </c>
      <c r="N197" s="110">
        <f>VLOOKUP($A197,'[10]102020'!$A$6:$W$50,N$9,FALSE)</f>
        <v>0</v>
      </c>
      <c r="O197" s="110">
        <f>VLOOKUP($A197,'[10]102020'!$A$6:$W$50,O$9,FALSE)</f>
        <v>0</v>
      </c>
      <c r="P197" s="110">
        <f>VLOOKUP($A197,'[10]102020'!$A$6:$W$50,P$9,FALSE)</f>
        <v>17</v>
      </c>
      <c r="Q197" s="110">
        <f>VLOOKUP($A197,'[10]102020'!$A$6:$W$50,Q$9,FALSE)</f>
        <v>9</v>
      </c>
      <c r="R197" s="110">
        <f>VLOOKUP($A197,'[10]102020'!$A$6:$W$50,R$9,FALSE)</f>
        <v>13</v>
      </c>
      <c r="S197" s="110">
        <f>VLOOKUP($A197,'[10]102020'!$A$6:$W$50,S$9,FALSE)</f>
        <v>14</v>
      </c>
      <c r="T197" s="110">
        <f>VLOOKUP($A197,'[10]102020'!$A$6:$W$50,T$9,FALSE)</f>
        <v>14</v>
      </c>
      <c r="U197" s="110">
        <f>VLOOKUP($A197,'[10]102020'!$A$6:$W$50,U$9,FALSE)</f>
        <v>14</v>
      </c>
      <c r="V197" s="110">
        <f>VLOOKUP($A197,'[10]102020'!$A$6:$W$50,V$9,FALSE)</f>
        <v>13</v>
      </c>
    </row>
    <row r="198" spans="1:28" x14ac:dyDescent="0.2">
      <c r="A198" s="107" t="s">
        <v>143</v>
      </c>
      <c r="B198" s="110">
        <f>VLOOKUP($A198,'[10]102020'!$A$6:$W$50,B$9,FALSE)</f>
        <v>0</v>
      </c>
      <c r="C198" s="110">
        <f>VLOOKUP($A198,'[10]102020'!$A$6:$W$50,C$9,FALSE)</f>
        <v>0</v>
      </c>
      <c r="D198" s="110">
        <f>VLOOKUP($A198,'[10]102020'!$A$6:$W$50,D$9,FALSE)</f>
        <v>0</v>
      </c>
      <c r="E198" s="110">
        <f>VLOOKUP($A198,'[10]102020'!$A$6:$W$50,E$9,FALSE)</f>
        <v>0</v>
      </c>
      <c r="F198" s="110">
        <f>VLOOKUP($A198,'[10]102020'!$A$6:$W$50,F$9,FALSE)</f>
        <v>0</v>
      </c>
      <c r="G198" s="110">
        <f>VLOOKUP($A198,'[10]102020'!$A$6:$W$50,G$9,FALSE)</f>
        <v>0</v>
      </c>
      <c r="H198" s="110">
        <f>VLOOKUP($A198,'[10]102020'!$A$6:$W$50,H$9,FALSE)</f>
        <v>0</v>
      </c>
      <c r="I198" s="110">
        <f>VLOOKUP($A198,'[10]102020'!$A$6:$W$50,I$9,FALSE)</f>
        <v>0</v>
      </c>
      <c r="J198" s="110">
        <f>VLOOKUP($A198,'[10]102020'!$A$6:$W$50,J$9,FALSE)</f>
        <v>0</v>
      </c>
      <c r="K198" s="110">
        <f>VLOOKUP($A198,'[10]102020'!$A$6:$W$50,K$9,FALSE)</f>
        <v>0</v>
      </c>
      <c r="L198" s="110">
        <f>VLOOKUP($A198,'[10]102020'!$A$6:$W$50,L$9,FALSE)</f>
        <v>0</v>
      </c>
      <c r="M198" s="110">
        <f>VLOOKUP($A198,'[10]102020'!$A$6:$W$50,M$9,FALSE)</f>
        <v>0</v>
      </c>
      <c r="N198" s="110">
        <f>VLOOKUP($A198,'[10]102020'!$A$6:$W$50,N$9,FALSE)</f>
        <v>0</v>
      </c>
      <c r="O198" s="110">
        <f>VLOOKUP($A198,'[10]102020'!$A$6:$W$50,O$9,FALSE)</f>
        <v>0</v>
      </c>
      <c r="P198" s="110">
        <f>VLOOKUP($A198,'[10]102020'!$A$6:$W$50,P$9,FALSE)</f>
        <v>0</v>
      </c>
      <c r="Q198" s="110">
        <f>VLOOKUP($A198,'[10]102020'!$A$6:$W$50,Q$9,FALSE)</f>
        <v>0</v>
      </c>
      <c r="R198" s="110">
        <f>VLOOKUP($A198,'[10]102020'!$A$6:$W$50,R$9,FALSE)</f>
        <v>0</v>
      </c>
      <c r="S198" s="110">
        <f>VLOOKUP($A198,'[10]102020'!$A$6:$W$50,S$9,FALSE)</f>
        <v>0</v>
      </c>
      <c r="T198" s="110">
        <f>VLOOKUP($A198,'[10]102020'!$A$6:$W$50,T$9,FALSE)</f>
        <v>0</v>
      </c>
      <c r="U198" s="110">
        <f>VLOOKUP($A198,'[10]102020'!$A$6:$W$50,U$9,FALSE)</f>
        <v>0</v>
      </c>
      <c r="V198" s="110">
        <f>VLOOKUP($A198,'[10]102020'!$A$6:$W$50,V$9,FALSE)</f>
        <v>0</v>
      </c>
    </row>
    <row r="199" spans="1:28" x14ac:dyDescent="0.2">
      <c r="A199" s="107" t="s">
        <v>144</v>
      </c>
      <c r="B199" s="113">
        <f>VLOOKUP($A199,'[10]102020'!$A$6:$W$50,B$9,FALSE)</f>
        <v>4</v>
      </c>
      <c r="C199" s="113">
        <f>VLOOKUP($A199,'[10]102020'!$A$6:$W$50,C$9,FALSE)</f>
        <v>3</v>
      </c>
      <c r="D199" s="113">
        <f>VLOOKUP($A199,'[10]102020'!$A$6:$W$50,D$9,FALSE)</f>
        <v>1</v>
      </c>
      <c r="E199" s="113">
        <f>VLOOKUP($A199,'[10]102020'!$A$6:$W$50,E$9,FALSE)</f>
        <v>1</v>
      </c>
      <c r="F199" s="113">
        <f>VLOOKUP($A199,'[10]102020'!$A$6:$W$50,F$9,FALSE)</f>
        <v>1</v>
      </c>
      <c r="G199" s="113">
        <f>VLOOKUP($A199,'[10]102020'!$A$6:$W$50,G$9,FALSE)</f>
        <v>1</v>
      </c>
      <c r="H199" s="113">
        <f>VLOOKUP($A199,'[10]102020'!$A$6:$W$50,H$9,FALSE)</f>
        <v>1</v>
      </c>
      <c r="I199" s="113">
        <f>VLOOKUP($A199,'[10]102020'!$A$6:$W$50,I$9,FALSE)</f>
        <v>1</v>
      </c>
      <c r="J199" s="113">
        <f>VLOOKUP($A199,'[10]102020'!$A$6:$W$50,J$9,FALSE)</f>
        <v>1</v>
      </c>
      <c r="K199" s="113">
        <f>VLOOKUP($A199,'[10]102020'!$A$6:$W$50,K$9,FALSE)</f>
        <v>1</v>
      </c>
      <c r="L199" s="113">
        <f>VLOOKUP($A199,'[10]102020'!$A$6:$W$50,L$9,FALSE)</f>
        <v>1</v>
      </c>
      <c r="M199" s="113">
        <f>VLOOKUP($A199,'[10]102020'!$A$6:$W$50,M$9,FALSE)</f>
        <v>1</v>
      </c>
      <c r="N199" s="113">
        <f>VLOOKUP($A199,'[10]102020'!$A$6:$W$50,N$9,FALSE)</f>
        <v>1</v>
      </c>
      <c r="O199" s="113">
        <f>VLOOKUP($A199,'[10]102020'!$A$6:$W$50,O$9,FALSE)</f>
        <v>10</v>
      </c>
      <c r="P199" s="113">
        <f>VLOOKUP($A199,'[10]102020'!$A$6:$W$50,P$9,FALSE)</f>
        <v>22</v>
      </c>
      <c r="Q199" s="113">
        <f>VLOOKUP($A199,'[10]102020'!$A$6:$W$50,Q$9,FALSE)</f>
        <v>23</v>
      </c>
      <c r="R199" s="113">
        <f>VLOOKUP($A199,'[10]102020'!$A$6:$W$50,R$9,FALSE)</f>
        <v>23</v>
      </c>
      <c r="S199" s="113">
        <f>VLOOKUP($A199,'[10]102020'!$A$6:$W$50,S$9,FALSE)</f>
        <v>23</v>
      </c>
      <c r="T199" s="113">
        <f>VLOOKUP($A199,'[10]102020'!$A$6:$W$50,T$9,FALSE)</f>
        <v>25</v>
      </c>
      <c r="U199" s="113">
        <f>VLOOKUP($A199,'[10]102020'!$A$6:$W$50,U$9,FALSE)</f>
        <v>24</v>
      </c>
      <c r="V199" s="113">
        <f>VLOOKUP($A199,'[10]102020'!$A$6:$W$50,V$9,FALSE)</f>
        <v>25</v>
      </c>
    </row>
    <row r="200" spans="1:28" x14ac:dyDescent="0.2">
      <c r="A200" s="114" t="s">
        <v>145</v>
      </c>
      <c r="B200" s="115"/>
      <c r="C200" s="115"/>
      <c r="D200" s="115"/>
      <c r="E200" s="115"/>
      <c r="F200" s="115"/>
      <c r="G200" s="115"/>
      <c r="H200" s="115"/>
      <c r="I200" s="115"/>
      <c r="J200" s="115"/>
      <c r="K200" s="115"/>
      <c r="L200" s="115"/>
      <c r="M200" s="115"/>
      <c r="N200" s="115"/>
      <c r="O200" s="115"/>
      <c r="P200" s="115"/>
      <c r="Q200" s="115"/>
      <c r="R200" s="115"/>
      <c r="S200" s="115"/>
      <c r="T200" s="115"/>
      <c r="U200" s="115"/>
      <c r="V200" s="115"/>
      <c r="AB200"/>
    </row>
    <row r="201" spans="1:28" x14ac:dyDescent="0.2">
      <c r="A201" s="134" t="s">
        <v>148</v>
      </c>
      <c r="B201" s="117">
        <f>SUM(B169:B198)</f>
        <v>4</v>
      </c>
      <c r="C201" s="117">
        <f t="shared" ref="C201:T201" si="5">SUM(C169:C198)</f>
        <v>3</v>
      </c>
      <c r="D201" s="117">
        <f t="shared" si="5"/>
        <v>1</v>
      </c>
      <c r="E201" s="117">
        <f t="shared" si="5"/>
        <v>1</v>
      </c>
      <c r="F201" s="117">
        <f t="shared" si="5"/>
        <v>1</v>
      </c>
      <c r="G201" s="117">
        <f t="shared" si="5"/>
        <v>1</v>
      </c>
      <c r="H201" s="117">
        <f t="shared" si="5"/>
        <v>1</v>
      </c>
      <c r="I201" s="117">
        <f t="shared" si="5"/>
        <v>1</v>
      </c>
      <c r="J201" s="117">
        <f t="shared" si="5"/>
        <v>1</v>
      </c>
      <c r="K201" s="117">
        <f t="shared" si="5"/>
        <v>1</v>
      </c>
      <c r="L201" s="117">
        <f t="shared" si="5"/>
        <v>1</v>
      </c>
      <c r="M201" s="117">
        <f t="shared" si="5"/>
        <v>1</v>
      </c>
      <c r="N201" s="117">
        <f t="shared" si="5"/>
        <v>1</v>
      </c>
      <c r="O201" s="117">
        <f t="shared" si="5"/>
        <v>23</v>
      </c>
      <c r="P201" s="117">
        <f t="shared" si="5"/>
        <v>52</v>
      </c>
      <c r="Q201" s="117">
        <f t="shared" si="5"/>
        <v>43</v>
      </c>
      <c r="R201" s="117">
        <f t="shared" si="5"/>
        <v>50</v>
      </c>
      <c r="S201" s="117">
        <f t="shared" si="5"/>
        <v>50</v>
      </c>
      <c r="T201" s="117">
        <f t="shared" si="5"/>
        <v>53</v>
      </c>
      <c r="U201" s="117">
        <f>SUM(U169:U198)</f>
        <v>54</v>
      </c>
      <c r="V201" s="117">
        <f>SUM(V169:V198)</f>
        <v>55</v>
      </c>
      <c r="AB201"/>
    </row>
    <row r="202" spans="1:28" x14ac:dyDescent="0.2">
      <c r="AB202"/>
    </row>
    <row r="203" spans="1:28" ht="13.5" thickBot="1" x14ac:dyDescent="0.25">
      <c r="A203" s="101"/>
      <c r="B203" s="102"/>
      <c r="C203" s="102"/>
      <c r="D203" s="102"/>
      <c r="E203" s="102"/>
      <c r="F203" s="102"/>
      <c r="G203" s="102"/>
      <c r="H203" s="102"/>
      <c r="I203" s="102"/>
      <c r="J203" s="102"/>
      <c r="K203" s="102"/>
      <c r="L203" s="102"/>
      <c r="M203" s="102"/>
      <c r="N203" s="102"/>
      <c r="O203" s="102"/>
      <c r="P203" s="102"/>
      <c r="Q203" s="102"/>
      <c r="R203" s="102"/>
      <c r="S203" s="102"/>
      <c r="T203" s="102"/>
      <c r="U203" s="102"/>
      <c r="V203" s="102"/>
    </row>
    <row r="204" spans="1:28" ht="16.5" thickTop="1" thickBot="1" x14ac:dyDescent="0.25">
      <c r="A204" s="101"/>
      <c r="B204" s="264" t="s">
        <v>103</v>
      </c>
      <c r="C204" s="273" t="s">
        <v>104</v>
      </c>
      <c r="D204" s="271"/>
      <c r="E204" s="271"/>
      <c r="F204" s="271"/>
      <c r="G204" s="272"/>
      <c r="H204" s="102"/>
      <c r="I204" s="102"/>
      <c r="J204" s="102"/>
      <c r="K204" s="102"/>
      <c r="L204" s="102"/>
      <c r="M204" s="102"/>
      <c r="N204" s="102"/>
      <c r="O204" s="102"/>
      <c r="P204" s="102"/>
      <c r="Q204" s="102"/>
      <c r="R204" s="102"/>
      <c r="S204" s="102"/>
      <c r="T204" s="102"/>
      <c r="U204" s="102"/>
      <c r="V204" s="102"/>
    </row>
    <row r="205" spans="1:28" ht="15.75" thickTop="1" x14ac:dyDescent="0.2">
      <c r="A205" s="123"/>
      <c r="B205" s="264" t="s">
        <v>77</v>
      </c>
      <c r="C205" s="265" t="s">
        <v>234</v>
      </c>
      <c r="D205" s="269"/>
      <c r="E205" s="269"/>
      <c r="F205" s="269"/>
      <c r="G205" s="270"/>
      <c r="H205" s="126"/>
      <c r="I205" s="126"/>
      <c r="J205" s="126"/>
      <c r="K205" s="126"/>
      <c r="L205" s="126"/>
      <c r="M205" s="126"/>
      <c r="N205" s="126"/>
      <c r="O205" s="126"/>
      <c r="P205" s="126"/>
      <c r="Q205" s="126"/>
      <c r="R205" s="126"/>
      <c r="S205" s="126"/>
      <c r="T205" s="126"/>
      <c r="U205" s="126"/>
      <c r="V205" s="126"/>
    </row>
    <row r="206" spans="1:28" ht="15" x14ac:dyDescent="0.2">
      <c r="A206" s="123"/>
      <c r="B206" s="264" t="s">
        <v>108</v>
      </c>
      <c r="C206" s="265" t="s">
        <v>239</v>
      </c>
      <c r="D206" s="269"/>
      <c r="E206" s="269"/>
      <c r="F206" s="269"/>
      <c r="G206" s="270"/>
      <c r="H206" s="126"/>
      <c r="I206" s="126"/>
      <c r="J206" s="126"/>
      <c r="K206" s="126"/>
      <c r="L206" s="126"/>
      <c r="M206" s="126"/>
      <c r="N206" s="126"/>
      <c r="O206" s="126"/>
      <c r="P206" s="126"/>
      <c r="Q206" s="126"/>
      <c r="R206" s="126"/>
      <c r="S206" s="126"/>
      <c r="T206" s="126"/>
      <c r="U206" s="126"/>
      <c r="V206" s="126"/>
    </row>
    <row r="207" spans="1:28" x14ac:dyDescent="0.2">
      <c r="A207" s="98"/>
      <c r="B207" s="99"/>
      <c r="C207" s="99"/>
      <c r="D207" s="99"/>
      <c r="E207" s="99"/>
      <c r="F207" s="99"/>
      <c r="G207" s="99"/>
      <c r="H207" s="99"/>
      <c r="I207" s="99"/>
      <c r="J207" s="99"/>
      <c r="K207" s="99"/>
      <c r="L207" s="99"/>
      <c r="M207" s="99"/>
      <c r="N207" s="99"/>
      <c r="O207" s="99"/>
      <c r="P207" s="99"/>
      <c r="Q207" s="99"/>
      <c r="R207" s="99"/>
      <c r="S207" s="99"/>
      <c r="T207" s="102"/>
      <c r="U207" s="102"/>
      <c r="V207" s="102"/>
    </row>
    <row r="208" spans="1:28" x14ac:dyDescent="0.2">
      <c r="A208" s="107" t="s">
        <v>110</v>
      </c>
      <c r="B208" s="107" t="s">
        <v>55</v>
      </c>
      <c r="C208" s="107" t="s">
        <v>56</v>
      </c>
      <c r="D208" s="107" t="s">
        <v>57</v>
      </c>
      <c r="E208" s="107" t="s">
        <v>58</v>
      </c>
      <c r="F208" s="107" t="s">
        <v>59</v>
      </c>
      <c r="G208" s="107" t="s">
        <v>60</v>
      </c>
      <c r="H208" s="107" t="s">
        <v>61</v>
      </c>
      <c r="I208" s="107" t="s">
        <v>62</v>
      </c>
      <c r="J208" s="107" t="s">
        <v>63</v>
      </c>
      <c r="K208" s="107" t="s">
        <v>64</v>
      </c>
      <c r="L208" s="107" t="s">
        <v>65</v>
      </c>
      <c r="M208" s="107" t="s">
        <v>66</v>
      </c>
      <c r="N208" s="107" t="s">
        <v>67</v>
      </c>
      <c r="O208" s="107" t="s">
        <v>68</v>
      </c>
      <c r="P208" s="107" t="s">
        <v>69</v>
      </c>
      <c r="Q208" s="107" t="s">
        <v>70</v>
      </c>
      <c r="R208" s="107" t="s">
        <v>71</v>
      </c>
      <c r="S208" s="107" t="s">
        <v>72</v>
      </c>
      <c r="T208" s="107" t="s">
        <v>74</v>
      </c>
      <c r="U208" s="107" t="s">
        <v>75</v>
      </c>
      <c r="V208" s="107">
        <f>V168</f>
        <v>2010</v>
      </c>
    </row>
    <row r="209" spans="1:22" x14ac:dyDescent="0.2">
      <c r="A209" s="107" t="s">
        <v>111</v>
      </c>
      <c r="B209" s="110">
        <f>VLOOKUP($A209,'[10]102030'!$A$6:$W$50,B$9,FALSE)</f>
        <v>91</v>
      </c>
      <c r="C209" s="110">
        <f>VLOOKUP($A209,'[10]102030'!$A$6:$W$50,C$9,FALSE)</f>
        <v>95</v>
      </c>
      <c r="D209" s="110">
        <f>VLOOKUP($A209,'[10]102030'!$A$6:$W$50,D$9,FALSE)</f>
        <v>95</v>
      </c>
      <c r="E209" s="110">
        <f>VLOOKUP($A209,'[10]102030'!$A$6:$W$50,E$9,FALSE)</f>
        <v>98</v>
      </c>
      <c r="F209" s="110">
        <f>VLOOKUP($A209,'[10]102030'!$A$6:$W$50,F$9,FALSE)</f>
        <v>94</v>
      </c>
      <c r="G209" s="110">
        <f>VLOOKUP($A209,'[10]102030'!$A$6:$W$50,G$9,FALSE)</f>
        <v>99</v>
      </c>
      <c r="H209" s="110">
        <f>VLOOKUP($A209,'[10]102030'!$A$6:$W$50,H$9,FALSE)</f>
        <v>105</v>
      </c>
      <c r="I209" s="110">
        <f>VLOOKUP($A209,'[10]102030'!$A$6:$W$50,I$9,FALSE)</f>
        <v>107</v>
      </c>
      <c r="J209" s="110">
        <f>VLOOKUP($A209,'[10]102030'!$A$6:$W$50,J$9,FALSE)</f>
        <v>104</v>
      </c>
      <c r="K209" s="110">
        <f>VLOOKUP($A209,'[10]102030'!$A$6:$W$50,K$9,FALSE)</f>
        <v>75</v>
      </c>
      <c r="L209" s="110">
        <f>VLOOKUP($A209,'[10]102030'!$A$6:$W$50,L$9,FALSE)</f>
        <v>73</v>
      </c>
      <c r="M209" s="110">
        <f>VLOOKUP($A209,'[10]102030'!$A$6:$W$50,M$9,FALSE)</f>
        <v>73</v>
      </c>
      <c r="N209" s="110">
        <f>VLOOKUP($A209,'[10]102030'!$A$6:$W$50,N$9,FALSE)</f>
        <v>76</v>
      </c>
      <c r="O209" s="110">
        <f>VLOOKUP($A209,'[10]102030'!$A$6:$W$50,O$9,FALSE)</f>
        <v>76</v>
      </c>
      <c r="P209" s="110">
        <f>VLOOKUP($A209,'[10]102030'!$A$6:$W$50,P$9,FALSE)</f>
        <v>76</v>
      </c>
      <c r="Q209" s="110">
        <f>VLOOKUP($A209,'[10]102030'!$A$6:$W$50,Q$9,FALSE)</f>
        <v>73</v>
      </c>
      <c r="R209" s="110">
        <f>VLOOKUP($A209,'[10]102030'!$A$6:$W$50,R$9,FALSE)</f>
        <v>71</v>
      </c>
      <c r="S209" s="110">
        <f>VLOOKUP($A209,'[10]102030'!$A$6:$W$50,S$9,FALSE)</f>
        <v>67</v>
      </c>
      <c r="T209" s="110">
        <f>VLOOKUP($A209,'[10]102030'!$A$6:$W$50,T$9,FALSE)</f>
        <v>67</v>
      </c>
      <c r="U209" s="110">
        <f>VLOOKUP($A209,'[10]102030'!$A$6:$W$50,U$9,FALSE)</f>
        <v>68</v>
      </c>
      <c r="V209" s="110">
        <f>VLOOKUP($A209,'[10]102030'!$A$6:$W$50,V$9,FALSE)</f>
        <v>68</v>
      </c>
    </row>
    <row r="210" spans="1:22" x14ac:dyDescent="0.2">
      <c r="A210" s="107" t="s">
        <v>113</v>
      </c>
      <c r="B210" s="110">
        <f>VLOOKUP($A210,'[10]102030'!$A$6:$W$50,B$9,FALSE)</f>
        <v>0</v>
      </c>
      <c r="C210" s="110">
        <f>VLOOKUP($A210,'[10]102030'!$A$6:$W$50,C$9,FALSE)</f>
        <v>0</v>
      </c>
      <c r="D210" s="110">
        <f>VLOOKUP($A210,'[10]102030'!$A$6:$W$50,D$9,FALSE)</f>
        <v>0</v>
      </c>
      <c r="E210" s="110">
        <f>VLOOKUP($A210,'[10]102030'!$A$6:$W$50,E$9,FALSE)</f>
        <v>0</v>
      </c>
      <c r="F210" s="110">
        <f>VLOOKUP($A210,'[10]102030'!$A$6:$W$50,F$9,FALSE)</f>
        <v>0</v>
      </c>
      <c r="G210" s="110">
        <f>VLOOKUP($A210,'[10]102030'!$A$6:$W$50,G$9,FALSE)</f>
        <v>0</v>
      </c>
      <c r="H210" s="110">
        <f>VLOOKUP($A210,'[10]102030'!$A$6:$W$50,H$9,FALSE)</f>
        <v>0</v>
      </c>
      <c r="I210" s="110">
        <f>VLOOKUP($A210,'[10]102030'!$A$6:$W$50,I$9,FALSE)</f>
        <v>19</v>
      </c>
      <c r="J210" s="110">
        <f>VLOOKUP($A210,'[10]102030'!$A$6:$W$50,J$9,FALSE)</f>
        <v>21</v>
      </c>
      <c r="K210" s="110">
        <f>VLOOKUP($A210,'[10]102030'!$A$6:$W$50,K$9,FALSE)</f>
        <v>22</v>
      </c>
      <c r="L210" s="110">
        <f>VLOOKUP($A210,'[10]102030'!$A$6:$W$50,L$9,FALSE)</f>
        <v>22</v>
      </c>
      <c r="M210" s="110">
        <f>VLOOKUP($A210,'[10]102030'!$A$6:$W$50,M$9,FALSE)</f>
        <v>23</v>
      </c>
      <c r="N210" s="110">
        <f>VLOOKUP($A210,'[10]102030'!$A$6:$W$50,N$9,FALSE)</f>
        <v>24</v>
      </c>
      <c r="O210" s="110">
        <f>VLOOKUP($A210,'[10]102030'!$A$6:$W$50,O$9,FALSE)</f>
        <v>24</v>
      </c>
      <c r="P210" s="110">
        <f>VLOOKUP($A210,'[10]102030'!$A$6:$W$50,P$9,FALSE)</f>
        <v>23</v>
      </c>
      <c r="Q210" s="110">
        <f>VLOOKUP($A210,'[10]102030'!$A$6:$W$50,Q$9,FALSE)</f>
        <v>32</v>
      </c>
      <c r="R210" s="110">
        <f>VLOOKUP($A210,'[10]102030'!$A$6:$W$50,R$9,FALSE)</f>
        <v>79</v>
      </c>
      <c r="S210" s="110">
        <f>VLOOKUP($A210,'[10]102030'!$A$6:$W$50,S$9,FALSE)</f>
        <v>93</v>
      </c>
      <c r="T210" s="110">
        <f>VLOOKUP($A210,'[10]102030'!$A$6:$W$50,T$9,FALSE)</f>
        <v>92</v>
      </c>
      <c r="U210" s="110">
        <f>VLOOKUP($A210,'[10]102030'!$A$6:$W$50,U$9,FALSE)</f>
        <v>88</v>
      </c>
      <c r="V210" s="110">
        <f>VLOOKUP($A210,'[10]102030'!$A$6:$W$50,V$9,FALSE)</f>
        <v>71</v>
      </c>
    </row>
    <row r="211" spans="1:22" x14ac:dyDescent="0.2">
      <c r="A211" s="107" t="s">
        <v>115</v>
      </c>
      <c r="B211" s="110">
        <f>VLOOKUP($A211,'[10]102030'!$A$6:$W$50,B$9,FALSE)</f>
        <v>85</v>
      </c>
      <c r="C211" s="110">
        <f>VLOOKUP($A211,'[10]102030'!$A$6:$W$50,C$9,FALSE)</f>
        <v>74</v>
      </c>
      <c r="D211" s="110">
        <f>VLOOKUP($A211,'[10]102030'!$A$6:$W$50,D$9,FALSE)</f>
        <v>59</v>
      </c>
      <c r="E211" s="110">
        <f>VLOOKUP($A211,'[10]102030'!$A$6:$W$50,E$9,FALSE)</f>
        <v>48</v>
      </c>
      <c r="F211" s="110">
        <f>VLOOKUP($A211,'[10]102030'!$A$6:$W$50,F$9,FALSE)</f>
        <v>48</v>
      </c>
      <c r="G211" s="110">
        <f>VLOOKUP($A211,'[10]102030'!$A$6:$W$50,G$9,FALSE)</f>
        <v>46</v>
      </c>
      <c r="H211" s="110">
        <f>VLOOKUP($A211,'[10]102030'!$A$6:$W$50,H$9,FALSE)</f>
        <v>52</v>
      </c>
      <c r="I211" s="110">
        <f>VLOOKUP($A211,'[10]102030'!$A$6:$W$50,I$9,FALSE)</f>
        <v>31</v>
      </c>
      <c r="J211" s="110">
        <f>VLOOKUP($A211,'[10]102030'!$A$6:$W$50,J$9,FALSE)</f>
        <v>19</v>
      </c>
      <c r="K211" s="110">
        <f>VLOOKUP($A211,'[10]102030'!$A$6:$W$50,K$9,FALSE)</f>
        <v>16</v>
      </c>
      <c r="L211" s="110">
        <f>VLOOKUP($A211,'[10]102030'!$A$6:$W$50,L$9,FALSE)</f>
        <v>15</v>
      </c>
      <c r="M211" s="110">
        <f>VLOOKUP($A211,'[10]102030'!$A$6:$W$50,M$9,FALSE)</f>
        <v>14</v>
      </c>
      <c r="N211" s="110">
        <f>VLOOKUP($A211,'[10]102030'!$A$6:$W$50,N$9,FALSE)</f>
        <v>14</v>
      </c>
      <c r="O211" s="110">
        <f>VLOOKUP($A211,'[10]102030'!$A$6:$W$50,O$9,FALSE)</f>
        <v>15</v>
      </c>
      <c r="P211" s="110">
        <f>VLOOKUP($A211,'[10]102030'!$A$6:$W$50,P$9,FALSE)</f>
        <v>13</v>
      </c>
      <c r="Q211" s="110">
        <f>VLOOKUP($A211,'[10]102030'!$A$6:$W$50,Q$9,FALSE)</f>
        <v>16</v>
      </c>
      <c r="R211" s="110">
        <f>VLOOKUP($A211,'[10]102030'!$A$6:$W$50,R$9,FALSE)</f>
        <v>17</v>
      </c>
      <c r="S211" s="110">
        <f>VLOOKUP($A211,'[10]102030'!$A$6:$W$50,S$9,FALSE)</f>
        <v>18</v>
      </c>
      <c r="T211" s="110">
        <f>VLOOKUP($A211,'[10]102030'!$A$6:$W$50,T$9,FALSE)</f>
        <v>24</v>
      </c>
      <c r="U211" s="110">
        <f>VLOOKUP($A211,'[10]102030'!$A$6:$W$50,U$9,FALSE)</f>
        <v>21</v>
      </c>
      <c r="V211" s="110">
        <f>VLOOKUP($A211,'[10]102030'!$A$6:$W$50,V$9,FALSE)</f>
        <v>19</v>
      </c>
    </row>
    <row r="212" spans="1:22" x14ac:dyDescent="0.2">
      <c r="A212" s="107" t="s">
        <v>141</v>
      </c>
      <c r="B212" s="110">
        <f>VLOOKUP($A212,'[10]102030'!$A$6:$W$50,B$9,FALSE)</f>
        <v>76</v>
      </c>
      <c r="C212" s="110">
        <f>VLOOKUP($A212,'[10]102030'!$A$6:$W$50,C$9,FALSE)</f>
        <v>80</v>
      </c>
      <c r="D212" s="110">
        <f>VLOOKUP($A212,'[10]102030'!$A$6:$W$50,D$9,FALSE)</f>
        <v>80</v>
      </c>
      <c r="E212" s="110">
        <f>VLOOKUP($A212,'[10]102030'!$A$6:$W$50,E$9,FALSE)</f>
        <v>80</v>
      </c>
      <c r="F212" s="110">
        <f>VLOOKUP($A212,'[10]102030'!$A$6:$W$50,F$9,FALSE)</f>
        <v>77</v>
      </c>
      <c r="G212" s="110">
        <f>VLOOKUP($A212,'[10]102030'!$A$6:$W$50,G$9,FALSE)</f>
        <v>78</v>
      </c>
      <c r="H212" s="110">
        <f>VLOOKUP($A212,'[10]102030'!$A$6:$W$50,H$9,FALSE)</f>
        <v>81</v>
      </c>
      <c r="I212" s="110">
        <f>VLOOKUP($A212,'[10]102030'!$A$6:$W$50,I$9,FALSE)</f>
        <v>82</v>
      </c>
      <c r="J212" s="110">
        <f>VLOOKUP($A212,'[10]102030'!$A$6:$W$50,J$9,FALSE)</f>
        <v>81</v>
      </c>
      <c r="K212" s="110">
        <f>VLOOKUP($A212,'[10]102030'!$A$6:$W$50,K$9,FALSE)</f>
        <v>82</v>
      </c>
      <c r="L212" s="110">
        <f>VLOOKUP($A212,'[10]102030'!$A$6:$W$50,L$9,FALSE)</f>
        <v>85</v>
      </c>
      <c r="M212" s="110">
        <f>VLOOKUP($A212,'[10]102030'!$A$6:$W$50,M$9,FALSE)</f>
        <v>88</v>
      </c>
      <c r="N212" s="110">
        <f>VLOOKUP($A212,'[10]102030'!$A$6:$W$50,N$9,FALSE)</f>
        <v>87</v>
      </c>
      <c r="O212" s="110">
        <f>VLOOKUP($A212,'[10]102030'!$A$6:$W$50,O$9,FALSE)</f>
        <v>87</v>
      </c>
      <c r="P212" s="110">
        <f>VLOOKUP($A212,'[10]102030'!$A$6:$W$50,P$9,FALSE)</f>
        <v>88</v>
      </c>
      <c r="Q212" s="110">
        <f>VLOOKUP($A212,'[10]102030'!$A$6:$W$50,Q$9,FALSE)</f>
        <v>88</v>
      </c>
      <c r="R212" s="110">
        <f>VLOOKUP($A212,'[10]102030'!$A$6:$W$50,R$9,FALSE)</f>
        <v>90</v>
      </c>
      <c r="S212" s="110">
        <f>VLOOKUP($A212,'[10]102030'!$A$6:$W$50,S$9,FALSE)</f>
        <v>87</v>
      </c>
      <c r="T212" s="110">
        <f>VLOOKUP($A212,'[10]102030'!$A$6:$W$50,T$9,FALSE)</f>
        <v>87</v>
      </c>
      <c r="U212" s="110">
        <f>VLOOKUP($A212,'[10]102030'!$A$6:$W$50,U$9,FALSE)</f>
        <v>86</v>
      </c>
      <c r="V212" s="110">
        <f>VLOOKUP($A212,'[10]102030'!$A$6:$W$50,V$9,FALSE)</f>
        <v>86</v>
      </c>
    </row>
    <row r="213" spans="1:22" x14ac:dyDescent="0.2">
      <c r="A213" s="107" t="s">
        <v>117</v>
      </c>
      <c r="B213" s="110">
        <f>VLOOKUP($A213,'[10]102030'!$A$6:$W$50,B$9,FALSE)</f>
        <v>5</v>
      </c>
      <c r="C213" s="110">
        <f>VLOOKUP($A213,'[10]102030'!$A$6:$W$50,C$9,FALSE)</f>
        <v>5</v>
      </c>
      <c r="D213" s="110">
        <f>VLOOKUP($A213,'[10]102030'!$A$6:$W$50,D$9,FALSE)</f>
        <v>5</v>
      </c>
      <c r="E213" s="110">
        <f>VLOOKUP($A213,'[10]102030'!$A$6:$W$50,E$9,FALSE)</f>
        <v>5</v>
      </c>
      <c r="F213" s="110">
        <f>VLOOKUP($A213,'[10]102030'!$A$6:$W$50,F$9,FALSE)</f>
        <v>5</v>
      </c>
      <c r="G213" s="110">
        <f>VLOOKUP($A213,'[10]102030'!$A$6:$W$50,G$9,FALSE)</f>
        <v>6</v>
      </c>
      <c r="H213" s="110">
        <f>VLOOKUP($A213,'[10]102030'!$A$6:$W$50,H$9,FALSE)</f>
        <v>7</v>
      </c>
      <c r="I213" s="110">
        <f>VLOOKUP($A213,'[10]102030'!$A$6:$W$50,I$9,FALSE)</f>
        <v>7</v>
      </c>
      <c r="J213" s="110">
        <f>VLOOKUP($A213,'[10]102030'!$A$6:$W$50,J$9,FALSE)</f>
        <v>7</v>
      </c>
      <c r="K213" s="110">
        <f>VLOOKUP($A213,'[10]102030'!$A$6:$W$50,K$9,FALSE)</f>
        <v>8</v>
      </c>
      <c r="L213" s="110">
        <f>VLOOKUP($A213,'[10]102030'!$A$6:$W$50,L$9,FALSE)</f>
        <v>8</v>
      </c>
      <c r="M213" s="110">
        <f>VLOOKUP($A213,'[10]102030'!$A$6:$W$50,M$9,FALSE)</f>
        <v>8</v>
      </c>
      <c r="N213" s="110">
        <f>VLOOKUP($A213,'[10]102030'!$A$6:$W$50,N$9,FALSE)</f>
        <v>9</v>
      </c>
      <c r="O213" s="110">
        <f>VLOOKUP($A213,'[10]102030'!$A$6:$W$50,O$9,FALSE)</f>
        <v>10</v>
      </c>
      <c r="P213" s="110">
        <f>VLOOKUP($A213,'[10]102030'!$A$6:$W$50,P$9,FALSE)</f>
        <v>10</v>
      </c>
      <c r="Q213" s="110">
        <f>VLOOKUP($A213,'[10]102030'!$A$6:$W$50,Q$9,FALSE)</f>
        <v>10</v>
      </c>
      <c r="R213" s="110">
        <f>VLOOKUP($A213,'[10]102030'!$A$6:$W$50,R$9,FALSE)</f>
        <v>11</v>
      </c>
      <c r="S213" s="110">
        <f>VLOOKUP($A213,'[10]102030'!$A$6:$W$50,S$9,FALSE)</f>
        <v>12</v>
      </c>
      <c r="T213" s="110">
        <f>VLOOKUP($A213,'[10]102030'!$A$6:$W$50,T$9,FALSE)</f>
        <v>13</v>
      </c>
      <c r="U213" s="110">
        <f>VLOOKUP($A213,'[10]102030'!$A$6:$W$50,U$9,FALSE)</f>
        <v>12</v>
      </c>
      <c r="V213" s="110">
        <f>VLOOKUP($A213,'[10]102030'!$A$6:$W$50,V$9,FALSE)</f>
        <v>13</v>
      </c>
    </row>
    <row r="214" spans="1:22" x14ac:dyDescent="0.2">
      <c r="A214" s="107" t="s">
        <v>118</v>
      </c>
      <c r="B214" s="110">
        <f>VLOOKUP($A214,'[10]102030'!$A$6:$W$50,B$9,FALSE)</f>
        <v>250</v>
      </c>
      <c r="C214" s="110">
        <f>VLOOKUP($A214,'[10]102030'!$A$6:$W$50,C$9,FALSE)</f>
        <v>269</v>
      </c>
      <c r="D214" s="110">
        <f>VLOOKUP($A214,'[10]102030'!$A$6:$W$50,D$9,FALSE)</f>
        <v>239</v>
      </c>
      <c r="E214" s="110">
        <f>VLOOKUP($A214,'[10]102030'!$A$6:$W$50,E$9,FALSE)</f>
        <v>154</v>
      </c>
      <c r="F214" s="110">
        <f>VLOOKUP($A214,'[10]102030'!$A$6:$W$50,F$9,FALSE)</f>
        <v>137</v>
      </c>
      <c r="G214" s="110">
        <f>VLOOKUP($A214,'[10]102030'!$A$6:$W$50,G$9,FALSE)</f>
        <v>135</v>
      </c>
      <c r="H214" s="110">
        <f>VLOOKUP($A214,'[10]102030'!$A$6:$W$50,H$9,FALSE)</f>
        <v>137</v>
      </c>
      <c r="I214" s="110">
        <f>VLOOKUP($A214,'[10]102030'!$A$6:$W$50,I$9,FALSE)</f>
        <v>108</v>
      </c>
      <c r="J214" s="110">
        <f>VLOOKUP($A214,'[10]102030'!$A$6:$W$50,J$9,FALSE)</f>
        <v>114</v>
      </c>
      <c r="K214" s="110">
        <f>VLOOKUP($A214,'[10]102030'!$A$6:$W$50,K$9,FALSE)</f>
        <v>109</v>
      </c>
      <c r="L214" s="110">
        <f>VLOOKUP($A214,'[10]102030'!$A$6:$W$50,L$9,FALSE)</f>
        <v>101</v>
      </c>
      <c r="M214" s="110">
        <f>VLOOKUP($A214,'[10]102030'!$A$6:$W$50,M$9,FALSE)</f>
        <v>100</v>
      </c>
      <c r="N214" s="110">
        <f>VLOOKUP($A214,'[10]102030'!$A$6:$W$50,N$9,FALSE)</f>
        <v>98</v>
      </c>
      <c r="O214" s="110">
        <f>VLOOKUP($A214,'[10]102030'!$A$6:$W$50,O$9,FALSE)</f>
        <v>93</v>
      </c>
      <c r="P214" s="110">
        <f>VLOOKUP($A214,'[10]102030'!$A$6:$W$50,P$9,FALSE)</f>
        <v>90</v>
      </c>
      <c r="Q214" s="110">
        <f>VLOOKUP($A214,'[10]102030'!$A$6:$W$50,Q$9,FALSE)</f>
        <v>87</v>
      </c>
      <c r="R214" s="110">
        <f>VLOOKUP($A214,'[10]102030'!$A$6:$W$50,R$9,FALSE)</f>
        <v>105</v>
      </c>
      <c r="S214" s="110">
        <f>VLOOKUP($A214,'[10]102030'!$A$6:$W$50,S$9,FALSE)</f>
        <v>86</v>
      </c>
      <c r="T214" s="110">
        <f>VLOOKUP($A214,'[10]102030'!$A$6:$W$50,T$9,FALSE)</f>
        <v>88</v>
      </c>
      <c r="U214" s="110">
        <f>VLOOKUP($A214,'[10]102030'!$A$6:$W$50,U$9,FALSE)</f>
        <v>79</v>
      </c>
      <c r="V214" s="110">
        <f>VLOOKUP($A214,'[10]102030'!$A$6:$W$50,V$9,FALSE)</f>
        <v>90</v>
      </c>
    </row>
    <row r="215" spans="1:22" x14ac:dyDescent="0.2">
      <c r="A215" s="107" t="s">
        <v>123</v>
      </c>
      <c r="B215" s="110">
        <f>VLOOKUP($A215,'[10]102030'!$A$6:$W$50,B$9,FALSE)</f>
        <v>621</v>
      </c>
      <c r="C215" s="110">
        <f>VLOOKUP($A215,'[10]102030'!$A$6:$W$50,C$9,FALSE)</f>
        <v>801</v>
      </c>
      <c r="D215" s="110">
        <f>VLOOKUP($A215,'[10]102030'!$A$6:$W$50,D$9,FALSE)</f>
        <v>753</v>
      </c>
      <c r="E215" s="110">
        <f>VLOOKUP($A215,'[10]102030'!$A$6:$W$50,E$9,FALSE)</f>
        <v>749</v>
      </c>
      <c r="F215" s="110">
        <f>VLOOKUP($A215,'[10]102030'!$A$6:$W$50,F$9,FALSE)</f>
        <v>708</v>
      </c>
      <c r="G215" s="110">
        <f>VLOOKUP($A215,'[10]102030'!$A$6:$W$50,G$9,FALSE)</f>
        <v>690</v>
      </c>
      <c r="H215" s="110">
        <f>VLOOKUP($A215,'[10]102030'!$A$6:$W$50,H$9,FALSE)</f>
        <v>668</v>
      </c>
      <c r="I215" s="110">
        <f>VLOOKUP($A215,'[10]102030'!$A$6:$W$50,I$9,FALSE)</f>
        <v>662</v>
      </c>
      <c r="J215" s="110">
        <f>VLOOKUP($A215,'[10]102030'!$A$6:$W$50,J$9,FALSE)</f>
        <v>672</v>
      </c>
      <c r="K215" s="110">
        <f>VLOOKUP($A215,'[10]102030'!$A$6:$W$50,K$9,FALSE)</f>
        <v>643</v>
      </c>
      <c r="L215" s="110">
        <f>VLOOKUP($A215,'[10]102030'!$A$6:$W$50,L$9,FALSE)</f>
        <v>646</v>
      </c>
      <c r="M215" s="110">
        <f>VLOOKUP($A215,'[10]102030'!$A$6:$W$50,M$9,FALSE)</f>
        <v>665</v>
      </c>
      <c r="N215" s="110">
        <f>VLOOKUP($A215,'[10]102030'!$A$6:$W$50,N$9,FALSE)</f>
        <v>688</v>
      </c>
      <c r="O215" s="110">
        <f>VLOOKUP($A215,'[10]102030'!$A$6:$W$50,O$9,FALSE)</f>
        <v>705</v>
      </c>
      <c r="P215" s="110">
        <f>VLOOKUP($A215,'[10]102030'!$A$6:$W$50,P$9,FALSE)</f>
        <v>714</v>
      </c>
      <c r="Q215" s="110">
        <f>VLOOKUP($A215,'[10]102030'!$A$6:$W$50,Q$9,FALSE)</f>
        <v>714</v>
      </c>
      <c r="R215" s="110">
        <f>VLOOKUP($A215,'[10]102030'!$A$6:$W$50,R$9,FALSE)</f>
        <v>714</v>
      </c>
      <c r="S215" s="110">
        <f>VLOOKUP($A215,'[10]102030'!$A$6:$W$50,S$9,FALSE)</f>
        <v>722</v>
      </c>
      <c r="T215" s="110">
        <f>VLOOKUP($A215,'[10]102030'!$A$6:$W$50,T$9,FALSE)</f>
        <v>748</v>
      </c>
      <c r="U215" s="110">
        <f>VLOOKUP($A215,'[10]102030'!$A$6:$W$50,U$9,FALSE)</f>
        <v>739</v>
      </c>
      <c r="V215" s="110">
        <f>VLOOKUP($A215,'[10]102030'!$A$6:$W$50,V$9,FALSE)</f>
        <v>774</v>
      </c>
    </row>
    <row r="216" spans="1:22" x14ac:dyDescent="0.2">
      <c r="A216" s="107" t="s">
        <v>119</v>
      </c>
      <c r="B216" s="110">
        <f>VLOOKUP($A216,'[10]102030'!$A$6:$W$50,B$9,FALSE)</f>
        <v>146</v>
      </c>
      <c r="C216" s="110">
        <f>VLOOKUP($A216,'[10]102030'!$A$6:$W$50,C$9,FALSE)</f>
        <v>147</v>
      </c>
      <c r="D216" s="110">
        <f>VLOOKUP($A216,'[10]102030'!$A$6:$W$50,D$9,FALSE)</f>
        <v>157</v>
      </c>
      <c r="E216" s="110">
        <f>VLOOKUP($A216,'[10]102030'!$A$6:$W$50,E$9,FALSE)</f>
        <v>164</v>
      </c>
      <c r="F216" s="110">
        <f>VLOOKUP($A216,'[10]102030'!$A$6:$W$50,F$9,FALSE)</f>
        <v>161</v>
      </c>
      <c r="G216" s="110">
        <f>VLOOKUP($A216,'[10]102030'!$A$6:$W$50,G$9,FALSE)</f>
        <v>155</v>
      </c>
      <c r="H216" s="110">
        <f>VLOOKUP($A216,'[10]102030'!$A$6:$W$50,H$9,FALSE)</f>
        <v>165</v>
      </c>
      <c r="I216" s="110">
        <f>VLOOKUP($A216,'[10]102030'!$A$6:$W$50,I$9,FALSE)</f>
        <v>168</v>
      </c>
      <c r="J216" s="110">
        <f>VLOOKUP($A216,'[10]102030'!$A$6:$W$50,J$9,FALSE)</f>
        <v>163</v>
      </c>
      <c r="K216" s="110">
        <f>VLOOKUP($A216,'[10]102030'!$A$6:$W$50,K$9,FALSE)</f>
        <v>167</v>
      </c>
      <c r="L216" s="110">
        <f>VLOOKUP($A216,'[10]102030'!$A$6:$W$50,L$9,FALSE)</f>
        <v>167</v>
      </c>
      <c r="M216" s="110">
        <f>VLOOKUP($A216,'[10]102030'!$A$6:$W$50,M$9,FALSE)</f>
        <v>162</v>
      </c>
      <c r="N216" s="110">
        <f>VLOOKUP($A216,'[10]102030'!$A$6:$W$50,N$9,FALSE)</f>
        <v>159</v>
      </c>
      <c r="O216" s="110">
        <f>VLOOKUP($A216,'[10]102030'!$A$6:$W$50,O$9,FALSE)</f>
        <v>164</v>
      </c>
      <c r="P216" s="110">
        <f>VLOOKUP($A216,'[10]102030'!$A$6:$W$50,P$9,FALSE)</f>
        <v>163</v>
      </c>
      <c r="Q216" s="110">
        <f>VLOOKUP($A216,'[10]102030'!$A$6:$W$50,Q$9,FALSE)</f>
        <v>164</v>
      </c>
      <c r="R216" s="110">
        <f>VLOOKUP($A216,'[10]102030'!$A$6:$W$50,R$9,FALSE)</f>
        <v>169</v>
      </c>
      <c r="S216" s="110">
        <f>VLOOKUP($A216,'[10]102030'!$A$6:$W$50,S$9,FALSE)</f>
        <v>162</v>
      </c>
      <c r="T216" s="110">
        <f>VLOOKUP($A216,'[10]102030'!$A$6:$W$50,T$9,FALSE)</f>
        <v>166</v>
      </c>
      <c r="U216" s="110">
        <f>VLOOKUP($A216,'[10]102030'!$A$6:$W$50,U$9,FALSE)</f>
        <v>161</v>
      </c>
      <c r="V216" s="110">
        <f>VLOOKUP($A216,'[10]102030'!$A$6:$W$50,V$9,FALSE)</f>
        <v>165</v>
      </c>
    </row>
    <row r="217" spans="1:22" x14ac:dyDescent="0.2">
      <c r="A217" s="107" t="s">
        <v>120</v>
      </c>
      <c r="B217" s="110">
        <f>VLOOKUP($A217,'[10]102030'!$A$6:$W$50,B$9,FALSE)</f>
        <v>0</v>
      </c>
      <c r="C217" s="110">
        <f>VLOOKUP($A217,'[10]102030'!$A$6:$W$50,C$9,FALSE)</f>
        <v>0</v>
      </c>
      <c r="D217" s="110">
        <f>VLOOKUP($A217,'[10]102030'!$A$6:$W$50,D$9,FALSE)</f>
        <v>0</v>
      </c>
      <c r="E217" s="110">
        <f>VLOOKUP($A217,'[10]102030'!$A$6:$W$50,E$9,FALSE)</f>
        <v>0</v>
      </c>
      <c r="F217" s="110">
        <f>VLOOKUP($A217,'[10]102030'!$A$6:$W$50,F$9,FALSE)</f>
        <v>29</v>
      </c>
      <c r="G217" s="110">
        <f>VLOOKUP($A217,'[10]102030'!$A$6:$W$50,G$9,FALSE)</f>
        <v>31</v>
      </c>
      <c r="H217" s="110">
        <f>VLOOKUP($A217,'[10]102030'!$A$6:$W$50,H$9,FALSE)</f>
        <v>29</v>
      </c>
      <c r="I217" s="110">
        <f>VLOOKUP($A217,'[10]102030'!$A$6:$W$50,I$9,FALSE)</f>
        <v>20</v>
      </c>
      <c r="J217" s="110">
        <f>VLOOKUP($A217,'[10]102030'!$A$6:$W$50,J$9,FALSE)</f>
        <v>22</v>
      </c>
      <c r="K217" s="110">
        <f>VLOOKUP($A217,'[10]102030'!$A$6:$W$50,K$9,FALSE)</f>
        <v>20</v>
      </c>
      <c r="L217" s="110">
        <f>VLOOKUP($A217,'[10]102030'!$A$6:$W$50,L$9,FALSE)</f>
        <v>19</v>
      </c>
      <c r="M217" s="110">
        <f>VLOOKUP($A217,'[10]102030'!$A$6:$W$50,M$9,FALSE)</f>
        <v>17</v>
      </c>
      <c r="N217" s="110">
        <f>VLOOKUP($A217,'[10]102030'!$A$6:$W$50,N$9,FALSE)</f>
        <v>17</v>
      </c>
      <c r="O217" s="110">
        <f>VLOOKUP($A217,'[10]102030'!$A$6:$W$50,O$9,FALSE)</f>
        <v>18</v>
      </c>
      <c r="P217" s="110">
        <f>VLOOKUP($A217,'[10]102030'!$A$6:$W$50,P$9,FALSE)</f>
        <v>18</v>
      </c>
      <c r="Q217" s="110">
        <f>VLOOKUP($A217,'[10]102030'!$A$6:$W$50,Q$9,FALSE)</f>
        <v>18</v>
      </c>
      <c r="R217" s="110">
        <f>VLOOKUP($A217,'[10]102030'!$A$6:$W$50,R$9,FALSE)</f>
        <v>18</v>
      </c>
      <c r="S217" s="110">
        <f>VLOOKUP($A217,'[10]102030'!$A$6:$W$50,S$9,FALSE)</f>
        <v>16</v>
      </c>
      <c r="T217" s="110">
        <f>VLOOKUP($A217,'[10]102030'!$A$6:$W$50,T$9,FALSE)</f>
        <v>16</v>
      </c>
      <c r="U217" s="110">
        <f>VLOOKUP($A217,'[10]102030'!$A$6:$W$50,U$9,FALSE)</f>
        <v>15</v>
      </c>
      <c r="V217" s="110">
        <f>VLOOKUP($A217,'[10]102030'!$A$6:$W$50,V$9,FALSE)</f>
        <v>16</v>
      </c>
    </row>
    <row r="218" spans="1:22" x14ac:dyDescent="0.2">
      <c r="A218" s="107" t="s">
        <v>139</v>
      </c>
      <c r="B218" s="110">
        <f>VLOOKUP($A218,'[10]102030'!$A$6:$W$50,B$9,FALSE)</f>
        <v>304</v>
      </c>
      <c r="C218" s="110">
        <f>VLOOKUP($A218,'[10]102030'!$A$6:$W$50,C$9,FALSE)</f>
        <v>311</v>
      </c>
      <c r="D218" s="110">
        <f>VLOOKUP($A218,'[10]102030'!$A$6:$W$50,D$9,FALSE)</f>
        <v>314</v>
      </c>
      <c r="E218" s="110">
        <f>VLOOKUP($A218,'[10]102030'!$A$6:$W$50,E$9,FALSE)</f>
        <v>296</v>
      </c>
      <c r="F218" s="110">
        <f>VLOOKUP($A218,'[10]102030'!$A$6:$W$50,F$9,FALSE)</f>
        <v>345</v>
      </c>
      <c r="G218" s="110">
        <f>VLOOKUP($A218,'[10]102030'!$A$6:$W$50,G$9,FALSE)</f>
        <v>419</v>
      </c>
      <c r="H218" s="110">
        <f>VLOOKUP($A218,'[10]102030'!$A$6:$W$50,H$9,FALSE)</f>
        <v>407</v>
      </c>
      <c r="I218" s="110">
        <f>VLOOKUP($A218,'[10]102030'!$A$6:$W$50,I$9,FALSE)</f>
        <v>353</v>
      </c>
      <c r="J218" s="110">
        <f>VLOOKUP($A218,'[10]102030'!$A$6:$W$50,J$9,FALSE)</f>
        <v>361</v>
      </c>
      <c r="K218" s="110">
        <f>VLOOKUP($A218,'[10]102030'!$A$6:$W$50,K$9,FALSE)</f>
        <v>394</v>
      </c>
      <c r="L218" s="110">
        <f>VLOOKUP($A218,'[10]102030'!$A$6:$W$50,L$9,FALSE)</f>
        <v>431</v>
      </c>
      <c r="M218" s="110">
        <f>VLOOKUP($A218,'[10]102030'!$A$6:$W$50,M$9,FALSE)</f>
        <v>445</v>
      </c>
      <c r="N218" s="110">
        <f>VLOOKUP($A218,'[10]102030'!$A$6:$W$50,N$9,FALSE)</f>
        <v>429</v>
      </c>
      <c r="O218" s="110">
        <f>VLOOKUP($A218,'[10]102030'!$A$6:$W$50,O$9,FALSE)</f>
        <v>434</v>
      </c>
      <c r="P218" s="110">
        <f>VLOOKUP($A218,'[10]102030'!$A$6:$W$50,P$9,FALSE)</f>
        <v>446</v>
      </c>
      <c r="Q218" s="110">
        <f>VLOOKUP($A218,'[10]102030'!$A$6:$W$50,Q$9,FALSE)</f>
        <v>455</v>
      </c>
      <c r="R218" s="110">
        <f>VLOOKUP($A218,'[10]102030'!$A$6:$W$50,R$9,FALSE)</f>
        <v>520</v>
      </c>
      <c r="S218" s="110">
        <f>VLOOKUP($A218,'[10]102030'!$A$6:$W$50,S$9,FALSE)</f>
        <v>518</v>
      </c>
      <c r="T218" s="110">
        <f>VLOOKUP($A218,'[10]102030'!$A$6:$W$50,T$9,FALSE)</f>
        <v>518</v>
      </c>
      <c r="U218" s="110">
        <f>VLOOKUP($A218,'[10]102030'!$A$6:$W$50,U$9,FALSE)</f>
        <v>498</v>
      </c>
      <c r="V218" s="110">
        <f>VLOOKUP($A218,'[10]102030'!$A$6:$W$50,V$9,FALSE)</f>
        <v>513</v>
      </c>
    </row>
    <row r="219" spans="1:22" x14ac:dyDescent="0.2">
      <c r="A219" s="107" t="s">
        <v>121</v>
      </c>
      <c r="B219" s="110">
        <f>VLOOKUP($A219,'[10]102030'!$A$6:$W$50,B$9,FALSE)</f>
        <v>86</v>
      </c>
      <c r="C219" s="110">
        <f>VLOOKUP($A219,'[10]102030'!$A$6:$W$50,C$9,FALSE)</f>
        <v>77</v>
      </c>
      <c r="D219" s="110">
        <f>VLOOKUP($A219,'[10]102030'!$A$6:$W$50,D$9,FALSE)</f>
        <v>73</v>
      </c>
      <c r="E219" s="110">
        <f>VLOOKUP($A219,'[10]102030'!$A$6:$W$50,E$9,FALSE)</f>
        <v>73</v>
      </c>
      <c r="F219" s="110">
        <f>VLOOKUP($A219,'[10]102030'!$A$6:$W$50,F$9,FALSE)</f>
        <v>71</v>
      </c>
      <c r="G219" s="110">
        <f>VLOOKUP($A219,'[10]102030'!$A$6:$W$50,G$9,FALSE)</f>
        <v>68</v>
      </c>
      <c r="H219" s="110">
        <f>VLOOKUP($A219,'[10]102030'!$A$6:$W$50,H$9,FALSE)</f>
        <v>70</v>
      </c>
      <c r="I219" s="110">
        <f>VLOOKUP($A219,'[10]102030'!$A$6:$W$50,I$9,FALSE)</f>
        <v>71</v>
      </c>
      <c r="J219" s="110">
        <f>VLOOKUP($A219,'[10]102030'!$A$6:$W$50,J$9,FALSE)</f>
        <v>71</v>
      </c>
      <c r="K219" s="110">
        <f>VLOOKUP($A219,'[10]102030'!$A$6:$W$50,K$9,FALSE)</f>
        <v>71</v>
      </c>
      <c r="L219" s="110">
        <f>VLOOKUP($A219,'[10]102030'!$A$6:$W$50,L$9,FALSE)</f>
        <v>71</v>
      </c>
      <c r="M219" s="110">
        <f>VLOOKUP($A219,'[10]102030'!$A$6:$W$50,M$9,FALSE)</f>
        <v>73</v>
      </c>
      <c r="N219" s="110">
        <f>VLOOKUP($A219,'[10]102030'!$A$6:$W$50,N$9,FALSE)</f>
        <v>73</v>
      </c>
      <c r="O219" s="110">
        <f>VLOOKUP($A219,'[10]102030'!$A$6:$W$50,O$9,FALSE)</f>
        <v>74</v>
      </c>
      <c r="P219" s="110">
        <f>VLOOKUP($A219,'[10]102030'!$A$6:$W$50,P$9,FALSE)</f>
        <v>74</v>
      </c>
      <c r="Q219" s="110">
        <f>VLOOKUP($A219,'[10]102030'!$A$6:$W$50,Q$9,FALSE)</f>
        <v>75</v>
      </c>
      <c r="R219" s="110">
        <f>VLOOKUP($A219,'[10]102030'!$A$6:$W$50,R$9,FALSE)</f>
        <v>77</v>
      </c>
      <c r="S219" s="110">
        <f>VLOOKUP($A219,'[10]102030'!$A$6:$W$50,S$9,FALSE)</f>
        <v>77</v>
      </c>
      <c r="T219" s="110">
        <f>VLOOKUP($A219,'[10]102030'!$A$6:$W$50,T$9,FALSE)</f>
        <v>77</v>
      </c>
      <c r="U219" s="110">
        <f>VLOOKUP($A219,'[10]102030'!$A$6:$W$50,U$9,FALSE)</f>
        <v>77</v>
      </c>
      <c r="V219" s="110">
        <f>VLOOKUP($A219,'[10]102030'!$A$6:$W$50,V$9,FALSE)</f>
        <v>77</v>
      </c>
    </row>
    <row r="220" spans="1:22" x14ac:dyDescent="0.2">
      <c r="A220" s="107" t="s">
        <v>122</v>
      </c>
      <c r="B220" s="110">
        <f>VLOOKUP($A220,'[10]102030'!$A$6:$W$50,B$9,FALSE)</f>
        <v>181</v>
      </c>
      <c r="C220" s="110">
        <f>VLOOKUP($A220,'[10]102030'!$A$6:$W$50,C$9,FALSE)</f>
        <v>195</v>
      </c>
      <c r="D220" s="110">
        <f>VLOOKUP($A220,'[10]102030'!$A$6:$W$50,D$9,FALSE)</f>
        <v>197</v>
      </c>
      <c r="E220" s="110">
        <f>VLOOKUP($A220,'[10]102030'!$A$6:$W$50,E$9,FALSE)</f>
        <v>192</v>
      </c>
      <c r="F220" s="110">
        <f>VLOOKUP($A220,'[10]102030'!$A$6:$W$50,F$9,FALSE)</f>
        <v>225</v>
      </c>
      <c r="G220" s="110">
        <f>VLOOKUP($A220,'[10]102030'!$A$6:$W$50,G$9,FALSE)</f>
        <v>225</v>
      </c>
      <c r="H220" s="110">
        <f>VLOOKUP($A220,'[10]102030'!$A$6:$W$50,H$9,FALSE)</f>
        <v>248</v>
      </c>
      <c r="I220" s="110">
        <f>VLOOKUP($A220,'[10]102030'!$A$6:$W$50,I$9,FALSE)</f>
        <v>234</v>
      </c>
      <c r="J220" s="110">
        <f>VLOOKUP($A220,'[10]102030'!$A$6:$W$50,J$9,FALSE)</f>
        <v>233</v>
      </c>
      <c r="K220" s="110">
        <f>VLOOKUP($A220,'[10]102030'!$A$6:$W$50,K$9,FALSE)</f>
        <v>224</v>
      </c>
      <c r="L220" s="110">
        <f>VLOOKUP($A220,'[10]102030'!$A$6:$W$50,L$9,FALSE)</f>
        <v>234</v>
      </c>
      <c r="M220" s="110">
        <f>VLOOKUP($A220,'[10]102030'!$A$6:$W$50,M$9,FALSE)</f>
        <v>248</v>
      </c>
      <c r="N220" s="110">
        <f>VLOOKUP($A220,'[10]102030'!$A$6:$W$50,N$9,FALSE)</f>
        <v>258</v>
      </c>
      <c r="O220" s="110">
        <f>VLOOKUP($A220,'[10]102030'!$A$6:$W$50,O$9,FALSE)</f>
        <v>282</v>
      </c>
      <c r="P220" s="110">
        <f>VLOOKUP($A220,'[10]102030'!$A$6:$W$50,P$9,FALSE)</f>
        <v>274</v>
      </c>
      <c r="Q220" s="110">
        <f>VLOOKUP($A220,'[10]102030'!$A$6:$W$50,Q$9,FALSE)</f>
        <v>280</v>
      </c>
      <c r="R220" s="110">
        <f>VLOOKUP($A220,'[10]102030'!$A$6:$W$50,R$9,FALSE)</f>
        <v>283</v>
      </c>
      <c r="S220" s="110">
        <f>VLOOKUP($A220,'[10]102030'!$A$6:$W$50,S$9,FALSE)</f>
        <v>263</v>
      </c>
      <c r="T220" s="110">
        <f>VLOOKUP($A220,'[10]102030'!$A$6:$W$50,T$9,FALSE)</f>
        <v>277</v>
      </c>
      <c r="U220" s="110">
        <f>VLOOKUP($A220,'[10]102030'!$A$6:$W$50,U$9,FALSE)</f>
        <v>272</v>
      </c>
      <c r="V220" s="110">
        <f>VLOOKUP($A220,'[10]102030'!$A$6:$W$50,V$9,FALSE)</f>
        <v>292</v>
      </c>
    </row>
    <row r="221" spans="1:22" x14ac:dyDescent="0.2">
      <c r="A221" s="107" t="s">
        <v>124</v>
      </c>
      <c r="B221" s="110">
        <f>VLOOKUP($A221,'[10]102030'!$A$6:$W$50,B$9,FALSE)</f>
        <v>134</v>
      </c>
      <c r="C221" s="110">
        <f>VLOOKUP($A221,'[10]102030'!$A$6:$W$50,C$9,FALSE)</f>
        <v>113</v>
      </c>
      <c r="D221" s="110">
        <f>VLOOKUP($A221,'[10]102030'!$A$6:$W$50,D$9,FALSE)</f>
        <v>140</v>
      </c>
      <c r="E221" s="110">
        <f>VLOOKUP($A221,'[10]102030'!$A$6:$W$50,E$9,FALSE)</f>
        <v>175</v>
      </c>
      <c r="F221" s="110">
        <f>VLOOKUP($A221,'[10]102030'!$A$6:$W$50,F$9,FALSE)</f>
        <v>179</v>
      </c>
      <c r="G221" s="110">
        <f>VLOOKUP($A221,'[10]102030'!$A$6:$W$50,G$9,FALSE)</f>
        <v>171</v>
      </c>
      <c r="H221" s="110">
        <f>VLOOKUP($A221,'[10]102030'!$A$6:$W$50,H$9,FALSE)</f>
        <v>189</v>
      </c>
      <c r="I221" s="110">
        <f>VLOOKUP($A221,'[10]102030'!$A$6:$W$50,I$9,FALSE)</f>
        <v>205</v>
      </c>
      <c r="J221" s="110">
        <f>VLOOKUP($A221,'[10]102030'!$A$6:$W$50,J$9,FALSE)</f>
        <v>223</v>
      </c>
      <c r="K221" s="110">
        <f>VLOOKUP($A221,'[10]102030'!$A$6:$W$50,K$9,FALSE)</f>
        <v>220</v>
      </c>
      <c r="L221" s="110">
        <f>VLOOKUP($A221,'[10]102030'!$A$6:$W$50,L$9,FALSE)</f>
        <v>250</v>
      </c>
      <c r="M221" s="110">
        <f>VLOOKUP($A221,'[10]102030'!$A$6:$W$50,M$9,FALSE)</f>
        <v>239</v>
      </c>
      <c r="N221" s="110">
        <f>VLOOKUP($A221,'[10]102030'!$A$6:$W$50,N$9,FALSE)</f>
        <v>213</v>
      </c>
      <c r="O221" s="110">
        <f>VLOOKUP($A221,'[10]102030'!$A$6:$W$50,O$9,FALSE)</f>
        <v>239</v>
      </c>
      <c r="P221" s="110">
        <f>VLOOKUP($A221,'[10]102030'!$A$6:$W$50,P$9,FALSE)</f>
        <v>240</v>
      </c>
      <c r="Q221" s="110">
        <f>VLOOKUP($A221,'[10]102030'!$A$6:$W$50,Q$9,FALSE)</f>
        <v>252</v>
      </c>
      <c r="R221" s="110">
        <f>VLOOKUP($A221,'[10]102030'!$A$6:$W$50,R$9,FALSE)</f>
        <v>234</v>
      </c>
      <c r="S221" s="110">
        <f>VLOOKUP($A221,'[10]102030'!$A$6:$W$50,S$9,FALSE)</f>
        <v>248</v>
      </c>
      <c r="T221" s="110">
        <f>VLOOKUP($A221,'[10]102030'!$A$6:$W$50,T$9,FALSE)</f>
        <v>267</v>
      </c>
      <c r="U221" s="110">
        <f>VLOOKUP($A221,'[10]102030'!$A$6:$W$50,U$9,FALSE)</f>
        <v>216</v>
      </c>
      <c r="V221" s="110">
        <f>VLOOKUP($A221,'[10]102030'!$A$6:$W$50,V$9,FALSE)</f>
        <v>229</v>
      </c>
    </row>
    <row r="222" spans="1:22" x14ac:dyDescent="0.2">
      <c r="A222" s="107" t="s">
        <v>125</v>
      </c>
      <c r="B222" s="110">
        <f>VLOOKUP($A222,'[10]102030'!$A$6:$W$50,B$9,FALSE)</f>
        <v>166</v>
      </c>
      <c r="C222" s="110">
        <f>VLOOKUP($A222,'[10]102030'!$A$6:$W$50,C$9,FALSE)</f>
        <v>153</v>
      </c>
      <c r="D222" s="110">
        <f>VLOOKUP($A222,'[10]102030'!$A$6:$W$50,D$9,FALSE)</f>
        <v>128</v>
      </c>
      <c r="E222" s="110">
        <f>VLOOKUP($A222,'[10]102030'!$A$6:$W$50,E$9,FALSE)</f>
        <v>113</v>
      </c>
      <c r="F222" s="110">
        <f>VLOOKUP($A222,'[10]102030'!$A$6:$W$50,F$9,FALSE)</f>
        <v>105</v>
      </c>
      <c r="G222" s="110">
        <f>VLOOKUP($A222,'[10]102030'!$A$6:$W$50,G$9,FALSE)</f>
        <v>105</v>
      </c>
      <c r="H222" s="110">
        <f>VLOOKUP($A222,'[10]102030'!$A$6:$W$50,H$9,FALSE)</f>
        <v>84</v>
      </c>
      <c r="I222" s="110">
        <f>VLOOKUP($A222,'[10]102030'!$A$6:$W$50,I$9,FALSE)</f>
        <v>72</v>
      </c>
      <c r="J222" s="110">
        <f>VLOOKUP($A222,'[10]102030'!$A$6:$W$50,J$9,FALSE)</f>
        <v>86</v>
      </c>
      <c r="K222" s="110">
        <f>VLOOKUP($A222,'[10]102030'!$A$6:$W$50,K$9,FALSE)</f>
        <v>86</v>
      </c>
      <c r="L222" s="110">
        <f>VLOOKUP($A222,'[10]102030'!$A$6:$W$50,L$9,FALSE)</f>
        <v>82</v>
      </c>
      <c r="M222" s="110">
        <f>VLOOKUP($A222,'[10]102030'!$A$6:$W$50,M$9,FALSE)</f>
        <v>83</v>
      </c>
      <c r="N222" s="110">
        <f>VLOOKUP($A222,'[10]102030'!$A$6:$W$50,N$9,FALSE)</f>
        <v>90</v>
      </c>
      <c r="O222" s="110">
        <f>VLOOKUP($A222,'[10]102030'!$A$6:$W$50,O$9,FALSE)</f>
        <v>91</v>
      </c>
      <c r="P222" s="110">
        <f>VLOOKUP($A222,'[10]102030'!$A$6:$W$50,P$9,FALSE)</f>
        <v>92</v>
      </c>
      <c r="Q222" s="110">
        <f>VLOOKUP($A222,'[10]102030'!$A$6:$W$50,Q$9,FALSE)</f>
        <v>80</v>
      </c>
      <c r="R222" s="110">
        <f>VLOOKUP($A222,'[10]102030'!$A$6:$W$50,R$9,FALSE)</f>
        <v>77</v>
      </c>
      <c r="S222" s="110">
        <f>VLOOKUP($A222,'[10]102030'!$A$6:$W$50,S$9,FALSE)</f>
        <v>82</v>
      </c>
      <c r="T222" s="110">
        <f>VLOOKUP($A222,'[10]102030'!$A$6:$W$50,T$9,FALSE)</f>
        <v>81</v>
      </c>
      <c r="U222" s="110">
        <f>VLOOKUP($A222,'[10]102030'!$A$6:$W$50,U$9,FALSE)</f>
        <v>67</v>
      </c>
      <c r="V222" s="110">
        <f>VLOOKUP($A222,'[10]102030'!$A$6:$W$50,V$9,FALSE)</f>
        <v>65</v>
      </c>
    </row>
    <row r="223" spans="1:22" x14ac:dyDescent="0.2">
      <c r="A223" s="107" t="s">
        <v>126</v>
      </c>
      <c r="B223" s="110">
        <f>VLOOKUP($A223,'[10]102030'!$A$6:$W$50,B$9,FALSE)</f>
        <v>37</v>
      </c>
      <c r="C223" s="110">
        <f>VLOOKUP($A223,'[10]102030'!$A$6:$W$50,C$9,FALSE)</f>
        <v>38</v>
      </c>
      <c r="D223" s="110">
        <f>VLOOKUP($A223,'[10]102030'!$A$6:$W$50,D$9,FALSE)</f>
        <v>40</v>
      </c>
      <c r="E223" s="110">
        <f>VLOOKUP($A223,'[10]102030'!$A$6:$W$50,E$9,FALSE)</f>
        <v>41</v>
      </c>
      <c r="F223" s="110">
        <f>VLOOKUP($A223,'[10]102030'!$A$6:$W$50,F$9,FALSE)</f>
        <v>42</v>
      </c>
      <c r="G223" s="110">
        <f>VLOOKUP($A223,'[10]102030'!$A$6:$W$50,G$9,FALSE)</f>
        <v>43</v>
      </c>
      <c r="H223" s="110">
        <f>VLOOKUP($A223,'[10]102030'!$A$6:$W$50,H$9,FALSE)</f>
        <v>45</v>
      </c>
      <c r="I223" s="110">
        <f>VLOOKUP($A223,'[10]102030'!$A$6:$W$50,I$9,FALSE)</f>
        <v>47</v>
      </c>
      <c r="J223" s="110">
        <f>VLOOKUP($A223,'[10]102030'!$A$6:$W$50,J$9,FALSE)</f>
        <v>50</v>
      </c>
      <c r="K223" s="110">
        <f>VLOOKUP($A223,'[10]102030'!$A$6:$W$50,K$9,FALSE)</f>
        <v>46</v>
      </c>
      <c r="L223" s="110">
        <f>VLOOKUP($A223,'[10]102030'!$A$6:$W$50,L$9,FALSE)</f>
        <v>49</v>
      </c>
      <c r="M223" s="110">
        <f>VLOOKUP($A223,'[10]102030'!$A$6:$W$50,M$9,FALSE)</f>
        <v>52</v>
      </c>
      <c r="N223" s="110">
        <f>VLOOKUP($A223,'[10]102030'!$A$6:$W$50,N$9,FALSE)</f>
        <v>52</v>
      </c>
      <c r="O223" s="110">
        <f>VLOOKUP($A223,'[10]102030'!$A$6:$W$50,O$9,FALSE)</f>
        <v>52</v>
      </c>
      <c r="P223" s="110">
        <f>VLOOKUP($A223,'[10]102030'!$A$6:$W$50,P$9,FALSE)</f>
        <v>52</v>
      </c>
      <c r="Q223" s="110">
        <f>VLOOKUP($A223,'[10]102030'!$A$6:$W$50,Q$9,FALSE)</f>
        <v>55</v>
      </c>
      <c r="R223" s="110">
        <f>VLOOKUP($A223,'[10]102030'!$A$6:$W$50,R$9,FALSE)</f>
        <v>53</v>
      </c>
      <c r="S223" s="110">
        <f>VLOOKUP($A223,'[10]102030'!$A$6:$W$50,S$9,FALSE)</f>
        <v>48</v>
      </c>
      <c r="T223" s="110">
        <f>VLOOKUP($A223,'[10]102030'!$A$6:$W$50,T$9,FALSE)</f>
        <v>48</v>
      </c>
      <c r="U223" s="110">
        <f>VLOOKUP($A223,'[10]102030'!$A$6:$W$50,U$9,FALSE)</f>
        <v>48</v>
      </c>
      <c r="V223" s="110">
        <f>VLOOKUP($A223,'[10]102030'!$A$6:$W$50,V$9,FALSE)</f>
        <v>48</v>
      </c>
    </row>
    <row r="224" spans="1:22" x14ac:dyDescent="0.2">
      <c r="A224" s="107" t="s">
        <v>127</v>
      </c>
      <c r="B224" s="110">
        <f>VLOOKUP($A224,'[10]102030'!$A$6:$W$50,B$9,FALSE)</f>
        <v>364</v>
      </c>
      <c r="C224" s="110">
        <f>VLOOKUP($A224,'[10]102030'!$A$6:$W$50,C$9,FALSE)</f>
        <v>364</v>
      </c>
      <c r="D224" s="110">
        <f>VLOOKUP($A224,'[10]102030'!$A$6:$W$50,D$9,FALSE)</f>
        <v>372</v>
      </c>
      <c r="E224" s="110">
        <f>VLOOKUP($A224,'[10]102030'!$A$6:$W$50,E$9,FALSE)</f>
        <v>396</v>
      </c>
      <c r="F224" s="110">
        <f>VLOOKUP($A224,'[10]102030'!$A$6:$W$50,F$9,FALSE)</f>
        <v>400</v>
      </c>
      <c r="G224" s="110">
        <f>VLOOKUP($A224,'[10]102030'!$A$6:$W$50,G$9,FALSE)</f>
        <v>345</v>
      </c>
      <c r="H224" s="110">
        <f>VLOOKUP($A224,'[10]102030'!$A$6:$W$50,H$9,FALSE)</f>
        <v>353</v>
      </c>
      <c r="I224" s="110">
        <f>VLOOKUP($A224,'[10]102030'!$A$6:$W$50,I$9,FALSE)</f>
        <v>374</v>
      </c>
      <c r="J224" s="110">
        <f>VLOOKUP($A224,'[10]102030'!$A$6:$W$50,J$9,FALSE)</f>
        <v>386</v>
      </c>
      <c r="K224" s="110">
        <f>VLOOKUP($A224,'[10]102030'!$A$6:$W$50,K$9,FALSE)</f>
        <v>403</v>
      </c>
      <c r="L224" s="110">
        <f>VLOOKUP($A224,'[10]102030'!$A$6:$W$50,L$9,FALSE)</f>
        <v>422</v>
      </c>
      <c r="M224" s="110">
        <f>VLOOKUP($A224,'[10]102030'!$A$6:$W$50,M$9,FALSE)</f>
        <v>444</v>
      </c>
      <c r="N224" s="110">
        <f>VLOOKUP($A224,'[10]102030'!$A$6:$W$50,N$9,FALSE)</f>
        <v>420</v>
      </c>
      <c r="O224" s="110">
        <f>VLOOKUP($A224,'[10]102030'!$A$6:$W$50,O$9,FALSE)</f>
        <v>444</v>
      </c>
      <c r="P224" s="110">
        <f>VLOOKUP($A224,'[10]102030'!$A$6:$W$50,P$9,FALSE)</f>
        <v>440</v>
      </c>
      <c r="Q224" s="110">
        <f>VLOOKUP($A224,'[10]102030'!$A$6:$W$50,Q$9,FALSE)</f>
        <v>455</v>
      </c>
      <c r="R224" s="110">
        <f>VLOOKUP($A224,'[10]102030'!$A$6:$W$50,R$9,FALSE)</f>
        <v>467</v>
      </c>
      <c r="S224" s="110">
        <f>VLOOKUP($A224,'[10]102030'!$A$6:$W$50,S$9,FALSE)</f>
        <v>481</v>
      </c>
      <c r="T224" s="110">
        <f>VLOOKUP($A224,'[10]102030'!$A$6:$W$50,T$9,FALSE)</f>
        <v>482</v>
      </c>
      <c r="U224" s="110">
        <f>VLOOKUP($A224,'[10]102030'!$A$6:$W$50,U$9,FALSE)</f>
        <v>480</v>
      </c>
      <c r="V224" s="110">
        <f>VLOOKUP($A224,'[10]102030'!$A$6:$W$50,V$9,FALSE)</f>
        <v>476</v>
      </c>
    </row>
    <row r="225" spans="1:28" x14ac:dyDescent="0.2">
      <c r="A225" s="107" t="s">
        <v>129</v>
      </c>
      <c r="B225" s="110">
        <f>VLOOKUP($A225,'[10]102030'!$A$6:$W$50,B$9,FALSE)</f>
        <v>232</v>
      </c>
      <c r="C225" s="110">
        <f>VLOOKUP($A225,'[10]102030'!$A$6:$W$50,C$9,FALSE)</f>
        <v>223</v>
      </c>
      <c r="D225" s="110">
        <f>VLOOKUP($A225,'[10]102030'!$A$6:$W$50,D$9,FALSE)</f>
        <v>155</v>
      </c>
      <c r="E225" s="110">
        <f>VLOOKUP($A225,'[10]102030'!$A$6:$W$50,E$9,FALSE)</f>
        <v>60</v>
      </c>
      <c r="F225" s="110">
        <f>VLOOKUP($A225,'[10]102030'!$A$6:$W$50,F$9,FALSE)</f>
        <v>49</v>
      </c>
      <c r="G225" s="110">
        <f>VLOOKUP($A225,'[10]102030'!$A$6:$W$50,G$9,FALSE)</f>
        <v>45</v>
      </c>
      <c r="H225" s="110">
        <f>VLOOKUP($A225,'[10]102030'!$A$6:$W$50,H$9,FALSE)</f>
        <v>43</v>
      </c>
      <c r="I225" s="110">
        <f>VLOOKUP($A225,'[10]102030'!$A$6:$W$50,I$9,FALSE)</f>
        <v>37</v>
      </c>
      <c r="J225" s="110">
        <f>VLOOKUP($A225,'[10]102030'!$A$6:$W$50,J$9,FALSE)</f>
        <v>36</v>
      </c>
      <c r="K225" s="110">
        <f>VLOOKUP($A225,'[10]102030'!$A$6:$W$50,K$9,FALSE)</f>
        <v>19</v>
      </c>
      <c r="L225" s="110">
        <f>VLOOKUP($A225,'[10]102030'!$A$6:$W$50,L$9,FALSE)</f>
        <v>16</v>
      </c>
      <c r="M225" s="110">
        <f>VLOOKUP($A225,'[10]102030'!$A$6:$W$50,M$9,FALSE)</f>
        <v>17</v>
      </c>
      <c r="N225" s="110">
        <f>VLOOKUP($A225,'[10]102030'!$A$6:$W$50,N$9,FALSE)</f>
        <v>16</v>
      </c>
      <c r="O225" s="110">
        <f>VLOOKUP($A225,'[10]102030'!$A$6:$W$50,O$9,FALSE)</f>
        <v>14</v>
      </c>
      <c r="P225" s="110">
        <f>VLOOKUP($A225,'[10]102030'!$A$6:$W$50,P$9,FALSE)</f>
        <v>15</v>
      </c>
      <c r="Q225" s="110">
        <f>VLOOKUP($A225,'[10]102030'!$A$6:$W$50,Q$9,FALSE)</f>
        <v>16</v>
      </c>
      <c r="R225" s="110">
        <f>VLOOKUP($A225,'[10]102030'!$A$6:$W$50,R$9,FALSE)</f>
        <v>17</v>
      </c>
      <c r="S225" s="110">
        <f>VLOOKUP($A225,'[10]102030'!$A$6:$W$50,S$9,FALSE)</f>
        <v>17</v>
      </c>
      <c r="T225" s="110">
        <f>VLOOKUP($A225,'[10]102030'!$A$6:$W$50,T$9,FALSE)</f>
        <v>17</v>
      </c>
      <c r="U225" s="110">
        <f>VLOOKUP($A225,'[10]102030'!$A$6:$W$50,U$9,FALSE)</f>
        <v>15</v>
      </c>
      <c r="V225" s="110">
        <f>VLOOKUP($A225,'[10]102030'!$A$6:$W$50,V$9,FALSE)</f>
        <v>16</v>
      </c>
    </row>
    <row r="226" spans="1:28" x14ac:dyDescent="0.2">
      <c r="A226" s="107" t="s">
        <v>130</v>
      </c>
      <c r="B226" s="110">
        <f>VLOOKUP($A226,'[10]102030'!$A$6:$W$50,B$9,FALSE)</f>
        <v>6</v>
      </c>
      <c r="C226" s="110">
        <f>VLOOKUP($A226,'[10]102030'!$A$6:$W$50,C$9,FALSE)</f>
        <v>6</v>
      </c>
      <c r="D226" s="110">
        <f>VLOOKUP($A226,'[10]102030'!$A$6:$W$50,D$9,FALSE)</f>
        <v>6</v>
      </c>
      <c r="E226" s="110">
        <f>VLOOKUP($A226,'[10]102030'!$A$6:$W$50,E$9,FALSE)</f>
        <v>6</v>
      </c>
      <c r="F226" s="110">
        <f>VLOOKUP($A226,'[10]102030'!$A$6:$W$50,F$9,FALSE)</f>
        <v>6</v>
      </c>
      <c r="G226" s="110">
        <f>VLOOKUP($A226,'[10]102030'!$A$6:$W$50,G$9,FALSE)</f>
        <v>6</v>
      </c>
      <c r="H226" s="110">
        <f>VLOOKUP($A226,'[10]102030'!$A$6:$W$50,H$9,FALSE)</f>
        <v>6</v>
      </c>
      <c r="I226" s="110">
        <f>VLOOKUP($A226,'[10]102030'!$A$6:$W$50,I$9,FALSE)</f>
        <v>6</v>
      </c>
      <c r="J226" s="110">
        <f>VLOOKUP($A226,'[10]102030'!$A$6:$W$50,J$9,FALSE)</f>
        <v>6</v>
      </c>
      <c r="K226" s="110">
        <f>VLOOKUP($A226,'[10]102030'!$A$6:$W$50,K$9,FALSE)</f>
        <v>6</v>
      </c>
      <c r="L226" s="110">
        <f>VLOOKUP($A226,'[10]102030'!$A$6:$W$50,L$9,FALSE)</f>
        <v>3</v>
      </c>
      <c r="M226" s="110">
        <f>VLOOKUP($A226,'[10]102030'!$A$6:$W$50,M$9,FALSE)</f>
        <v>3</v>
      </c>
      <c r="N226" s="110">
        <f>VLOOKUP($A226,'[10]102030'!$A$6:$W$50,N$9,FALSE)</f>
        <v>3</v>
      </c>
      <c r="O226" s="110">
        <f>VLOOKUP($A226,'[10]102030'!$A$6:$W$50,O$9,FALSE)</f>
        <v>3</v>
      </c>
      <c r="P226" s="110">
        <f>VLOOKUP($A226,'[10]102030'!$A$6:$W$50,P$9,FALSE)</f>
        <v>3</v>
      </c>
      <c r="Q226" s="110">
        <f>VLOOKUP($A226,'[10]102030'!$A$6:$W$50,Q$9,FALSE)</f>
        <v>3</v>
      </c>
      <c r="R226" s="110">
        <f>VLOOKUP($A226,'[10]102030'!$A$6:$W$50,R$9,FALSE)</f>
        <v>3</v>
      </c>
      <c r="S226" s="110">
        <f>VLOOKUP($A226,'[10]102030'!$A$6:$W$50,S$9,FALSE)</f>
        <v>3</v>
      </c>
      <c r="T226" s="110">
        <f>VLOOKUP($A226,'[10]102030'!$A$6:$W$50,T$9,FALSE)</f>
        <v>3</v>
      </c>
      <c r="U226" s="110">
        <f>VLOOKUP($A226,'[10]102030'!$A$6:$W$50,U$9,FALSE)</f>
        <v>3</v>
      </c>
      <c r="V226" s="110">
        <f>VLOOKUP($A226,'[10]102030'!$A$6:$W$50,V$9,FALSE)</f>
        <v>3</v>
      </c>
    </row>
    <row r="227" spans="1:28" x14ac:dyDescent="0.2">
      <c r="A227" s="107" t="s">
        <v>128</v>
      </c>
      <c r="B227" s="110">
        <f>VLOOKUP($A227,'[10]102030'!$A$6:$W$50,B$9,FALSE)</f>
        <v>142</v>
      </c>
      <c r="C227" s="110">
        <f>VLOOKUP($A227,'[10]102030'!$A$6:$W$50,C$9,FALSE)</f>
        <v>130</v>
      </c>
      <c r="D227" s="110">
        <f>VLOOKUP($A227,'[10]102030'!$A$6:$W$50,D$9,FALSE)</f>
        <v>94</v>
      </c>
      <c r="E227" s="110">
        <f>VLOOKUP($A227,'[10]102030'!$A$6:$W$50,E$9,FALSE)</f>
        <v>51</v>
      </c>
      <c r="F227" s="110">
        <f>VLOOKUP($A227,'[10]102030'!$A$6:$W$50,F$9,FALSE)</f>
        <v>33</v>
      </c>
      <c r="G227" s="110">
        <f>VLOOKUP($A227,'[10]102030'!$A$6:$W$50,G$9,FALSE)</f>
        <v>20</v>
      </c>
      <c r="H227" s="110">
        <f>VLOOKUP($A227,'[10]102030'!$A$6:$W$50,H$9,FALSE)</f>
        <v>16</v>
      </c>
      <c r="I227" s="110">
        <f>VLOOKUP($A227,'[10]102030'!$A$6:$W$50,I$9,FALSE)</f>
        <v>15</v>
      </c>
      <c r="J227" s="110">
        <f>VLOOKUP($A227,'[10]102030'!$A$6:$W$50,J$9,FALSE)</f>
        <v>14</v>
      </c>
      <c r="K227" s="110">
        <f>VLOOKUP($A227,'[10]102030'!$A$6:$W$50,K$9,FALSE)</f>
        <v>15</v>
      </c>
      <c r="L227" s="110">
        <f>VLOOKUP($A227,'[10]102030'!$A$6:$W$50,L$9,FALSE)</f>
        <v>12</v>
      </c>
      <c r="M227" s="110">
        <f>VLOOKUP($A227,'[10]102030'!$A$6:$W$50,M$9,FALSE)</f>
        <v>12</v>
      </c>
      <c r="N227" s="110">
        <f>VLOOKUP($A227,'[10]102030'!$A$6:$W$50,N$9,FALSE)</f>
        <v>12</v>
      </c>
      <c r="O227" s="110">
        <f>VLOOKUP($A227,'[10]102030'!$A$6:$W$50,O$9,FALSE)</f>
        <v>13</v>
      </c>
      <c r="P227" s="110">
        <f>VLOOKUP($A227,'[10]102030'!$A$6:$W$50,P$9,FALSE)</f>
        <v>13</v>
      </c>
      <c r="Q227" s="110">
        <f>VLOOKUP($A227,'[10]102030'!$A$6:$W$50,Q$9,FALSE)</f>
        <v>13</v>
      </c>
      <c r="R227" s="110">
        <f>VLOOKUP($A227,'[10]102030'!$A$6:$W$50,R$9,FALSE)</f>
        <v>13</v>
      </c>
      <c r="S227" s="110">
        <f>VLOOKUP($A227,'[10]102030'!$A$6:$W$50,S$9,FALSE)</f>
        <v>12</v>
      </c>
      <c r="T227" s="110">
        <f>VLOOKUP($A227,'[10]102030'!$A$6:$W$50,T$9,FALSE)</f>
        <v>11</v>
      </c>
      <c r="U227" s="110">
        <f>VLOOKUP($A227,'[10]102030'!$A$6:$W$50,U$9,FALSE)</f>
        <v>11</v>
      </c>
      <c r="V227" s="110">
        <f>VLOOKUP($A227,'[10]102030'!$A$6:$W$50,V$9,FALSE)</f>
        <v>11</v>
      </c>
    </row>
    <row r="228" spans="1:28" x14ac:dyDescent="0.2">
      <c r="A228" s="107" t="str">
        <f>A188</f>
        <v>Malta</v>
      </c>
      <c r="B228" s="110">
        <f>VLOOKUP($A228,'[10]102030'!$A$6:$W$50,B$9,FALSE)</f>
        <v>0</v>
      </c>
      <c r="C228" s="110">
        <f>VLOOKUP($A228,'[10]102030'!$A$6:$W$50,C$9,FALSE)</f>
        <v>0</v>
      </c>
      <c r="D228" s="110">
        <f>VLOOKUP($A228,'[10]102030'!$A$6:$W$50,D$9,FALSE)</f>
        <v>0</v>
      </c>
      <c r="E228" s="110">
        <f>VLOOKUP($A228,'[10]102030'!$A$6:$W$50,E$9,FALSE)</f>
        <v>0</v>
      </c>
      <c r="F228" s="110">
        <f>VLOOKUP($A228,'[10]102030'!$A$6:$W$50,F$9,FALSE)</f>
        <v>0</v>
      </c>
      <c r="G228" s="110">
        <f>VLOOKUP($A228,'[10]102030'!$A$6:$W$50,G$9,FALSE)</f>
        <v>0</v>
      </c>
      <c r="H228" s="110">
        <f>VLOOKUP($A228,'[10]102030'!$A$6:$W$50,H$9,FALSE)</f>
        <v>0</v>
      </c>
      <c r="I228" s="110">
        <f>VLOOKUP($A228,'[10]102030'!$A$6:$W$50,I$9,FALSE)</f>
        <v>0</v>
      </c>
      <c r="J228" s="110">
        <f>VLOOKUP($A228,'[10]102030'!$A$6:$W$50,J$9,FALSE)</f>
        <v>0</v>
      </c>
      <c r="K228" s="110">
        <f>VLOOKUP($A228,'[10]102030'!$A$6:$W$50,K$9,FALSE)</f>
        <v>0</v>
      </c>
      <c r="L228" s="110">
        <f>VLOOKUP($A228,'[10]102030'!$A$6:$W$50,L$9,FALSE)</f>
        <v>0</v>
      </c>
      <c r="M228" s="110">
        <f>VLOOKUP($A228,'[10]102030'!$A$6:$W$50,M$9,FALSE)</f>
        <v>0</v>
      </c>
      <c r="N228" s="110">
        <f>VLOOKUP($A228,'[10]102030'!$A$6:$W$50,N$9,FALSE)</f>
        <v>0</v>
      </c>
      <c r="O228" s="110">
        <f>VLOOKUP($A228,'[10]102030'!$A$6:$W$50,O$9,FALSE)</f>
        <v>0</v>
      </c>
      <c r="P228" s="110">
        <f>VLOOKUP($A228,'[10]102030'!$A$6:$W$50,P$9,FALSE)</f>
        <v>0</v>
      </c>
      <c r="Q228" s="110">
        <f>VLOOKUP($A228,'[10]102030'!$A$6:$W$50,Q$9,FALSE)</f>
        <v>0</v>
      </c>
      <c r="R228" s="110">
        <f>VLOOKUP($A228,'[10]102030'!$A$6:$W$50,R$9,FALSE)</f>
        <v>0</v>
      </c>
      <c r="S228" s="110">
        <f>VLOOKUP($A228,'[10]102030'!$A$6:$W$50,S$9,FALSE)</f>
        <v>0</v>
      </c>
      <c r="T228" s="110">
        <f>VLOOKUP($A228,'[10]102030'!$A$6:$W$50,T$9,FALSE)</f>
        <v>0</v>
      </c>
      <c r="U228" s="110">
        <f>VLOOKUP($A228,'[10]102030'!$A$6:$W$50,U$9,FALSE)</f>
        <v>0</v>
      </c>
      <c r="V228" s="110">
        <f>VLOOKUP($A228,'[10]102030'!$A$6:$W$50,V$9,FALSE)</f>
        <v>0</v>
      </c>
    </row>
    <row r="229" spans="1:28" x14ac:dyDescent="0.2">
      <c r="A229" s="107" t="s">
        <v>132</v>
      </c>
      <c r="B229" s="110">
        <f>VLOOKUP($A229,'[10]102030'!$A$6:$W$50,B$9,FALSE)</f>
        <v>205</v>
      </c>
      <c r="C229" s="110">
        <f>VLOOKUP($A229,'[10]102030'!$A$6:$W$50,C$9,FALSE)</f>
        <v>233</v>
      </c>
      <c r="D229" s="110">
        <f>VLOOKUP($A229,'[10]102030'!$A$6:$W$50,D$9,FALSE)</f>
        <v>238</v>
      </c>
      <c r="E229" s="110">
        <f>VLOOKUP($A229,'[10]102030'!$A$6:$W$50,E$9,FALSE)</f>
        <v>238</v>
      </c>
      <c r="F229" s="110">
        <f>VLOOKUP($A229,'[10]102030'!$A$6:$W$50,F$9,FALSE)</f>
        <v>256</v>
      </c>
      <c r="G229" s="110">
        <f>VLOOKUP($A229,'[10]102030'!$A$6:$W$50,G$9,FALSE)</f>
        <v>323</v>
      </c>
      <c r="H229" s="110">
        <f>VLOOKUP($A229,'[10]102030'!$A$6:$W$50,H$9,FALSE)</f>
        <v>338</v>
      </c>
      <c r="I229" s="110">
        <f>VLOOKUP($A229,'[10]102030'!$A$6:$W$50,I$9,FALSE)</f>
        <v>347</v>
      </c>
      <c r="J229" s="110">
        <f>VLOOKUP($A229,'[10]102030'!$A$6:$W$50,J$9,FALSE)</f>
        <v>350</v>
      </c>
      <c r="K229" s="110">
        <f>VLOOKUP($A229,'[10]102030'!$A$6:$W$50,K$9,FALSE)</f>
        <v>374</v>
      </c>
      <c r="L229" s="110">
        <f>VLOOKUP($A229,'[10]102030'!$A$6:$W$50,L$9,FALSE)</f>
        <v>363</v>
      </c>
      <c r="M229" s="110">
        <f>VLOOKUP($A229,'[10]102030'!$A$6:$W$50,M$9,FALSE)</f>
        <v>373</v>
      </c>
      <c r="N229" s="110">
        <f>VLOOKUP($A229,'[10]102030'!$A$6:$W$50,N$9,FALSE)</f>
        <v>391</v>
      </c>
      <c r="O229" s="110">
        <f>VLOOKUP($A229,'[10]102030'!$A$6:$W$50,O$9,FALSE)</f>
        <v>412</v>
      </c>
      <c r="P229" s="110">
        <f>VLOOKUP($A229,'[10]102030'!$A$6:$W$50,P$9,FALSE)</f>
        <v>534</v>
      </c>
      <c r="Q229" s="110">
        <f>VLOOKUP($A229,'[10]102030'!$A$6:$W$50,Q$9,FALSE)</f>
        <v>556</v>
      </c>
      <c r="R229" s="110">
        <f>VLOOKUP($A229,'[10]102030'!$A$6:$W$50,R$9,FALSE)</f>
        <v>478</v>
      </c>
      <c r="S229" s="110">
        <f>VLOOKUP($A229,'[10]102030'!$A$6:$W$50,S$9,FALSE)</f>
        <v>445</v>
      </c>
      <c r="T229" s="110">
        <f>VLOOKUP($A229,'[10]102030'!$A$6:$W$50,T$9,FALSE)</f>
        <v>674</v>
      </c>
      <c r="U229" s="110">
        <f>VLOOKUP($A229,'[10]102030'!$A$6:$W$50,U$9,FALSE)</f>
        <v>697</v>
      </c>
      <c r="V229" s="110">
        <f>VLOOKUP($A229,'[10]102030'!$A$6:$W$50,V$9,FALSE)</f>
        <v>610</v>
      </c>
    </row>
    <row r="230" spans="1:28" x14ac:dyDescent="0.2">
      <c r="A230" s="107" t="s">
        <v>133</v>
      </c>
      <c r="B230" s="110">
        <f>VLOOKUP($A230,'[10]102030'!$A$6:$W$50,B$9,FALSE)</f>
        <v>58</v>
      </c>
      <c r="C230" s="110">
        <f>VLOOKUP($A230,'[10]102030'!$A$6:$W$50,C$9,FALSE)</f>
        <v>57</v>
      </c>
      <c r="D230" s="110">
        <f>VLOOKUP($A230,'[10]102030'!$A$6:$W$50,D$9,FALSE)</f>
        <v>58</v>
      </c>
      <c r="E230" s="110">
        <f>VLOOKUP($A230,'[10]102030'!$A$6:$W$50,E$9,FALSE)</f>
        <v>129</v>
      </c>
      <c r="F230" s="110">
        <f>VLOOKUP($A230,'[10]102030'!$A$6:$W$50,F$9,FALSE)</f>
        <v>132</v>
      </c>
      <c r="G230" s="110">
        <f>VLOOKUP($A230,'[10]102030'!$A$6:$W$50,G$9,FALSE)</f>
        <v>116</v>
      </c>
      <c r="H230" s="110">
        <f>VLOOKUP($A230,'[10]102030'!$A$6:$W$50,H$9,FALSE)</f>
        <v>100</v>
      </c>
      <c r="I230" s="110">
        <f>VLOOKUP($A230,'[10]102030'!$A$6:$W$50,I$9,FALSE)</f>
        <v>103</v>
      </c>
      <c r="J230" s="110">
        <f>VLOOKUP($A230,'[10]102030'!$A$6:$W$50,J$9,FALSE)</f>
        <v>168</v>
      </c>
      <c r="K230" s="110">
        <f>VLOOKUP($A230,'[10]102030'!$A$6:$W$50,K$9,FALSE)</f>
        <v>169</v>
      </c>
      <c r="L230" s="110">
        <f>VLOOKUP($A230,'[10]102030'!$A$6:$W$50,L$9,FALSE)</f>
        <v>182</v>
      </c>
      <c r="M230" s="110">
        <f>VLOOKUP($A230,'[10]102030'!$A$6:$W$50,M$9,FALSE)</f>
        <v>192</v>
      </c>
      <c r="N230" s="110">
        <f>VLOOKUP($A230,'[10]102030'!$A$6:$W$50,N$9,FALSE)</f>
        <v>182</v>
      </c>
      <c r="O230" s="110">
        <f>VLOOKUP($A230,'[10]102030'!$A$6:$W$50,O$9,FALSE)</f>
        <v>153</v>
      </c>
      <c r="P230" s="110">
        <f>VLOOKUP($A230,'[10]102030'!$A$6:$W$50,P$9,FALSE)</f>
        <v>168</v>
      </c>
      <c r="Q230" s="110">
        <f>VLOOKUP($A230,'[10]102030'!$A$6:$W$50,Q$9,FALSE)</f>
        <v>171</v>
      </c>
      <c r="R230" s="110">
        <f>VLOOKUP($A230,'[10]102030'!$A$6:$W$50,R$9,FALSE)</f>
        <v>163</v>
      </c>
      <c r="S230" s="110">
        <f>VLOOKUP($A230,'[10]102030'!$A$6:$W$50,S$9,FALSE)</f>
        <v>166</v>
      </c>
      <c r="T230" s="110">
        <f>VLOOKUP($A230,'[10]102030'!$A$6:$W$50,T$9,FALSE)</f>
        <v>168</v>
      </c>
      <c r="U230" s="110">
        <f>VLOOKUP($A230,'[10]102030'!$A$6:$W$50,U$9,FALSE)</f>
        <v>166</v>
      </c>
      <c r="V230" s="110">
        <f>VLOOKUP($A230,'[10]102030'!$A$6:$W$50,V$9,FALSE)</f>
        <v>166</v>
      </c>
    </row>
    <row r="231" spans="1:28" x14ac:dyDescent="0.2">
      <c r="A231" s="107" t="s">
        <v>134</v>
      </c>
      <c r="B231" s="110">
        <f>VLOOKUP($A231,'[10]102030'!$A$6:$W$50,B$9,FALSE)</f>
        <v>731</v>
      </c>
      <c r="C231" s="110">
        <f>VLOOKUP($A231,'[10]102030'!$A$6:$W$50,C$9,FALSE)</f>
        <v>716</v>
      </c>
      <c r="D231" s="110">
        <f>VLOOKUP($A231,'[10]102030'!$A$6:$W$50,D$9,FALSE)</f>
        <v>685</v>
      </c>
      <c r="E231" s="110">
        <f>VLOOKUP($A231,'[10]102030'!$A$6:$W$50,E$9,FALSE)</f>
        <v>541</v>
      </c>
      <c r="F231" s="110">
        <f>VLOOKUP($A231,'[10]102030'!$A$6:$W$50,F$9,FALSE)</f>
        <v>513</v>
      </c>
      <c r="G231" s="110">
        <f>VLOOKUP($A231,'[10]102030'!$A$6:$W$50,G$9,FALSE)</f>
        <v>474</v>
      </c>
      <c r="H231" s="110">
        <f>VLOOKUP($A231,'[10]102030'!$A$6:$W$50,H$9,FALSE)</f>
        <v>472</v>
      </c>
      <c r="I231" s="110">
        <f>VLOOKUP($A231,'[10]102030'!$A$6:$W$50,I$9,FALSE)</f>
        <v>462</v>
      </c>
      <c r="J231" s="110">
        <f>VLOOKUP($A231,'[10]102030'!$A$6:$W$50,J$9,FALSE)</f>
        <v>448</v>
      </c>
      <c r="K231" s="110">
        <f>VLOOKUP($A231,'[10]102030'!$A$6:$W$50,K$9,FALSE)</f>
        <v>433</v>
      </c>
      <c r="L231" s="110">
        <f>VLOOKUP($A231,'[10]102030'!$A$6:$W$50,L$9,FALSE)</f>
        <v>408</v>
      </c>
      <c r="M231" s="110">
        <f>VLOOKUP($A231,'[10]102030'!$A$6:$W$50,M$9,FALSE)</f>
        <v>396</v>
      </c>
      <c r="N231" s="110">
        <f>VLOOKUP($A231,'[10]102030'!$A$6:$W$50,N$9,FALSE)</f>
        <v>379</v>
      </c>
      <c r="O231" s="110">
        <f>VLOOKUP($A231,'[10]102030'!$A$6:$W$50,O$9,FALSE)</f>
        <v>128</v>
      </c>
      <c r="P231" s="110">
        <f>VLOOKUP($A231,'[10]102030'!$A$6:$W$50,P$9,FALSE)</f>
        <v>125</v>
      </c>
      <c r="Q231" s="110">
        <f>VLOOKUP($A231,'[10]102030'!$A$6:$W$50,Q$9,FALSE)</f>
        <v>129</v>
      </c>
      <c r="R231" s="110">
        <f>VLOOKUP($A231,'[10]102030'!$A$6:$W$50,R$9,FALSE)</f>
        <v>131</v>
      </c>
      <c r="S231" s="110">
        <f>VLOOKUP($A231,'[10]102030'!$A$6:$W$50,S$9,FALSE)</f>
        <v>129</v>
      </c>
      <c r="T231" s="110">
        <f>VLOOKUP($A231,'[10]102030'!$A$6:$W$50,T$9,FALSE)</f>
        <v>140</v>
      </c>
      <c r="U231" s="110">
        <f>VLOOKUP($A231,'[10]102030'!$A$6:$W$50,U$9,FALSE)</f>
        <v>138</v>
      </c>
      <c r="V231" s="110">
        <f>VLOOKUP($A231,'[10]102030'!$A$6:$W$50,V$9,FALSE)</f>
        <v>139</v>
      </c>
    </row>
    <row r="232" spans="1:28" x14ac:dyDescent="0.2">
      <c r="A232" s="107" t="s">
        <v>135</v>
      </c>
      <c r="B232" s="110">
        <f>VLOOKUP($A232,'[10]102030'!$A$6:$W$50,B$9,FALSE)</f>
        <v>23</v>
      </c>
      <c r="C232" s="110">
        <f>VLOOKUP($A232,'[10]102030'!$A$6:$W$50,C$9,FALSE)</f>
        <v>24</v>
      </c>
      <c r="D232" s="110">
        <f>VLOOKUP($A232,'[10]102030'!$A$6:$W$50,D$9,FALSE)</f>
        <v>25</v>
      </c>
      <c r="E232" s="110">
        <f>VLOOKUP($A232,'[10]102030'!$A$6:$W$50,E$9,FALSE)</f>
        <v>25</v>
      </c>
      <c r="F232" s="110">
        <f>VLOOKUP($A232,'[10]102030'!$A$6:$W$50,F$9,FALSE)</f>
        <v>28</v>
      </c>
      <c r="G232" s="110">
        <f>VLOOKUP($A232,'[10]102030'!$A$6:$W$50,G$9,FALSE)</f>
        <v>43</v>
      </c>
      <c r="H232" s="110">
        <f>VLOOKUP($A232,'[10]102030'!$A$6:$W$50,H$9,FALSE)</f>
        <v>45</v>
      </c>
      <c r="I232" s="110">
        <f>VLOOKUP($A232,'[10]102030'!$A$6:$W$50,I$9,FALSE)</f>
        <v>49</v>
      </c>
      <c r="J232" s="110">
        <f>VLOOKUP($A232,'[10]102030'!$A$6:$W$50,J$9,FALSE)</f>
        <v>54</v>
      </c>
      <c r="K232" s="110">
        <f>VLOOKUP($A232,'[10]102030'!$A$6:$W$50,K$9,FALSE)</f>
        <v>60</v>
      </c>
      <c r="L232" s="110">
        <f>VLOOKUP($A232,'[10]102030'!$A$6:$W$50,L$9,FALSE)</f>
        <v>61</v>
      </c>
      <c r="M232" s="110">
        <f>VLOOKUP($A232,'[10]102030'!$A$6:$W$50,M$9,FALSE)</f>
        <v>67</v>
      </c>
      <c r="N232" s="110">
        <f>VLOOKUP($A232,'[10]102030'!$A$6:$W$50,N$9,FALSE)</f>
        <v>73</v>
      </c>
      <c r="O232" s="110">
        <f>VLOOKUP($A232,'[10]102030'!$A$6:$W$50,O$9,FALSE)</f>
        <v>76</v>
      </c>
      <c r="P232" s="110">
        <f>VLOOKUP($A232,'[10]102030'!$A$6:$W$50,P$9,FALSE)</f>
        <v>81</v>
      </c>
      <c r="Q232" s="110">
        <f>VLOOKUP($A232,'[10]102030'!$A$6:$W$50,Q$9,FALSE)</f>
        <v>85</v>
      </c>
      <c r="R232" s="110">
        <f>VLOOKUP($A232,'[10]102030'!$A$6:$W$50,R$9,FALSE)</f>
        <v>79</v>
      </c>
      <c r="S232" s="110">
        <f>VLOOKUP($A232,'[10]102030'!$A$6:$W$50,S$9,FALSE)</f>
        <v>88</v>
      </c>
      <c r="T232" s="110">
        <f>VLOOKUP($A232,'[10]102030'!$A$6:$W$50,T$9,FALSE)</f>
        <v>80</v>
      </c>
      <c r="U232" s="110">
        <f>VLOOKUP($A232,'[10]102030'!$A$6:$W$50,U$9,FALSE)</f>
        <v>85</v>
      </c>
      <c r="V232" s="110">
        <f>VLOOKUP($A232,'[10]102030'!$A$6:$W$50,V$9,FALSE)</f>
        <v>83</v>
      </c>
    </row>
    <row r="233" spans="1:28" x14ac:dyDescent="0.2">
      <c r="A233" s="107" t="s">
        <v>136</v>
      </c>
      <c r="B233" s="110">
        <f>VLOOKUP($A233,'[10]102030'!$A$6:$W$50,B$9,FALSE)</f>
        <v>273</v>
      </c>
      <c r="C233" s="110">
        <f>VLOOKUP($A233,'[10]102030'!$A$6:$W$50,C$9,FALSE)</f>
        <v>360</v>
      </c>
      <c r="D233" s="110">
        <f>VLOOKUP($A233,'[10]102030'!$A$6:$W$50,D$9,FALSE)</f>
        <v>188</v>
      </c>
      <c r="E233" s="110">
        <f>VLOOKUP($A233,'[10]102030'!$A$6:$W$50,E$9,FALSE)</f>
        <v>168</v>
      </c>
      <c r="F233" s="110">
        <f>VLOOKUP($A233,'[10]102030'!$A$6:$W$50,F$9,FALSE)</f>
        <v>158</v>
      </c>
      <c r="G233" s="110">
        <f>VLOOKUP($A233,'[10]102030'!$A$6:$W$50,G$9,FALSE)</f>
        <v>151</v>
      </c>
      <c r="H233" s="110">
        <f>VLOOKUP($A233,'[10]102030'!$A$6:$W$50,H$9,FALSE)</f>
        <v>115</v>
      </c>
      <c r="I233" s="110">
        <f>VLOOKUP($A233,'[10]102030'!$A$6:$W$50,I$9,FALSE)</f>
        <v>154</v>
      </c>
      <c r="J233" s="110">
        <f>VLOOKUP($A233,'[10]102030'!$A$6:$W$50,J$9,FALSE)</f>
        <v>113</v>
      </c>
      <c r="K233" s="110">
        <f>VLOOKUP($A233,'[10]102030'!$A$6:$W$50,K$9,FALSE)</f>
        <v>68</v>
      </c>
      <c r="L233" s="110">
        <f>VLOOKUP($A233,'[10]102030'!$A$6:$W$50,L$9,FALSE)</f>
        <v>53</v>
      </c>
      <c r="M233" s="110">
        <f>VLOOKUP($A233,'[10]102030'!$A$6:$W$50,M$9,FALSE)</f>
        <v>41</v>
      </c>
      <c r="N233" s="110">
        <f>VLOOKUP($A233,'[10]102030'!$A$6:$W$50,N$9,FALSE)</f>
        <v>36</v>
      </c>
      <c r="O233" s="110">
        <f>VLOOKUP($A233,'[10]102030'!$A$6:$W$50,O$9,FALSE)</f>
        <v>29</v>
      </c>
      <c r="P233" s="110">
        <f>VLOOKUP($A233,'[10]102030'!$A$6:$W$50,P$9,FALSE)</f>
        <v>32</v>
      </c>
      <c r="Q233" s="110">
        <f>VLOOKUP($A233,'[10]102030'!$A$6:$W$50,Q$9,FALSE)</f>
        <v>28</v>
      </c>
      <c r="R233" s="110">
        <f>VLOOKUP($A233,'[10]102030'!$A$6:$W$50,R$9,FALSE)</f>
        <v>38</v>
      </c>
      <c r="S233" s="110">
        <f>VLOOKUP($A233,'[10]102030'!$A$6:$W$50,S$9,FALSE)</f>
        <v>48</v>
      </c>
      <c r="T233" s="110">
        <f>VLOOKUP($A233,'[10]102030'!$A$6:$W$50,T$9,FALSE)</f>
        <v>48</v>
      </c>
      <c r="U233" s="110">
        <f>VLOOKUP($A233,'[10]102030'!$A$6:$W$50,U$9,FALSE)</f>
        <v>42</v>
      </c>
      <c r="V233" s="110">
        <f>VLOOKUP($A233,'[10]102030'!$A$6:$W$50,V$9,FALSE)</f>
        <v>58</v>
      </c>
    </row>
    <row r="234" spans="1:28" x14ac:dyDescent="0.2">
      <c r="A234" s="107" t="s">
        <v>140</v>
      </c>
      <c r="B234" s="110">
        <f>VLOOKUP($A234,'[10]102030'!$A$6:$W$50,B$9,FALSE)</f>
        <v>126</v>
      </c>
      <c r="C234" s="110">
        <f>VLOOKUP($A234,'[10]102030'!$A$6:$W$50,C$9,FALSE)</f>
        <v>117</v>
      </c>
      <c r="D234" s="110">
        <f>VLOOKUP($A234,'[10]102030'!$A$6:$W$50,D$9,FALSE)</f>
        <v>100</v>
      </c>
      <c r="E234" s="110">
        <f>VLOOKUP($A234,'[10]102030'!$A$6:$W$50,E$9,FALSE)</f>
        <v>114</v>
      </c>
      <c r="F234" s="110">
        <f>VLOOKUP($A234,'[10]102030'!$A$6:$W$50,F$9,FALSE)</f>
        <v>112</v>
      </c>
      <c r="G234" s="110">
        <f>VLOOKUP($A234,'[10]102030'!$A$6:$W$50,G$9,FALSE)</f>
        <v>118</v>
      </c>
      <c r="H234" s="110">
        <f>VLOOKUP($A234,'[10]102030'!$A$6:$W$50,H$9,FALSE)</f>
        <v>125</v>
      </c>
      <c r="I234" s="110">
        <f>VLOOKUP($A234,'[10]102030'!$A$6:$W$50,I$9,FALSE)</f>
        <v>141</v>
      </c>
      <c r="J234" s="110">
        <f>VLOOKUP($A234,'[10]102030'!$A$6:$W$50,J$9,FALSE)</f>
        <v>145</v>
      </c>
      <c r="K234" s="110">
        <f>VLOOKUP($A234,'[10]102030'!$A$6:$W$50,K$9,FALSE)</f>
        <v>115</v>
      </c>
      <c r="L234" s="110">
        <f>VLOOKUP($A234,'[10]102030'!$A$6:$W$50,L$9,FALSE)</f>
        <v>102</v>
      </c>
      <c r="M234" s="110">
        <f>VLOOKUP($A234,'[10]102030'!$A$6:$W$50,M$9,FALSE)</f>
        <v>113</v>
      </c>
      <c r="N234" s="110">
        <f>VLOOKUP($A234,'[10]102030'!$A$6:$W$50,N$9,FALSE)</f>
        <v>113</v>
      </c>
      <c r="O234" s="110">
        <f>VLOOKUP($A234,'[10]102030'!$A$6:$W$50,O$9,FALSE)</f>
        <v>106</v>
      </c>
      <c r="P234" s="110">
        <f>VLOOKUP($A234,'[10]102030'!$A$6:$W$50,P$9,FALSE)</f>
        <v>107</v>
      </c>
      <c r="Q234" s="110">
        <f>VLOOKUP($A234,'[10]102030'!$A$6:$W$50,Q$9,FALSE)</f>
        <v>131</v>
      </c>
      <c r="R234" s="110">
        <f>VLOOKUP($A234,'[10]102030'!$A$6:$W$50,R$9,FALSE)</f>
        <v>168</v>
      </c>
      <c r="S234" s="110">
        <f>VLOOKUP($A234,'[10]102030'!$A$6:$W$50,S$9,FALSE)</f>
        <v>178</v>
      </c>
      <c r="T234" s="110">
        <f>VLOOKUP($A234,'[10]102030'!$A$6:$W$50,T$9,FALSE)</f>
        <v>137</v>
      </c>
      <c r="U234" s="110">
        <f>VLOOKUP($A234,'[10]102030'!$A$6:$W$50,U$9,FALSE)</f>
        <v>157</v>
      </c>
      <c r="V234" s="110">
        <f>VLOOKUP($A234,'[10]102030'!$A$6:$W$50,V$9,FALSE)</f>
        <v>108</v>
      </c>
    </row>
    <row r="235" spans="1:28" x14ac:dyDescent="0.2">
      <c r="A235" s="107" t="s">
        <v>138</v>
      </c>
      <c r="B235" s="110">
        <f>VLOOKUP($A235,'[10]102030'!$A$6:$W$50,B$9,FALSE)</f>
        <v>0</v>
      </c>
      <c r="C235" s="110">
        <f>VLOOKUP($A235,'[10]102030'!$A$6:$W$50,C$9,FALSE)</f>
        <v>0</v>
      </c>
      <c r="D235" s="110">
        <f>VLOOKUP($A235,'[10]102030'!$A$6:$W$50,D$9,FALSE)</f>
        <v>0</v>
      </c>
      <c r="E235" s="110">
        <f>VLOOKUP($A235,'[10]102030'!$A$6:$W$50,E$9,FALSE)</f>
        <v>0</v>
      </c>
      <c r="F235" s="110">
        <f>VLOOKUP($A235,'[10]102030'!$A$6:$W$50,F$9,FALSE)</f>
        <v>0</v>
      </c>
      <c r="G235" s="110">
        <f>VLOOKUP($A235,'[10]102030'!$A$6:$W$50,G$9,FALSE)</f>
        <v>0</v>
      </c>
      <c r="H235" s="110">
        <f>VLOOKUP($A235,'[10]102030'!$A$6:$W$50,H$9,FALSE)</f>
        <v>0</v>
      </c>
      <c r="I235" s="110">
        <f>VLOOKUP($A235,'[10]102030'!$A$6:$W$50,I$9,FALSE)</f>
        <v>0</v>
      </c>
      <c r="J235" s="110">
        <f>VLOOKUP($A235,'[10]102030'!$A$6:$W$50,J$9,FALSE)</f>
        <v>0</v>
      </c>
      <c r="K235" s="110">
        <f>VLOOKUP($A235,'[10]102030'!$A$6:$W$50,K$9,FALSE)</f>
        <v>0</v>
      </c>
      <c r="L235" s="110">
        <f>VLOOKUP($A235,'[10]102030'!$A$6:$W$50,L$9,FALSE)</f>
        <v>0</v>
      </c>
      <c r="M235" s="110">
        <f>VLOOKUP($A235,'[10]102030'!$A$6:$W$50,M$9,FALSE)</f>
        <v>0</v>
      </c>
      <c r="N235" s="110">
        <f>VLOOKUP($A235,'[10]102030'!$A$6:$W$50,N$9,FALSE)</f>
        <v>0</v>
      </c>
      <c r="O235" s="110">
        <f>VLOOKUP($A235,'[10]102030'!$A$6:$W$50,O$9,FALSE)</f>
        <v>0</v>
      </c>
      <c r="P235" s="110">
        <f>VLOOKUP($A235,'[10]102030'!$A$6:$W$50,P$9,FALSE)</f>
        <v>0</v>
      </c>
      <c r="Q235" s="110">
        <f>VLOOKUP($A235,'[10]102030'!$A$6:$W$50,Q$9,FALSE)</f>
        <v>0</v>
      </c>
      <c r="R235" s="110">
        <f>VLOOKUP($A235,'[10]102030'!$A$6:$W$50,R$9,FALSE)</f>
        <v>0</v>
      </c>
      <c r="S235" s="110">
        <f>VLOOKUP($A235,'[10]102030'!$A$6:$W$50,S$9,FALSE)</f>
        <v>0</v>
      </c>
      <c r="T235" s="110">
        <f>VLOOKUP($A235,'[10]102030'!$A$6:$W$50,T$9,FALSE)</f>
        <v>0</v>
      </c>
      <c r="U235" s="110">
        <f>VLOOKUP($A235,'[10]102030'!$A$6:$W$50,U$9,FALSE)</f>
        <v>0</v>
      </c>
      <c r="V235" s="110">
        <f>VLOOKUP($A235,'[10]102030'!$A$6:$W$50,V$9,FALSE)</f>
        <v>0</v>
      </c>
    </row>
    <row r="236" spans="1:28" x14ac:dyDescent="0.2">
      <c r="A236" s="107" t="s">
        <v>137</v>
      </c>
      <c r="B236" s="110">
        <f>VLOOKUP($A236,'[10]102030'!$A$6:$W$50,B$9,FALSE)</f>
        <v>99</v>
      </c>
      <c r="C236" s="110">
        <f>VLOOKUP($A236,'[10]102030'!$A$6:$W$50,C$9,FALSE)</f>
        <v>84</v>
      </c>
      <c r="D236" s="110">
        <f>VLOOKUP($A236,'[10]102030'!$A$6:$W$50,D$9,FALSE)</f>
        <v>73</v>
      </c>
      <c r="E236" s="110">
        <f>VLOOKUP($A236,'[10]102030'!$A$6:$W$50,E$9,FALSE)</f>
        <v>137</v>
      </c>
      <c r="F236" s="110">
        <f>VLOOKUP($A236,'[10]102030'!$A$6:$W$50,F$9,FALSE)</f>
        <v>82</v>
      </c>
      <c r="G236" s="110">
        <f>VLOOKUP($A236,'[10]102030'!$A$6:$W$50,G$9,FALSE)</f>
        <v>78</v>
      </c>
      <c r="H236" s="110">
        <f>VLOOKUP($A236,'[10]102030'!$A$6:$W$50,H$9,FALSE)</f>
        <v>73</v>
      </c>
      <c r="I236" s="110">
        <f>VLOOKUP($A236,'[10]102030'!$A$6:$W$50,I$9,FALSE)</f>
        <v>98</v>
      </c>
      <c r="J236" s="110">
        <f>VLOOKUP($A236,'[10]102030'!$A$6:$W$50,J$9,FALSE)</f>
        <v>73</v>
      </c>
      <c r="K236" s="110">
        <f>VLOOKUP($A236,'[10]102030'!$A$6:$W$50,K$9,FALSE)</f>
        <v>59</v>
      </c>
      <c r="L236" s="110">
        <f>VLOOKUP($A236,'[10]102030'!$A$6:$W$50,L$9,FALSE)</f>
        <v>53</v>
      </c>
      <c r="M236" s="110">
        <f>VLOOKUP($A236,'[10]102030'!$A$6:$W$50,M$9,FALSE)</f>
        <v>45</v>
      </c>
      <c r="N236" s="110">
        <f>VLOOKUP($A236,'[10]102030'!$A$6:$W$50,N$9,FALSE)</f>
        <v>44</v>
      </c>
      <c r="O236" s="110">
        <f>VLOOKUP($A236,'[10]102030'!$A$6:$W$50,O$9,FALSE)</f>
        <v>43</v>
      </c>
      <c r="P236" s="110">
        <f>VLOOKUP($A236,'[10]102030'!$A$6:$W$50,P$9,FALSE)</f>
        <v>37</v>
      </c>
      <c r="Q236" s="110">
        <f>VLOOKUP($A236,'[10]102030'!$A$6:$W$50,Q$9,FALSE)</f>
        <v>34</v>
      </c>
      <c r="R236" s="110">
        <f>VLOOKUP($A236,'[10]102030'!$A$6:$W$50,R$9,FALSE)</f>
        <v>32</v>
      </c>
      <c r="S236" s="110">
        <f>VLOOKUP($A236,'[10]102030'!$A$6:$W$50,S$9,FALSE)</f>
        <v>31</v>
      </c>
      <c r="T236" s="110">
        <f>VLOOKUP($A236,'[10]102030'!$A$6:$W$50,T$9,FALSE)</f>
        <v>29</v>
      </c>
      <c r="U236" s="110">
        <f>VLOOKUP($A236,'[10]102030'!$A$6:$W$50,U$9,FALSE)</f>
        <v>28</v>
      </c>
      <c r="V236" s="110">
        <f>VLOOKUP($A236,'[10]102030'!$A$6:$W$50,V$9,FALSE)</f>
        <v>25</v>
      </c>
    </row>
    <row r="237" spans="1:28" x14ac:dyDescent="0.2">
      <c r="A237" s="107" t="s">
        <v>142</v>
      </c>
      <c r="B237" s="110">
        <f>VLOOKUP($A237,'[10]102030'!$A$6:$W$50,B$9,FALSE)</f>
        <v>49</v>
      </c>
      <c r="C237" s="110">
        <f>VLOOKUP($A237,'[10]102030'!$A$6:$W$50,C$9,FALSE)</f>
        <v>61</v>
      </c>
      <c r="D237" s="110">
        <f>VLOOKUP($A237,'[10]102030'!$A$6:$W$50,D$9,FALSE)</f>
        <v>74</v>
      </c>
      <c r="E237" s="110">
        <f>VLOOKUP($A237,'[10]102030'!$A$6:$W$50,E$9,FALSE)</f>
        <v>85</v>
      </c>
      <c r="F237" s="110">
        <f>VLOOKUP($A237,'[10]102030'!$A$6:$W$50,F$9,FALSE)</f>
        <v>103</v>
      </c>
      <c r="G237" s="110">
        <f>VLOOKUP($A237,'[10]102030'!$A$6:$W$50,G$9,FALSE)</f>
        <v>130</v>
      </c>
      <c r="H237" s="110">
        <f>VLOOKUP($A237,'[10]102030'!$A$6:$W$50,H$9,FALSE)</f>
        <v>157</v>
      </c>
      <c r="I237" s="110">
        <f>VLOOKUP($A237,'[10]102030'!$A$6:$W$50,I$9,FALSE)</f>
        <v>173</v>
      </c>
      <c r="J237" s="110">
        <f>VLOOKUP($A237,'[10]102030'!$A$6:$W$50,J$9,FALSE)</f>
        <v>202</v>
      </c>
      <c r="K237" s="110">
        <f>VLOOKUP($A237,'[10]102030'!$A$6:$W$50,K$9,FALSE)</f>
        <v>226</v>
      </c>
      <c r="L237" s="110">
        <f>VLOOKUP($A237,'[10]102030'!$A$6:$W$50,L$9,FALSE)</f>
        <v>264</v>
      </c>
      <c r="M237" s="110">
        <f>VLOOKUP($A237,'[10]102030'!$A$6:$W$50,M$9,FALSE)</f>
        <v>275</v>
      </c>
      <c r="N237" s="110">
        <f>VLOOKUP($A237,'[10]102030'!$A$6:$W$50,N$9,FALSE)</f>
        <v>300</v>
      </c>
      <c r="O237" s="110">
        <f>VLOOKUP($A237,'[10]102030'!$A$6:$W$50,O$9,FALSE)</f>
        <v>314</v>
      </c>
      <c r="P237" s="110">
        <f>VLOOKUP($A237,'[10]102030'!$A$6:$W$50,P$9,FALSE)</f>
        <v>318</v>
      </c>
      <c r="Q237" s="110">
        <f>VLOOKUP($A237,'[10]102030'!$A$6:$W$50,Q$9,FALSE)</f>
        <v>345</v>
      </c>
      <c r="R237" s="110">
        <f>VLOOKUP($A237,'[10]102030'!$A$6:$W$50,R$9,FALSE)</f>
        <v>368</v>
      </c>
      <c r="S237" s="110">
        <f>VLOOKUP($A237,'[10]102030'!$A$6:$W$50,S$9,FALSE)</f>
        <v>415</v>
      </c>
      <c r="T237" s="110">
        <f>VLOOKUP($A237,'[10]102030'!$A$6:$W$50,T$9,FALSE)</f>
        <v>485</v>
      </c>
      <c r="U237" s="110">
        <f>VLOOKUP($A237,'[10]102030'!$A$6:$W$50,U$9,FALSE)</f>
        <v>406</v>
      </c>
      <c r="V237" s="110">
        <f>VLOOKUP($A237,'[10]102030'!$A$6:$W$50,V$9,FALSE)</f>
        <v>467</v>
      </c>
    </row>
    <row r="238" spans="1:28" x14ac:dyDescent="0.2">
      <c r="A238" s="107" t="s">
        <v>143</v>
      </c>
      <c r="B238" s="110">
        <f>VLOOKUP($A238,'[10]102030'!$A$6:$W$50,B$9,FALSE)</f>
        <v>331</v>
      </c>
      <c r="C238" s="110">
        <f>VLOOKUP($A238,'[10]102030'!$A$6:$W$50,C$9,FALSE)</f>
        <v>339</v>
      </c>
      <c r="D238" s="110">
        <f>VLOOKUP($A238,'[10]102030'!$A$6:$W$50,D$9,FALSE)</f>
        <v>331</v>
      </c>
      <c r="E238" s="110">
        <f>VLOOKUP($A238,'[10]102030'!$A$6:$W$50,E$9,FALSE)</f>
        <v>336</v>
      </c>
      <c r="F238" s="110">
        <f>VLOOKUP($A238,'[10]102030'!$A$6:$W$50,F$9,FALSE)</f>
        <v>329</v>
      </c>
      <c r="G238" s="110">
        <f>VLOOKUP($A238,'[10]102030'!$A$6:$W$50,G$9,FALSE)</f>
        <v>326</v>
      </c>
      <c r="H238" s="110">
        <f>VLOOKUP($A238,'[10]102030'!$A$6:$W$50,H$9,FALSE)</f>
        <v>329</v>
      </c>
      <c r="I238" s="110">
        <f>VLOOKUP($A238,'[10]102030'!$A$6:$W$50,I$9,FALSE)</f>
        <v>328</v>
      </c>
      <c r="J238" s="110">
        <f>VLOOKUP($A238,'[10]102030'!$A$6:$W$50,J$9,FALSE)</f>
        <v>348</v>
      </c>
      <c r="K238" s="110">
        <f>VLOOKUP($A238,'[10]102030'!$A$6:$W$50,K$9,FALSE)</f>
        <v>359</v>
      </c>
      <c r="L238" s="110">
        <f>VLOOKUP($A238,'[10]102030'!$A$6:$W$50,L$9,FALSE)</f>
        <v>375</v>
      </c>
      <c r="M238" s="110">
        <f>VLOOKUP($A238,'[10]102030'!$A$6:$W$50,M$9,FALSE)</f>
        <v>353</v>
      </c>
      <c r="N238" s="110">
        <f>VLOOKUP($A238,'[10]102030'!$A$6:$W$50,N$9,FALSE)</f>
        <v>356</v>
      </c>
      <c r="O238" s="110">
        <f>VLOOKUP($A238,'[10]102030'!$A$6:$W$50,O$9,FALSE)</f>
        <v>344</v>
      </c>
      <c r="P238" s="110">
        <f>VLOOKUP($A238,'[10]102030'!$A$6:$W$50,P$9,FALSE)</f>
        <v>348</v>
      </c>
      <c r="Q238" s="110">
        <f>VLOOKUP($A238,'[10]102030'!$A$6:$W$50,Q$9,FALSE)</f>
        <v>344</v>
      </c>
      <c r="R238" s="110">
        <f>VLOOKUP($A238,'[10]102030'!$A$6:$W$50,R$9,FALSE)</f>
        <v>345</v>
      </c>
      <c r="S238" s="110">
        <f>VLOOKUP($A238,'[10]102030'!$A$6:$W$50,S$9,FALSE)</f>
        <v>349</v>
      </c>
      <c r="T238" s="110">
        <f>VLOOKUP($A238,'[10]102030'!$A$6:$W$50,T$9,FALSE)</f>
        <v>350</v>
      </c>
      <c r="U238" s="110">
        <f>VLOOKUP($A238,'[10]102030'!$A$6:$W$50,U$9,FALSE)</f>
        <v>327</v>
      </c>
      <c r="V238" s="110">
        <f>VLOOKUP($A238,'[10]102030'!$A$6:$W$50,V$9,FALSE)</f>
        <v>346</v>
      </c>
    </row>
    <row r="239" spans="1:28" x14ac:dyDescent="0.2">
      <c r="A239" s="107" t="s">
        <v>144</v>
      </c>
      <c r="B239" s="113">
        <f>VLOOKUP($A239,'[10]102030'!$A$6:$W$50,B$9,FALSE)</f>
        <v>4637</v>
      </c>
      <c r="C239" s="113">
        <f>VLOOKUP($A239,'[10]102030'!$A$6:$W$50,C$9,FALSE)</f>
        <v>4873</v>
      </c>
      <c r="D239" s="113">
        <f>VLOOKUP($A239,'[10]102030'!$A$6:$W$50,D$9,FALSE)</f>
        <v>4465</v>
      </c>
      <c r="E239" s="113">
        <f>VLOOKUP($A239,'[10]102030'!$A$6:$W$50,E$9,FALSE)</f>
        <v>4181</v>
      </c>
      <c r="F239" s="113">
        <f>VLOOKUP($A239,'[10]102030'!$A$6:$W$50,F$9,FALSE)</f>
        <v>4118</v>
      </c>
      <c r="G239" s="113">
        <f>VLOOKUP($A239,'[10]102030'!$A$6:$W$50,G$9,FALSE)</f>
        <v>4124</v>
      </c>
      <c r="H239" s="113">
        <f>VLOOKUP($A239,'[10]102030'!$A$6:$W$50,H$9,FALSE)</f>
        <v>4122</v>
      </c>
      <c r="I239" s="113">
        <f>VLOOKUP($A239,'[10]102030'!$A$6:$W$50,I$9,FALSE)</f>
        <v>4113</v>
      </c>
      <c r="J239" s="113">
        <f>VLOOKUP($A239,'[10]102030'!$A$6:$W$50,J$9,FALSE)</f>
        <v>4118</v>
      </c>
      <c r="K239" s="113">
        <f>VLOOKUP($A239,'[10]102030'!$A$6:$W$50,K$9,FALSE)</f>
        <v>4011</v>
      </c>
      <c r="L239" s="113">
        <f>VLOOKUP($A239,'[10]102030'!$A$6:$W$50,L$9,FALSE)</f>
        <v>4037</v>
      </c>
      <c r="M239" s="113">
        <f>VLOOKUP($A239,'[10]102030'!$A$6:$W$50,M$9,FALSE)</f>
        <v>4066</v>
      </c>
      <c r="N239" s="113">
        <f>VLOOKUP($A239,'[10]102030'!$A$6:$W$50,N$9,FALSE)</f>
        <v>4045</v>
      </c>
      <c r="O239" s="113">
        <f>VLOOKUP($A239,'[10]102030'!$A$6:$W$50,O$9,FALSE)</f>
        <v>3891</v>
      </c>
      <c r="P239" s="113">
        <f>VLOOKUP($A239,'[10]102030'!$A$6:$W$50,P$9,FALSE)</f>
        <v>4021</v>
      </c>
      <c r="Q239" s="113">
        <f>VLOOKUP($A239,'[10]102030'!$A$6:$W$50,Q$9,FALSE)</f>
        <v>4106</v>
      </c>
      <c r="R239" s="113">
        <f>VLOOKUP($A239,'[10]102030'!$A$6:$W$50,R$9,FALSE)</f>
        <v>4196</v>
      </c>
      <c r="S239" s="113">
        <f>VLOOKUP($A239,'[10]102030'!$A$6:$W$50,S$9,FALSE)</f>
        <v>4193</v>
      </c>
      <c r="T239" s="113">
        <f>VLOOKUP($A239,'[10]102030'!$A$6:$W$50,T$9,FALSE)</f>
        <v>4452</v>
      </c>
      <c r="U239" s="113">
        <f>VLOOKUP($A239,'[10]102030'!$A$6:$W$50,U$9,FALSE)</f>
        <v>4345</v>
      </c>
      <c r="V239" s="113">
        <f>VLOOKUP($A239,'[10]102030'!$A$6:$W$50,V$9,FALSE)</f>
        <v>4316</v>
      </c>
    </row>
    <row r="240" spans="1:28" x14ac:dyDescent="0.2">
      <c r="A240" s="114" t="s">
        <v>145</v>
      </c>
      <c r="B240" s="115"/>
      <c r="C240" s="115"/>
      <c r="D240" s="115"/>
      <c r="E240" s="115"/>
      <c r="F240" s="115"/>
      <c r="G240" s="115"/>
      <c r="H240" s="115"/>
      <c r="I240" s="115"/>
      <c r="J240" s="115"/>
      <c r="K240" s="115"/>
      <c r="L240" s="115"/>
      <c r="M240" s="115"/>
      <c r="N240" s="115"/>
      <c r="O240" s="115"/>
      <c r="P240" s="115"/>
      <c r="Q240" s="115"/>
      <c r="R240" s="115"/>
      <c r="S240" s="115"/>
      <c r="T240" s="115"/>
      <c r="U240" s="115"/>
      <c r="V240" s="115"/>
      <c r="AB240"/>
    </row>
    <row r="241" spans="1:28" x14ac:dyDescent="0.2">
      <c r="A241" s="134" t="s">
        <v>148</v>
      </c>
      <c r="B241" s="117">
        <f>SUM(B209:B238)</f>
        <v>4821</v>
      </c>
      <c r="C241" s="117">
        <f t="shared" ref="C241:T241" si="6">SUM(C209:C238)</f>
        <v>5072</v>
      </c>
      <c r="D241" s="117">
        <f t="shared" si="6"/>
        <v>4679</v>
      </c>
      <c r="E241" s="117">
        <f t="shared" si="6"/>
        <v>4474</v>
      </c>
      <c r="F241" s="117">
        <f t="shared" si="6"/>
        <v>4427</v>
      </c>
      <c r="G241" s="117">
        <f t="shared" si="6"/>
        <v>4446</v>
      </c>
      <c r="H241" s="117">
        <f t="shared" si="6"/>
        <v>4459</v>
      </c>
      <c r="I241" s="117">
        <f t="shared" si="6"/>
        <v>4473</v>
      </c>
      <c r="J241" s="117">
        <f t="shared" si="6"/>
        <v>4570</v>
      </c>
      <c r="K241" s="117">
        <f t="shared" si="6"/>
        <v>4489</v>
      </c>
      <c r="L241" s="117">
        <f t="shared" si="6"/>
        <v>4567</v>
      </c>
      <c r="M241" s="117">
        <f t="shared" si="6"/>
        <v>4621</v>
      </c>
      <c r="N241" s="117">
        <f t="shared" si="6"/>
        <v>4612</v>
      </c>
      <c r="O241" s="117">
        <f t="shared" si="6"/>
        <v>4443</v>
      </c>
      <c r="P241" s="117">
        <f t="shared" si="6"/>
        <v>4594</v>
      </c>
      <c r="Q241" s="117">
        <f t="shared" si="6"/>
        <v>4709</v>
      </c>
      <c r="R241" s="117">
        <f t="shared" si="6"/>
        <v>4820</v>
      </c>
      <c r="S241" s="117">
        <f t="shared" si="6"/>
        <v>4861</v>
      </c>
      <c r="T241" s="117">
        <f t="shared" si="6"/>
        <v>5193</v>
      </c>
      <c r="U241" s="117">
        <f>SUM(U209:U238)</f>
        <v>5002</v>
      </c>
      <c r="V241" s="117">
        <f>SUM(V209:V238)</f>
        <v>5034</v>
      </c>
      <c r="AB241"/>
    </row>
    <row r="242" spans="1:28" x14ac:dyDescent="0.2">
      <c r="AB242"/>
    </row>
    <row r="243" spans="1:28" ht="13.5" thickBot="1" x14ac:dyDescent="0.25">
      <c r="A243" s="101"/>
      <c r="B243" s="102"/>
      <c r="C243" s="102"/>
      <c r="D243" s="102"/>
      <c r="E243" s="102"/>
      <c r="F243" s="102"/>
      <c r="G243" s="102"/>
      <c r="H243" s="102"/>
      <c r="I243" s="102"/>
      <c r="J243" s="102"/>
      <c r="K243" s="102"/>
      <c r="L243" s="102"/>
      <c r="M243" s="102"/>
      <c r="N243" s="102"/>
      <c r="O243" s="102"/>
      <c r="P243" s="102"/>
      <c r="Q243" s="102"/>
      <c r="R243" s="102"/>
      <c r="S243" s="102"/>
      <c r="T243" s="102"/>
      <c r="U243" s="102"/>
      <c r="V243" s="102"/>
    </row>
    <row r="244" spans="1:28" ht="16.5" thickTop="1" thickBot="1" x14ac:dyDescent="0.25">
      <c r="A244" s="101"/>
      <c r="B244" s="264" t="s">
        <v>103</v>
      </c>
      <c r="C244" s="273" t="s">
        <v>104</v>
      </c>
      <c r="D244" s="271"/>
      <c r="E244" s="271"/>
      <c r="F244" s="271"/>
      <c r="G244" s="271"/>
      <c r="H244" s="102"/>
      <c r="I244" s="102"/>
      <c r="J244" s="102"/>
      <c r="K244" s="102"/>
      <c r="L244" s="102"/>
      <c r="M244" s="102"/>
      <c r="N244" s="102"/>
      <c r="O244" s="102"/>
      <c r="P244" s="102"/>
      <c r="Q244" s="102"/>
      <c r="R244" s="102"/>
      <c r="S244" s="102"/>
      <c r="T244" s="102"/>
      <c r="U244" s="102"/>
      <c r="V244" s="102"/>
    </row>
    <row r="245" spans="1:28" ht="15.75" thickTop="1" x14ac:dyDescent="0.2">
      <c r="A245" s="123"/>
      <c r="B245" s="264" t="s">
        <v>77</v>
      </c>
      <c r="C245" s="265" t="s">
        <v>234</v>
      </c>
      <c r="D245" s="269"/>
      <c r="E245" s="269"/>
      <c r="F245" s="269"/>
      <c r="G245" s="269"/>
      <c r="H245" s="126"/>
      <c r="I245" s="126"/>
      <c r="J245" s="126"/>
      <c r="K245" s="126"/>
      <c r="L245" s="126"/>
      <c r="M245" s="126"/>
      <c r="N245" s="126"/>
      <c r="O245" s="126"/>
      <c r="P245" s="126"/>
      <c r="Q245" s="126"/>
      <c r="R245" s="126"/>
      <c r="S245" s="126"/>
      <c r="T245" s="126"/>
      <c r="U245" s="126"/>
      <c r="V245" s="126"/>
    </row>
    <row r="246" spans="1:28" ht="15" x14ac:dyDescent="0.2">
      <c r="A246" s="123"/>
      <c r="B246" s="264" t="s">
        <v>108</v>
      </c>
      <c r="C246" s="265" t="s">
        <v>240</v>
      </c>
      <c r="D246" s="269"/>
      <c r="E246" s="269"/>
      <c r="F246" s="269"/>
      <c r="G246" s="269"/>
      <c r="H246" s="126"/>
      <c r="I246" s="126"/>
      <c r="J246" s="126"/>
      <c r="K246" s="126"/>
      <c r="L246" s="126"/>
      <c r="M246" s="126"/>
      <c r="N246" s="126"/>
      <c r="O246" s="126"/>
      <c r="P246" s="126"/>
      <c r="Q246" s="126"/>
      <c r="R246" s="126"/>
      <c r="S246" s="126"/>
      <c r="T246" s="126"/>
      <c r="U246" s="126"/>
      <c r="V246" s="126"/>
    </row>
    <row r="247" spans="1:28" x14ac:dyDescent="0.2">
      <c r="A247" s="98"/>
      <c r="B247" s="99"/>
      <c r="C247" s="99"/>
      <c r="D247" s="99"/>
      <c r="E247" s="99"/>
      <c r="F247" s="99"/>
      <c r="G247" s="99"/>
      <c r="H247" s="99"/>
      <c r="I247" s="99"/>
      <c r="J247" s="99"/>
      <c r="K247" s="99"/>
      <c r="L247" s="99"/>
      <c r="M247" s="99"/>
      <c r="N247" s="99"/>
      <c r="O247" s="99"/>
      <c r="P247" s="99"/>
      <c r="Q247" s="99"/>
      <c r="R247" s="99"/>
      <c r="S247" s="99"/>
      <c r="T247" s="102"/>
      <c r="U247" s="102"/>
      <c r="V247" s="102"/>
    </row>
    <row r="248" spans="1:28" x14ac:dyDescent="0.2">
      <c r="A248" s="107" t="s">
        <v>110</v>
      </c>
      <c r="B248" s="107" t="s">
        <v>55</v>
      </c>
      <c r="C248" s="107" t="s">
        <v>56</v>
      </c>
      <c r="D248" s="107" t="s">
        <v>57</v>
      </c>
      <c r="E248" s="107" t="s">
        <v>58</v>
      </c>
      <c r="F248" s="107" t="s">
        <v>59</v>
      </c>
      <c r="G248" s="107" t="s">
        <v>60</v>
      </c>
      <c r="H248" s="107" t="s">
        <v>61</v>
      </c>
      <c r="I248" s="107" t="s">
        <v>62</v>
      </c>
      <c r="J248" s="107" t="s">
        <v>63</v>
      </c>
      <c r="K248" s="107" t="s">
        <v>64</v>
      </c>
      <c r="L248" s="107" t="s">
        <v>65</v>
      </c>
      <c r="M248" s="107" t="s">
        <v>66</v>
      </c>
      <c r="N248" s="107" t="s">
        <v>67</v>
      </c>
      <c r="O248" s="107" t="s">
        <v>68</v>
      </c>
      <c r="P248" s="107" t="s">
        <v>69</v>
      </c>
      <c r="Q248" s="107" t="s">
        <v>70</v>
      </c>
      <c r="R248" s="107" t="s">
        <v>71</v>
      </c>
      <c r="S248" s="107" t="s">
        <v>72</v>
      </c>
      <c r="T248" s="107" t="s">
        <v>74</v>
      </c>
      <c r="U248" s="107" t="s">
        <v>75</v>
      </c>
      <c r="V248" s="107">
        <f>V208</f>
        <v>2010</v>
      </c>
    </row>
    <row r="249" spans="1:28" x14ac:dyDescent="0.2">
      <c r="A249" s="107" t="s">
        <v>111</v>
      </c>
      <c r="B249" s="110">
        <f>VLOOKUP($A249,'[10]102035'!$A$6:$W$50,B$9,FALSE)</f>
        <v>781</v>
      </c>
      <c r="C249" s="110">
        <f>VLOOKUP($A249,'[10]102035'!$A$6:$W$50,C$9,FALSE)</f>
        <v>832</v>
      </c>
      <c r="D249" s="110">
        <f>VLOOKUP($A249,'[10]102035'!$A$6:$W$50,D$9,FALSE)</f>
        <v>807</v>
      </c>
      <c r="E249" s="110">
        <f>VLOOKUP($A249,'[10]102035'!$A$6:$W$50,E$9,FALSE)</f>
        <v>842</v>
      </c>
      <c r="F249" s="110">
        <f>VLOOKUP($A249,'[10]102035'!$A$6:$W$50,F$9,FALSE)</f>
        <v>853</v>
      </c>
      <c r="G249" s="110">
        <f>VLOOKUP($A249,'[10]102035'!$A$6:$W$50,G$9,FALSE)</f>
        <v>844</v>
      </c>
      <c r="H249" s="110">
        <f>VLOOKUP($A249,'[10]102035'!$A$6:$W$50,H$9,FALSE)</f>
        <v>988</v>
      </c>
      <c r="I249" s="110">
        <f>VLOOKUP($A249,'[10]102035'!$A$6:$W$50,I$9,FALSE)</f>
        <v>1031</v>
      </c>
      <c r="J249" s="110">
        <f>VLOOKUP($A249,'[10]102035'!$A$6:$W$50,J$9,FALSE)</f>
        <v>1056</v>
      </c>
      <c r="K249" s="110">
        <f>VLOOKUP($A249,'[10]102035'!$A$6:$W$50,K$9,FALSE)</f>
        <v>1088</v>
      </c>
      <c r="L249" s="110">
        <f>VLOOKUP($A249,'[10]102035'!$A$6:$W$50,L$9,FALSE)</f>
        <v>996</v>
      </c>
      <c r="M249" s="110">
        <f>VLOOKUP($A249,'[10]102035'!$A$6:$W$50,M$9,FALSE)</f>
        <v>1000</v>
      </c>
      <c r="N249" s="110">
        <f>VLOOKUP($A249,'[10]102035'!$A$6:$W$50,N$9,FALSE)</f>
        <v>974</v>
      </c>
      <c r="O249" s="110">
        <f>VLOOKUP($A249,'[10]102035'!$A$6:$W$50,O$9,FALSE)</f>
        <v>1004</v>
      </c>
      <c r="P249" s="110">
        <f>VLOOKUP($A249,'[10]102035'!$A$6:$W$50,P$9,FALSE)</f>
        <v>919</v>
      </c>
      <c r="Q249" s="110">
        <f>VLOOKUP($A249,'[10]102035'!$A$6:$W$50,Q$9,FALSE)</f>
        <v>945</v>
      </c>
      <c r="R249" s="110">
        <f>VLOOKUP($A249,'[10]102035'!$A$6:$W$50,R$9,FALSE)</f>
        <v>1088</v>
      </c>
      <c r="S249" s="110">
        <f>VLOOKUP($A249,'[10]102035'!$A$6:$W$50,S$9,FALSE)</f>
        <v>1141</v>
      </c>
      <c r="T249" s="110">
        <f>VLOOKUP($A249,'[10]102035'!$A$6:$W$50,T$9,FALSE)</f>
        <v>1145</v>
      </c>
      <c r="U249" s="110">
        <f>VLOOKUP($A249,'[10]102035'!$A$6:$W$50,U$9,FALSE)</f>
        <v>900</v>
      </c>
      <c r="V249" s="110">
        <f>VLOOKUP($A249,'[10]102035'!$A$6:$W$50,V$9,FALSE)</f>
        <v>1060</v>
      </c>
    </row>
    <row r="250" spans="1:28" x14ac:dyDescent="0.2">
      <c r="A250" s="107" t="s">
        <v>113</v>
      </c>
      <c r="B250" s="110">
        <f>VLOOKUP($A250,'[10]102035'!$A$6:$W$50,B$9,FALSE)</f>
        <v>671</v>
      </c>
      <c r="C250" s="110">
        <f>VLOOKUP($A250,'[10]102035'!$A$6:$W$50,C$9,FALSE)</f>
        <v>710</v>
      </c>
      <c r="D250" s="110">
        <f>VLOOKUP($A250,'[10]102035'!$A$6:$W$50,D$9,FALSE)</f>
        <v>758</v>
      </c>
      <c r="E250" s="110">
        <f>VLOOKUP($A250,'[10]102035'!$A$6:$W$50,E$9,FALSE)</f>
        <v>825</v>
      </c>
      <c r="F250" s="110">
        <f>VLOOKUP($A250,'[10]102035'!$A$6:$W$50,F$9,FALSE)</f>
        <v>868</v>
      </c>
      <c r="G250" s="110">
        <f>VLOOKUP($A250,'[10]102035'!$A$6:$W$50,G$9,FALSE)</f>
        <v>883</v>
      </c>
      <c r="H250" s="110">
        <f>VLOOKUP($A250,'[10]102035'!$A$6:$W$50,H$9,FALSE)</f>
        <v>935</v>
      </c>
      <c r="I250" s="110">
        <f>VLOOKUP($A250,'[10]102035'!$A$6:$W$50,I$9,FALSE)</f>
        <v>945</v>
      </c>
      <c r="J250" s="110">
        <f>VLOOKUP($A250,'[10]102035'!$A$6:$W$50,J$9,FALSE)</f>
        <v>995</v>
      </c>
      <c r="K250" s="110">
        <f>VLOOKUP($A250,'[10]102035'!$A$6:$W$50,K$9,FALSE)</f>
        <v>1009</v>
      </c>
      <c r="L250" s="110">
        <f>VLOOKUP($A250,'[10]102035'!$A$6:$W$50,L$9,FALSE)</f>
        <v>1052</v>
      </c>
      <c r="M250" s="110">
        <f>VLOOKUP($A250,'[10]102035'!$A$6:$W$50,M$9,FALSE)</f>
        <v>1100</v>
      </c>
      <c r="N250" s="110">
        <f>VLOOKUP($A250,'[10]102035'!$A$6:$W$50,N$9,FALSE)</f>
        <v>1020</v>
      </c>
      <c r="O250" s="110">
        <f>VLOOKUP($A250,'[10]102035'!$A$6:$W$50,O$9,FALSE)</f>
        <v>1024</v>
      </c>
      <c r="P250" s="110">
        <f>VLOOKUP($A250,'[10]102035'!$A$6:$W$50,P$9,FALSE)</f>
        <v>1026</v>
      </c>
      <c r="Q250" s="110">
        <f>VLOOKUP($A250,'[10]102035'!$A$6:$W$50,Q$9,FALSE)</f>
        <v>1092</v>
      </c>
      <c r="R250" s="110">
        <f>VLOOKUP($A250,'[10]102035'!$A$6:$W$50,R$9,FALSE)</f>
        <v>1474</v>
      </c>
      <c r="S250" s="110">
        <f>VLOOKUP($A250,'[10]102035'!$A$6:$W$50,S$9,FALSE)</f>
        <v>1560</v>
      </c>
      <c r="T250" s="110">
        <f>VLOOKUP($A250,'[10]102035'!$A$6:$W$50,T$9,FALSE)</f>
        <v>1791</v>
      </c>
      <c r="U250" s="110">
        <f>VLOOKUP($A250,'[10]102035'!$A$6:$W$50,U$9,FALSE)</f>
        <v>1847</v>
      </c>
      <c r="V250" s="110">
        <f>VLOOKUP($A250,'[10]102035'!$A$6:$W$50,V$9,FALSE)</f>
        <v>1907</v>
      </c>
    </row>
    <row r="251" spans="1:28" x14ac:dyDescent="0.2">
      <c r="A251" s="107" t="s">
        <v>115</v>
      </c>
      <c r="B251" s="110">
        <f>VLOOKUP($A251,'[10]102035'!$A$6:$W$50,B$9,FALSE)</f>
        <v>81</v>
      </c>
      <c r="C251" s="110">
        <f>VLOOKUP($A251,'[10]102035'!$A$6:$W$50,C$9,FALSE)</f>
        <v>53</v>
      </c>
      <c r="D251" s="110">
        <f>VLOOKUP($A251,'[10]102035'!$A$6:$W$50,D$9,FALSE)</f>
        <v>114</v>
      </c>
      <c r="E251" s="110">
        <f>VLOOKUP($A251,'[10]102035'!$A$6:$W$50,E$9,FALSE)</f>
        <v>113</v>
      </c>
      <c r="F251" s="110">
        <f>VLOOKUP($A251,'[10]102035'!$A$6:$W$50,F$9,FALSE)</f>
        <v>122</v>
      </c>
      <c r="G251" s="110">
        <f>VLOOKUP($A251,'[10]102035'!$A$6:$W$50,G$9,FALSE)</f>
        <v>125</v>
      </c>
      <c r="H251" s="110">
        <f>VLOOKUP($A251,'[10]102035'!$A$6:$W$50,H$9,FALSE)</f>
        <v>141</v>
      </c>
      <c r="I251" s="110">
        <f>VLOOKUP($A251,'[10]102035'!$A$6:$W$50,I$9,FALSE)</f>
        <v>117</v>
      </c>
      <c r="J251" s="110">
        <f>VLOOKUP($A251,'[10]102035'!$A$6:$W$50,J$9,FALSE)</f>
        <v>127</v>
      </c>
      <c r="K251" s="110">
        <f>VLOOKUP($A251,'[10]102035'!$A$6:$W$50,K$9,FALSE)</f>
        <v>380</v>
      </c>
      <c r="L251" s="110">
        <f>VLOOKUP($A251,'[10]102035'!$A$6:$W$50,L$9,FALSE)</f>
        <v>435</v>
      </c>
      <c r="M251" s="110">
        <f>VLOOKUP($A251,'[10]102035'!$A$6:$W$50,M$9,FALSE)</f>
        <v>442</v>
      </c>
      <c r="N251" s="110">
        <f>VLOOKUP($A251,'[10]102035'!$A$6:$W$50,N$9,FALSE)</f>
        <v>485</v>
      </c>
      <c r="O251" s="110">
        <f>VLOOKUP($A251,'[10]102035'!$A$6:$W$50,O$9,FALSE)</f>
        <v>515</v>
      </c>
      <c r="P251" s="110">
        <f>VLOOKUP($A251,'[10]102035'!$A$6:$W$50,P$9,FALSE)</f>
        <v>496</v>
      </c>
      <c r="Q251" s="110">
        <f>VLOOKUP($A251,'[10]102035'!$A$6:$W$50,Q$9,FALSE)</f>
        <v>528</v>
      </c>
      <c r="R251" s="110">
        <f>VLOOKUP($A251,'[10]102035'!$A$6:$W$50,R$9,FALSE)</f>
        <v>592</v>
      </c>
      <c r="S251" s="110">
        <f>VLOOKUP($A251,'[10]102035'!$A$6:$W$50,S$9,FALSE)</f>
        <v>601</v>
      </c>
      <c r="T251" s="110">
        <f>VLOOKUP($A251,'[10]102035'!$A$6:$W$50,T$9,FALSE)</f>
        <v>643</v>
      </c>
      <c r="U251" s="110">
        <f>VLOOKUP($A251,'[10]102035'!$A$6:$W$50,U$9,FALSE)</f>
        <v>639</v>
      </c>
      <c r="V251" s="110">
        <f>VLOOKUP($A251,'[10]102035'!$A$6:$W$50,V$9,FALSE)</f>
        <v>697</v>
      </c>
    </row>
    <row r="252" spans="1:28" x14ac:dyDescent="0.2">
      <c r="A252" s="107" t="s">
        <v>141</v>
      </c>
      <c r="B252" s="110">
        <f>VLOOKUP($A252,'[10]102035'!$A$6:$W$50,B$9,FALSE)</f>
        <v>1090</v>
      </c>
      <c r="C252" s="110">
        <f>VLOOKUP($A252,'[10]102035'!$A$6:$W$50,C$9,FALSE)</f>
        <v>1121</v>
      </c>
      <c r="D252" s="110">
        <f>VLOOKUP($A252,'[10]102035'!$A$6:$W$50,D$9,FALSE)</f>
        <v>1149</v>
      </c>
      <c r="E252" s="110">
        <f>VLOOKUP($A252,'[10]102035'!$A$6:$W$50,E$9,FALSE)</f>
        <v>1159</v>
      </c>
      <c r="F252" s="110">
        <f>VLOOKUP($A252,'[10]102035'!$A$6:$W$50,F$9,FALSE)</f>
        <v>1158</v>
      </c>
      <c r="G252" s="110">
        <f>VLOOKUP($A252,'[10]102035'!$A$6:$W$50,G$9,FALSE)</f>
        <v>1183</v>
      </c>
      <c r="H252" s="110">
        <f>VLOOKUP($A252,'[10]102035'!$A$6:$W$50,H$9,FALSE)</f>
        <v>1211</v>
      </c>
      <c r="I252" s="110">
        <f>VLOOKUP($A252,'[10]102035'!$A$6:$W$50,I$9,FALSE)</f>
        <v>1218</v>
      </c>
      <c r="J252" s="110">
        <f>VLOOKUP($A252,'[10]102035'!$A$6:$W$50,J$9,FALSE)</f>
        <v>1240</v>
      </c>
      <c r="K252" s="110">
        <f>VLOOKUP($A252,'[10]102035'!$A$6:$W$50,K$9,FALSE)</f>
        <v>1300</v>
      </c>
      <c r="L252" s="110">
        <f>VLOOKUP($A252,'[10]102035'!$A$6:$W$50,L$9,FALSE)</f>
        <v>1284</v>
      </c>
      <c r="M252" s="110">
        <f>VLOOKUP($A252,'[10]102035'!$A$6:$W$50,M$9,FALSE)</f>
        <v>1349</v>
      </c>
      <c r="N252" s="110">
        <f>VLOOKUP($A252,'[10]102035'!$A$6:$W$50,N$9,FALSE)</f>
        <v>1347</v>
      </c>
      <c r="O252" s="110">
        <f>VLOOKUP($A252,'[10]102035'!$A$6:$W$50,O$9,FALSE)</f>
        <v>1388</v>
      </c>
      <c r="P252" s="110">
        <f>VLOOKUP($A252,'[10]102035'!$A$6:$W$50,P$9,FALSE)</f>
        <v>1414</v>
      </c>
      <c r="Q252" s="110">
        <f>VLOOKUP($A252,'[10]102035'!$A$6:$W$50,Q$9,FALSE)</f>
        <v>1444</v>
      </c>
      <c r="R252" s="110">
        <f>VLOOKUP($A252,'[10]102035'!$A$6:$W$50,R$9,FALSE)</f>
        <v>1456</v>
      </c>
      <c r="S252" s="110">
        <f>VLOOKUP($A252,'[10]102035'!$A$6:$W$50,S$9,FALSE)</f>
        <v>1451</v>
      </c>
      <c r="T252" s="110">
        <f>VLOOKUP($A252,'[10]102035'!$A$6:$W$50,T$9,FALSE)</f>
        <v>1495</v>
      </c>
      <c r="U252" s="110">
        <f>VLOOKUP($A252,'[10]102035'!$A$6:$W$50,U$9,FALSE)</f>
        <v>1487</v>
      </c>
      <c r="V252" s="110">
        <f>VLOOKUP($A252,'[10]102035'!$A$6:$W$50,V$9,FALSE)</f>
        <v>1524</v>
      </c>
    </row>
    <row r="253" spans="1:28" x14ac:dyDescent="0.2">
      <c r="A253" s="107" t="s">
        <v>117</v>
      </c>
      <c r="B253" s="110">
        <f>VLOOKUP($A253,'[10]102035'!$A$6:$W$50,B$9,FALSE)</f>
        <v>48</v>
      </c>
      <c r="C253" s="110">
        <f>VLOOKUP($A253,'[10]102035'!$A$6:$W$50,C$9,FALSE)</f>
        <v>52</v>
      </c>
      <c r="D253" s="110">
        <f>VLOOKUP($A253,'[10]102035'!$A$6:$W$50,D$9,FALSE)</f>
        <v>59</v>
      </c>
      <c r="E253" s="110">
        <f>VLOOKUP($A253,'[10]102035'!$A$6:$W$50,E$9,FALSE)</f>
        <v>63</v>
      </c>
      <c r="F253" s="110">
        <f>VLOOKUP($A253,'[10]102035'!$A$6:$W$50,F$9,FALSE)</f>
        <v>69</v>
      </c>
      <c r="G253" s="110">
        <f>VLOOKUP($A253,'[10]102035'!$A$6:$W$50,G$9,FALSE)</f>
        <v>69</v>
      </c>
      <c r="H253" s="110">
        <f>VLOOKUP($A253,'[10]102035'!$A$6:$W$50,H$9,FALSE)</f>
        <v>70</v>
      </c>
      <c r="I253" s="110">
        <f>VLOOKUP($A253,'[10]102035'!$A$6:$W$50,I$9,FALSE)</f>
        <v>86</v>
      </c>
      <c r="J253" s="110">
        <f>VLOOKUP($A253,'[10]102035'!$A$6:$W$50,J$9,FALSE)</f>
        <v>91</v>
      </c>
      <c r="K253" s="110">
        <f>VLOOKUP($A253,'[10]102035'!$A$6:$W$50,K$9,FALSE)</f>
        <v>105</v>
      </c>
      <c r="L253" s="110">
        <f>VLOOKUP($A253,'[10]102035'!$A$6:$W$50,L$9,FALSE)</f>
        <v>106</v>
      </c>
      <c r="M253" s="110">
        <f>VLOOKUP($A253,'[10]102035'!$A$6:$W$50,M$9,FALSE)</f>
        <v>123</v>
      </c>
      <c r="N253" s="110">
        <f>VLOOKUP($A253,'[10]102035'!$A$6:$W$50,N$9,FALSE)</f>
        <v>134</v>
      </c>
      <c r="O253" s="110">
        <f>VLOOKUP($A253,'[10]102035'!$A$6:$W$50,O$9,FALSE)</f>
        <v>140</v>
      </c>
      <c r="P253" s="110">
        <f>VLOOKUP($A253,'[10]102035'!$A$6:$W$50,P$9,FALSE)</f>
        <v>145</v>
      </c>
      <c r="Q253" s="110">
        <f>VLOOKUP($A253,'[10]102035'!$A$6:$W$50,Q$9,FALSE)</f>
        <v>151</v>
      </c>
      <c r="R253" s="110">
        <f>VLOOKUP($A253,'[10]102035'!$A$6:$W$50,R$9,FALSE)</f>
        <v>157</v>
      </c>
      <c r="S253" s="110">
        <f>VLOOKUP($A253,'[10]102035'!$A$6:$W$50,S$9,FALSE)</f>
        <v>168</v>
      </c>
      <c r="T253" s="110">
        <f>VLOOKUP($A253,'[10]102035'!$A$6:$W$50,T$9,FALSE)</f>
        <v>178</v>
      </c>
      <c r="U253" s="110">
        <f>VLOOKUP($A253,'[10]102035'!$A$6:$W$50,U$9,FALSE)</f>
        <v>186</v>
      </c>
      <c r="V253" s="110">
        <f>VLOOKUP($A253,'[10]102035'!$A$6:$W$50,V$9,FALSE)</f>
        <v>195</v>
      </c>
    </row>
    <row r="254" spans="1:28" x14ac:dyDescent="0.2">
      <c r="A254" s="107" t="s">
        <v>118</v>
      </c>
      <c r="B254" s="110">
        <f>VLOOKUP($A254,'[10]102035'!$A$6:$W$50,B$9,FALSE)</f>
        <v>313</v>
      </c>
      <c r="C254" s="110">
        <f>VLOOKUP($A254,'[10]102035'!$A$6:$W$50,C$9,FALSE)</f>
        <v>348</v>
      </c>
      <c r="D254" s="110">
        <f>VLOOKUP($A254,'[10]102035'!$A$6:$W$50,D$9,FALSE)</f>
        <v>509</v>
      </c>
      <c r="E254" s="110">
        <f>VLOOKUP($A254,'[10]102035'!$A$6:$W$50,E$9,FALSE)</f>
        <v>698</v>
      </c>
      <c r="F254" s="110">
        <f>VLOOKUP($A254,'[10]102035'!$A$6:$W$50,F$9,FALSE)</f>
        <v>718</v>
      </c>
      <c r="G254" s="110">
        <f>VLOOKUP($A254,'[10]102035'!$A$6:$W$50,G$9,FALSE)</f>
        <v>790</v>
      </c>
      <c r="H254" s="110">
        <f>VLOOKUP($A254,'[10]102035'!$A$6:$W$50,H$9,FALSE)</f>
        <v>851</v>
      </c>
      <c r="I254" s="110">
        <f>VLOOKUP($A254,'[10]102035'!$A$6:$W$50,I$9,FALSE)</f>
        <v>873</v>
      </c>
      <c r="J254" s="110">
        <f>VLOOKUP($A254,'[10]102035'!$A$6:$W$50,J$9,FALSE)</f>
        <v>889</v>
      </c>
      <c r="K254" s="110">
        <f>VLOOKUP($A254,'[10]102035'!$A$6:$W$50,K$9,FALSE)</f>
        <v>881</v>
      </c>
      <c r="L254" s="110">
        <f>VLOOKUP($A254,'[10]102035'!$A$6:$W$50,L$9,FALSE)</f>
        <v>994</v>
      </c>
      <c r="M254" s="110">
        <f>VLOOKUP($A254,'[10]102035'!$A$6:$W$50,M$9,FALSE)</f>
        <v>1019</v>
      </c>
      <c r="N254" s="110">
        <f>VLOOKUP($A254,'[10]102035'!$A$6:$W$50,N$9,FALSE)</f>
        <v>978</v>
      </c>
      <c r="O254" s="110">
        <f>VLOOKUP($A254,'[10]102035'!$A$6:$W$50,O$9,FALSE)</f>
        <v>1083</v>
      </c>
      <c r="P254" s="110">
        <f>VLOOKUP($A254,'[10]102035'!$A$6:$W$50,P$9,FALSE)</f>
        <v>1050</v>
      </c>
      <c r="Q254" s="110">
        <f>VLOOKUP($A254,'[10]102035'!$A$6:$W$50,Q$9,FALSE)</f>
        <v>1077</v>
      </c>
      <c r="R254" s="110">
        <f>VLOOKUP($A254,'[10]102035'!$A$6:$W$50,R$9,FALSE)</f>
        <v>1116</v>
      </c>
      <c r="S254" s="110">
        <f>VLOOKUP($A254,'[10]102035'!$A$6:$W$50,S$9,FALSE)</f>
        <v>1140</v>
      </c>
      <c r="T254" s="110">
        <f>VLOOKUP($A254,'[10]102035'!$A$6:$W$50,T$9,FALSE)</f>
        <v>1198</v>
      </c>
      <c r="U254" s="110">
        <f>VLOOKUP($A254,'[10]102035'!$A$6:$W$50,U$9,FALSE)</f>
        <v>1174</v>
      </c>
      <c r="V254" s="110">
        <f>VLOOKUP($A254,'[10]102035'!$A$6:$W$50,V$9,FALSE)</f>
        <v>1203</v>
      </c>
    </row>
    <row r="255" spans="1:28" x14ac:dyDescent="0.2">
      <c r="A255" s="107" t="s">
        <v>123</v>
      </c>
      <c r="B255" s="110">
        <f>VLOOKUP($A255,'[10]102035'!$A$6:$W$50,B$9,FALSE)</f>
        <v>6935</v>
      </c>
      <c r="C255" s="110">
        <f>VLOOKUP($A255,'[10]102035'!$A$6:$W$50,C$9,FALSE)</f>
        <v>8085</v>
      </c>
      <c r="D255" s="110">
        <f>VLOOKUP($A255,'[10]102035'!$A$6:$W$50,D$9,FALSE)</f>
        <v>7959</v>
      </c>
      <c r="E255" s="110">
        <f>VLOOKUP($A255,'[10]102035'!$A$6:$W$50,E$9,FALSE)</f>
        <v>8088</v>
      </c>
      <c r="F255" s="110">
        <f>VLOOKUP($A255,'[10]102035'!$A$6:$W$50,F$9,FALSE)</f>
        <v>8082</v>
      </c>
      <c r="G255" s="110">
        <f>VLOOKUP($A255,'[10]102035'!$A$6:$W$50,G$9,FALSE)</f>
        <v>8177</v>
      </c>
      <c r="H255" s="110">
        <f>VLOOKUP($A255,'[10]102035'!$A$6:$W$50,H$9,FALSE)</f>
        <v>8492</v>
      </c>
      <c r="I255" s="110">
        <f>VLOOKUP($A255,'[10]102035'!$A$6:$W$50,I$9,FALSE)</f>
        <v>8604</v>
      </c>
      <c r="J255" s="110">
        <f>VLOOKUP($A255,'[10]102035'!$A$6:$W$50,J$9,FALSE)</f>
        <v>8896</v>
      </c>
      <c r="K255" s="110">
        <f>VLOOKUP($A255,'[10]102035'!$A$6:$W$50,K$9,FALSE)</f>
        <v>9159</v>
      </c>
      <c r="L255" s="110">
        <f>VLOOKUP($A255,'[10]102035'!$A$6:$W$50,L$9,FALSE)</f>
        <v>10141</v>
      </c>
      <c r="M255" s="110">
        <f>VLOOKUP($A255,'[10]102035'!$A$6:$W$50,M$9,FALSE)</f>
        <v>10138</v>
      </c>
      <c r="N255" s="110">
        <f>VLOOKUP($A255,'[10]102035'!$A$6:$W$50,N$9,FALSE)</f>
        <v>10941</v>
      </c>
      <c r="O255" s="110">
        <f>VLOOKUP($A255,'[10]102035'!$A$6:$W$50,O$9,FALSE)</f>
        <v>11025</v>
      </c>
      <c r="P255" s="110">
        <f>VLOOKUP($A255,'[10]102035'!$A$6:$W$50,P$9,FALSE)</f>
        <v>10918</v>
      </c>
      <c r="Q255" s="110">
        <f>VLOOKUP($A255,'[10]102035'!$A$6:$W$50,Q$9,FALSE)</f>
        <v>10651</v>
      </c>
      <c r="R255" s="110">
        <f>VLOOKUP($A255,'[10]102035'!$A$6:$W$50,R$9,FALSE)</f>
        <v>11204</v>
      </c>
      <c r="S255" s="110">
        <f>VLOOKUP($A255,'[10]102035'!$A$6:$W$50,S$9,FALSE)</f>
        <v>10301</v>
      </c>
      <c r="T255" s="110">
        <f>VLOOKUP($A255,'[10]102035'!$A$6:$W$50,T$9,FALSE)</f>
        <v>10209</v>
      </c>
      <c r="U255" s="110">
        <f>VLOOKUP($A255,'[10]102035'!$A$6:$W$50,U$9,FALSE)</f>
        <v>11163</v>
      </c>
      <c r="V255" s="110">
        <f>VLOOKUP($A255,'[10]102035'!$A$6:$W$50,V$9,FALSE)</f>
        <v>11708</v>
      </c>
    </row>
    <row r="256" spans="1:28" x14ac:dyDescent="0.2">
      <c r="A256" s="107" t="s">
        <v>119</v>
      </c>
      <c r="B256" s="110">
        <f>VLOOKUP($A256,'[10]102035'!$A$6:$W$50,B$9,FALSE)</f>
        <v>718</v>
      </c>
      <c r="C256" s="110">
        <f>VLOOKUP($A256,'[10]102035'!$A$6:$W$50,C$9,FALSE)</f>
        <v>735</v>
      </c>
      <c r="D256" s="110">
        <f>VLOOKUP($A256,'[10]102035'!$A$6:$W$50,D$9,FALSE)</f>
        <v>749</v>
      </c>
      <c r="E256" s="110">
        <f>VLOOKUP($A256,'[10]102035'!$A$6:$W$50,E$9,FALSE)</f>
        <v>763</v>
      </c>
      <c r="F256" s="110">
        <f>VLOOKUP($A256,'[10]102035'!$A$6:$W$50,F$9,FALSE)</f>
        <v>782</v>
      </c>
      <c r="G256" s="110">
        <f>VLOOKUP($A256,'[10]102035'!$A$6:$W$50,G$9,FALSE)</f>
        <v>784</v>
      </c>
      <c r="H256" s="110">
        <f>VLOOKUP($A256,'[10]102035'!$A$6:$W$50,H$9,FALSE)</f>
        <v>804</v>
      </c>
      <c r="I256" s="110">
        <f>VLOOKUP($A256,'[10]102035'!$A$6:$W$50,I$9,FALSE)</f>
        <v>811</v>
      </c>
      <c r="J256" s="110">
        <f>VLOOKUP($A256,'[10]102035'!$A$6:$W$50,J$9,FALSE)</f>
        <v>830</v>
      </c>
      <c r="K256" s="110">
        <f>VLOOKUP($A256,'[10]102035'!$A$6:$W$50,K$9,FALSE)</f>
        <v>836</v>
      </c>
      <c r="L256" s="110">
        <f>VLOOKUP($A256,'[10]102035'!$A$6:$W$50,L$9,FALSE)</f>
        <v>851</v>
      </c>
      <c r="M256" s="110">
        <f>VLOOKUP($A256,'[10]102035'!$A$6:$W$50,M$9,FALSE)</f>
        <v>870</v>
      </c>
      <c r="N256" s="110">
        <f>VLOOKUP($A256,'[10]102035'!$A$6:$W$50,N$9,FALSE)</f>
        <v>876</v>
      </c>
      <c r="O256" s="110">
        <f>VLOOKUP($A256,'[10]102035'!$A$6:$W$50,O$9,FALSE)</f>
        <v>870</v>
      </c>
      <c r="P256" s="110">
        <f>VLOOKUP($A256,'[10]102035'!$A$6:$W$50,P$9,FALSE)</f>
        <v>888</v>
      </c>
      <c r="Q256" s="110">
        <f>VLOOKUP($A256,'[10]102035'!$A$6:$W$50,Q$9,FALSE)</f>
        <v>894</v>
      </c>
      <c r="R256" s="110">
        <f>VLOOKUP($A256,'[10]102035'!$A$6:$W$50,R$9,FALSE)</f>
        <v>916</v>
      </c>
      <c r="S256" s="110">
        <f>VLOOKUP($A256,'[10]102035'!$A$6:$W$50,S$9,FALSE)</f>
        <v>937</v>
      </c>
      <c r="T256" s="110">
        <f>VLOOKUP($A256,'[10]102035'!$A$6:$W$50,T$9,FALSE)</f>
        <v>937</v>
      </c>
      <c r="U256" s="110">
        <f>VLOOKUP($A256,'[10]102035'!$A$6:$W$50,U$9,FALSE)</f>
        <v>909</v>
      </c>
      <c r="V256" s="110">
        <f>VLOOKUP($A256,'[10]102035'!$A$6:$W$50,V$9,FALSE)</f>
        <v>921</v>
      </c>
    </row>
    <row r="257" spans="1:22" x14ac:dyDescent="0.2">
      <c r="A257" s="107" t="s">
        <v>120</v>
      </c>
      <c r="B257" s="110">
        <f>VLOOKUP($A257,'[10]102035'!$A$6:$W$50,B$9,FALSE)</f>
        <v>18</v>
      </c>
      <c r="C257" s="110">
        <f>VLOOKUP($A257,'[10]102035'!$A$6:$W$50,C$9,FALSE)</f>
        <v>22</v>
      </c>
      <c r="D257" s="110">
        <f>VLOOKUP($A257,'[10]102035'!$A$6:$W$50,D$9,FALSE)</f>
        <v>141</v>
      </c>
      <c r="E257" s="110">
        <f>VLOOKUP($A257,'[10]102035'!$A$6:$W$50,E$9,FALSE)</f>
        <v>133</v>
      </c>
      <c r="F257" s="110">
        <f>VLOOKUP($A257,'[10]102035'!$A$6:$W$50,F$9,FALSE)</f>
        <v>106</v>
      </c>
      <c r="G257" s="110">
        <f>VLOOKUP($A257,'[10]102035'!$A$6:$W$50,G$9,FALSE)</f>
        <v>110</v>
      </c>
      <c r="H257" s="110">
        <f>VLOOKUP($A257,'[10]102035'!$A$6:$W$50,H$9,FALSE)</f>
        <v>124</v>
      </c>
      <c r="I257" s="110">
        <f>VLOOKUP($A257,'[10]102035'!$A$6:$W$50,I$9,FALSE)</f>
        <v>133</v>
      </c>
      <c r="J257" s="110">
        <f>VLOOKUP($A257,'[10]102035'!$A$6:$W$50,J$9,FALSE)</f>
        <v>135</v>
      </c>
      <c r="K257" s="110">
        <f>VLOOKUP($A257,'[10]102035'!$A$6:$W$50,K$9,FALSE)</f>
        <v>111</v>
      </c>
      <c r="L257" s="110">
        <f>VLOOKUP($A257,'[10]102035'!$A$6:$W$50,L$9,FALSE)</f>
        <v>119</v>
      </c>
      <c r="M257" s="110">
        <f>VLOOKUP($A257,'[10]102035'!$A$6:$W$50,M$9,FALSE)</f>
        <v>128</v>
      </c>
      <c r="N257" s="110">
        <f>VLOOKUP($A257,'[10]102035'!$A$6:$W$50,N$9,FALSE)</f>
        <v>139</v>
      </c>
      <c r="O257" s="110">
        <f>VLOOKUP($A257,'[10]102035'!$A$6:$W$50,O$9,FALSE)</f>
        <v>148</v>
      </c>
      <c r="P257" s="110">
        <f>VLOOKUP($A257,'[10]102035'!$A$6:$W$50,P$9,FALSE)</f>
        <v>159</v>
      </c>
      <c r="Q257" s="110">
        <f>VLOOKUP($A257,'[10]102035'!$A$6:$W$50,Q$9,FALSE)</f>
        <v>166</v>
      </c>
      <c r="R257" s="110">
        <f>VLOOKUP($A257,'[10]102035'!$A$6:$W$50,R$9,FALSE)</f>
        <v>187</v>
      </c>
      <c r="S257" s="110">
        <f>VLOOKUP($A257,'[10]102035'!$A$6:$W$50,S$9,FALSE)</f>
        <v>203</v>
      </c>
      <c r="T257" s="110">
        <f>VLOOKUP($A257,'[10]102035'!$A$6:$W$50,T$9,FALSE)</f>
        <v>220</v>
      </c>
      <c r="U257" s="110">
        <f>VLOOKUP($A257,'[10]102035'!$A$6:$W$50,U$9,FALSE)</f>
        <v>222</v>
      </c>
      <c r="V257" s="110">
        <f>VLOOKUP($A257,'[10]102035'!$A$6:$W$50,V$9,FALSE)</f>
        <v>218</v>
      </c>
    </row>
    <row r="258" spans="1:22" x14ac:dyDescent="0.2">
      <c r="A258" s="107" t="s">
        <v>139</v>
      </c>
      <c r="B258" s="110">
        <f>VLOOKUP($A258,'[10]102035'!$A$6:$W$50,B$9,FALSE)</f>
        <v>2158</v>
      </c>
      <c r="C258" s="110">
        <f>VLOOKUP($A258,'[10]102035'!$A$6:$W$50,C$9,FALSE)</f>
        <v>2207</v>
      </c>
      <c r="D258" s="110">
        <f>VLOOKUP($A258,'[10]102035'!$A$6:$W$50,D$9,FALSE)</f>
        <v>2298</v>
      </c>
      <c r="E258" s="110">
        <f>VLOOKUP($A258,'[10]102035'!$A$6:$W$50,E$9,FALSE)</f>
        <v>2358</v>
      </c>
      <c r="F258" s="110">
        <f>VLOOKUP($A258,'[10]102035'!$A$6:$W$50,F$9,FALSE)</f>
        <v>2578</v>
      </c>
      <c r="G258" s="110">
        <f>VLOOKUP($A258,'[10]102035'!$A$6:$W$50,G$9,FALSE)</f>
        <v>2542</v>
      </c>
      <c r="H258" s="110">
        <f>VLOOKUP($A258,'[10]102035'!$A$6:$W$50,H$9,FALSE)</f>
        <v>2919</v>
      </c>
      <c r="I258" s="110">
        <f>VLOOKUP($A258,'[10]102035'!$A$6:$W$50,I$9,FALSE)</f>
        <v>3409</v>
      </c>
      <c r="J258" s="110">
        <f>VLOOKUP($A258,'[10]102035'!$A$6:$W$50,J$9,FALSE)</f>
        <v>3534</v>
      </c>
      <c r="K258" s="110">
        <f>VLOOKUP($A258,'[10]102035'!$A$6:$W$50,K$9,FALSE)</f>
        <v>3866</v>
      </c>
      <c r="L258" s="110">
        <f>VLOOKUP($A258,'[10]102035'!$A$6:$W$50,L$9,FALSE)</f>
        <v>4301</v>
      </c>
      <c r="M258" s="110">
        <f>VLOOKUP($A258,'[10]102035'!$A$6:$W$50,M$9,FALSE)</f>
        <v>4408</v>
      </c>
      <c r="N258" s="110">
        <f>VLOOKUP($A258,'[10]102035'!$A$6:$W$50,N$9,FALSE)</f>
        <v>4577</v>
      </c>
      <c r="O258" s="110">
        <f>VLOOKUP($A258,'[10]102035'!$A$6:$W$50,O$9,FALSE)</f>
        <v>4921</v>
      </c>
      <c r="P258" s="110">
        <f>VLOOKUP($A258,'[10]102035'!$A$6:$W$50,P$9,FALSE)</f>
        <v>5217</v>
      </c>
      <c r="Q258" s="110">
        <f>VLOOKUP($A258,'[10]102035'!$A$6:$W$50,Q$9,FALSE)</f>
        <v>5488</v>
      </c>
      <c r="R258" s="110">
        <f>VLOOKUP($A258,'[10]102035'!$A$6:$W$50,R$9,FALSE)</f>
        <v>6552</v>
      </c>
      <c r="S258" s="110">
        <f>VLOOKUP($A258,'[10]102035'!$A$6:$W$50,S$9,FALSE)</f>
        <v>6658</v>
      </c>
      <c r="T258" s="110">
        <f>VLOOKUP($A258,'[10]102035'!$A$6:$W$50,T$9,FALSE)</f>
        <v>7225</v>
      </c>
      <c r="U258" s="110">
        <f>VLOOKUP($A258,'[10]102035'!$A$6:$W$50,U$9,FALSE)</f>
        <v>7350</v>
      </c>
      <c r="V258" s="110">
        <f>VLOOKUP($A258,'[10]102035'!$A$6:$W$50,V$9,FALSE)</f>
        <v>7571</v>
      </c>
    </row>
    <row r="259" spans="1:22" x14ac:dyDescent="0.2">
      <c r="A259" s="107" t="s">
        <v>121</v>
      </c>
      <c r="B259" s="110">
        <f>VLOOKUP($A259,'[10]102035'!$A$6:$W$50,B$9,FALSE)</f>
        <v>894</v>
      </c>
      <c r="C259" s="110">
        <f>VLOOKUP($A259,'[10]102035'!$A$6:$W$50,C$9,FALSE)</f>
        <v>924</v>
      </c>
      <c r="D259" s="110">
        <f>VLOOKUP($A259,'[10]102035'!$A$6:$W$50,D$9,FALSE)</f>
        <v>942</v>
      </c>
      <c r="E259" s="110">
        <f>VLOOKUP($A259,'[10]102035'!$A$6:$W$50,E$9,FALSE)</f>
        <v>949</v>
      </c>
      <c r="F259" s="110">
        <f>VLOOKUP($A259,'[10]102035'!$A$6:$W$50,F$9,FALSE)</f>
        <v>967</v>
      </c>
      <c r="G259" s="110">
        <f>VLOOKUP($A259,'[10]102035'!$A$6:$W$50,G$9,FALSE)</f>
        <v>983</v>
      </c>
      <c r="H259" s="110">
        <f>VLOOKUP($A259,'[10]102035'!$A$6:$W$50,H$9,FALSE)</f>
        <v>1018</v>
      </c>
      <c r="I259" s="110">
        <f>VLOOKUP($A259,'[10]102035'!$A$6:$W$50,I$9,FALSE)</f>
        <v>1045</v>
      </c>
      <c r="J259" s="110">
        <f>VLOOKUP($A259,'[10]102035'!$A$6:$W$50,J$9,FALSE)</f>
        <v>1080</v>
      </c>
      <c r="K259" s="110">
        <f>VLOOKUP($A259,'[10]102035'!$A$6:$W$50,K$9,FALSE)</f>
        <v>1108</v>
      </c>
      <c r="L259" s="110">
        <f>VLOOKUP($A259,'[10]102035'!$A$6:$W$50,L$9,FALSE)</f>
        <v>1142</v>
      </c>
      <c r="M259" s="110">
        <f>VLOOKUP($A259,'[10]102035'!$A$6:$W$50,M$9,FALSE)</f>
        <v>1214</v>
      </c>
      <c r="N259" s="110">
        <f>VLOOKUP($A259,'[10]102035'!$A$6:$W$50,N$9,FALSE)</f>
        <v>1258</v>
      </c>
      <c r="O259" s="110">
        <f>VLOOKUP($A259,'[10]102035'!$A$6:$W$50,O$9,FALSE)</f>
        <v>1260</v>
      </c>
      <c r="P259" s="110">
        <f>VLOOKUP($A259,'[10]102035'!$A$6:$W$50,P$9,FALSE)</f>
        <v>1303</v>
      </c>
      <c r="Q259" s="110">
        <f>VLOOKUP($A259,'[10]102035'!$A$6:$W$50,Q$9,FALSE)</f>
        <v>1334</v>
      </c>
      <c r="R259" s="110">
        <f>VLOOKUP($A259,'[10]102035'!$A$6:$W$50,R$9,FALSE)</f>
        <v>1369</v>
      </c>
      <c r="S259" s="110">
        <f>VLOOKUP($A259,'[10]102035'!$A$6:$W$50,S$9,FALSE)</f>
        <v>1392</v>
      </c>
      <c r="T259" s="110">
        <f>VLOOKUP($A259,'[10]102035'!$A$6:$W$50,T$9,FALSE)</f>
        <v>1421</v>
      </c>
      <c r="U259" s="110">
        <f>VLOOKUP($A259,'[10]102035'!$A$6:$W$50,U$9,FALSE)</f>
        <v>1482</v>
      </c>
      <c r="V259" s="110">
        <f>VLOOKUP($A259,'[10]102035'!$A$6:$W$50,V$9,FALSE)</f>
        <v>1533</v>
      </c>
    </row>
    <row r="260" spans="1:22" x14ac:dyDescent="0.2">
      <c r="A260" s="107" t="s">
        <v>122</v>
      </c>
      <c r="B260" s="110">
        <f>VLOOKUP($A260,'[10]102035'!$A$6:$W$50,B$9,FALSE)</f>
        <v>6823</v>
      </c>
      <c r="C260" s="110">
        <f>VLOOKUP($A260,'[10]102035'!$A$6:$W$50,C$9,FALSE)</f>
        <v>7374</v>
      </c>
      <c r="D260" s="110">
        <f>VLOOKUP($A260,'[10]102035'!$A$6:$W$50,D$9,FALSE)</f>
        <v>7564</v>
      </c>
      <c r="E260" s="110">
        <f>VLOOKUP($A260,'[10]102035'!$A$6:$W$50,E$9,FALSE)</f>
        <v>7644</v>
      </c>
      <c r="F260" s="110">
        <f>VLOOKUP($A260,'[10]102035'!$A$6:$W$50,F$9,FALSE)</f>
        <v>7997</v>
      </c>
      <c r="G260" s="110">
        <f>VLOOKUP($A260,'[10]102035'!$A$6:$W$50,G$9,FALSE)</f>
        <v>8001</v>
      </c>
      <c r="H260" s="110">
        <f>VLOOKUP($A260,'[10]102035'!$A$6:$W$50,H$9,FALSE)</f>
        <v>8148</v>
      </c>
      <c r="I260" s="110">
        <f>VLOOKUP($A260,'[10]102035'!$A$6:$W$50,I$9,FALSE)</f>
        <v>7970</v>
      </c>
      <c r="J260" s="110">
        <f>VLOOKUP($A260,'[10]102035'!$A$6:$W$50,J$9,FALSE)</f>
        <v>8134</v>
      </c>
      <c r="K260" s="110">
        <f>VLOOKUP($A260,'[10]102035'!$A$6:$W$50,K$9,FALSE)</f>
        <v>8399</v>
      </c>
      <c r="L260" s="110">
        <f>VLOOKUP($A260,'[10]102035'!$A$6:$W$50,L$9,FALSE)</f>
        <v>8943</v>
      </c>
      <c r="M260" s="110">
        <f>VLOOKUP($A260,'[10]102035'!$A$6:$W$50,M$9,FALSE)</f>
        <v>9169</v>
      </c>
      <c r="N260" s="110">
        <f>VLOOKUP($A260,'[10]102035'!$A$6:$W$50,N$9,FALSE)</f>
        <v>9149</v>
      </c>
      <c r="O260" s="110">
        <f>VLOOKUP($A260,'[10]102035'!$A$6:$W$50,O$9,FALSE)</f>
        <v>9795</v>
      </c>
      <c r="P260" s="110">
        <f>VLOOKUP($A260,'[10]102035'!$A$6:$W$50,P$9,FALSE)</f>
        <v>10142</v>
      </c>
      <c r="Q260" s="110">
        <f>VLOOKUP($A260,'[10]102035'!$A$6:$W$50,Q$9,FALSE)</f>
        <v>10389</v>
      </c>
      <c r="R260" s="110">
        <f>VLOOKUP($A260,'[10]102035'!$A$6:$W$50,R$9,FALSE)</f>
        <v>11002</v>
      </c>
      <c r="S260" s="110">
        <f>VLOOKUP($A260,'[10]102035'!$A$6:$W$50,S$9,FALSE)</f>
        <v>11219</v>
      </c>
      <c r="T260" s="110">
        <f>VLOOKUP($A260,'[10]102035'!$A$6:$W$50,T$9,FALSE)</f>
        <v>11615</v>
      </c>
      <c r="U260" s="110">
        <f>VLOOKUP($A260,'[10]102035'!$A$6:$W$50,U$9,FALSE)</f>
        <v>11679</v>
      </c>
      <c r="V260" s="110">
        <f>VLOOKUP($A260,'[10]102035'!$A$6:$W$50,V$9,FALSE)</f>
        <v>12505</v>
      </c>
    </row>
    <row r="261" spans="1:22" x14ac:dyDescent="0.2">
      <c r="A261" s="107" t="s">
        <v>124</v>
      </c>
      <c r="B261" s="110">
        <f>VLOOKUP($A261,'[10]102035'!$A$6:$W$50,B$9,FALSE)</f>
        <v>482</v>
      </c>
      <c r="C261" s="110">
        <f>VLOOKUP($A261,'[10]102035'!$A$6:$W$50,C$9,FALSE)</f>
        <v>514</v>
      </c>
      <c r="D261" s="110">
        <f>VLOOKUP($A261,'[10]102035'!$A$6:$W$50,D$9,FALSE)</f>
        <v>567</v>
      </c>
      <c r="E261" s="110">
        <f>VLOOKUP($A261,'[10]102035'!$A$6:$W$50,E$9,FALSE)</f>
        <v>617</v>
      </c>
      <c r="F261" s="110">
        <f>VLOOKUP($A261,'[10]102035'!$A$6:$W$50,F$9,FALSE)</f>
        <v>679</v>
      </c>
      <c r="G261" s="110">
        <f>VLOOKUP($A261,'[10]102035'!$A$6:$W$50,G$9,FALSE)</f>
        <v>720</v>
      </c>
      <c r="H261" s="110">
        <f>VLOOKUP($A261,'[10]102035'!$A$6:$W$50,H$9,FALSE)</f>
        <v>759</v>
      </c>
      <c r="I261" s="110">
        <f>VLOOKUP($A261,'[10]102035'!$A$6:$W$50,I$9,FALSE)</f>
        <v>842</v>
      </c>
      <c r="J261" s="110">
        <f>VLOOKUP($A261,'[10]102035'!$A$6:$W$50,J$9,FALSE)</f>
        <v>932</v>
      </c>
      <c r="K261" s="110">
        <f>VLOOKUP($A261,'[10]102035'!$A$6:$W$50,K$9,FALSE)</f>
        <v>987</v>
      </c>
      <c r="L261" s="110">
        <f>VLOOKUP($A261,'[10]102035'!$A$6:$W$50,L$9,FALSE)</f>
        <v>1054</v>
      </c>
      <c r="M261" s="110">
        <f>VLOOKUP($A261,'[10]102035'!$A$6:$W$50,M$9,FALSE)</f>
        <v>1138</v>
      </c>
      <c r="N261" s="110">
        <f>VLOOKUP($A261,'[10]102035'!$A$6:$W$50,N$9,FALSE)</f>
        <v>1203</v>
      </c>
      <c r="O261" s="110">
        <f>VLOOKUP($A261,'[10]102035'!$A$6:$W$50,O$9,FALSE)</f>
        <v>1290</v>
      </c>
      <c r="P261" s="110">
        <f>VLOOKUP($A261,'[10]102035'!$A$6:$W$50,P$9,FALSE)</f>
        <v>1365</v>
      </c>
      <c r="Q261" s="110">
        <f>VLOOKUP($A261,'[10]102035'!$A$6:$W$50,Q$9,FALSE)</f>
        <v>1417</v>
      </c>
      <c r="R261" s="110">
        <f>VLOOKUP($A261,'[10]102035'!$A$6:$W$50,R$9,FALSE)</f>
        <v>1527</v>
      </c>
      <c r="S261" s="110">
        <f>VLOOKUP($A261,'[10]102035'!$A$6:$W$50,S$9,FALSE)</f>
        <v>1614</v>
      </c>
      <c r="T261" s="110">
        <f>VLOOKUP($A261,'[10]102035'!$A$6:$W$50,T$9,FALSE)</f>
        <v>1693</v>
      </c>
      <c r="U261" s="110">
        <f>VLOOKUP($A261,'[10]102035'!$A$6:$W$50,U$9,FALSE)</f>
        <v>1700</v>
      </c>
      <c r="V261" s="110">
        <f>VLOOKUP($A261,'[10]102035'!$A$6:$W$50,V$9,FALSE)</f>
        <v>1548</v>
      </c>
    </row>
    <row r="262" spans="1:22" x14ac:dyDescent="0.2">
      <c r="A262" s="107" t="s">
        <v>125</v>
      </c>
      <c r="B262" s="110">
        <f>VLOOKUP($A262,'[10]102035'!$A$6:$W$50,B$9,FALSE)</f>
        <v>476</v>
      </c>
      <c r="C262" s="110">
        <f>VLOOKUP($A262,'[10]102035'!$A$6:$W$50,C$9,FALSE)</f>
        <v>533</v>
      </c>
      <c r="D262" s="110">
        <f>VLOOKUP($A262,'[10]102035'!$A$6:$W$50,D$9,FALSE)</f>
        <v>534</v>
      </c>
      <c r="E262" s="110">
        <f>VLOOKUP($A262,'[10]102035'!$A$6:$W$50,E$9,FALSE)</f>
        <v>557</v>
      </c>
      <c r="F262" s="110">
        <f>VLOOKUP($A262,'[10]102035'!$A$6:$W$50,F$9,FALSE)</f>
        <v>633</v>
      </c>
      <c r="G262" s="110">
        <f>VLOOKUP($A262,'[10]102035'!$A$6:$W$50,G$9,FALSE)</f>
        <v>630</v>
      </c>
      <c r="H262" s="110">
        <f>VLOOKUP($A262,'[10]102035'!$A$6:$W$50,H$9,FALSE)</f>
        <v>699</v>
      </c>
      <c r="I262" s="110">
        <f>VLOOKUP($A262,'[10]102035'!$A$6:$W$50,I$9,FALSE)</f>
        <v>720</v>
      </c>
      <c r="J262" s="110">
        <f>VLOOKUP($A262,'[10]102035'!$A$6:$W$50,J$9,FALSE)</f>
        <v>754</v>
      </c>
      <c r="K262" s="110">
        <f>VLOOKUP($A262,'[10]102035'!$A$6:$W$50,K$9,FALSE)</f>
        <v>740</v>
      </c>
      <c r="L262" s="110">
        <f>VLOOKUP($A262,'[10]102035'!$A$6:$W$50,L$9,FALSE)</f>
        <v>764</v>
      </c>
      <c r="M262" s="110">
        <f>VLOOKUP($A262,'[10]102035'!$A$6:$W$50,M$9,FALSE)</f>
        <v>773</v>
      </c>
      <c r="N262" s="110">
        <f>VLOOKUP($A262,'[10]102035'!$A$6:$W$50,N$9,FALSE)</f>
        <v>750</v>
      </c>
      <c r="O262" s="110">
        <f>VLOOKUP($A262,'[10]102035'!$A$6:$W$50,O$9,FALSE)</f>
        <v>744</v>
      </c>
      <c r="P262" s="110">
        <f>VLOOKUP($A262,'[10]102035'!$A$6:$W$50,P$9,FALSE)</f>
        <v>785</v>
      </c>
      <c r="Q262" s="110">
        <f>VLOOKUP($A262,'[10]102035'!$A$6:$W$50,Q$9,FALSE)</f>
        <v>854</v>
      </c>
      <c r="R262" s="110">
        <f>VLOOKUP($A262,'[10]102035'!$A$6:$W$50,R$9,FALSE)</f>
        <v>885</v>
      </c>
      <c r="S262" s="110">
        <f>VLOOKUP($A262,'[10]102035'!$A$6:$W$50,S$9,FALSE)</f>
        <v>933</v>
      </c>
      <c r="T262" s="110">
        <f>VLOOKUP($A262,'[10]102035'!$A$6:$W$50,T$9,FALSE)</f>
        <v>931</v>
      </c>
      <c r="U262" s="110">
        <f>VLOOKUP($A262,'[10]102035'!$A$6:$W$50,U$9,FALSE)</f>
        <v>977</v>
      </c>
      <c r="V262" s="110">
        <f>VLOOKUP($A262,'[10]102035'!$A$6:$W$50,V$9,FALSE)</f>
        <v>976</v>
      </c>
    </row>
    <row r="263" spans="1:22" x14ac:dyDescent="0.2">
      <c r="A263" s="107" t="s">
        <v>126</v>
      </c>
      <c r="B263" s="110">
        <f>VLOOKUP($A263,'[10]102035'!$A$6:$W$50,B$9,FALSE)</f>
        <v>240</v>
      </c>
      <c r="C263" s="110">
        <f>VLOOKUP($A263,'[10]102035'!$A$6:$W$50,C$9,FALSE)</f>
        <v>260</v>
      </c>
      <c r="D263" s="110">
        <f>VLOOKUP($A263,'[10]102035'!$A$6:$W$50,D$9,FALSE)</f>
        <v>279</v>
      </c>
      <c r="E263" s="110">
        <f>VLOOKUP($A263,'[10]102035'!$A$6:$W$50,E$9,FALSE)</f>
        <v>285</v>
      </c>
      <c r="F263" s="110">
        <f>VLOOKUP($A263,'[10]102035'!$A$6:$W$50,F$9,FALSE)</f>
        <v>296</v>
      </c>
      <c r="G263" s="110">
        <f>VLOOKUP($A263,'[10]102035'!$A$6:$W$50,G$9,FALSE)</f>
        <v>310</v>
      </c>
      <c r="H263" s="110">
        <f>VLOOKUP($A263,'[10]102035'!$A$6:$W$50,H$9,FALSE)</f>
        <v>336</v>
      </c>
      <c r="I263" s="110">
        <f>VLOOKUP($A263,'[10]102035'!$A$6:$W$50,I$9,FALSE)</f>
        <v>362</v>
      </c>
      <c r="J263" s="110">
        <f>VLOOKUP($A263,'[10]102035'!$A$6:$W$50,J$9,FALSE)</f>
        <v>387</v>
      </c>
      <c r="K263" s="110">
        <f>VLOOKUP($A263,'[10]102035'!$A$6:$W$50,K$9,FALSE)</f>
        <v>431</v>
      </c>
      <c r="L263" s="110">
        <f>VLOOKUP($A263,'[10]102035'!$A$6:$W$50,L$9,FALSE)</f>
        <v>481</v>
      </c>
      <c r="M263" s="110">
        <f>VLOOKUP($A263,'[10]102035'!$A$6:$W$50,M$9,FALSE)</f>
        <v>508</v>
      </c>
      <c r="N263" s="110">
        <f>VLOOKUP($A263,'[10]102035'!$A$6:$W$50,N$9,FALSE)</f>
        <v>580</v>
      </c>
      <c r="O263" s="110">
        <f>VLOOKUP($A263,'[10]102035'!$A$6:$W$50,O$9,FALSE)</f>
        <v>702</v>
      </c>
      <c r="P263" s="110">
        <f>VLOOKUP($A263,'[10]102035'!$A$6:$W$50,P$9,FALSE)</f>
        <v>702</v>
      </c>
      <c r="Q263" s="110">
        <f>VLOOKUP($A263,'[10]102035'!$A$6:$W$50,Q$9,FALSE)</f>
        <v>728</v>
      </c>
      <c r="R263" s="110">
        <f>VLOOKUP($A263,'[10]102035'!$A$6:$W$50,R$9,FALSE)</f>
        <v>699</v>
      </c>
      <c r="S263" s="110">
        <f>VLOOKUP($A263,'[10]102035'!$A$6:$W$50,S$9,FALSE)</f>
        <v>749</v>
      </c>
      <c r="T263" s="110">
        <f>VLOOKUP($A263,'[10]102035'!$A$6:$W$50,T$9,FALSE)</f>
        <v>822</v>
      </c>
      <c r="U263" s="110">
        <f>VLOOKUP($A263,'[10]102035'!$A$6:$W$50,U$9,FALSE)</f>
        <v>683</v>
      </c>
      <c r="V263" s="110">
        <f>VLOOKUP($A263,'[10]102035'!$A$6:$W$50,V$9,FALSE)</f>
        <v>789</v>
      </c>
    </row>
    <row r="264" spans="1:22" x14ac:dyDescent="0.2">
      <c r="A264" s="107" t="s">
        <v>127</v>
      </c>
      <c r="B264" s="110">
        <f>VLOOKUP($A264,'[10]102035'!$A$6:$W$50,B$9,FALSE)</f>
        <v>3442</v>
      </c>
      <c r="C264" s="110">
        <f>VLOOKUP($A264,'[10]102035'!$A$6:$W$50,C$9,FALSE)</f>
        <v>3655</v>
      </c>
      <c r="D264" s="110">
        <f>VLOOKUP($A264,'[10]102035'!$A$6:$W$50,D$9,FALSE)</f>
        <v>3862</v>
      </c>
      <c r="E264" s="110">
        <f>VLOOKUP($A264,'[10]102035'!$A$6:$W$50,E$9,FALSE)</f>
        <v>3985</v>
      </c>
      <c r="F264" s="110">
        <f>VLOOKUP($A264,'[10]102035'!$A$6:$W$50,F$9,FALSE)</f>
        <v>4137</v>
      </c>
      <c r="G264" s="110">
        <f>VLOOKUP($A264,'[10]102035'!$A$6:$W$50,G$9,FALSE)</f>
        <v>4272</v>
      </c>
      <c r="H264" s="110">
        <f>VLOOKUP($A264,'[10]102035'!$A$6:$W$50,H$9,FALSE)</f>
        <v>4419</v>
      </c>
      <c r="I264" s="110">
        <f>VLOOKUP($A264,'[10]102035'!$A$6:$W$50,I$9,FALSE)</f>
        <v>4618</v>
      </c>
      <c r="J264" s="110">
        <f>VLOOKUP($A264,'[10]102035'!$A$6:$W$50,J$9,FALSE)</f>
        <v>4822</v>
      </c>
      <c r="K264" s="110">
        <f>VLOOKUP($A264,'[10]102035'!$A$6:$W$50,K$9,FALSE)</f>
        <v>4634</v>
      </c>
      <c r="L264" s="110">
        <f>VLOOKUP($A264,'[10]102035'!$A$6:$W$50,L$9,FALSE)</f>
        <v>4866</v>
      </c>
      <c r="M264" s="110">
        <f>VLOOKUP($A264,'[10]102035'!$A$6:$W$50,M$9,FALSE)</f>
        <v>5093</v>
      </c>
      <c r="N264" s="110">
        <f>VLOOKUP($A264,'[10]102035'!$A$6:$W$50,N$9,FALSE)</f>
        <v>5402</v>
      </c>
      <c r="O264" s="110">
        <f>VLOOKUP($A264,'[10]102035'!$A$6:$W$50,O$9,FALSE)</f>
        <v>5798</v>
      </c>
      <c r="P264" s="110">
        <f>VLOOKUP($A264,'[10]102035'!$A$6:$W$50,P$9,FALSE)</f>
        <v>6015</v>
      </c>
      <c r="Q264" s="110">
        <f>VLOOKUP($A264,'[10]102035'!$A$6:$W$50,Q$9,FALSE)</f>
        <v>6352</v>
      </c>
      <c r="R264" s="110">
        <f>VLOOKUP($A264,'[10]102035'!$A$6:$W$50,R$9,FALSE)</f>
        <v>6712</v>
      </c>
      <c r="S264" s="110">
        <f>VLOOKUP($A264,'[10]102035'!$A$6:$W$50,S$9,FALSE)</f>
        <v>6867</v>
      </c>
      <c r="T264" s="110">
        <f>VLOOKUP($A264,'[10]102035'!$A$6:$W$50,T$9,FALSE)</f>
        <v>7117</v>
      </c>
      <c r="U264" s="110">
        <f>VLOOKUP($A264,'[10]102035'!$A$6:$W$50,U$9,FALSE)</f>
        <v>7248</v>
      </c>
      <c r="V264" s="110">
        <f>VLOOKUP($A264,'[10]102035'!$A$6:$W$50,V$9,FALSE)</f>
        <v>7362</v>
      </c>
    </row>
    <row r="265" spans="1:22" x14ac:dyDescent="0.2">
      <c r="A265" s="107" t="s">
        <v>129</v>
      </c>
      <c r="B265" s="110">
        <f>VLOOKUP($A265,'[10]102035'!$A$6:$W$50,B$9,FALSE)</f>
        <v>162</v>
      </c>
      <c r="C265" s="110">
        <f>VLOOKUP($A265,'[10]102035'!$A$6:$W$50,C$9,FALSE)</f>
        <v>173</v>
      </c>
      <c r="D265" s="110">
        <f>VLOOKUP($A265,'[10]102035'!$A$6:$W$50,D$9,FALSE)</f>
        <v>153</v>
      </c>
      <c r="E265" s="110">
        <f>VLOOKUP($A265,'[10]102035'!$A$6:$W$50,E$9,FALSE)</f>
        <v>135</v>
      </c>
      <c r="F265" s="110">
        <f>VLOOKUP($A265,'[10]102035'!$A$6:$W$50,F$9,FALSE)</f>
        <v>129</v>
      </c>
      <c r="G265" s="110">
        <f>VLOOKUP($A265,'[10]102035'!$A$6:$W$50,G$9,FALSE)</f>
        <v>128</v>
      </c>
      <c r="H265" s="110">
        <f>VLOOKUP($A265,'[10]102035'!$A$6:$W$50,H$9,FALSE)</f>
        <v>139</v>
      </c>
      <c r="I265" s="110">
        <f>VLOOKUP($A265,'[10]102035'!$A$6:$W$50,I$9,FALSE)</f>
        <v>148</v>
      </c>
      <c r="J265" s="110">
        <f>VLOOKUP($A265,'[10]102035'!$A$6:$W$50,J$9,FALSE)</f>
        <v>163</v>
      </c>
      <c r="K265" s="110">
        <f>VLOOKUP($A265,'[10]102035'!$A$6:$W$50,K$9,FALSE)</f>
        <v>168</v>
      </c>
      <c r="L265" s="110">
        <f>VLOOKUP($A265,'[10]102035'!$A$6:$W$50,L$9,FALSE)</f>
        <v>161</v>
      </c>
      <c r="M265" s="110">
        <f>VLOOKUP($A265,'[10]102035'!$A$6:$W$50,M$9,FALSE)</f>
        <v>172</v>
      </c>
      <c r="N265" s="110">
        <f>VLOOKUP($A265,'[10]102035'!$A$6:$W$50,N$9,FALSE)</f>
        <v>180</v>
      </c>
      <c r="O265" s="110">
        <f>VLOOKUP($A265,'[10]102035'!$A$6:$W$50,O$9,FALSE)</f>
        <v>204</v>
      </c>
      <c r="P265" s="110">
        <f>VLOOKUP($A265,'[10]102035'!$A$6:$W$50,P$9,FALSE)</f>
        <v>219</v>
      </c>
      <c r="Q265" s="110">
        <f>VLOOKUP($A265,'[10]102035'!$A$6:$W$50,Q$9,FALSE)</f>
        <v>231</v>
      </c>
      <c r="R265" s="110">
        <f>VLOOKUP($A265,'[10]102035'!$A$6:$W$50,R$9,FALSE)</f>
        <v>244</v>
      </c>
      <c r="S265" s="110">
        <f>VLOOKUP($A265,'[10]102035'!$A$6:$W$50,S$9,FALSE)</f>
        <v>259</v>
      </c>
      <c r="T265" s="110">
        <f>VLOOKUP($A265,'[10]102035'!$A$6:$W$50,T$9,FALSE)</f>
        <v>279</v>
      </c>
      <c r="U265" s="110">
        <f>VLOOKUP($A265,'[10]102035'!$A$6:$W$50,U$9,FALSE)</f>
        <v>254</v>
      </c>
      <c r="V265" s="110">
        <f>VLOOKUP($A265,'[10]102035'!$A$6:$W$50,V$9,FALSE)</f>
        <v>243</v>
      </c>
    </row>
    <row r="266" spans="1:22" x14ac:dyDescent="0.2">
      <c r="A266" s="107" t="s">
        <v>130</v>
      </c>
      <c r="B266" s="110">
        <f>VLOOKUP($A266,'[10]102035'!$A$6:$W$50,B$9,FALSE)</f>
        <v>55</v>
      </c>
      <c r="C266" s="110">
        <f>VLOOKUP($A266,'[10]102035'!$A$6:$W$50,C$9,FALSE)</f>
        <v>59</v>
      </c>
      <c r="D266" s="110">
        <f>VLOOKUP($A266,'[10]102035'!$A$6:$W$50,D$9,FALSE)</f>
        <v>61</v>
      </c>
      <c r="E266" s="110">
        <f>VLOOKUP($A266,'[10]102035'!$A$6:$W$50,E$9,FALSE)</f>
        <v>67</v>
      </c>
      <c r="F266" s="110">
        <f>VLOOKUP($A266,'[10]102035'!$A$6:$W$50,F$9,FALSE)</f>
        <v>67</v>
      </c>
      <c r="G266" s="110">
        <f>VLOOKUP($A266,'[10]102035'!$A$6:$W$50,G$9,FALSE)</f>
        <v>70</v>
      </c>
      <c r="H266" s="110">
        <f>VLOOKUP($A266,'[10]102035'!$A$6:$W$50,H$9,FALSE)</f>
        <v>74</v>
      </c>
      <c r="I266" s="110">
        <f>VLOOKUP($A266,'[10]102035'!$A$6:$W$50,I$9,FALSE)</f>
        <v>74</v>
      </c>
      <c r="J266" s="110">
        <f>VLOOKUP($A266,'[10]102035'!$A$6:$W$50,J$9,FALSE)</f>
        <v>82</v>
      </c>
      <c r="K266" s="110">
        <f>VLOOKUP($A266,'[10]102035'!$A$6:$W$50,K$9,FALSE)</f>
        <v>85</v>
      </c>
      <c r="L266" s="110">
        <f>VLOOKUP($A266,'[10]102035'!$A$6:$W$50,L$9,FALSE)</f>
        <v>142</v>
      </c>
      <c r="M266" s="110">
        <f>VLOOKUP($A266,'[10]102035'!$A$6:$W$50,M$9,FALSE)</f>
        <v>169</v>
      </c>
      <c r="N266" s="110">
        <f>VLOOKUP($A266,'[10]102035'!$A$6:$W$50,N$9,FALSE)</f>
        <v>134</v>
      </c>
      <c r="O266" s="110">
        <f>VLOOKUP($A266,'[10]102035'!$A$6:$W$50,O$9,FALSE)</f>
        <v>145</v>
      </c>
      <c r="P266" s="110">
        <f>VLOOKUP($A266,'[10]102035'!$A$6:$W$50,P$9,FALSE)</f>
        <v>136</v>
      </c>
      <c r="Q266" s="110">
        <f>VLOOKUP($A266,'[10]102035'!$A$6:$W$50,Q$9,FALSE)</f>
        <v>173</v>
      </c>
      <c r="R266" s="110">
        <f>VLOOKUP($A266,'[10]102035'!$A$6:$W$50,R$9,FALSE)</f>
        <v>153</v>
      </c>
      <c r="S266" s="110">
        <f>VLOOKUP($A266,'[10]102035'!$A$6:$W$50,S$9,FALSE)</f>
        <v>183</v>
      </c>
      <c r="T266" s="110">
        <f>VLOOKUP($A266,'[10]102035'!$A$6:$W$50,T$9,FALSE)</f>
        <v>179</v>
      </c>
      <c r="U266" s="110">
        <f>VLOOKUP($A266,'[10]102035'!$A$6:$W$50,U$9,FALSE)</f>
        <v>169</v>
      </c>
      <c r="V266" s="110">
        <f>VLOOKUP($A266,'[10]102035'!$A$6:$W$50,V$9,FALSE)</f>
        <v>168</v>
      </c>
    </row>
    <row r="267" spans="1:22" x14ac:dyDescent="0.2">
      <c r="A267" s="107" t="s">
        <v>128</v>
      </c>
      <c r="B267" s="110">
        <f>VLOOKUP($A267,'[10]102035'!$A$6:$W$50,B$9,FALSE)</f>
        <v>163</v>
      </c>
      <c r="C267" s="110">
        <f>VLOOKUP($A267,'[10]102035'!$A$6:$W$50,C$9,FALSE)</f>
        <v>167</v>
      </c>
      <c r="D267" s="110">
        <f>VLOOKUP($A267,'[10]102035'!$A$6:$W$50,D$9,FALSE)</f>
        <v>132</v>
      </c>
      <c r="E267" s="110">
        <f>VLOOKUP($A267,'[10]102035'!$A$6:$W$50,E$9,FALSE)</f>
        <v>134</v>
      </c>
      <c r="F267" s="110">
        <f>VLOOKUP($A267,'[10]102035'!$A$6:$W$50,F$9,FALSE)</f>
        <v>126</v>
      </c>
      <c r="G267" s="110">
        <f>VLOOKUP($A267,'[10]102035'!$A$6:$W$50,G$9,FALSE)</f>
        <v>124</v>
      </c>
      <c r="H267" s="110">
        <f>VLOOKUP($A267,'[10]102035'!$A$6:$W$50,H$9,FALSE)</f>
        <v>110</v>
      </c>
      <c r="I267" s="110">
        <f>VLOOKUP($A267,'[10]102035'!$A$6:$W$50,I$9,FALSE)</f>
        <v>104</v>
      </c>
      <c r="J267" s="110">
        <f>VLOOKUP($A267,'[10]102035'!$A$6:$W$50,J$9,FALSE)</f>
        <v>135</v>
      </c>
      <c r="K267" s="110">
        <f>VLOOKUP($A267,'[10]102035'!$A$6:$W$50,K$9,FALSE)</f>
        <v>134</v>
      </c>
      <c r="L267" s="110">
        <f>VLOOKUP($A267,'[10]102035'!$A$6:$W$50,L$9,FALSE)</f>
        <v>133</v>
      </c>
      <c r="M267" s="110">
        <f>VLOOKUP($A267,'[10]102035'!$A$6:$W$50,M$9,FALSE)</f>
        <v>126</v>
      </c>
      <c r="N267" s="110">
        <f>VLOOKUP($A267,'[10]102035'!$A$6:$W$50,N$9,FALSE)</f>
        <v>148</v>
      </c>
      <c r="O267" s="110">
        <f>VLOOKUP($A267,'[10]102035'!$A$6:$W$50,O$9,FALSE)</f>
        <v>160</v>
      </c>
      <c r="P267" s="110">
        <f>VLOOKUP($A267,'[10]102035'!$A$6:$W$50,P$9,FALSE)</f>
        <v>171</v>
      </c>
      <c r="Q267" s="110">
        <f>VLOOKUP($A267,'[10]102035'!$A$6:$W$50,Q$9,FALSE)</f>
        <v>184</v>
      </c>
      <c r="R267" s="110">
        <f>VLOOKUP($A267,'[10]102035'!$A$6:$W$50,R$9,FALSE)</f>
        <v>200</v>
      </c>
      <c r="S267" s="110">
        <f>VLOOKUP($A267,'[10]102035'!$A$6:$W$50,S$9,FALSE)</f>
        <v>233</v>
      </c>
      <c r="T267" s="110">
        <f>VLOOKUP($A267,'[10]102035'!$A$6:$W$50,T$9,FALSE)</f>
        <v>226</v>
      </c>
      <c r="U267" s="110">
        <f>VLOOKUP($A267,'[10]102035'!$A$6:$W$50,U$9,FALSE)</f>
        <v>201</v>
      </c>
      <c r="V267" s="110">
        <f>VLOOKUP($A267,'[10]102035'!$A$6:$W$50,V$9,FALSE)</f>
        <v>208</v>
      </c>
    </row>
    <row r="268" spans="1:22" x14ac:dyDescent="0.2">
      <c r="A268" s="107" t="str">
        <f>A228</f>
        <v>Malta</v>
      </c>
      <c r="B268" s="110">
        <f>VLOOKUP($A268,'[10]102035'!$A$6:$W$50,B$9,FALSE)</f>
        <v>1</v>
      </c>
      <c r="C268" s="110">
        <f>VLOOKUP($A268,'[10]102035'!$A$6:$W$50,C$9,FALSE)</f>
        <v>2</v>
      </c>
      <c r="D268" s="110">
        <f>VLOOKUP($A268,'[10]102035'!$A$6:$W$50,D$9,FALSE)</f>
        <v>2</v>
      </c>
      <c r="E268" s="110">
        <f>VLOOKUP($A268,'[10]102035'!$A$6:$W$50,E$9,FALSE)</f>
        <v>2</v>
      </c>
      <c r="F268" s="110">
        <f>VLOOKUP($A268,'[10]102035'!$A$6:$W$50,F$9,FALSE)</f>
        <v>30</v>
      </c>
      <c r="G268" s="110">
        <f>VLOOKUP($A268,'[10]102035'!$A$6:$W$50,G$9,FALSE)</f>
        <v>32</v>
      </c>
      <c r="H268" s="110">
        <f>VLOOKUP($A268,'[10]102035'!$A$6:$W$50,H$9,FALSE)</f>
        <v>34</v>
      </c>
      <c r="I268" s="110">
        <f>VLOOKUP($A268,'[10]102035'!$A$6:$W$50,I$9,FALSE)</f>
        <v>38</v>
      </c>
      <c r="J268" s="110">
        <f>VLOOKUP($A268,'[10]102035'!$A$6:$W$50,J$9,FALSE)</f>
        <v>39</v>
      </c>
      <c r="K268" s="110">
        <f>VLOOKUP($A268,'[10]102035'!$A$6:$W$50,K$9,FALSE)</f>
        <v>42</v>
      </c>
      <c r="L268" s="110">
        <f>VLOOKUP($A268,'[10]102035'!$A$6:$W$50,L$9,FALSE)</f>
        <v>43</v>
      </c>
      <c r="M268" s="110">
        <f>VLOOKUP($A268,'[10]102035'!$A$6:$W$50,M$9,FALSE)</f>
        <v>47</v>
      </c>
      <c r="N268" s="110">
        <f>VLOOKUP($A268,'[10]102035'!$A$6:$W$50,N$9,FALSE)</f>
        <v>50</v>
      </c>
      <c r="O268" s="110">
        <f>VLOOKUP($A268,'[10]102035'!$A$6:$W$50,O$9,FALSE)</f>
        <v>53</v>
      </c>
      <c r="P268" s="110">
        <f>VLOOKUP($A268,'[10]102035'!$A$6:$W$50,P$9,FALSE)</f>
        <v>54</v>
      </c>
      <c r="Q268" s="110">
        <f>VLOOKUP($A268,'[10]102035'!$A$6:$W$50,Q$9,FALSE)</f>
        <v>48</v>
      </c>
      <c r="R268" s="110">
        <f>VLOOKUP($A268,'[10]102035'!$A$6:$W$50,R$9,FALSE)</f>
        <v>57</v>
      </c>
      <c r="S268" s="110">
        <f>VLOOKUP($A268,'[10]102035'!$A$6:$W$50,S$9,FALSE)</f>
        <v>57</v>
      </c>
      <c r="T268" s="110">
        <f>VLOOKUP($A268,'[10]102035'!$A$6:$W$50,T$9,FALSE)</f>
        <v>56</v>
      </c>
      <c r="U268" s="110">
        <f>VLOOKUP($A268,'[10]102035'!$A$6:$W$50,U$9,FALSE)</f>
        <v>54</v>
      </c>
      <c r="V268" s="110">
        <f>VLOOKUP($A268,'[10]102035'!$A$6:$W$50,V$9,FALSE)</f>
        <v>54</v>
      </c>
    </row>
    <row r="269" spans="1:22" x14ac:dyDescent="0.2">
      <c r="A269" s="107" t="s">
        <v>132</v>
      </c>
      <c r="B269" s="110">
        <f>VLOOKUP($A269,'[10]102035'!$A$6:$W$50,B$9,FALSE)</f>
        <v>1730</v>
      </c>
      <c r="C269" s="110">
        <f>VLOOKUP($A269,'[10]102035'!$A$6:$W$50,C$9,FALSE)</f>
        <v>1823</v>
      </c>
      <c r="D269" s="110">
        <f>VLOOKUP($A269,'[10]102035'!$A$6:$W$50,D$9,FALSE)</f>
        <v>1938</v>
      </c>
      <c r="E269" s="110">
        <f>VLOOKUP($A269,'[10]102035'!$A$6:$W$50,E$9,FALSE)</f>
        <v>1879</v>
      </c>
      <c r="F269" s="110">
        <f>VLOOKUP($A269,'[10]102035'!$A$6:$W$50,F$9,FALSE)</f>
        <v>1934</v>
      </c>
      <c r="G269" s="110">
        <f>VLOOKUP($A269,'[10]102035'!$A$6:$W$50,G$9,FALSE)</f>
        <v>1823</v>
      </c>
      <c r="H269" s="110">
        <f>VLOOKUP($A269,'[10]102035'!$A$6:$W$50,H$9,FALSE)</f>
        <v>1975</v>
      </c>
      <c r="I269" s="110">
        <f>VLOOKUP($A269,'[10]102035'!$A$6:$W$50,I$9,FALSE)</f>
        <v>2120</v>
      </c>
      <c r="J269" s="110">
        <f>VLOOKUP($A269,'[10]102035'!$A$6:$W$50,J$9,FALSE)</f>
        <v>2281</v>
      </c>
      <c r="K269" s="110">
        <f>VLOOKUP($A269,'[10]102035'!$A$6:$W$50,K$9,FALSE)</f>
        <v>2339</v>
      </c>
      <c r="L269" s="110">
        <f>VLOOKUP($A269,'[10]102035'!$A$6:$W$50,L$9,FALSE)</f>
        <v>2523</v>
      </c>
      <c r="M269" s="110">
        <f>VLOOKUP($A269,'[10]102035'!$A$6:$W$50,M$9,FALSE)</f>
        <v>2589</v>
      </c>
      <c r="N269" s="110">
        <f>VLOOKUP($A269,'[10]102035'!$A$6:$W$50,N$9,FALSE)</f>
        <v>2523</v>
      </c>
      <c r="O269" s="110">
        <f>VLOOKUP($A269,'[10]102035'!$A$6:$W$50,O$9,FALSE)</f>
        <v>2592</v>
      </c>
      <c r="P269" s="110">
        <f>VLOOKUP($A269,'[10]102035'!$A$6:$W$50,P$9,FALSE)</f>
        <v>2747</v>
      </c>
      <c r="Q269" s="110">
        <f>VLOOKUP($A269,'[10]102035'!$A$6:$W$50,Q$9,FALSE)</f>
        <v>2632</v>
      </c>
      <c r="R269" s="110">
        <f>VLOOKUP($A269,'[10]102035'!$A$6:$W$50,R$9,FALSE)</f>
        <v>2789</v>
      </c>
      <c r="S269" s="110">
        <f>VLOOKUP($A269,'[10]102035'!$A$6:$W$50,S$9,FALSE)</f>
        <v>3020</v>
      </c>
      <c r="T269" s="110">
        <f>VLOOKUP($A269,'[10]102035'!$A$6:$W$50,T$9,FALSE)</f>
        <v>2816</v>
      </c>
      <c r="U269" s="110">
        <f>VLOOKUP($A269,'[10]102035'!$A$6:$W$50,U$9,FALSE)</f>
        <v>2902</v>
      </c>
      <c r="V269" s="110">
        <f>VLOOKUP($A269,'[10]102035'!$A$6:$W$50,V$9,FALSE)</f>
        <v>2947</v>
      </c>
    </row>
    <row r="270" spans="1:22" x14ac:dyDescent="0.2">
      <c r="A270" s="107" t="s">
        <v>133</v>
      </c>
      <c r="B270" s="110">
        <f>VLOOKUP($A270,'[10]102035'!$A$6:$W$50,B$9,FALSE)</f>
        <v>1665</v>
      </c>
      <c r="C270" s="110">
        <f>VLOOKUP($A270,'[10]102035'!$A$6:$W$50,C$9,FALSE)</f>
        <v>1703</v>
      </c>
      <c r="D270" s="110">
        <f>VLOOKUP($A270,'[10]102035'!$A$6:$W$50,D$9,FALSE)</f>
        <v>1769</v>
      </c>
      <c r="E270" s="110">
        <f>VLOOKUP($A270,'[10]102035'!$A$6:$W$50,E$9,FALSE)</f>
        <v>1710</v>
      </c>
      <c r="F270" s="110">
        <f>VLOOKUP($A270,'[10]102035'!$A$6:$W$50,F$9,FALSE)</f>
        <v>1664</v>
      </c>
      <c r="G270" s="110">
        <f>VLOOKUP($A270,'[10]102035'!$A$6:$W$50,G$9,FALSE)</f>
        <v>1675</v>
      </c>
      <c r="H270" s="110">
        <f>VLOOKUP($A270,'[10]102035'!$A$6:$W$50,H$9,FALSE)</f>
        <v>1839</v>
      </c>
      <c r="I270" s="110">
        <f>VLOOKUP($A270,'[10]102035'!$A$6:$W$50,I$9,FALSE)</f>
        <v>1917</v>
      </c>
      <c r="J270" s="110">
        <f>VLOOKUP($A270,'[10]102035'!$A$6:$W$50,J$9,FALSE)</f>
        <v>1942</v>
      </c>
      <c r="K270" s="110">
        <f>VLOOKUP($A270,'[10]102035'!$A$6:$W$50,K$9,FALSE)</f>
        <v>1917</v>
      </c>
      <c r="L270" s="110">
        <f>VLOOKUP($A270,'[10]102035'!$A$6:$W$50,L$9,FALSE)</f>
        <v>1770</v>
      </c>
      <c r="M270" s="110">
        <f>VLOOKUP($A270,'[10]102035'!$A$6:$W$50,M$9,FALSE)</f>
        <v>2074</v>
      </c>
      <c r="N270" s="110">
        <f>VLOOKUP($A270,'[10]102035'!$A$6:$W$50,N$9,FALSE)</f>
        <v>2091</v>
      </c>
      <c r="O270" s="110">
        <f>VLOOKUP($A270,'[10]102035'!$A$6:$W$50,O$9,FALSE)</f>
        <v>1791</v>
      </c>
      <c r="P270" s="110">
        <f>VLOOKUP($A270,'[10]102035'!$A$6:$W$50,P$9,FALSE)</f>
        <v>1856</v>
      </c>
      <c r="Q270" s="110">
        <f>VLOOKUP($A270,'[10]102035'!$A$6:$W$50,Q$9,FALSE)</f>
        <v>1888</v>
      </c>
      <c r="R270" s="110">
        <f>VLOOKUP($A270,'[10]102035'!$A$6:$W$50,R$9,FALSE)</f>
        <v>1819</v>
      </c>
      <c r="S270" s="110">
        <f>VLOOKUP($A270,'[10]102035'!$A$6:$W$50,S$9,FALSE)</f>
        <v>2006</v>
      </c>
      <c r="T270" s="110">
        <f>VLOOKUP($A270,'[10]102035'!$A$6:$W$50,T$9,FALSE)</f>
        <v>2034</v>
      </c>
      <c r="U270" s="110">
        <f>VLOOKUP($A270,'[10]102035'!$A$6:$W$50,U$9,FALSE)</f>
        <v>2313</v>
      </c>
      <c r="V270" s="110">
        <f>VLOOKUP($A270,'[10]102035'!$A$6:$W$50,V$9,FALSE)</f>
        <v>2474</v>
      </c>
    </row>
    <row r="271" spans="1:22" x14ac:dyDescent="0.2">
      <c r="A271" s="107" t="s">
        <v>134</v>
      </c>
      <c r="B271" s="110">
        <f>VLOOKUP($A271,'[10]102035'!$A$6:$W$50,B$9,FALSE)</f>
        <v>1659</v>
      </c>
      <c r="C271" s="110">
        <f>VLOOKUP($A271,'[10]102035'!$A$6:$W$50,C$9,FALSE)</f>
        <v>1562</v>
      </c>
      <c r="D271" s="110">
        <f>VLOOKUP($A271,'[10]102035'!$A$6:$W$50,D$9,FALSE)</f>
        <v>1540</v>
      </c>
      <c r="E271" s="110">
        <f>VLOOKUP($A271,'[10]102035'!$A$6:$W$50,E$9,FALSE)</f>
        <v>1689</v>
      </c>
      <c r="F271" s="110">
        <f>VLOOKUP($A271,'[10]102035'!$A$6:$W$50,F$9,FALSE)</f>
        <v>1468</v>
      </c>
      <c r="G271" s="110">
        <f>VLOOKUP($A271,'[10]102035'!$A$6:$W$50,G$9,FALSE)</f>
        <v>1496</v>
      </c>
      <c r="H271" s="110">
        <f>VLOOKUP($A271,'[10]102035'!$A$6:$W$50,H$9,FALSE)</f>
        <v>1644</v>
      </c>
      <c r="I271" s="110">
        <f>VLOOKUP($A271,'[10]102035'!$A$6:$W$50,I$9,FALSE)</f>
        <v>1538</v>
      </c>
      <c r="J271" s="110">
        <f>VLOOKUP($A271,'[10]102035'!$A$6:$W$50,J$9,FALSE)</f>
        <v>1991</v>
      </c>
      <c r="K271" s="110">
        <f>VLOOKUP($A271,'[10]102035'!$A$6:$W$50,K$9,FALSE)</f>
        <v>2251</v>
      </c>
      <c r="L271" s="110">
        <f>VLOOKUP($A271,'[10]102035'!$A$6:$W$50,L$9,FALSE)</f>
        <v>2387</v>
      </c>
      <c r="M271" s="110">
        <f>VLOOKUP($A271,'[10]102035'!$A$6:$W$50,M$9,FALSE)</f>
        <v>2505</v>
      </c>
      <c r="N271" s="110">
        <f>VLOOKUP($A271,'[10]102035'!$A$6:$W$50,N$9,FALSE)</f>
        <v>2463</v>
      </c>
      <c r="O271" s="110">
        <f>VLOOKUP($A271,'[10]102035'!$A$6:$W$50,O$9,FALSE)</f>
        <v>2570</v>
      </c>
      <c r="P271" s="110">
        <f>VLOOKUP($A271,'[10]102035'!$A$6:$W$50,P$9,FALSE)</f>
        <v>2667</v>
      </c>
      <c r="Q271" s="110">
        <f>VLOOKUP($A271,'[10]102035'!$A$6:$W$50,Q$9,FALSE)</f>
        <v>2868</v>
      </c>
      <c r="R271" s="110">
        <f>VLOOKUP($A271,'[10]102035'!$A$6:$W$50,R$9,FALSE)</f>
        <v>3157</v>
      </c>
      <c r="S271" s="110">
        <f>VLOOKUP($A271,'[10]102035'!$A$6:$W$50,S$9,FALSE)</f>
        <v>3198</v>
      </c>
      <c r="T271" s="110">
        <f>VLOOKUP($A271,'[10]102035'!$A$6:$W$50,T$9,FALSE)</f>
        <v>3533</v>
      </c>
      <c r="U271" s="110">
        <f>VLOOKUP($A271,'[10]102035'!$A$6:$W$50,U$9,FALSE)</f>
        <v>3489</v>
      </c>
      <c r="V271" s="110">
        <f>VLOOKUP($A271,'[10]102035'!$A$6:$W$50,V$9,FALSE)</f>
        <v>3720</v>
      </c>
    </row>
    <row r="272" spans="1:22" x14ac:dyDescent="0.2">
      <c r="A272" s="107" t="s">
        <v>135</v>
      </c>
      <c r="B272" s="110">
        <f>VLOOKUP($A272,'[10]102035'!$A$6:$W$50,B$9,FALSE)</f>
        <v>415</v>
      </c>
      <c r="C272" s="110">
        <f>VLOOKUP($A272,'[10]102035'!$A$6:$W$50,C$9,FALSE)</f>
        <v>443</v>
      </c>
      <c r="D272" s="110">
        <f>VLOOKUP($A272,'[10]102035'!$A$6:$W$50,D$9,FALSE)</f>
        <v>468</v>
      </c>
      <c r="E272" s="110">
        <f>VLOOKUP($A272,'[10]102035'!$A$6:$W$50,E$9,FALSE)</f>
        <v>493</v>
      </c>
      <c r="F272" s="110">
        <f>VLOOKUP($A272,'[10]102035'!$A$6:$W$50,F$9,FALSE)</f>
        <v>529</v>
      </c>
      <c r="G272" s="110">
        <f>VLOOKUP($A272,'[10]102035'!$A$6:$W$50,G$9,FALSE)</f>
        <v>595</v>
      </c>
      <c r="H272" s="110">
        <f>VLOOKUP($A272,'[10]102035'!$A$6:$W$50,H$9,FALSE)</f>
        <v>634</v>
      </c>
      <c r="I272" s="110">
        <f>VLOOKUP($A272,'[10]102035'!$A$6:$W$50,I$9,FALSE)</f>
        <v>746</v>
      </c>
      <c r="J272" s="110">
        <f>VLOOKUP($A272,'[10]102035'!$A$6:$W$50,J$9,FALSE)</f>
        <v>816</v>
      </c>
      <c r="K272" s="110">
        <f>VLOOKUP($A272,'[10]102035'!$A$6:$W$50,K$9,FALSE)</f>
        <v>898</v>
      </c>
      <c r="L272" s="110">
        <f>VLOOKUP($A272,'[10]102035'!$A$6:$W$50,L$9,FALSE)</f>
        <v>971</v>
      </c>
      <c r="M272" s="110">
        <f>VLOOKUP($A272,'[10]102035'!$A$6:$W$50,M$9,FALSE)</f>
        <v>1033</v>
      </c>
      <c r="N272" s="110">
        <f>VLOOKUP($A272,'[10]102035'!$A$6:$W$50,N$9,FALSE)</f>
        <v>1063</v>
      </c>
      <c r="O272" s="110">
        <f>VLOOKUP($A272,'[10]102035'!$A$6:$W$50,O$9,FALSE)</f>
        <v>1134</v>
      </c>
      <c r="P272" s="110">
        <f>VLOOKUP($A272,'[10]102035'!$A$6:$W$50,P$9,FALSE)</f>
        <v>1178</v>
      </c>
      <c r="Q272" s="110">
        <f>VLOOKUP($A272,'[10]102035'!$A$6:$W$50,Q$9,FALSE)</f>
        <v>1239</v>
      </c>
      <c r="R272" s="110">
        <f>VLOOKUP($A272,'[10]102035'!$A$6:$W$50,R$9,FALSE)</f>
        <v>1310</v>
      </c>
      <c r="S272" s="110">
        <f>VLOOKUP($A272,'[10]102035'!$A$6:$W$50,S$9,FALSE)</f>
        <v>1342</v>
      </c>
      <c r="T272" s="110">
        <f>VLOOKUP($A272,'[10]102035'!$A$6:$W$50,T$9,FALSE)</f>
        <v>1356</v>
      </c>
      <c r="U272" s="110">
        <f>VLOOKUP($A272,'[10]102035'!$A$6:$W$50,U$9,FALSE)</f>
        <v>1373</v>
      </c>
      <c r="V272" s="110">
        <f>VLOOKUP($A272,'[10]102035'!$A$6:$W$50,V$9,FALSE)</f>
        <v>1410</v>
      </c>
    </row>
    <row r="273" spans="1:28" x14ac:dyDescent="0.2">
      <c r="A273" s="107" t="s">
        <v>136</v>
      </c>
      <c r="B273" s="110">
        <f>VLOOKUP($A273,'[10]102035'!$A$6:$W$50,B$9,FALSE)</f>
        <v>390</v>
      </c>
      <c r="C273" s="110">
        <f>VLOOKUP($A273,'[10]102035'!$A$6:$W$50,C$9,FALSE)</f>
        <v>173</v>
      </c>
      <c r="D273" s="110">
        <f>VLOOKUP($A273,'[10]102035'!$A$6:$W$50,D$9,FALSE)</f>
        <v>285</v>
      </c>
      <c r="E273" s="110">
        <f>VLOOKUP($A273,'[10]102035'!$A$6:$W$50,E$9,FALSE)</f>
        <v>147</v>
      </c>
      <c r="F273" s="110">
        <f>VLOOKUP($A273,'[10]102035'!$A$6:$W$50,F$9,FALSE)</f>
        <v>169</v>
      </c>
      <c r="G273" s="110">
        <f>VLOOKUP($A273,'[10]102035'!$A$6:$W$50,G$9,FALSE)</f>
        <v>169</v>
      </c>
      <c r="H273" s="110">
        <f>VLOOKUP($A273,'[10]102035'!$A$6:$W$50,H$9,FALSE)</f>
        <v>295</v>
      </c>
      <c r="I273" s="110">
        <f>VLOOKUP($A273,'[10]102035'!$A$6:$W$50,I$9,FALSE)</f>
        <v>115</v>
      </c>
      <c r="J273" s="110">
        <f>VLOOKUP($A273,'[10]102035'!$A$6:$W$50,J$9,FALSE)</f>
        <v>231</v>
      </c>
      <c r="K273" s="110">
        <f>VLOOKUP($A273,'[10]102035'!$A$6:$W$50,K$9,FALSE)</f>
        <v>294</v>
      </c>
      <c r="L273" s="110">
        <f>VLOOKUP($A273,'[10]102035'!$A$6:$W$50,L$9,FALSE)</f>
        <v>336</v>
      </c>
      <c r="M273" s="110">
        <f>VLOOKUP($A273,'[10]102035'!$A$6:$W$50,M$9,FALSE)</f>
        <v>477</v>
      </c>
      <c r="N273" s="110">
        <f>VLOOKUP($A273,'[10]102035'!$A$6:$W$50,N$9,FALSE)</f>
        <v>236</v>
      </c>
      <c r="O273" s="110">
        <f>VLOOKUP($A273,'[10]102035'!$A$6:$W$50,O$9,FALSE)</f>
        <v>408</v>
      </c>
      <c r="P273" s="110">
        <f>VLOOKUP($A273,'[10]102035'!$A$6:$W$50,P$9,FALSE)</f>
        <v>308</v>
      </c>
      <c r="Q273" s="110">
        <f>VLOOKUP($A273,'[10]102035'!$A$6:$W$50,Q$9,FALSE)</f>
        <v>344</v>
      </c>
      <c r="R273" s="110">
        <f>VLOOKUP($A273,'[10]102035'!$A$6:$W$50,R$9,FALSE)</f>
        <v>421</v>
      </c>
      <c r="S273" s="110">
        <f>VLOOKUP($A273,'[10]102035'!$A$6:$W$50,S$9,FALSE)</f>
        <v>492</v>
      </c>
      <c r="T273" s="110">
        <f>VLOOKUP($A273,'[10]102035'!$A$6:$W$50,T$9,FALSE)</f>
        <v>553</v>
      </c>
      <c r="U273" s="110">
        <f>VLOOKUP($A273,'[10]102035'!$A$6:$W$50,U$9,FALSE)</f>
        <v>561</v>
      </c>
      <c r="V273" s="110">
        <f>VLOOKUP($A273,'[10]102035'!$A$6:$W$50,V$9,FALSE)</f>
        <v>652</v>
      </c>
    </row>
    <row r="274" spans="1:28" x14ac:dyDescent="0.2">
      <c r="A274" s="107" t="s">
        <v>140</v>
      </c>
      <c r="B274" s="110">
        <f>VLOOKUP($A274,'[10]102035'!$A$6:$W$50,B$9,FALSE)</f>
        <v>2095</v>
      </c>
      <c r="C274" s="110">
        <f>VLOOKUP($A274,'[10]102035'!$A$6:$W$50,C$9,FALSE)</f>
        <v>2175</v>
      </c>
      <c r="D274" s="110">
        <f>VLOOKUP($A274,'[10]102035'!$A$6:$W$50,D$9,FALSE)</f>
        <v>2199</v>
      </c>
      <c r="E274" s="110">
        <f>VLOOKUP($A274,'[10]102035'!$A$6:$W$50,E$9,FALSE)</f>
        <v>2188</v>
      </c>
      <c r="F274" s="110">
        <f>VLOOKUP($A274,'[10]102035'!$A$6:$W$50,F$9,FALSE)</f>
        <v>2210</v>
      </c>
      <c r="G274" s="110">
        <f>VLOOKUP($A274,'[10]102035'!$A$6:$W$50,G$9,FALSE)</f>
        <v>2242</v>
      </c>
      <c r="H274" s="110">
        <f>VLOOKUP($A274,'[10]102035'!$A$6:$W$50,H$9,FALSE)</f>
        <v>2235</v>
      </c>
      <c r="I274" s="110">
        <f>VLOOKUP($A274,'[10]102035'!$A$6:$W$50,I$9,FALSE)</f>
        <v>2123</v>
      </c>
      <c r="J274" s="110">
        <f>VLOOKUP($A274,'[10]102035'!$A$6:$W$50,J$9,FALSE)</f>
        <v>2158</v>
      </c>
      <c r="K274" s="110">
        <f>VLOOKUP($A274,'[10]102035'!$A$6:$W$50,K$9,FALSE)</f>
        <v>2244</v>
      </c>
      <c r="L274" s="110">
        <f>VLOOKUP($A274,'[10]102035'!$A$6:$W$50,L$9,FALSE)</f>
        <v>2183</v>
      </c>
      <c r="M274" s="110">
        <f>VLOOKUP($A274,'[10]102035'!$A$6:$W$50,M$9,FALSE)</f>
        <v>2410</v>
      </c>
      <c r="N274" s="110">
        <f>VLOOKUP($A274,'[10]102035'!$A$6:$W$50,N$9,FALSE)</f>
        <v>2408</v>
      </c>
      <c r="O274" s="110">
        <f>VLOOKUP($A274,'[10]102035'!$A$6:$W$50,O$9,FALSE)</f>
        <v>2344</v>
      </c>
      <c r="P274" s="110">
        <f>VLOOKUP($A274,'[10]102035'!$A$6:$W$50,P$9,FALSE)</f>
        <v>2369</v>
      </c>
      <c r="Q274" s="110">
        <f>VLOOKUP($A274,'[10]102035'!$A$6:$W$50,Q$9,FALSE)</f>
        <v>2247</v>
      </c>
      <c r="R274" s="110">
        <f>VLOOKUP($A274,'[10]102035'!$A$6:$W$50,R$9,FALSE)</f>
        <v>2334</v>
      </c>
      <c r="S274" s="110">
        <f>VLOOKUP($A274,'[10]102035'!$A$6:$W$50,S$9,FALSE)</f>
        <v>2447</v>
      </c>
      <c r="T274" s="110">
        <f>VLOOKUP($A274,'[10]102035'!$A$6:$W$50,T$9,FALSE)</f>
        <v>2416</v>
      </c>
      <c r="U274" s="110">
        <f>VLOOKUP($A274,'[10]102035'!$A$6:$W$50,U$9,FALSE)</f>
        <v>2300</v>
      </c>
      <c r="V274" s="110">
        <f>VLOOKUP($A274,'[10]102035'!$A$6:$W$50,V$9,FALSE)</f>
        <v>2816</v>
      </c>
    </row>
    <row r="275" spans="1:28" x14ac:dyDescent="0.2">
      <c r="A275" s="107" t="s">
        <v>138</v>
      </c>
      <c r="B275" s="110">
        <f>VLOOKUP($A275,'[10]102035'!$A$6:$W$50,B$9,FALSE)</f>
        <v>70</v>
      </c>
      <c r="C275" s="110">
        <f>VLOOKUP($A275,'[10]102035'!$A$6:$W$50,C$9,FALSE)</f>
        <v>87</v>
      </c>
      <c r="D275" s="110">
        <f>VLOOKUP($A275,'[10]102035'!$A$6:$W$50,D$9,FALSE)</f>
        <v>108</v>
      </c>
      <c r="E275" s="110">
        <f>VLOOKUP($A275,'[10]102035'!$A$6:$W$50,E$9,FALSE)</f>
        <v>113</v>
      </c>
      <c r="F275" s="110">
        <f>VLOOKUP($A275,'[10]102035'!$A$6:$W$50,F$9,FALSE)</f>
        <v>132</v>
      </c>
      <c r="G275" s="110">
        <f>VLOOKUP($A275,'[10]102035'!$A$6:$W$50,G$9,FALSE)</f>
        <v>144</v>
      </c>
      <c r="H275" s="110">
        <f>VLOOKUP($A275,'[10]102035'!$A$6:$W$50,H$9,FALSE)</f>
        <v>165</v>
      </c>
      <c r="I275" s="110">
        <f>VLOOKUP($A275,'[10]102035'!$A$6:$W$50,I$9,FALSE)</f>
        <v>182</v>
      </c>
      <c r="J275" s="110">
        <f>VLOOKUP($A275,'[10]102035'!$A$6:$W$50,J$9,FALSE)</f>
        <v>190</v>
      </c>
      <c r="K275" s="110">
        <f>VLOOKUP($A275,'[10]102035'!$A$6:$W$50,K$9,FALSE)</f>
        <v>232</v>
      </c>
      <c r="L275" s="110">
        <f>VLOOKUP($A275,'[10]102035'!$A$6:$W$50,L$9,FALSE)</f>
        <v>183</v>
      </c>
      <c r="M275" s="110">
        <f>VLOOKUP($A275,'[10]102035'!$A$6:$W$50,M$9,FALSE)</f>
        <v>200</v>
      </c>
      <c r="N275" s="110">
        <f>VLOOKUP($A275,'[10]102035'!$A$6:$W$50,N$9,FALSE)</f>
        <v>257</v>
      </c>
      <c r="O275" s="110">
        <f>VLOOKUP($A275,'[10]102035'!$A$6:$W$50,O$9,FALSE)</f>
        <v>195</v>
      </c>
      <c r="P275" s="110">
        <f>VLOOKUP($A275,'[10]102035'!$A$6:$W$50,P$9,FALSE)</f>
        <v>223</v>
      </c>
      <c r="Q275" s="110">
        <f>VLOOKUP($A275,'[10]102035'!$A$6:$W$50,Q$9,FALSE)</f>
        <v>208</v>
      </c>
      <c r="R275" s="110">
        <f>VLOOKUP($A275,'[10]102035'!$A$6:$W$50,R$9,FALSE)</f>
        <v>213</v>
      </c>
      <c r="S275" s="110">
        <f>VLOOKUP($A275,'[10]102035'!$A$6:$W$50,S$9,FALSE)</f>
        <v>222</v>
      </c>
      <c r="T275" s="110">
        <f>VLOOKUP($A275,'[10]102035'!$A$6:$W$50,T$9,FALSE)</f>
        <v>268</v>
      </c>
      <c r="U275" s="110">
        <f>VLOOKUP($A275,'[10]102035'!$A$6:$W$50,U$9,FALSE)</f>
        <v>261</v>
      </c>
      <c r="V275" s="110">
        <f>VLOOKUP($A275,'[10]102035'!$A$6:$W$50,V$9,FALSE)</f>
        <v>265</v>
      </c>
    </row>
    <row r="276" spans="1:28" x14ac:dyDescent="0.2">
      <c r="A276" s="107" t="s">
        <v>137</v>
      </c>
      <c r="B276" s="110">
        <f>VLOOKUP($A276,'[10]102035'!$A$6:$W$50,B$9,FALSE)</f>
        <v>207</v>
      </c>
      <c r="C276" s="110">
        <f>VLOOKUP($A276,'[10]102035'!$A$6:$W$50,C$9,FALSE)</f>
        <v>392</v>
      </c>
      <c r="D276" s="110">
        <f>VLOOKUP($A276,'[10]102035'!$A$6:$W$50,D$9,FALSE)</f>
        <v>309</v>
      </c>
      <c r="E276" s="110">
        <f>VLOOKUP($A276,'[10]102035'!$A$6:$W$50,E$9,FALSE)</f>
        <v>452</v>
      </c>
      <c r="F276" s="110">
        <f>VLOOKUP($A276,'[10]102035'!$A$6:$W$50,F$9,FALSE)</f>
        <v>282</v>
      </c>
      <c r="G276" s="110">
        <f>VLOOKUP($A276,'[10]102035'!$A$6:$W$50,G$9,FALSE)</f>
        <v>456</v>
      </c>
      <c r="H276" s="110">
        <f>VLOOKUP($A276,'[10]102035'!$A$6:$W$50,H$9,FALSE)</f>
        <v>489</v>
      </c>
      <c r="I276" s="110">
        <f>VLOOKUP($A276,'[10]102035'!$A$6:$W$50,I$9,FALSE)</f>
        <v>441</v>
      </c>
      <c r="J276" s="110">
        <f>VLOOKUP($A276,'[10]102035'!$A$6:$W$50,J$9,FALSE)</f>
        <v>353</v>
      </c>
      <c r="K276" s="110">
        <f>VLOOKUP($A276,'[10]102035'!$A$6:$W$50,K$9,FALSE)</f>
        <v>512</v>
      </c>
      <c r="L276" s="110">
        <f>VLOOKUP($A276,'[10]102035'!$A$6:$W$50,L$9,FALSE)</f>
        <v>453</v>
      </c>
      <c r="M276" s="110">
        <f>VLOOKUP($A276,'[10]102035'!$A$6:$W$50,M$9,FALSE)</f>
        <v>624</v>
      </c>
      <c r="N276" s="110">
        <f>VLOOKUP($A276,'[10]102035'!$A$6:$W$50,N$9,FALSE)</f>
        <v>632</v>
      </c>
      <c r="O276" s="110">
        <f>VLOOKUP($A276,'[10]102035'!$A$6:$W$50,O$9,FALSE)</f>
        <v>556</v>
      </c>
      <c r="P276" s="110">
        <f>VLOOKUP($A276,'[10]102035'!$A$6:$W$50,P$9,FALSE)</f>
        <v>632</v>
      </c>
      <c r="Q276" s="110">
        <f>VLOOKUP($A276,'[10]102035'!$A$6:$W$50,Q$9,FALSE)</f>
        <v>529</v>
      </c>
      <c r="R276" s="110">
        <f>VLOOKUP($A276,'[10]102035'!$A$6:$W$50,R$9,FALSE)</f>
        <v>539</v>
      </c>
      <c r="S276" s="110">
        <f>VLOOKUP($A276,'[10]102035'!$A$6:$W$50,S$9,FALSE)</f>
        <v>588</v>
      </c>
      <c r="T276" s="110">
        <f>VLOOKUP($A276,'[10]102035'!$A$6:$W$50,T$9,FALSE)</f>
        <v>584</v>
      </c>
      <c r="U276" s="110">
        <f>VLOOKUP($A276,'[10]102035'!$A$6:$W$50,U$9,FALSE)</f>
        <v>609</v>
      </c>
      <c r="V276" s="110">
        <f>VLOOKUP($A276,'[10]102035'!$A$6:$W$50,V$9,FALSE)</f>
        <v>688</v>
      </c>
    </row>
    <row r="277" spans="1:28" x14ac:dyDescent="0.2">
      <c r="A277" s="107" t="s">
        <v>142</v>
      </c>
      <c r="B277" s="110">
        <f>VLOOKUP($A277,'[10]102035'!$A$6:$W$50,B$9,FALSE)</f>
        <v>637</v>
      </c>
      <c r="C277" s="110">
        <f>VLOOKUP($A277,'[10]102035'!$A$6:$W$50,C$9,FALSE)</f>
        <v>737</v>
      </c>
      <c r="D277" s="110">
        <f>VLOOKUP($A277,'[10]102035'!$A$6:$W$50,D$9,FALSE)</f>
        <v>812</v>
      </c>
      <c r="E277" s="110">
        <f>VLOOKUP($A277,'[10]102035'!$A$6:$W$50,E$9,FALSE)</f>
        <v>923</v>
      </c>
      <c r="F277" s="110">
        <f>VLOOKUP($A277,'[10]102035'!$A$6:$W$50,F$9,FALSE)</f>
        <v>1029</v>
      </c>
      <c r="G277" s="110">
        <f>VLOOKUP($A277,'[10]102035'!$A$6:$W$50,G$9,FALSE)</f>
        <v>1107</v>
      </c>
      <c r="H277" s="110">
        <f>VLOOKUP($A277,'[10]102035'!$A$6:$W$50,H$9,FALSE)</f>
        <v>1213</v>
      </c>
      <c r="I277" s="110">
        <f>VLOOKUP($A277,'[10]102035'!$A$6:$W$50,I$9,FALSE)</f>
        <v>1519</v>
      </c>
      <c r="J277" s="110">
        <f>VLOOKUP($A277,'[10]102035'!$A$6:$W$50,J$9,FALSE)</f>
        <v>1621</v>
      </c>
      <c r="K277" s="110">
        <f>VLOOKUP($A277,'[10]102035'!$A$6:$W$50,K$9,FALSE)</f>
        <v>1642</v>
      </c>
      <c r="L277" s="110">
        <f>VLOOKUP($A277,'[10]102035'!$A$6:$W$50,L$9,FALSE)</f>
        <v>1897</v>
      </c>
      <c r="M277" s="110">
        <f>VLOOKUP($A277,'[10]102035'!$A$6:$W$50,M$9,FALSE)</f>
        <v>1969</v>
      </c>
      <c r="N277" s="110">
        <f>VLOOKUP($A277,'[10]102035'!$A$6:$W$50,N$9,FALSE)</f>
        <v>2136</v>
      </c>
      <c r="O277" s="110">
        <f>VLOOKUP($A277,'[10]102035'!$A$6:$W$50,O$9,FALSE)</f>
        <v>2330</v>
      </c>
      <c r="P277" s="110">
        <f>VLOOKUP($A277,'[10]102035'!$A$6:$W$50,P$9,FALSE)</f>
        <v>2522</v>
      </c>
      <c r="Q277" s="110">
        <f>VLOOKUP($A277,'[10]102035'!$A$6:$W$50,Q$9,FALSE)</f>
        <v>2766</v>
      </c>
      <c r="R277" s="110">
        <f>VLOOKUP($A277,'[10]102035'!$A$6:$W$50,R$9,FALSE)</f>
        <v>3039</v>
      </c>
      <c r="S277" s="110">
        <f>VLOOKUP($A277,'[10]102035'!$A$6:$W$50,S$9,FALSE)</f>
        <v>3349</v>
      </c>
      <c r="T277" s="110">
        <f>VLOOKUP($A277,'[10]102035'!$A$6:$W$50,T$9,FALSE)</f>
        <v>3504</v>
      </c>
      <c r="U277" s="110">
        <f>VLOOKUP($A277,'[10]102035'!$A$6:$W$50,U$9,FALSE)</f>
        <v>3589</v>
      </c>
      <c r="V277" s="110">
        <f>VLOOKUP($A277,'[10]102035'!$A$6:$W$50,V$9,FALSE)</f>
        <v>3879</v>
      </c>
    </row>
    <row r="278" spans="1:28" x14ac:dyDescent="0.2">
      <c r="A278" s="107" t="s">
        <v>143</v>
      </c>
      <c r="B278" s="110">
        <f>VLOOKUP($A278,'[10]102035'!$A$6:$W$50,B$9,FALSE)</f>
        <v>6094</v>
      </c>
      <c r="C278" s="110">
        <f>VLOOKUP($A278,'[10]102035'!$A$6:$W$50,C$9,FALSE)</f>
        <v>6377</v>
      </c>
      <c r="D278" s="110">
        <f>VLOOKUP($A278,'[10]102035'!$A$6:$W$50,D$9,FALSE)</f>
        <v>6664</v>
      </c>
      <c r="E278" s="110">
        <f>VLOOKUP($A278,'[10]102035'!$A$6:$W$50,E$9,FALSE)</f>
        <v>6661</v>
      </c>
      <c r="F278" s="110">
        <f>VLOOKUP($A278,'[10]102035'!$A$6:$W$50,F$9,FALSE)</f>
        <v>6620</v>
      </c>
      <c r="G278" s="110">
        <f>VLOOKUP($A278,'[10]102035'!$A$6:$W$50,G$9,FALSE)</f>
        <v>6874</v>
      </c>
      <c r="H278" s="110">
        <f>VLOOKUP($A278,'[10]102035'!$A$6:$W$50,H$9,FALSE)</f>
        <v>7166</v>
      </c>
      <c r="I278" s="110">
        <f>VLOOKUP($A278,'[10]102035'!$A$6:$W$50,I$9,FALSE)</f>
        <v>7532</v>
      </c>
      <c r="J278" s="110">
        <f>VLOOKUP($A278,'[10]102035'!$A$6:$W$50,J$9,FALSE)</f>
        <v>7440</v>
      </c>
      <c r="K278" s="110">
        <f>VLOOKUP($A278,'[10]102035'!$A$6:$W$50,K$9,FALSE)</f>
        <v>7627</v>
      </c>
      <c r="L278" s="110">
        <f>VLOOKUP($A278,'[10]102035'!$A$6:$W$50,L$9,FALSE)</f>
        <v>7780</v>
      </c>
      <c r="M278" s="110">
        <f>VLOOKUP($A278,'[10]102035'!$A$6:$W$50,M$9,FALSE)</f>
        <v>8007</v>
      </c>
      <c r="N278" s="110">
        <f>VLOOKUP($A278,'[10]102035'!$A$6:$W$50,N$9,FALSE)</f>
        <v>8050</v>
      </c>
      <c r="O278" s="110">
        <f>VLOOKUP($A278,'[10]102035'!$A$6:$W$50,O$9,FALSE)</f>
        <v>7887</v>
      </c>
      <c r="P278" s="110">
        <f>VLOOKUP($A278,'[10]102035'!$A$6:$W$50,P$9,FALSE)</f>
        <v>8184</v>
      </c>
      <c r="Q278" s="110">
        <f>VLOOKUP($A278,'[10]102035'!$A$6:$W$50,Q$9,FALSE)</f>
        <v>8502</v>
      </c>
      <c r="R278" s="110">
        <f>VLOOKUP($A278,'[10]102035'!$A$6:$W$50,R$9,FALSE)</f>
        <v>8394</v>
      </c>
      <c r="S278" s="110">
        <f>VLOOKUP($A278,'[10]102035'!$A$6:$W$50,S$9,FALSE)</f>
        <v>8406</v>
      </c>
      <c r="T278" s="110">
        <f>VLOOKUP($A278,'[10]102035'!$A$6:$W$50,T$9,FALSE)</f>
        <v>8587</v>
      </c>
      <c r="U278" s="110">
        <f>VLOOKUP($A278,'[10]102035'!$A$6:$W$50,U$9,FALSE)</f>
        <v>8223</v>
      </c>
      <c r="V278" s="110">
        <f>VLOOKUP($A278,'[10]102035'!$A$6:$W$50,V$9,FALSE)</f>
        <v>8359</v>
      </c>
    </row>
    <row r="279" spans="1:28" x14ac:dyDescent="0.2">
      <c r="A279" s="107" t="s">
        <v>144</v>
      </c>
      <c r="B279" s="113">
        <f>VLOOKUP($A279,'[10]102035'!$A$6:$W$50,B$9,FALSE)</f>
        <v>37122</v>
      </c>
      <c r="C279" s="113">
        <f>VLOOKUP($A279,'[10]102035'!$A$6:$W$50,C$9,FALSE)</f>
        <v>39739</v>
      </c>
      <c r="D279" s="113">
        <f>VLOOKUP($A279,'[10]102035'!$A$6:$W$50,D$9,FALSE)</f>
        <v>41001</v>
      </c>
      <c r="E279" s="113">
        <f>VLOOKUP($A279,'[10]102035'!$A$6:$W$50,E$9,FALSE)</f>
        <v>41880</v>
      </c>
      <c r="F279" s="113">
        <f>VLOOKUP($A279,'[10]102035'!$A$6:$W$50,F$9,FALSE)</f>
        <v>42582</v>
      </c>
      <c r="G279" s="113">
        <f>VLOOKUP($A279,'[10]102035'!$A$6:$W$50,G$9,FALSE)</f>
        <v>43393</v>
      </c>
      <c r="H279" s="113">
        <f>VLOOKUP($A279,'[10]102035'!$A$6:$W$50,H$9,FALSE)</f>
        <v>45663</v>
      </c>
      <c r="I279" s="113">
        <f>VLOOKUP($A279,'[10]102035'!$A$6:$W$50,I$9,FALSE)</f>
        <v>46728</v>
      </c>
      <c r="J279" s="113">
        <f>VLOOKUP($A279,'[10]102035'!$A$6:$W$50,J$9,FALSE)</f>
        <v>48539</v>
      </c>
      <c r="K279" s="113">
        <f>VLOOKUP($A279,'[10]102035'!$A$6:$W$50,K$9,FALSE)</f>
        <v>50560</v>
      </c>
      <c r="L279" s="113">
        <f>VLOOKUP($A279,'[10]102035'!$A$6:$W$50,L$9,FALSE)</f>
        <v>53539</v>
      </c>
      <c r="M279" s="113">
        <f>VLOOKUP($A279,'[10]102035'!$A$6:$W$50,M$9,FALSE)</f>
        <v>55482</v>
      </c>
      <c r="N279" s="113">
        <f>VLOOKUP($A279,'[10]102035'!$A$6:$W$50,N$9,FALSE)</f>
        <v>56609</v>
      </c>
      <c r="O279" s="113">
        <f>VLOOKUP($A279,'[10]102035'!$A$6:$W$50,O$9,FALSE)</f>
        <v>58569</v>
      </c>
      <c r="P279" s="113">
        <f>VLOOKUP($A279,'[10]102035'!$A$6:$W$50,P$9,FALSE)</f>
        <v>60017</v>
      </c>
      <c r="Q279" s="113">
        <f>VLOOKUP($A279,'[10]102035'!$A$6:$W$50,Q$9,FALSE)</f>
        <v>61272</v>
      </c>
      <c r="R279" s="113">
        <f>VLOOKUP($A279,'[10]102035'!$A$6:$W$50,R$9,FALSE)</f>
        <v>65292</v>
      </c>
      <c r="S279" s="113">
        <f>VLOOKUP($A279,'[10]102035'!$A$6:$W$50,S$9,FALSE)</f>
        <v>65929</v>
      </c>
      <c r="T279" s="113">
        <f>VLOOKUP($A279,'[10]102035'!$A$6:$W$50,T$9,FALSE)</f>
        <v>67997</v>
      </c>
      <c r="U279" s="113">
        <f>VLOOKUP($A279,'[10]102035'!$A$6:$W$50,U$9,FALSE)</f>
        <v>68554</v>
      </c>
      <c r="V279" s="113">
        <f>VLOOKUP($A279,'[10]102035'!$A$6:$W$50,V$9,FALSE)</f>
        <v>71721</v>
      </c>
    </row>
    <row r="280" spans="1:28" x14ac:dyDescent="0.2">
      <c r="A280" s="114" t="s">
        <v>145</v>
      </c>
      <c r="B280" s="115"/>
      <c r="C280" s="115"/>
      <c r="D280" s="115"/>
      <c r="E280" s="115"/>
      <c r="F280" s="115"/>
      <c r="G280" s="115"/>
      <c r="H280" s="115"/>
      <c r="I280" s="115"/>
      <c r="J280" s="115"/>
      <c r="K280" s="115"/>
      <c r="L280" s="115"/>
      <c r="M280" s="115"/>
      <c r="N280" s="115"/>
      <c r="O280" s="115"/>
      <c r="P280" s="115"/>
      <c r="Q280" s="115"/>
      <c r="R280" s="115"/>
      <c r="S280" s="115"/>
      <c r="T280" s="115"/>
      <c r="U280" s="115"/>
      <c r="V280" s="115"/>
      <c r="AB280"/>
    </row>
    <row r="281" spans="1:28" x14ac:dyDescent="0.2">
      <c r="A281" s="134" t="s">
        <v>148</v>
      </c>
      <c r="B281" s="117">
        <f>SUM(B249:B278)</f>
        <v>40513</v>
      </c>
      <c r="C281" s="117">
        <f t="shared" ref="C281:T281" si="7">SUM(C249:C278)</f>
        <v>43298</v>
      </c>
      <c r="D281" s="117">
        <f t="shared" si="7"/>
        <v>44731</v>
      </c>
      <c r="E281" s="117">
        <f t="shared" si="7"/>
        <v>45672</v>
      </c>
      <c r="F281" s="117">
        <f t="shared" si="7"/>
        <v>46434</v>
      </c>
      <c r="G281" s="117">
        <f t="shared" si="7"/>
        <v>47358</v>
      </c>
      <c r="H281" s="117">
        <f t="shared" si="7"/>
        <v>49926</v>
      </c>
      <c r="I281" s="117">
        <f t="shared" si="7"/>
        <v>51381</v>
      </c>
      <c r="J281" s="117">
        <f t="shared" si="7"/>
        <v>53344</v>
      </c>
      <c r="K281" s="117">
        <f>SUM(K249:K278)</f>
        <v>55419</v>
      </c>
      <c r="L281" s="117">
        <f t="shared" si="7"/>
        <v>58491</v>
      </c>
      <c r="M281" s="117">
        <f t="shared" si="7"/>
        <v>60874</v>
      </c>
      <c r="N281" s="117">
        <f t="shared" si="7"/>
        <v>62184</v>
      </c>
      <c r="O281" s="117">
        <f t="shared" si="7"/>
        <v>64076</v>
      </c>
      <c r="P281" s="117">
        <f t="shared" si="7"/>
        <v>65810</v>
      </c>
      <c r="Q281" s="117">
        <f t="shared" si="7"/>
        <v>67369</v>
      </c>
      <c r="R281" s="117">
        <f t="shared" si="7"/>
        <v>71605</v>
      </c>
      <c r="S281" s="117">
        <f t="shared" si="7"/>
        <v>72736</v>
      </c>
      <c r="T281" s="117">
        <f t="shared" si="7"/>
        <v>75031</v>
      </c>
      <c r="U281" s="117">
        <f>SUM(U249:U278)</f>
        <v>75944</v>
      </c>
      <c r="V281" s="117">
        <f>SUM(V249:V278)</f>
        <v>79600</v>
      </c>
      <c r="AB281"/>
    </row>
    <row r="282" spans="1:28" x14ac:dyDescent="0.2">
      <c r="AB282"/>
    </row>
    <row r="283" spans="1:28" ht="13.5" thickBot="1" x14ac:dyDescent="0.25">
      <c r="AB283"/>
    </row>
    <row r="284" spans="1:28" ht="17.25" thickTop="1" thickBot="1" x14ac:dyDescent="0.3">
      <c r="A284" s="101"/>
      <c r="B284" s="264" t="s">
        <v>103</v>
      </c>
      <c r="C284" s="274" t="s">
        <v>104</v>
      </c>
      <c r="D284" s="271"/>
      <c r="E284" s="271"/>
      <c r="F284" s="271"/>
      <c r="G284" s="272"/>
      <c r="H284" s="272"/>
      <c r="I284" s="272"/>
      <c r="J284" s="102"/>
      <c r="K284" s="102"/>
      <c r="L284" s="102"/>
      <c r="M284" s="102"/>
      <c r="N284" s="102"/>
      <c r="O284" s="102"/>
      <c r="P284" s="102"/>
      <c r="Q284" s="102"/>
      <c r="R284" s="102"/>
      <c r="S284" s="102"/>
      <c r="T284" s="102"/>
      <c r="U284" s="102"/>
      <c r="V284" s="102"/>
    </row>
    <row r="285" spans="1:28" ht="16.5" thickTop="1" x14ac:dyDescent="0.25">
      <c r="A285" s="123"/>
      <c r="B285" s="264" t="s">
        <v>77</v>
      </c>
      <c r="C285" s="275" t="s">
        <v>234</v>
      </c>
      <c r="D285" s="269"/>
      <c r="E285" s="269"/>
      <c r="F285" s="269"/>
      <c r="G285" s="270"/>
      <c r="H285" s="270"/>
      <c r="I285" s="270"/>
      <c r="J285" s="126"/>
      <c r="K285" s="126"/>
      <c r="L285" s="126"/>
      <c r="M285" s="126"/>
      <c r="N285" s="126"/>
      <c r="O285" s="126"/>
      <c r="P285" s="126"/>
      <c r="Q285" s="126"/>
      <c r="R285" s="126"/>
      <c r="S285" s="126"/>
      <c r="T285" s="126"/>
      <c r="U285" s="126"/>
      <c r="V285" s="126"/>
    </row>
    <row r="286" spans="1:28" ht="15.75" x14ac:dyDescent="0.25">
      <c r="A286" s="123"/>
      <c r="B286" s="264" t="s">
        <v>108</v>
      </c>
      <c r="C286" s="275" t="s">
        <v>241</v>
      </c>
      <c r="D286" s="269"/>
      <c r="E286" s="269"/>
      <c r="F286" s="269"/>
      <c r="G286" s="270"/>
      <c r="H286" s="270"/>
      <c r="I286" s="270"/>
      <c r="J286" s="126"/>
      <c r="K286" s="126"/>
      <c r="L286" s="126"/>
      <c r="M286" s="126"/>
      <c r="N286" s="126"/>
      <c r="O286" s="126"/>
      <c r="P286" s="126"/>
      <c r="Q286" s="126"/>
      <c r="R286" s="126"/>
      <c r="S286" s="126"/>
      <c r="T286" s="126"/>
      <c r="U286" s="126"/>
      <c r="V286" s="126"/>
    </row>
    <row r="287" spans="1:28" x14ac:dyDescent="0.2">
      <c r="A287" s="98"/>
      <c r="B287" s="99"/>
      <c r="C287" s="99"/>
      <c r="D287" s="99"/>
      <c r="E287" s="99"/>
      <c r="F287" s="99"/>
      <c r="G287" s="99"/>
      <c r="H287" s="99"/>
      <c r="I287" s="99"/>
      <c r="J287" s="99"/>
      <c r="K287" s="99"/>
      <c r="L287" s="99"/>
      <c r="M287" s="99"/>
      <c r="N287" s="99"/>
      <c r="O287" s="99"/>
      <c r="P287" s="99"/>
      <c r="Q287" s="99"/>
      <c r="R287" s="99"/>
      <c r="S287" s="99"/>
      <c r="T287" s="102"/>
      <c r="U287" s="102"/>
      <c r="V287" s="102"/>
    </row>
    <row r="288" spans="1:28" x14ac:dyDescent="0.2">
      <c r="AB288"/>
    </row>
    <row r="289" spans="1:22" x14ac:dyDescent="0.2">
      <c r="A289" s="107" t="s">
        <v>110</v>
      </c>
      <c r="B289" s="107" t="s">
        <v>55</v>
      </c>
      <c r="C289" s="107" t="s">
        <v>56</v>
      </c>
      <c r="D289" s="107" t="s">
        <v>57</v>
      </c>
      <c r="E289" s="107" t="s">
        <v>58</v>
      </c>
      <c r="F289" s="107" t="s">
        <v>59</v>
      </c>
      <c r="G289" s="107" t="s">
        <v>60</v>
      </c>
      <c r="H289" s="107" t="s">
        <v>61</v>
      </c>
      <c r="I289" s="107" t="s">
        <v>62</v>
      </c>
      <c r="J289" s="107" t="s">
        <v>63</v>
      </c>
      <c r="K289" s="107" t="s">
        <v>64</v>
      </c>
      <c r="L289" s="107" t="s">
        <v>65</v>
      </c>
      <c r="M289" s="107" t="s">
        <v>66</v>
      </c>
      <c r="N289" s="107" t="s">
        <v>67</v>
      </c>
      <c r="O289" s="107" t="s">
        <v>68</v>
      </c>
      <c r="P289" s="107" t="s">
        <v>69</v>
      </c>
      <c r="Q289" s="107" t="s">
        <v>70</v>
      </c>
      <c r="R289" s="107" t="s">
        <v>71</v>
      </c>
      <c r="S289" s="107" t="s">
        <v>72</v>
      </c>
      <c r="T289" s="107" t="s">
        <v>74</v>
      </c>
      <c r="U289" s="107" t="s">
        <v>75</v>
      </c>
      <c r="V289" s="107">
        <f>V248</f>
        <v>2010</v>
      </c>
    </row>
    <row r="290" spans="1:22" x14ac:dyDescent="0.2">
      <c r="A290" s="107" t="s">
        <v>111</v>
      </c>
      <c r="B290" s="110">
        <f>VLOOKUP($A290,'[10]102000'!$A$6:$W$50,B$9,FALSE)</f>
        <v>1893</v>
      </c>
      <c r="C290" s="110">
        <f>VLOOKUP($A290,'[10]102000'!$A$6:$W$50,C$9,FALSE)</f>
        <v>2010</v>
      </c>
      <c r="D290" s="110">
        <f>VLOOKUP($A290,'[10]102000'!$A$6:$W$50,D$9,FALSE)</f>
        <v>2000</v>
      </c>
      <c r="E290" s="110">
        <f>VLOOKUP($A290,'[10]102000'!$A$6:$W$50,E$9,FALSE)</f>
        <v>2069</v>
      </c>
      <c r="F290" s="110">
        <f>VLOOKUP($A290,'[10]102000'!$A$6:$W$50,F$9,FALSE)</f>
        <v>2063</v>
      </c>
      <c r="G290" s="110">
        <f>VLOOKUP($A290,'[10]102000'!$A$6:$W$50,G$9,FALSE)</f>
        <v>2112</v>
      </c>
      <c r="H290" s="110">
        <f>VLOOKUP($A290,'[10]102000'!$A$6:$W$50,H$9,FALSE)</f>
        <v>2313</v>
      </c>
      <c r="I290" s="110">
        <f>VLOOKUP($A290,'[10]102000'!$A$6:$W$50,I$9,FALSE)</f>
        <v>2333</v>
      </c>
      <c r="J290" s="110">
        <f>VLOOKUP($A290,'[10]102000'!$A$6:$W$50,J$9,FALSE)</f>
        <v>2359</v>
      </c>
      <c r="K290" s="110">
        <f>VLOOKUP($A290,'[10]102000'!$A$6:$W$50,K$9,FALSE)</f>
        <v>2421</v>
      </c>
      <c r="L290" s="110">
        <f>VLOOKUP($A290,'[10]102000'!$A$6:$W$50,L$9,FALSE)</f>
        <v>2356</v>
      </c>
      <c r="M290" s="110">
        <f>VLOOKUP($A290,'[10]102000'!$A$6:$W$50,M$9,FALSE)</f>
        <v>2466</v>
      </c>
      <c r="N290" s="110">
        <f>VLOOKUP($A290,'[10]102000'!$A$6:$W$50,N$9,FALSE)</f>
        <v>2488</v>
      </c>
      <c r="O290" s="110">
        <f>VLOOKUP($A290,'[10]102000'!$A$6:$W$50,O$9,FALSE)</f>
        <v>2565</v>
      </c>
      <c r="P290" s="110">
        <f>VLOOKUP($A290,'[10]102000'!$A$6:$W$50,P$9,FALSE)</f>
        <v>2467</v>
      </c>
      <c r="Q290" s="110">
        <f>VLOOKUP($A290,'[10]102000'!$A$6:$W$50,Q$9,FALSE)</f>
        <v>2522</v>
      </c>
      <c r="R290" s="110">
        <f>VLOOKUP($A290,'[10]102000'!$A$6:$W$50,R$9,FALSE)</f>
        <v>2661</v>
      </c>
      <c r="S290" s="110">
        <f>VLOOKUP($A290,'[10]102000'!$A$6:$W$50,S$9,FALSE)</f>
        <v>2695</v>
      </c>
      <c r="T290" s="110">
        <f>VLOOKUP($A290,'[10]102000'!$A$6:$W$50,T$9,FALSE)</f>
        <v>2721</v>
      </c>
      <c r="U290" s="110">
        <f>VLOOKUP($A290,'[10]102000'!$A$6:$W$50,U$9,FALSE)</f>
        <v>2492</v>
      </c>
      <c r="V290" s="110">
        <f>VLOOKUP($A290,'[10]102000'!$A$6:$W$50,V$9,FALSE)</f>
        <v>2680</v>
      </c>
    </row>
    <row r="291" spans="1:22" x14ac:dyDescent="0.2">
      <c r="A291" s="107" t="s">
        <v>113</v>
      </c>
      <c r="B291" s="110">
        <f>VLOOKUP($A291,'[10]102000'!$A$6:$W$50,B$9,FALSE)</f>
        <v>2254</v>
      </c>
      <c r="C291" s="110">
        <f>VLOOKUP($A291,'[10]102000'!$A$6:$W$50,C$9,FALSE)</f>
        <v>2421</v>
      </c>
      <c r="D291" s="110">
        <f>VLOOKUP($A291,'[10]102000'!$A$6:$W$50,D$9,FALSE)</f>
        <v>2499</v>
      </c>
      <c r="E291" s="110">
        <f>VLOOKUP($A291,'[10]102000'!$A$6:$W$50,E$9,FALSE)</f>
        <v>2638</v>
      </c>
      <c r="F291" s="110">
        <f>VLOOKUP($A291,'[10]102000'!$A$6:$W$50,F$9,FALSE)</f>
        <v>2705</v>
      </c>
      <c r="G291" s="110">
        <f>VLOOKUP($A291,'[10]102000'!$A$6:$W$50,G$9,FALSE)</f>
        <v>2784</v>
      </c>
      <c r="H291" s="110">
        <f>VLOOKUP($A291,'[10]102000'!$A$6:$W$50,H$9,FALSE)</f>
        <v>2932</v>
      </c>
      <c r="I291" s="110">
        <f>VLOOKUP($A291,'[10]102000'!$A$6:$W$50,I$9,FALSE)</f>
        <v>2936</v>
      </c>
      <c r="J291" s="110">
        <f>VLOOKUP($A291,'[10]102000'!$A$6:$W$50,J$9,FALSE)</f>
        <v>3026</v>
      </c>
      <c r="K291" s="110">
        <f>VLOOKUP($A291,'[10]102000'!$A$6:$W$50,K$9,FALSE)</f>
        <v>3050</v>
      </c>
      <c r="L291" s="110">
        <f>VLOOKUP($A291,'[10]102000'!$A$6:$W$50,L$9,FALSE)</f>
        <v>3115</v>
      </c>
      <c r="M291" s="110">
        <f>VLOOKUP($A291,'[10]102000'!$A$6:$W$50,M$9,FALSE)</f>
        <v>3220</v>
      </c>
      <c r="N291" s="110">
        <f>VLOOKUP($A291,'[10]102000'!$A$6:$W$50,N$9,FALSE)</f>
        <v>3272</v>
      </c>
      <c r="O291" s="110">
        <f>VLOOKUP($A291,'[10]102000'!$A$6:$W$50,O$9,FALSE)</f>
        <v>3286</v>
      </c>
      <c r="P291" s="110">
        <f>VLOOKUP($A291,'[10]102000'!$A$6:$W$50,P$9,FALSE)</f>
        <v>3331</v>
      </c>
      <c r="Q291" s="110">
        <f>VLOOKUP($A291,'[10]102000'!$A$6:$W$50,Q$9,FALSE)</f>
        <v>3361</v>
      </c>
      <c r="R291" s="110">
        <f>VLOOKUP($A291,'[10]102000'!$A$6:$W$50,R$9,FALSE)</f>
        <v>3507</v>
      </c>
      <c r="S291" s="110">
        <f>VLOOKUP($A291,'[10]102000'!$A$6:$W$50,S$9,FALSE)</f>
        <v>3533</v>
      </c>
      <c r="T291" s="110">
        <f>VLOOKUP($A291,'[10]102000'!$A$6:$W$50,T$9,FALSE)</f>
        <v>3607</v>
      </c>
      <c r="U291" s="110">
        <f>VLOOKUP($A291,'[10]102000'!$A$6:$W$50,U$9,FALSE)</f>
        <v>3682</v>
      </c>
      <c r="V291" s="110">
        <f>VLOOKUP($A291,'[10]102000'!$A$6:$W$50,V$9,FALSE)</f>
        <v>3735</v>
      </c>
    </row>
    <row r="292" spans="1:22" x14ac:dyDescent="0.2">
      <c r="A292" s="107" t="s">
        <v>115</v>
      </c>
      <c r="B292" s="110">
        <f>VLOOKUP($A292,'[10]102000'!$A$6:$W$50,B$9,FALSE)</f>
        <v>1325</v>
      </c>
      <c r="C292" s="110">
        <f>VLOOKUP($A292,'[10]102000'!$A$6:$W$50,C$9,FALSE)</f>
        <v>1288</v>
      </c>
      <c r="D292" s="110">
        <f>VLOOKUP($A292,'[10]102000'!$A$6:$W$50,D$9,FALSE)</f>
        <v>1133</v>
      </c>
      <c r="E292" s="110">
        <f>VLOOKUP($A292,'[10]102000'!$A$6:$W$50,E$9,FALSE)</f>
        <v>1253</v>
      </c>
      <c r="F292" s="110">
        <f>VLOOKUP($A292,'[10]102000'!$A$6:$W$50,F$9,FALSE)</f>
        <v>1238</v>
      </c>
      <c r="G292" s="110">
        <f>VLOOKUP($A292,'[10]102000'!$A$6:$W$50,G$9,FALSE)</f>
        <v>1352</v>
      </c>
      <c r="H292" s="110">
        <f>VLOOKUP($A292,'[10]102000'!$A$6:$W$50,H$9,FALSE)</f>
        <v>1446</v>
      </c>
      <c r="I292" s="110">
        <f>VLOOKUP($A292,'[10]102000'!$A$6:$W$50,I$9,FALSE)</f>
        <v>1245</v>
      </c>
      <c r="J292" s="110">
        <f>VLOOKUP($A292,'[10]102000'!$A$6:$W$50,J$9,FALSE)</f>
        <v>1281</v>
      </c>
      <c r="K292" s="110">
        <f>VLOOKUP($A292,'[10]102000'!$A$6:$W$50,K$9,FALSE)</f>
        <v>1266</v>
      </c>
      <c r="L292" s="110">
        <f>VLOOKUP($A292,'[10]102000'!$A$6:$W$50,L$9,FALSE)</f>
        <v>1302</v>
      </c>
      <c r="M292" s="110">
        <f>VLOOKUP($A292,'[10]102000'!$A$6:$W$50,M$9,FALSE)</f>
        <v>1295</v>
      </c>
      <c r="N292" s="110">
        <f>VLOOKUP($A292,'[10]102000'!$A$6:$W$50,N$9,FALSE)</f>
        <v>1299</v>
      </c>
      <c r="O292" s="110">
        <f>VLOOKUP($A292,'[10]102000'!$A$6:$W$50,O$9,FALSE)</f>
        <v>1331</v>
      </c>
      <c r="P292" s="110">
        <f>VLOOKUP($A292,'[10]102000'!$A$6:$W$50,P$9,FALSE)</f>
        <v>1264</v>
      </c>
      <c r="Q292" s="110">
        <f>VLOOKUP($A292,'[10]102000'!$A$6:$W$50,Q$9,FALSE)</f>
        <v>1322</v>
      </c>
      <c r="R292" s="110">
        <f>VLOOKUP($A292,'[10]102000'!$A$6:$W$50,R$9,FALSE)</f>
        <v>1409</v>
      </c>
      <c r="S292" s="110">
        <f>VLOOKUP($A292,'[10]102000'!$A$6:$W$50,S$9,FALSE)</f>
        <v>1426</v>
      </c>
      <c r="T292" s="110">
        <f>VLOOKUP($A292,'[10]102000'!$A$6:$W$50,T$9,FALSE)</f>
        <v>1530</v>
      </c>
      <c r="U292" s="110">
        <f>VLOOKUP($A292,'[10]102000'!$A$6:$W$50,U$9,FALSE)</f>
        <v>1547</v>
      </c>
      <c r="V292" s="110">
        <f>VLOOKUP($A292,'[10]102000'!$A$6:$W$50,V$9,FALSE)</f>
        <v>1624</v>
      </c>
    </row>
    <row r="293" spans="1:22" x14ac:dyDescent="0.2">
      <c r="A293" s="107" t="s">
        <v>141</v>
      </c>
      <c r="B293" s="110">
        <f>VLOOKUP($A293,'[10]102000'!$A$6:$W$50,B$9,FALSE)</f>
        <v>2335</v>
      </c>
      <c r="C293" s="110">
        <f>VLOOKUP($A293,'[10]102000'!$A$6:$W$50,C$9,FALSE)</f>
        <v>2427</v>
      </c>
      <c r="D293" s="110">
        <f>VLOOKUP($A293,'[10]102000'!$A$6:$W$50,D$9,FALSE)</f>
        <v>2486</v>
      </c>
      <c r="E293" s="110">
        <f>VLOOKUP($A293,'[10]102000'!$A$6:$W$50,E$9,FALSE)</f>
        <v>2499</v>
      </c>
      <c r="F293" s="110">
        <f>VLOOKUP($A293,'[10]102000'!$A$6:$W$50,F$9,FALSE)</f>
        <v>2531</v>
      </c>
      <c r="G293" s="110">
        <f>VLOOKUP($A293,'[10]102000'!$A$6:$W$50,G$9,FALSE)</f>
        <v>2594</v>
      </c>
      <c r="H293" s="110">
        <f>VLOOKUP($A293,'[10]102000'!$A$6:$W$50,H$9,FALSE)</f>
        <v>2627</v>
      </c>
      <c r="I293" s="110">
        <f>VLOOKUP($A293,'[10]102000'!$A$6:$W$50,I$9,FALSE)</f>
        <v>2593</v>
      </c>
      <c r="J293" s="110">
        <f>VLOOKUP($A293,'[10]102000'!$A$6:$W$50,J$9,FALSE)</f>
        <v>2622</v>
      </c>
      <c r="K293" s="110">
        <f>VLOOKUP($A293,'[10]102000'!$A$6:$W$50,K$9,FALSE)</f>
        <v>2794</v>
      </c>
      <c r="L293" s="110">
        <f>VLOOKUP($A293,'[10]102000'!$A$6:$W$50,L$9,FALSE)</f>
        <v>2721</v>
      </c>
      <c r="M293" s="110">
        <f>VLOOKUP($A293,'[10]102000'!$A$6:$W$50,M$9,FALSE)</f>
        <v>2827</v>
      </c>
      <c r="N293" s="110">
        <f>VLOOKUP($A293,'[10]102000'!$A$6:$W$50,N$9,FALSE)</f>
        <v>2829</v>
      </c>
      <c r="O293" s="110">
        <f>VLOOKUP($A293,'[10]102000'!$A$6:$W$50,O$9,FALSE)</f>
        <v>2909</v>
      </c>
      <c r="P293" s="110">
        <f>VLOOKUP($A293,'[10]102000'!$A$6:$W$50,P$9,FALSE)</f>
        <v>2974</v>
      </c>
      <c r="Q293" s="110">
        <f>VLOOKUP($A293,'[10]102000'!$A$6:$W$50,Q$9,FALSE)</f>
        <v>3048</v>
      </c>
      <c r="R293" s="110">
        <f>VLOOKUP($A293,'[10]102000'!$A$6:$W$50,R$9,FALSE)</f>
        <v>3068</v>
      </c>
      <c r="S293" s="110">
        <f>VLOOKUP($A293,'[10]102000'!$A$6:$W$50,S$9,FALSE)</f>
        <v>3040</v>
      </c>
      <c r="T293" s="110">
        <f>VLOOKUP($A293,'[10]102000'!$A$6:$W$50,T$9,FALSE)</f>
        <v>3121</v>
      </c>
      <c r="U293" s="110">
        <f>VLOOKUP($A293,'[10]102000'!$A$6:$W$50,U$9,FALSE)</f>
        <v>3114</v>
      </c>
      <c r="V293" s="110">
        <f>VLOOKUP($A293,'[10]102000'!$A$6:$W$50,V$9,FALSE)</f>
        <v>3211</v>
      </c>
    </row>
    <row r="294" spans="1:22" x14ac:dyDescent="0.2">
      <c r="A294" s="107" t="s">
        <v>117</v>
      </c>
      <c r="B294" s="110">
        <f>VLOOKUP($A294,'[10]102000'!$A$6:$W$50,B$9,FALSE)</f>
        <v>121</v>
      </c>
      <c r="C294" s="110">
        <f>VLOOKUP($A294,'[10]102000'!$A$6:$W$50,C$9,FALSE)</f>
        <v>128</v>
      </c>
      <c r="D294" s="110">
        <f>VLOOKUP($A294,'[10]102000'!$A$6:$W$50,D$9,FALSE)</f>
        <v>149</v>
      </c>
      <c r="E294" s="110">
        <f>VLOOKUP($A294,'[10]102000'!$A$6:$W$50,E$9,FALSE)</f>
        <v>163</v>
      </c>
      <c r="F294" s="110">
        <f>VLOOKUP($A294,'[10]102000'!$A$6:$W$50,F$9,FALSE)</f>
        <v>171</v>
      </c>
      <c r="G294" s="110">
        <f>VLOOKUP($A294,'[10]102000'!$A$6:$W$50,G$9,FALSE)</f>
        <v>154</v>
      </c>
      <c r="H294" s="110">
        <f>VLOOKUP($A294,'[10]102000'!$A$6:$W$50,H$9,FALSE)</f>
        <v>160</v>
      </c>
      <c r="I294" s="110">
        <f>VLOOKUP($A294,'[10]102000'!$A$6:$W$50,I$9,FALSE)</f>
        <v>169</v>
      </c>
      <c r="J294" s="110">
        <f>VLOOKUP($A294,'[10]102000'!$A$6:$W$50,J$9,FALSE)</f>
        <v>187</v>
      </c>
      <c r="K294" s="110">
        <f>VLOOKUP($A294,'[10]102000'!$A$6:$W$50,K$9,FALSE)</f>
        <v>199</v>
      </c>
      <c r="L294" s="110">
        <f>VLOOKUP($A294,'[10]102000'!$A$6:$W$50,L$9,FALSE)</f>
        <v>217</v>
      </c>
      <c r="M294" s="110">
        <f>VLOOKUP($A294,'[10]102000'!$A$6:$W$50,M$9,FALSE)</f>
        <v>227</v>
      </c>
      <c r="N294" s="110">
        <f>VLOOKUP($A294,'[10]102000'!$A$6:$W$50,N$9,FALSE)</f>
        <v>248</v>
      </c>
      <c r="O294" s="110">
        <f>VLOOKUP($A294,'[10]102000'!$A$6:$W$50,O$9,FALSE)</f>
        <v>267</v>
      </c>
      <c r="P294" s="110">
        <f>VLOOKUP($A294,'[10]102000'!$A$6:$W$50,P$9,FALSE)</f>
        <v>274</v>
      </c>
      <c r="Q294" s="110">
        <f>VLOOKUP($A294,'[10]102000'!$A$6:$W$50,Q$9,FALSE)</f>
        <v>291</v>
      </c>
      <c r="R294" s="110">
        <f>VLOOKUP($A294,'[10]102000'!$A$6:$W$50,R$9,FALSE)</f>
        <v>307</v>
      </c>
      <c r="S294" s="110">
        <f>VLOOKUP($A294,'[10]102000'!$A$6:$W$50,S$9,FALSE)</f>
        <v>325</v>
      </c>
      <c r="T294" s="110">
        <f>VLOOKUP($A294,'[10]102000'!$A$6:$W$50,T$9,FALSE)</f>
        <v>344</v>
      </c>
      <c r="U294" s="110">
        <f>VLOOKUP($A294,'[10]102000'!$A$6:$W$50,U$9,FALSE)</f>
        <v>358</v>
      </c>
      <c r="V294" s="110">
        <f>VLOOKUP($A294,'[10]102000'!$A$6:$W$50,V$9,FALSE)</f>
        <v>371</v>
      </c>
    </row>
    <row r="295" spans="1:22" x14ac:dyDescent="0.2">
      <c r="A295" s="107" t="s">
        <v>118</v>
      </c>
      <c r="B295" s="110">
        <f>VLOOKUP($A295,'[10]102000'!$A$6:$W$50,B$9,FALSE)</f>
        <v>1555</v>
      </c>
      <c r="C295" s="110">
        <f>VLOOKUP($A295,'[10]102000'!$A$6:$W$50,C$9,FALSE)</f>
        <v>1636</v>
      </c>
      <c r="D295" s="110">
        <f>VLOOKUP($A295,'[10]102000'!$A$6:$W$50,D$9,FALSE)</f>
        <v>1806</v>
      </c>
      <c r="E295" s="110">
        <f>VLOOKUP($A295,'[10]102000'!$A$6:$W$50,E$9,FALSE)</f>
        <v>1995</v>
      </c>
      <c r="F295" s="110">
        <f>VLOOKUP($A295,'[10]102000'!$A$6:$W$50,F$9,FALSE)</f>
        <v>2146</v>
      </c>
      <c r="G295" s="110">
        <f>VLOOKUP($A295,'[10]102000'!$A$6:$W$50,G$9,FALSE)</f>
        <v>2347</v>
      </c>
      <c r="H295" s="110">
        <f>VLOOKUP($A295,'[10]102000'!$A$6:$W$50,H$9,FALSE)</f>
        <v>2547</v>
      </c>
      <c r="I295" s="110">
        <f>VLOOKUP($A295,'[10]102000'!$A$6:$W$50,I$9,FALSE)</f>
        <v>2477</v>
      </c>
      <c r="J295" s="110">
        <f>VLOOKUP($A295,'[10]102000'!$A$6:$W$50,J$9,FALSE)</f>
        <v>2384</v>
      </c>
      <c r="K295" s="110">
        <f>VLOOKUP($A295,'[10]102000'!$A$6:$W$50,K$9,FALSE)</f>
        <v>2334</v>
      </c>
      <c r="L295" s="110">
        <f>VLOOKUP($A295,'[10]102000'!$A$6:$W$50,L$9,FALSE)</f>
        <v>2416</v>
      </c>
      <c r="M295" s="110">
        <f>VLOOKUP($A295,'[10]102000'!$A$6:$W$50,M$9,FALSE)</f>
        <v>2479</v>
      </c>
      <c r="N295" s="110">
        <f>VLOOKUP($A295,'[10]102000'!$A$6:$W$50,N$9,FALSE)</f>
        <v>2417</v>
      </c>
      <c r="O295" s="110">
        <f>VLOOKUP($A295,'[10]102000'!$A$6:$W$50,O$9,FALSE)</f>
        <v>2549</v>
      </c>
      <c r="P295" s="110">
        <f>VLOOKUP($A295,'[10]102000'!$A$6:$W$50,P$9,FALSE)</f>
        <v>2517</v>
      </c>
      <c r="Q295" s="110">
        <f>VLOOKUP($A295,'[10]102000'!$A$6:$W$50,Q$9,FALSE)</f>
        <v>2577</v>
      </c>
      <c r="R295" s="110">
        <f>VLOOKUP($A295,'[10]102000'!$A$6:$W$50,R$9,FALSE)</f>
        <v>2683</v>
      </c>
      <c r="S295" s="110">
        <f>VLOOKUP($A295,'[10]102000'!$A$6:$W$50,S$9,FALSE)</f>
        <v>2646</v>
      </c>
      <c r="T295" s="110">
        <f>VLOOKUP($A295,'[10]102000'!$A$6:$W$50,T$9,FALSE)</f>
        <v>2714</v>
      </c>
      <c r="U295" s="110">
        <f>VLOOKUP($A295,'[10]102000'!$A$6:$W$50,U$9,FALSE)</f>
        <v>2667</v>
      </c>
      <c r="V295" s="110">
        <f>VLOOKUP($A295,'[10]102000'!$A$6:$W$50,V$9,FALSE)</f>
        <v>2750</v>
      </c>
    </row>
    <row r="296" spans="1:22" x14ac:dyDescent="0.2">
      <c r="A296" s="107" t="s">
        <v>123</v>
      </c>
      <c r="B296" s="110">
        <f>VLOOKUP($A296,'[10]102000'!$A$6:$W$50,B$9,FALSE)</f>
        <v>19341</v>
      </c>
      <c r="C296" s="110">
        <f>VLOOKUP($A296,'[10]102000'!$A$6:$W$50,C$9,FALSE)</f>
        <v>19389</v>
      </c>
      <c r="D296" s="110">
        <f>VLOOKUP($A296,'[10]102000'!$A$6:$W$50,D$9,FALSE)</f>
        <v>19271</v>
      </c>
      <c r="E296" s="110">
        <f>VLOOKUP($A296,'[10]102000'!$A$6:$W$50,E$9,FALSE)</f>
        <v>19679</v>
      </c>
      <c r="F296" s="110">
        <f>VLOOKUP($A296,'[10]102000'!$A$6:$W$50,F$9,FALSE)</f>
        <v>19498</v>
      </c>
      <c r="G296" s="110">
        <f>VLOOKUP($A296,'[10]102000'!$A$6:$W$50,G$9,FALSE)</f>
        <v>19802</v>
      </c>
      <c r="H296" s="110">
        <f>VLOOKUP($A296,'[10]102000'!$A$6:$W$50,H$9,FALSE)</f>
        <v>20695</v>
      </c>
      <c r="I296" s="110">
        <f>VLOOKUP($A296,'[10]102000'!$A$6:$W$50,I$9,FALSE)</f>
        <v>20513</v>
      </c>
      <c r="J296" s="110">
        <f>VLOOKUP($A296,'[10]102000'!$A$6:$W$50,J$9,FALSE)</f>
        <v>20787</v>
      </c>
      <c r="K296" s="110">
        <f>VLOOKUP($A296,'[10]102000'!$A$6:$W$50,K$9,FALSE)</f>
        <v>21090</v>
      </c>
      <c r="L296" s="110">
        <f>VLOOKUP($A296,'[10]102000'!$A$6:$W$50,L$9,FALSE)</f>
        <v>22008</v>
      </c>
      <c r="M296" s="110">
        <f>VLOOKUP($A296,'[10]102000'!$A$6:$W$50,M$9,FALSE)</f>
        <v>22325</v>
      </c>
      <c r="N296" s="110">
        <f>VLOOKUP($A296,'[10]102000'!$A$6:$W$50,N$9,FALSE)</f>
        <v>23365</v>
      </c>
      <c r="O296" s="110">
        <f>VLOOKUP($A296,'[10]102000'!$A$6:$W$50,O$9,FALSE)</f>
        <v>23690</v>
      </c>
      <c r="P296" s="110">
        <f>VLOOKUP($A296,'[10]102000'!$A$6:$W$50,P$9,FALSE)</f>
        <v>23704</v>
      </c>
      <c r="Q296" s="110">
        <f>VLOOKUP($A296,'[10]102000'!$A$6:$W$50,Q$9,FALSE)</f>
        <v>23514</v>
      </c>
      <c r="R296" s="110">
        <f>VLOOKUP($A296,'[10]102000'!$A$6:$W$50,R$9,FALSE)</f>
        <v>24084</v>
      </c>
      <c r="S296" s="110">
        <f>VLOOKUP($A296,'[10]102000'!$A$6:$W$50,S$9,FALSE)</f>
        <v>23070</v>
      </c>
      <c r="T296" s="110">
        <f>VLOOKUP($A296,'[10]102000'!$A$6:$W$50,T$9,FALSE)</f>
        <v>22952</v>
      </c>
      <c r="U296" s="110">
        <f>VLOOKUP($A296,'[10]102000'!$A$6:$W$50,U$9,FALSE)</f>
        <v>23872</v>
      </c>
      <c r="V296" s="110">
        <f>VLOOKUP($A296,'[10]102000'!$A$6:$W$50,V$9,FALSE)</f>
        <v>24666</v>
      </c>
    </row>
    <row r="297" spans="1:22" x14ac:dyDescent="0.2">
      <c r="A297" s="107" t="s">
        <v>119</v>
      </c>
      <c r="B297" s="110">
        <f>VLOOKUP($A297,'[10]102000'!$A$6:$W$50,B$9,FALSE)</f>
        <v>1695</v>
      </c>
      <c r="C297" s="110">
        <f>VLOOKUP($A297,'[10]102000'!$A$6:$W$50,C$9,FALSE)</f>
        <v>1754</v>
      </c>
      <c r="D297" s="110">
        <f>VLOOKUP($A297,'[10]102000'!$A$6:$W$50,D$9,FALSE)</f>
        <v>1784</v>
      </c>
      <c r="E297" s="110">
        <f>VLOOKUP($A297,'[10]102000'!$A$6:$W$50,E$9,FALSE)</f>
        <v>1815</v>
      </c>
      <c r="F297" s="110">
        <f>VLOOKUP($A297,'[10]102000'!$A$6:$W$50,F$9,FALSE)</f>
        <v>1840</v>
      </c>
      <c r="G297" s="110">
        <f>VLOOKUP($A297,'[10]102000'!$A$6:$W$50,G$9,FALSE)</f>
        <v>1824</v>
      </c>
      <c r="H297" s="110">
        <f>VLOOKUP($A297,'[10]102000'!$A$6:$W$50,H$9,FALSE)</f>
        <v>1880</v>
      </c>
      <c r="I297" s="110">
        <f>VLOOKUP($A297,'[10]102000'!$A$6:$W$50,I$9,FALSE)</f>
        <v>1866</v>
      </c>
      <c r="J297" s="110">
        <f>VLOOKUP($A297,'[10]102000'!$A$6:$W$50,J$9,FALSE)</f>
        <v>1876</v>
      </c>
      <c r="K297" s="110">
        <f>VLOOKUP($A297,'[10]102000'!$A$6:$W$50,K$9,FALSE)</f>
        <v>1887</v>
      </c>
      <c r="L297" s="110">
        <f>VLOOKUP($A297,'[10]102000'!$A$6:$W$50,L$9,FALSE)</f>
        <v>1897</v>
      </c>
      <c r="M297" s="110">
        <f>VLOOKUP($A297,'[10]102000'!$A$6:$W$50,M$9,FALSE)</f>
        <v>1905</v>
      </c>
      <c r="N297" s="110">
        <f>VLOOKUP($A297,'[10]102000'!$A$6:$W$50,N$9,FALSE)</f>
        <v>1911</v>
      </c>
      <c r="O297" s="110">
        <f>VLOOKUP($A297,'[10]102000'!$A$6:$W$50,O$9,FALSE)</f>
        <v>1917</v>
      </c>
      <c r="P297" s="110">
        <f>VLOOKUP($A297,'[10]102000'!$A$6:$W$50,P$9,FALSE)</f>
        <v>1940</v>
      </c>
      <c r="Q297" s="110">
        <f>VLOOKUP($A297,'[10]102000'!$A$6:$W$50,Q$9,FALSE)</f>
        <v>1956</v>
      </c>
      <c r="R297" s="110">
        <f>VLOOKUP($A297,'[10]102000'!$A$6:$W$50,R$9,FALSE)</f>
        <v>1994</v>
      </c>
      <c r="S297" s="110">
        <f>VLOOKUP($A297,'[10]102000'!$A$6:$W$50,S$9,FALSE)</f>
        <v>1989</v>
      </c>
      <c r="T297" s="110">
        <f>VLOOKUP($A297,'[10]102000'!$A$6:$W$50,T$9,FALSE)</f>
        <v>1987</v>
      </c>
      <c r="U297" s="110">
        <f>VLOOKUP($A297,'[10]102000'!$A$6:$W$50,U$9,FALSE)</f>
        <v>1939</v>
      </c>
      <c r="V297" s="110">
        <f>VLOOKUP($A297,'[10]102000'!$A$6:$W$50,V$9,FALSE)</f>
        <v>1979</v>
      </c>
    </row>
    <row r="298" spans="1:22" x14ac:dyDescent="0.2">
      <c r="A298" s="107" t="s">
        <v>120</v>
      </c>
      <c r="B298" s="110">
        <f>VLOOKUP($A298,'[10]102000'!$A$6:$W$50,B$9,FALSE)</f>
        <v>334</v>
      </c>
      <c r="C298" s="110">
        <f>VLOOKUP($A298,'[10]102000'!$A$6:$W$50,C$9,FALSE)</f>
        <v>337</v>
      </c>
      <c r="D298" s="110">
        <f>VLOOKUP($A298,'[10]102000'!$A$6:$W$50,D$9,FALSE)</f>
        <v>247</v>
      </c>
      <c r="E298" s="110">
        <f>VLOOKUP($A298,'[10]102000'!$A$6:$W$50,E$9,FALSE)</f>
        <v>227</v>
      </c>
      <c r="F298" s="110">
        <f>VLOOKUP($A298,'[10]102000'!$A$6:$W$50,F$9,FALSE)</f>
        <v>244</v>
      </c>
      <c r="G298" s="110">
        <f>VLOOKUP($A298,'[10]102000'!$A$6:$W$50,G$9,FALSE)</f>
        <v>233</v>
      </c>
      <c r="H298" s="110">
        <f>VLOOKUP($A298,'[10]102000'!$A$6:$W$50,H$9,FALSE)</f>
        <v>259</v>
      </c>
      <c r="I298" s="110">
        <f>VLOOKUP($A298,'[10]102000'!$A$6:$W$50,I$9,FALSE)</f>
        <v>256</v>
      </c>
      <c r="J298" s="110">
        <f>VLOOKUP($A298,'[10]102000'!$A$6:$W$50,J$9,FALSE)</f>
        <v>272</v>
      </c>
      <c r="K298" s="110">
        <f>VLOOKUP($A298,'[10]102000'!$A$6:$W$50,K$9,FALSE)</f>
        <v>248</v>
      </c>
      <c r="L298" s="110">
        <f>VLOOKUP($A298,'[10]102000'!$A$6:$W$50,L$9,FALSE)</f>
        <v>264</v>
      </c>
      <c r="M298" s="110">
        <f>VLOOKUP($A298,'[10]102000'!$A$6:$W$50,M$9,FALSE)</f>
        <v>282</v>
      </c>
      <c r="N298" s="110">
        <f>VLOOKUP($A298,'[10]102000'!$A$6:$W$50,N$9,FALSE)</f>
        <v>293</v>
      </c>
      <c r="O298" s="110">
        <f>VLOOKUP($A298,'[10]102000'!$A$6:$W$50,O$9,FALSE)</f>
        <v>303</v>
      </c>
      <c r="P298" s="110">
        <f>VLOOKUP($A298,'[10]102000'!$A$6:$W$50,P$9,FALSE)</f>
        <v>317</v>
      </c>
      <c r="Q298" s="110">
        <f>VLOOKUP($A298,'[10]102000'!$A$6:$W$50,Q$9,FALSE)</f>
        <v>324</v>
      </c>
      <c r="R298" s="110">
        <f>VLOOKUP($A298,'[10]102000'!$A$6:$W$50,R$9,FALSE)</f>
        <v>350</v>
      </c>
      <c r="S298" s="110">
        <f>VLOOKUP($A298,'[10]102000'!$A$6:$W$50,S$9,FALSE)</f>
        <v>372</v>
      </c>
      <c r="T298" s="110">
        <f>VLOOKUP($A298,'[10]102000'!$A$6:$W$50,T$9,FALSE)</f>
        <v>395</v>
      </c>
      <c r="U298" s="110">
        <f>VLOOKUP($A298,'[10]102000'!$A$6:$W$50,U$9,FALSE)</f>
        <v>399</v>
      </c>
      <c r="V298" s="110">
        <f>VLOOKUP($A298,'[10]102000'!$A$6:$W$50,V$9,FALSE)</f>
        <v>408</v>
      </c>
    </row>
    <row r="299" spans="1:22" x14ac:dyDescent="0.2">
      <c r="A299" s="107" t="s">
        <v>139</v>
      </c>
      <c r="B299" s="110">
        <f>VLOOKUP($A299,'[10]102000'!$A$6:$W$50,B$9,FALSE)</f>
        <v>5060</v>
      </c>
      <c r="C299" s="110">
        <f>VLOOKUP($A299,'[10]102000'!$A$6:$W$50,C$9,FALSE)</f>
        <v>5174</v>
      </c>
      <c r="D299" s="110">
        <f>VLOOKUP($A299,'[10]102000'!$A$6:$W$50,D$9,FALSE)</f>
        <v>5313</v>
      </c>
      <c r="E299" s="110">
        <f>VLOOKUP($A299,'[10]102000'!$A$6:$W$50,E$9,FALSE)</f>
        <v>5437</v>
      </c>
      <c r="F299" s="110">
        <f>VLOOKUP($A299,'[10]102000'!$A$6:$W$50,F$9,FALSE)</f>
        <v>5913</v>
      </c>
      <c r="G299" s="110">
        <f>VLOOKUP($A299,'[10]102000'!$A$6:$W$50,G$9,FALSE)</f>
        <v>6566</v>
      </c>
      <c r="H299" s="110">
        <f>VLOOKUP($A299,'[10]102000'!$A$6:$W$50,H$9,FALSE)</f>
        <v>6874</v>
      </c>
      <c r="I299" s="110">
        <f>VLOOKUP($A299,'[10]102000'!$A$6:$W$50,I$9,FALSE)</f>
        <v>7447</v>
      </c>
      <c r="J299" s="110">
        <f>VLOOKUP($A299,'[10]102000'!$A$6:$W$50,J$9,FALSE)</f>
        <v>7739</v>
      </c>
      <c r="K299" s="110">
        <f>VLOOKUP($A299,'[10]102000'!$A$6:$W$50,K$9,FALSE)</f>
        <v>8361</v>
      </c>
      <c r="L299" s="110">
        <f>VLOOKUP($A299,'[10]102000'!$A$6:$W$50,L$9,FALSE)</f>
        <v>8483</v>
      </c>
      <c r="M299" s="110">
        <f>VLOOKUP($A299,'[10]102000'!$A$6:$W$50,M$9,FALSE)</f>
        <v>9125</v>
      </c>
      <c r="N299" s="110">
        <f>VLOOKUP($A299,'[10]102000'!$A$6:$W$50,N$9,FALSE)</f>
        <v>9360</v>
      </c>
      <c r="O299" s="110">
        <f>VLOOKUP($A299,'[10]102000'!$A$6:$W$50,O$9,FALSE)</f>
        <v>10019</v>
      </c>
      <c r="P299" s="110">
        <f>VLOOKUP($A299,'[10]102000'!$A$6:$W$50,P$9,FALSE)</f>
        <v>10654</v>
      </c>
      <c r="Q299" s="110">
        <f>VLOOKUP($A299,'[10]102000'!$A$6:$W$50,Q$9,FALSE)</f>
        <v>11335</v>
      </c>
      <c r="R299" s="110">
        <f>VLOOKUP($A299,'[10]102000'!$A$6:$W$50,R$9,FALSE)</f>
        <v>13315</v>
      </c>
      <c r="S299" s="110">
        <f>VLOOKUP($A299,'[10]102000'!$A$6:$W$50,S$9,FALSE)</f>
        <v>13552</v>
      </c>
      <c r="T299" s="110">
        <f>VLOOKUP($A299,'[10]102000'!$A$6:$W$50,T$9,FALSE)</f>
        <v>14292</v>
      </c>
      <c r="U299" s="110">
        <f>VLOOKUP($A299,'[10]102000'!$A$6:$W$50,U$9,FALSE)</f>
        <v>14515</v>
      </c>
      <c r="V299" s="110">
        <f>VLOOKUP($A299,'[10]102000'!$A$6:$W$50,V$9,FALSE)</f>
        <v>14951</v>
      </c>
    </row>
    <row r="300" spans="1:22" x14ac:dyDescent="0.2">
      <c r="A300" s="107" t="s">
        <v>121</v>
      </c>
      <c r="B300" s="110">
        <f>VLOOKUP($A300,'[10]102000'!$A$6:$W$50,B$9,FALSE)</f>
        <v>2236</v>
      </c>
      <c r="C300" s="110">
        <f>VLOOKUP($A300,'[10]102000'!$A$6:$W$50,C$9,FALSE)</f>
        <v>2346</v>
      </c>
      <c r="D300" s="110">
        <f>VLOOKUP($A300,'[10]102000'!$A$6:$W$50,D$9,FALSE)</f>
        <v>2378</v>
      </c>
      <c r="E300" s="110">
        <f>VLOOKUP($A300,'[10]102000'!$A$6:$W$50,E$9,FALSE)</f>
        <v>2425</v>
      </c>
      <c r="F300" s="110">
        <f>VLOOKUP($A300,'[10]102000'!$A$6:$W$50,F$9,FALSE)</f>
        <v>2497</v>
      </c>
      <c r="G300" s="110">
        <f>VLOOKUP($A300,'[10]102000'!$A$6:$W$50,G$9,FALSE)</f>
        <v>2449</v>
      </c>
      <c r="H300" s="110">
        <f>VLOOKUP($A300,'[10]102000'!$A$6:$W$50,H$9,FALSE)</f>
        <v>2569</v>
      </c>
      <c r="I300" s="110">
        <f>VLOOKUP($A300,'[10]102000'!$A$6:$W$50,I$9,FALSE)</f>
        <v>2613</v>
      </c>
      <c r="J300" s="110">
        <f>VLOOKUP($A300,'[10]102000'!$A$6:$W$50,J$9,FALSE)</f>
        <v>2710</v>
      </c>
      <c r="K300" s="110">
        <f>VLOOKUP($A300,'[10]102000'!$A$6:$W$50,K$9,FALSE)</f>
        <v>2766</v>
      </c>
      <c r="L300" s="110">
        <f>VLOOKUP($A300,'[10]102000'!$A$6:$W$50,L$9,FALSE)</f>
        <v>2772</v>
      </c>
      <c r="M300" s="110">
        <f>VLOOKUP($A300,'[10]102000'!$A$6:$W$50,M$9,FALSE)</f>
        <v>2953</v>
      </c>
      <c r="N300" s="110">
        <f>VLOOKUP($A300,'[10]102000'!$A$6:$W$50,N$9,FALSE)</f>
        <v>3046</v>
      </c>
      <c r="O300" s="110">
        <f>VLOOKUP($A300,'[10]102000'!$A$6:$W$50,O$9,FALSE)</f>
        <v>3089</v>
      </c>
      <c r="P300" s="110">
        <f>VLOOKUP($A300,'[10]102000'!$A$6:$W$50,P$9,FALSE)</f>
        <v>3126</v>
      </c>
      <c r="Q300" s="110">
        <f>VLOOKUP($A300,'[10]102000'!$A$6:$W$50,Q$9,FALSE)</f>
        <v>3184</v>
      </c>
      <c r="R300" s="110">
        <f>VLOOKUP($A300,'[10]102000'!$A$6:$W$50,R$9,FALSE)</f>
        <v>3282</v>
      </c>
      <c r="S300" s="110">
        <f>VLOOKUP($A300,'[10]102000'!$A$6:$W$50,S$9,FALSE)</f>
        <v>3317</v>
      </c>
      <c r="T300" s="110">
        <f>VLOOKUP($A300,'[10]102000'!$A$6:$W$50,T$9,FALSE)</f>
        <v>3319</v>
      </c>
      <c r="U300" s="110">
        <f>VLOOKUP($A300,'[10]102000'!$A$6:$W$50,U$9,FALSE)</f>
        <v>3455</v>
      </c>
      <c r="V300" s="110">
        <f>VLOOKUP($A300,'[10]102000'!$A$6:$W$50,V$9,FALSE)</f>
        <v>3644</v>
      </c>
    </row>
    <row r="301" spans="1:22" x14ac:dyDescent="0.2">
      <c r="A301" s="107" t="s">
        <v>122</v>
      </c>
      <c r="B301" s="110">
        <f>VLOOKUP($A301,'[10]102000'!$A$6:$W$50,B$9,FALSE)</f>
        <v>15364</v>
      </c>
      <c r="C301" s="110">
        <f>VLOOKUP($A301,'[10]102000'!$A$6:$W$50,C$9,FALSE)</f>
        <v>16782</v>
      </c>
      <c r="D301" s="110">
        <f>VLOOKUP($A301,'[10]102000'!$A$6:$W$50,D$9,FALSE)</f>
        <v>17184</v>
      </c>
      <c r="E301" s="110">
        <f>VLOOKUP($A301,'[10]102000'!$A$6:$W$50,E$9,FALSE)</f>
        <v>17421</v>
      </c>
      <c r="F301" s="110">
        <f>VLOOKUP($A301,'[10]102000'!$A$6:$W$50,F$9,FALSE)</f>
        <v>17785</v>
      </c>
      <c r="G301" s="110">
        <f>VLOOKUP($A301,'[10]102000'!$A$6:$W$50,G$9,FALSE)</f>
        <v>18018</v>
      </c>
      <c r="H301" s="110">
        <f>VLOOKUP($A301,'[10]102000'!$A$6:$W$50,H$9,FALSE)</f>
        <v>18970</v>
      </c>
      <c r="I301" s="110">
        <f>VLOOKUP($A301,'[10]102000'!$A$6:$W$50,I$9,FALSE)</f>
        <v>18650</v>
      </c>
      <c r="J301" s="110">
        <f>VLOOKUP($A301,'[10]102000'!$A$6:$W$50,J$9,FALSE)</f>
        <v>19290</v>
      </c>
      <c r="K301" s="110">
        <f>VLOOKUP($A301,'[10]102000'!$A$6:$W$50,K$9,FALSE)</f>
        <v>19871</v>
      </c>
      <c r="L301" s="110">
        <f>VLOOKUP($A301,'[10]102000'!$A$6:$W$50,L$9,FALSE)</f>
        <v>20513</v>
      </c>
      <c r="M301" s="110">
        <f>VLOOKUP($A301,'[10]102000'!$A$6:$W$50,M$9,FALSE)</f>
        <v>21447</v>
      </c>
      <c r="N301" s="110">
        <f>VLOOKUP($A301,'[10]102000'!$A$6:$W$50,N$9,FALSE)</f>
        <v>21337</v>
      </c>
      <c r="O301" s="110">
        <f>VLOOKUP($A301,'[10]102000'!$A$6:$W$50,O$9,FALSE)</f>
        <v>22571</v>
      </c>
      <c r="P301" s="110">
        <f>VLOOKUP($A301,'[10]102000'!$A$6:$W$50,P$9,FALSE)</f>
        <v>23316</v>
      </c>
      <c r="Q301" s="110">
        <f>VLOOKUP($A301,'[10]102000'!$A$6:$W$50,Q$9,FALSE)</f>
        <v>23302</v>
      </c>
      <c r="R301" s="110">
        <f>VLOOKUP($A301,'[10]102000'!$A$6:$W$50,R$9,FALSE)</f>
        <v>24101</v>
      </c>
      <c r="S301" s="110">
        <f>VLOOKUP($A301,'[10]102000'!$A$6:$W$50,S$9,FALSE)</f>
        <v>24159</v>
      </c>
      <c r="T301" s="110">
        <f>VLOOKUP($A301,'[10]102000'!$A$6:$W$50,T$9,FALSE)</f>
        <v>25032</v>
      </c>
      <c r="U301" s="110">
        <f>VLOOKUP($A301,'[10]102000'!$A$6:$W$50,U$9,FALSE)</f>
        <v>25255</v>
      </c>
      <c r="V301" s="110">
        <f>VLOOKUP($A301,'[10]102000'!$A$6:$W$50,V$9,FALSE)</f>
        <v>27009</v>
      </c>
    </row>
    <row r="302" spans="1:22" x14ac:dyDescent="0.2">
      <c r="A302" s="107" t="s">
        <v>124</v>
      </c>
      <c r="B302" s="110">
        <f>VLOOKUP($A302,'[10]102000'!$A$6:$W$50,B$9,FALSE)</f>
        <v>1396</v>
      </c>
      <c r="C302" s="110">
        <f>VLOOKUP($A302,'[10]102000'!$A$6:$W$50,C$9,FALSE)</f>
        <v>1489</v>
      </c>
      <c r="D302" s="110">
        <f>VLOOKUP($A302,'[10]102000'!$A$6:$W$50,D$9,FALSE)</f>
        <v>1619</v>
      </c>
      <c r="E302" s="110">
        <f>VLOOKUP($A302,'[10]102000'!$A$6:$W$50,E$9,FALSE)</f>
        <v>1694</v>
      </c>
      <c r="F302" s="110">
        <f>VLOOKUP($A302,'[10]102000'!$A$6:$W$50,F$9,FALSE)</f>
        <v>1798</v>
      </c>
      <c r="G302" s="110">
        <f>VLOOKUP($A302,'[10]102000'!$A$6:$W$50,G$9,FALSE)</f>
        <v>1881</v>
      </c>
      <c r="H302" s="110">
        <f>VLOOKUP($A302,'[10]102000'!$A$6:$W$50,H$9,FALSE)</f>
        <v>2002</v>
      </c>
      <c r="I302" s="110">
        <f>VLOOKUP($A302,'[10]102000'!$A$6:$W$50,I$9,FALSE)</f>
        <v>2115</v>
      </c>
      <c r="J302" s="110">
        <f>VLOOKUP($A302,'[10]102000'!$A$6:$W$50,J$9,FALSE)</f>
        <v>2255</v>
      </c>
      <c r="K302" s="110">
        <f>VLOOKUP($A302,'[10]102000'!$A$6:$W$50,K$9,FALSE)</f>
        <v>2366</v>
      </c>
      <c r="L302" s="110">
        <f>VLOOKUP($A302,'[10]102000'!$A$6:$W$50,L$9,FALSE)</f>
        <v>2526</v>
      </c>
      <c r="M302" s="110">
        <f>VLOOKUP($A302,'[10]102000'!$A$6:$W$50,M$9,FALSE)</f>
        <v>2628</v>
      </c>
      <c r="N302" s="110">
        <f>VLOOKUP($A302,'[10]102000'!$A$6:$W$50,N$9,FALSE)</f>
        <v>2773</v>
      </c>
      <c r="O302" s="110">
        <f>VLOOKUP($A302,'[10]102000'!$A$6:$W$50,O$9,FALSE)</f>
        <v>2943</v>
      </c>
      <c r="P302" s="110">
        <f>VLOOKUP($A302,'[10]102000'!$A$6:$W$50,P$9,FALSE)</f>
        <v>3054</v>
      </c>
      <c r="Q302" s="110">
        <f>VLOOKUP($A302,'[10]102000'!$A$6:$W$50,Q$9,FALSE)</f>
        <v>3120</v>
      </c>
      <c r="R302" s="110">
        <f>VLOOKUP($A302,'[10]102000'!$A$6:$W$50,R$9,FALSE)</f>
        <v>3280</v>
      </c>
      <c r="S302" s="110">
        <f>VLOOKUP($A302,'[10]102000'!$A$6:$W$50,S$9,FALSE)</f>
        <v>3406</v>
      </c>
      <c r="T302" s="110">
        <f>VLOOKUP($A302,'[10]102000'!$A$6:$W$50,T$9,FALSE)</f>
        <v>3519</v>
      </c>
      <c r="U302" s="110">
        <f>VLOOKUP($A302,'[10]102000'!$A$6:$W$50,U$9,FALSE)</f>
        <v>3475</v>
      </c>
      <c r="V302" s="110">
        <f>VLOOKUP($A302,'[10]102000'!$A$6:$W$50,V$9,FALSE)</f>
        <v>3336</v>
      </c>
    </row>
    <row r="303" spans="1:22" x14ac:dyDescent="0.2">
      <c r="A303" s="107" t="s">
        <v>125</v>
      </c>
      <c r="B303" s="110">
        <f>VLOOKUP($A303,'[10]102000'!$A$6:$W$50,B$9,FALSE)</f>
        <v>1432</v>
      </c>
      <c r="C303" s="110">
        <f>VLOOKUP($A303,'[10]102000'!$A$6:$W$50,C$9,FALSE)</f>
        <v>1527</v>
      </c>
      <c r="D303" s="110">
        <f>VLOOKUP($A303,'[10]102000'!$A$6:$W$50,D$9,FALSE)</f>
        <v>1565</v>
      </c>
      <c r="E303" s="110">
        <f>VLOOKUP($A303,'[10]102000'!$A$6:$W$50,E$9,FALSE)</f>
        <v>1506</v>
      </c>
      <c r="F303" s="110">
        <f>VLOOKUP($A303,'[10]102000'!$A$6:$W$50,F$9,FALSE)</f>
        <v>1585</v>
      </c>
      <c r="G303" s="110">
        <f>VLOOKUP($A303,'[10]102000'!$A$6:$W$50,G$9,FALSE)</f>
        <v>1577</v>
      </c>
      <c r="H303" s="110">
        <f>VLOOKUP($A303,'[10]102000'!$A$6:$W$50,H$9,FALSE)</f>
        <v>1648</v>
      </c>
      <c r="I303" s="110">
        <f>VLOOKUP($A303,'[10]102000'!$A$6:$W$50,I$9,FALSE)</f>
        <v>1633</v>
      </c>
      <c r="J303" s="110">
        <f>VLOOKUP($A303,'[10]102000'!$A$6:$W$50,J$9,FALSE)</f>
        <v>1698</v>
      </c>
      <c r="K303" s="110">
        <f>VLOOKUP($A303,'[10]102000'!$A$6:$W$50,K$9,FALSE)</f>
        <v>1672</v>
      </c>
      <c r="L303" s="110">
        <f>VLOOKUP($A303,'[10]102000'!$A$6:$W$50,L$9,FALSE)</f>
        <v>1688</v>
      </c>
      <c r="M303" s="110">
        <f>VLOOKUP($A303,'[10]102000'!$A$6:$W$50,M$9,FALSE)</f>
        <v>1726</v>
      </c>
      <c r="N303" s="110">
        <f>VLOOKUP($A303,'[10]102000'!$A$6:$W$50,N$9,FALSE)</f>
        <v>1738</v>
      </c>
      <c r="O303" s="110">
        <f>VLOOKUP($A303,'[10]102000'!$A$6:$W$50,O$9,FALSE)</f>
        <v>1786</v>
      </c>
      <c r="P303" s="110">
        <f>VLOOKUP($A303,'[10]102000'!$A$6:$W$50,P$9,FALSE)</f>
        <v>1825</v>
      </c>
      <c r="Q303" s="110">
        <f>VLOOKUP($A303,'[10]102000'!$A$6:$W$50,Q$9,FALSE)</f>
        <v>1889</v>
      </c>
      <c r="R303" s="110">
        <f>VLOOKUP($A303,'[10]102000'!$A$6:$W$50,R$9,FALSE)</f>
        <v>1947</v>
      </c>
      <c r="S303" s="110">
        <f>VLOOKUP($A303,'[10]102000'!$A$6:$W$50,S$9,FALSE)</f>
        <v>1982</v>
      </c>
      <c r="T303" s="110">
        <f>VLOOKUP($A303,'[10]102000'!$A$6:$W$50,T$9,FALSE)</f>
        <v>1997</v>
      </c>
      <c r="U303" s="110">
        <f>VLOOKUP($A303,'[10]102000'!$A$6:$W$50,U$9,FALSE)</f>
        <v>2011</v>
      </c>
      <c r="V303" s="110">
        <f>VLOOKUP($A303,'[10]102000'!$A$6:$W$50,V$9,FALSE)</f>
        <v>2005</v>
      </c>
    </row>
    <row r="304" spans="1:22" x14ac:dyDescent="0.2">
      <c r="A304" s="107" t="s">
        <v>126</v>
      </c>
      <c r="B304" s="110">
        <f>VLOOKUP($A304,'[10]102000'!$A$6:$W$50,B$9,FALSE)</f>
        <v>633</v>
      </c>
      <c r="C304" s="110">
        <f>VLOOKUP($A304,'[10]102000'!$A$6:$W$50,C$9,FALSE)</f>
        <v>673</v>
      </c>
      <c r="D304" s="110">
        <f>VLOOKUP($A304,'[10]102000'!$A$6:$W$50,D$9,FALSE)</f>
        <v>715</v>
      </c>
      <c r="E304" s="110">
        <f>VLOOKUP($A304,'[10]102000'!$A$6:$W$50,E$9,FALSE)</f>
        <v>729</v>
      </c>
      <c r="F304" s="110">
        <f>VLOOKUP($A304,'[10]102000'!$A$6:$W$50,F$9,FALSE)</f>
        <v>754</v>
      </c>
      <c r="G304" s="110">
        <f>VLOOKUP($A304,'[10]102000'!$A$6:$W$50,G$9,FALSE)</f>
        <v>780</v>
      </c>
      <c r="H304" s="110">
        <f>VLOOKUP($A304,'[10]102000'!$A$6:$W$50,H$9,FALSE)</f>
        <v>830</v>
      </c>
      <c r="I304" s="110">
        <f>VLOOKUP($A304,'[10]102000'!$A$6:$W$50,I$9,FALSE)</f>
        <v>867</v>
      </c>
      <c r="J304" s="110">
        <f>VLOOKUP($A304,'[10]102000'!$A$6:$W$50,J$9,FALSE)</f>
        <v>910</v>
      </c>
      <c r="K304" s="110">
        <f>VLOOKUP($A304,'[10]102000'!$A$6:$W$50,K$9,FALSE)</f>
        <v>994</v>
      </c>
      <c r="L304" s="110">
        <f>VLOOKUP($A304,'[10]102000'!$A$6:$W$50,L$9,FALSE)</f>
        <v>1078</v>
      </c>
      <c r="M304" s="110">
        <f>VLOOKUP($A304,'[10]102000'!$A$6:$W$50,M$9,FALSE)</f>
        <v>1138</v>
      </c>
      <c r="N304" s="110">
        <f>VLOOKUP($A304,'[10]102000'!$A$6:$W$50,N$9,FALSE)</f>
        <v>1198</v>
      </c>
      <c r="O304" s="110">
        <f>VLOOKUP($A304,'[10]102000'!$A$6:$W$50,O$9,FALSE)</f>
        <v>1353</v>
      </c>
      <c r="P304" s="110">
        <f>VLOOKUP($A304,'[10]102000'!$A$6:$W$50,P$9,FALSE)</f>
        <v>1386</v>
      </c>
      <c r="Q304" s="110">
        <f>VLOOKUP($A304,'[10]102000'!$A$6:$W$50,Q$9,FALSE)</f>
        <v>1429</v>
      </c>
      <c r="R304" s="110">
        <f>VLOOKUP($A304,'[10]102000'!$A$6:$W$50,R$9,FALSE)</f>
        <v>1447</v>
      </c>
      <c r="S304" s="110">
        <f>VLOOKUP($A304,'[10]102000'!$A$6:$W$50,S$9,FALSE)</f>
        <v>1490</v>
      </c>
      <c r="T304" s="110">
        <f>VLOOKUP($A304,'[10]102000'!$A$6:$W$50,T$9,FALSE)</f>
        <v>1603</v>
      </c>
      <c r="U304" s="110">
        <f>VLOOKUP($A304,'[10]102000'!$A$6:$W$50,U$9,FALSE)</f>
        <v>1428</v>
      </c>
      <c r="V304" s="110">
        <f>VLOOKUP($A304,'[10]102000'!$A$6:$W$50,V$9,FALSE)</f>
        <v>1568</v>
      </c>
    </row>
    <row r="305" spans="1:22" x14ac:dyDescent="0.2">
      <c r="A305" s="107" t="s">
        <v>127</v>
      </c>
      <c r="B305" s="110">
        <f>VLOOKUP($A305,'[10]102000'!$A$6:$W$50,B$9,FALSE)</f>
        <v>8339</v>
      </c>
      <c r="C305" s="110">
        <f>VLOOKUP($A305,'[10]102000'!$A$6:$W$50,C$9,FALSE)</f>
        <v>8720</v>
      </c>
      <c r="D305" s="110">
        <f>VLOOKUP($A305,'[10]102000'!$A$6:$W$50,D$9,FALSE)</f>
        <v>9028</v>
      </c>
      <c r="E305" s="110">
        <f>VLOOKUP($A305,'[10]102000'!$A$6:$W$50,E$9,FALSE)</f>
        <v>9231</v>
      </c>
      <c r="F305" s="110">
        <f>VLOOKUP($A305,'[10]102000'!$A$6:$W$50,F$9,FALSE)</f>
        <v>9441</v>
      </c>
      <c r="G305" s="110">
        <f>VLOOKUP($A305,'[10]102000'!$A$6:$W$50,G$9,FALSE)</f>
        <v>9540</v>
      </c>
      <c r="H305" s="110">
        <f>VLOOKUP($A305,'[10]102000'!$A$6:$W$50,H$9,FALSE)</f>
        <v>9759</v>
      </c>
      <c r="I305" s="110">
        <f>VLOOKUP($A305,'[10]102000'!$A$6:$W$50,I$9,FALSE)</f>
        <v>10022</v>
      </c>
      <c r="J305" s="110">
        <f>VLOOKUP($A305,'[10]102000'!$A$6:$W$50,J$9,FALSE)</f>
        <v>10304</v>
      </c>
      <c r="K305" s="110">
        <f>VLOOKUP($A305,'[10]102000'!$A$6:$W$50,K$9,FALSE)</f>
        <v>10258</v>
      </c>
      <c r="L305" s="110">
        <f>VLOOKUP($A305,'[10]102000'!$A$6:$W$50,L$9,FALSE)</f>
        <v>10543</v>
      </c>
      <c r="M305" s="110">
        <f>VLOOKUP($A305,'[10]102000'!$A$6:$W$50,M$9,FALSE)</f>
        <v>10830</v>
      </c>
      <c r="N305" s="110">
        <f>VLOOKUP($A305,'[10]102000'!$A$6:$W$50,N$9,FALSE)</f>
        <v>11236</v>
      </c>
      <c r="O305" s="110">
        <f>VLOOKUP($A305,'[10]102000'!$A$6:$W$50,O$9,FALSE)</f>
        <v>11832</v>
      </c>
      <c r="P305" s="110">
        <f>VLOOKUP($A305,'[10]102000'!$A$6:$W$50,P$9,FALSE)</f>
        <v>12187</v>
      </c>
      <c r="Q305" s="110">
        <f>VLOOKUP($A305,'[10]102000'!$A$6:$W$50,Q$9,FALSE)</f>
        <v>12571</v>
      </c>
      <c r="R305" s="110">
        <f>VLOOKUP($A305,'[10]102000'!$A$6:$W$50,R$9,FALSE)</f>
        <v>13001</v>
      </c>
      <c r="S305" s="110">
        <f>VLOOKUP($A305,'[10]102000'!$A$6:$W$50,S$9,FALSE)</f>
        <v>13134</v>
      </c>
      <c r="T305" s="110">
        <f>VLOOKUP($A305,'[10]102000'!$A$6:$W$50,T$9,FALSE)</f>
        <v>13485</v>
      </c>
      <c r="U305" s="110">
        <f>VLOOKUP($A305,'[10]102000'!$A$6:$W$50,U$9,FALSE)</f>
        <v>13661</v>
      </c>
      <c r="V305" s="110">
        <f>VLOOKUP($A305,'[10]102000'!$A$6:$W$50,V$9,FALSE)</f>
        <v>13825</v>
      </c>
    </row>
    <row r="306" spans="1:22" x14ac:dyDescent="0.2">
      <c r="A306" s="107" t="s">
        <v>129</v>
      </c>
      <c r="B306" s="110">
        <f>VLOOKUP($A306,'[10]102000'!$A$6:$W$50,B$9,FALSE)</f>
        <v>545</v>
      </c>
      <c r="C306" s="110">
        <f>VLOOKUP($A306,'[10]102000'!$A$6:$W$50,C$9,FALSE)</f>
        <v>554</v>
      </c>
      <c r="D306" s="110">
        <f>VLOOKUP($A306,'[10]102000'!$A$6:$W$50,D$9,FALSE)</f>
        <v>462</v>
      </c>
      <c r="E306" s="110">
        <f>VLOOKUP($A306,'[10]102000'!$A$6:$W$50,E$9,FALSE)</f>
        <v>330</v>
      </c>
      <c r="F306" s="110">
        <f>VLOOKUP($A306,'[10]102000'!$A$6:$W$50,F$9,FALSE)</f>
        <v>311</v>
      </c>
      <c r="G306" s="110">
        <f>VLOOKUP($A306,'[10]102000'!$A$6:$W$50,G$9,FALSE)</f>
        <v>306</v>
      </c>
      <c r="H306" s="110">
        <f>VLOOKUP($A306,'[10]102000'!$A$6:$W$50,H$9,FALSE)</f>
        <v>320</v>
      </c>
      <c r="I306" s="110">
        <f>VLOOKUP($A306,'[10]102000'!$A$6:$W$50,I$9,FALSE)</f>
        <v>333</v>
      </c>
      <c r="J306" s="110">
        <f>VLOOKUP($A306,'[10]102000'!$A$6:$W$50,J$9,FALSE)</f>
        <v>348</v>
      </c>
      <c r="K306" s="110">
        <f>VLOOKUP($A306,'[10]102000'!$A$6:$W$50,K$9,FALSE)</f>
        <v>349</v>
      </c>
      <c r="L306" s="110">
        <f>VLOOKUP($A306,'[10]102000'!$A$6:$W$50,L$9,FALSE)</f>
        <v>329</v>
      </c>
      <c r="M306" s="110">
        <f>VLOOKUP($A306,'[10]102000'!$A$6:$W$50,M$9,FALSE)</f>
        <v>345</v>
      </c>
      <c r="N306" s="110">
        <f>VLOOKUP($A306,'[10]102000'!$A$6:$W$50,N$9,FALSE)</f>
        <v>352</v>
      </c>
      <c r="O306" s="110">
        <f>VLOOKUP($A306,'[10]102000'!$A$6:$W$50,O$9,FALSE)</f>
        <v>383</v>
      </c>
      <c r="P306" s="110">
        <f>VLOOKUP($A306,'[10]102000'!$A$6:$W$50,P$9,FALSE)</f>
        <v>414</v>
      </c>
      <c r="Q306" s="110">
        <f>VLOOKUP($A306,'[10]102000'!$A$6:$W$50,Q$9,FALSE)</f>
        <v>433</v>
      </c>
      <c r="R306" s="110">
        <f>VLOOKUP($A306,'[10]102000'!$A$6:$W$50,R$9,FALSE)</f>
        <v>465</v>
      </c>
      <c r="S306" s="110">
        <f>VLOOKUP($A306,'[10]102000'!$A$6:$W$50,S$9,FALSE)</f>
        <v>491</v>
      </c>
      <c r="T306" s="110">
        <f>VLOOKUP($A306,'[10]102000'!$A$6:$W$50,T$9,FALSE)</f>
        <v>530</v>
      </c>
      <c r="U306" s="110">
        <f>VLOOKUP($A306,'[10]102000'!$A$6:$W$50,U$9,FALSE)</f>
        <v>504</v>
      </c>
      <c r="V306" s="110">
        <f>VLOOKUP($A306,'[10]102000'!$A$6:$W$50,V$9,FALSE)</f>
        <v>482</v>
      </c>
    </row>
    <row r="307" spans="1:22" x14ac:dyDescent="0.2">
      <c r="A307" s="107" t="s">
        <v>130</v>
      </c>
      <c r="B307" s="110">
        <f>VLOOKUP($A307,'[10]102000'!$A$6:$W$50,B$9,FALSE)</f>
        <v>110</v>
      </c>
      <c r="C307" s="110">
        <f>VLOOKUP($A307,'[10]102000'!$A$6:$W$50,C$9,FALSE)</f>
        <v>117</v>
      </c>
      <c r="D307" s="110">
        <f>VLOOKUP($A307,'[10]102000'!$A$6:$W$50,D$9,FALSE)</f>
        <v>120</v>
      </c>
      <c r="E307" s="110">
        <f>VLOOKUP($A307,'[10]102000'!$A$6:$W$50,E$9,FALSE)</f>
        <v>129</v>
      </c>
      <c r="F307" s="110">
        <f>VLOOKUP($A307,'[10]102000'!$A$6:$W$50,F$9,FALSE)</f>
        <v>129</v>
      </c>
      <c r="G307" s="110">
        <f>VLOOKUP($A307,'[10]102000'!$A$6:$W$50,G$9,FALSE)</f>
        <v>133</v>
      </c>
      <c r="H307" s="110">
        <f>VLOOKUP($A307,'[10]102000'!$A$6:$W$50,H$9,FALSE)</f>
        <v>137</v>
      </c>
      <c r="I307" s="110">
        <f>VLOOKUP($A307,'[10]102000'!$A$6:$W$50,I$9,FALSE)</f>
        <v>135</v>
      </c>
      <c r="J307" s="110">
        <f>VLOOKUP($A307,'[10]102000'!$A$6:$W$50,J$9,FALSE)</f>
        <v>144</v>
      </c>
      <c r="K307" s="110">
        <f>VLOOKUP($A307,'[10]102000'!$A$6:$W$50,K$9,FALSE)</f>
        <v>148</v>
      </c>
      <c r="L307" s="110">
        <f>VLOOKUP($A307,'[10]102000'!$A$6:$W$50,L$9,FALSE)</f>
        <v>213</v>
      </c>
      <c r="M307" s="110">
        <f>VLOOKUP($A307,'[10]102000'!$A$6:$W$50,M$9,FALSE)</f>
        <v>241</v>
      </c>
      <c r="N307" s="110">
        <f>VLOOKUP($A307,'[10]102000'!$A$6:$W$50,N$9,FALSE)</f>
        <v>206</v>
      </c>
      <c r="O307" s="110">
        <f>VLOOKUP($A307,'[10]102000'!$A$6:$W$50,O$9,FALSE)</f>
        <v>219</v>
      </c>
      <c r="P307" s="110">
        <f>VLOOKUP($A307,'[10]102000'!$A$6:$W$50,P$9,FALSE)</f>
        <v>211</v>
      </c>
      <c r="Q307" s="110">
        <f>VLOOKUP($A307,'[10]102000'!$A$6:$W$50,Q$9,FALSE)</f>
        <v>249</v>
      </c>
      <c r="R307" s="110">
        <f>VLOOKUP($A307,'[10]102000'!$A$6:$W$50,R$9,FALSE)</f>
        <v>227</v>
      </c>
      <c r="S307" s="110">
        <f>VLOOKUP($A307,'[10]102000'!$A$6:$W$50,S$9,FALSE)</f>
        <v>258</v>
      </c>
      <c r="T307" s="110">
        <f>VLOOKUP($A307,'[10]102000'!$A$6:$W$50,T$9,FALSE)</f>
        <v>248</v>
      </c>
      <c r="U307" s="110">
        <f>VLOOKUP($A307,'[10]102000'!$A$6:$W$50,U$9,FALSE)</f>
        <v>250</v>
      </c>
      <c r="V307" s="110">
        <f>VLOOKUP($A307,'[10]102000'!$A$6:$W$50,V$9,FALSE)</f>
        <v>251</v>
      </c>
    </row>
    <row r="308" spans="1:22" x14ac:dyDescent="0.2">
      <c r="A308" s="107" t="s">
        <v>128</v>
      </c>
      <c r="B308" s="110">
        <f>VLOOKUP($A308,'[10]102000'!$A$6:$W$50,B$9,FALSE)</f>
        <v>419</v>
      </c>
      <c r="C308" s="110">
        <f>VLOOKUP($A308,'[10]102000'!$A$6:$W$50,C$9,FALSE)</f>
        <v>412</v>
      </c>
      <c r="D308" s="110">
        <f>VLOOKUP($A308,'[10]102000'!$A$6:$W$50,D$9,FALSE)</f>
        <v>329</v>
      </c>
      <c r="E308" s="110">
        <f>VLOOKUP($A308,'[10]102000'!$A$6:$W$50,E$9,FALSE)</f>
        <v>260</v>
      </c>
      <c r="F308" s="110">
        <f>VLOOKUP($A308,'[10]102000'!$A$6:$W$50,F$9,FALSE)</f>
        <v>241</v>
      </c>
      <c r="G308" s="110">
        <f>VLOOKUP($A308,'[10]102000'!$A$6:$W$50,G$9,FALSE)</f>
        <v>245</v>
      </c>
      <c r="H308" s="110">
        <f>VLOOKUP($A308,'[10]102000'!$A$6:$W$50,H$9,FALSE)</f>
        <v>221</v>
      </c>
      <c r="I308" s="110">
        <f>VLOOKUP($A308,'[10]102000'!$A$6:$W$50,I$9,FALSE)</f>
        <v>213</v>
      </c>
      <c r="J308" s="110">
        <f>VLOOKUP($A308,'[10]102000'!$A$6:$W$50,J$9,FALSE)</f>
        <v>246</v>
      </c>
      <c r="K308" s="110">
        <f>VLOOKUP($A308,'[10]102000'!$A$6:$W$50,K$9,FALSE)</f>
        <v>248</v>
      </c>
      <c r="L308" s="110">
        <f>VLOOKUP($A308,'[10]102000'!$A$6:$W$50,L$9,FALSE)</f>
        <v>249</v>
      </c>
      <c r="M308" s="110">
        <f>VLOOKUP($A308,'[10]102000'!$A$6:$W$50,M$9,FALSE)</f>
        <v>246</v>
      </c>
      <c r="N308" s="110">
        <f>VLOOKUP($A308,'[10]102000'!$A$6:$W$50,N$9,FALSE)</f>
        <v>276</v>
      </c>
      <c r="O308" s="110">
        <f>VLOOKUP($A308,'[10]102000'!$A$6:$W$50,O$9,FALSE)</f>
        <v>298</v>
      </c>
      <c r="P308" s="110">
        <f>VLOOKUP($A308,'[10]102000'!$A$6:$W$50,P$9,FALSE)</f>
        <v>312</v>
      </c>
      <c r="Q308" s="110">
        <f>VLOOKUP($A308,'[10]102000'!$A$6:$W$50,Q$9,FALSE)</f>
        <v>334</v>
      </c>
      <c r="R308" s="110">
        <f>VLOOKUP($A308,'[10]102000'!$A$6:$W$50,R$9,FALSE)</f>
        <v>364</v>
      </c>
      <c r="S308" s="110">
        <f>VLOOKUP($A308,'[10]102000'!$A$6:$W$50,S$9,FALSE)</f>
        <v>400</v>
      </c>
      <c r="T308" s="110">
        <f>VLOOKUP($A308,'[10]102000'!$A$6:$W$50,T$9,FALSE)</f>
        <v>413</v>
      </c>
      <c r="U308" s="110">
        <f>VLOOKUP($A308,'[10]102000'!$A$6:$W$50,U$9,FALSE)</f>
        <v>385</v>
      </c>
      <c r="V308" s="110">
        <f>VLOOKUP($A308,'[10]102000'!$A$6:$W$50,V$9,FALSE)</f>
        <v>387</v>
      </c>
    </row>
    <row r="309" spans="1:22" x14ac:dyDescent="0.2">
      <c r="A309" s="107" t="str">
        <f>A268</f>
        <v>Malta</v>
      </c>
      <c r="B309" s="110">
        <f>VLOOKUP($A309,'[10]102000'!$A$6:$W$50,B$9,FALSE)</f>
        <v>78</v>
      </c>
      <c r="C309" s="110">
        <f>VLOOKUP($A309,'[10]102000'!$A$6:$W$50,C$9,FALSE)</f>
        <v>83</v>
      </c>
      <c r="D309" s="110">
        <f>VLOOKUP($A309,'[10]102000'!$A$6:$W$50,D$9,FALSE)</f>
        <v>86</v>
      </c>
      <c r="E309" s="110">
        <f>VLOOKUP($A309,'[10]102000'!$A$6:$W$50,E$9,FALSE)</f>
        <v>87</v>
      </c>
      <c r="F309" s="110">
        <f>VLOOKUP($A309,'[10]102000'!$A$6:$W$50,F$9,FALSE)</f>
        <v>63</v>
      </c>
      <c r="G309" s="110">
        <f>VLOOKUP($A309,'[10]102000'!$A$6:$W$50,G$9,FALSE)</f>
        <v>66</v>
      </c>
      <c r="H309" s="110">
        <f>VLOOKUP($A309,'[10]102000'!$A$6:$W$50,H$9,FALSE)</f>
        <v>71</v>
      </c>
      <c r="I309" s="110">
        <f>VLOOKUP($A309,'[10]102000'!$A$6:$W$50,I$9,FALSE)</f>
        <v>78</v>
      </c>
      <c r="J309" s="110">
        <f>VLOOKUP($A309,'[10]102000'!$A$6:$W$50,J$9,FALSE)</f>
        <v>82</v>
      </c>
      <c r="K309" s="110">
        <f>VLOOKUP($A309,'[10]102000'!$A$6:$W$50,K$9,FALSE)</f>
        <v>88</v>
      </c>
      <c r="L309" s="110">
        <f>VLOOKUP($A309,'[10]102000'!$A$6:$W$50,L$9,FALSE)</f>
        <v>91</v>
      </c>
      <c r="M309" s="110">
        <f>VLOOKUP($A309,'[10]102000'!$A$6:$W$50,M$9,FALSE)</f>
        <v>93</v>
      </c>
      <c r="N309" s="110">
        <f>VLOOKUP($A309,'[10]102000'!$A$6:$W$50,N$9,FALSE)</f>
        <v>99</v>
      </c>
      <c r="O309" s="110">
        <f>VLOOKUP($A309,'[10]102000'!$A$6:$W$50,O$9,FALSE)</f>
        <v>107</v>
      </c>
      <c r="P309" s="110">
        <f>VLOOKUP($A309,'[10]102000'!$A$6:$W$50,P$9,FALSE)</f>
        <v>107</v>
      </c>
      <c r="Q309" s="110">
        <f>VLOOKUP($A309,'[10]102000'!$A$6:$W$50,Q$9,FALSE)</f>
        <v>127</v>
      </c>
      <c r="R309" s="110">
        <f>VLOOKUP($A309,'[10]102000'!$A$6:$W$50,R$9,FALSE)</f>
        <v>114</v>
      </c>
      <c r="S309" s="110">
        <f>VLOOKUP($A309,'[10]102000'!$A$6:$W$50,S$9,FALSE)</f>
        <v>114</v>
      </c>
      <c r="T309" s="110">
        <f>VLOOKUP($A309,'[10]102000'!$A$6:$W$50,T$9,FALSE)</f>
        <v>111</v>
      </c>
      <c r="U309" s="110">
        <f>VLOOKUP($A309,'[10]102000'!$A$6:$W$50,U$9,FALSE)</f>
        <v>103</v>
      </c>
      <c r="V309" s="110">
        <f>VLOOKUP($A309,'[10]102000'!$A$6:$W$50,V$9,FALSE)</f>
        <v>98</v>
      </c>
    </row>
    <row r="310" spans="1:22" x14ac:dyDescent="0.2">
      <c r="A310" s="107" t="s">
        <v>132</v>
      </c>
      <c r="B310" s="110">
        <f>VLOOKUP($A310,'[10]102000'!$A$6:$W$50,B$9,FALSE)</f>
        <v>3353</v>
      </c>
      <c r="C310" s="110">
        <f>VLOOKUP($A310,'[10]102000'!$A$6:$W$50,C$9,FALSE)</f>
        <v>3526</v>
      </c>
      <c r="D310" s="110">
        <f>VLOOKUP($A310,'[10]102000'!$A$6:$W$50,D$9,FALSE)</f>
        <v>3681</v>
      </c>
      <c r="E310" s="110">
        <f>VLOOKUP($A310,'[10]102000'!$A$6:$W$50,E$9,FALSE)</f>
        <v>3656</v>
      </c>
      <c r="F310" s="110">
        <f>VLOOKUP($A310,'[10]102000'!$A$6:$W$50,F$9,FALSE)</f>
        <v>3781</v>
      </c>
      <c r="G310" s="110">
        <f>VLOOKUP($A310,'[10]102000'!$A$6:$W$50,G$9,FALSE)</f>
        <v>3840</v>
      </c>
      <c r="H310" s="110">
        <f>VLOOKUP($A310,'[10]102000'!$A$6:$W$50,H$9,FALSE)</f>
        <v>4033</v>
      </c>
      <c r="I310" s="110">
        <f>VLOOKUP($A310,'[10]102000'!$A$6:$W$50,I$9,FALSE)</f>
        <v>4221</v>
      </c>
      <c r="J310" s="110">
        <f>VLOOKUP($A310,'[10]102000'!$A$6:$W$50,J$9,FALSE)</f>
        <v>4421</v>
      </c>
      <c r="K310" s="110">
        <f>VLOOKUP($A310,'[10]102000'!$A$6:$W$50,K$9,FALSE)</f>
        <v>4549</v>
      </c>
      <c r="L310" s="110">
        <f>VLOOKUP($A310,'[10]102000'!$A$6:$W$50,L$9,FALSE)</f>
        <v>4761</v>
      </c>
      <c r="M310" s="110">
        <f>VLOOKUP($A310,'[10]102000'!$A$6:$W$50,M$9,FALSE)</f>
        <v>4863</v>
      </c>
      <c r="N310" s="110">
        <f>VLOOKUP($A310,'[10]102000'!$A$6:$W$50,N$9,FALSE)</f>
        <v>4876</v>
      </c>
      <c r="O310" s="110">
        <f>VLOOKUP($A310,'[10]102000'!$A$6:$W$50,O$9,FALSE)</f>
        <v>5010</v>
      </c>
      <c r="P310" s="110">
        <f>VLOOKUP($A310,'[10]102000'!$A$6:$W$50,P$9,FALSE)</f>
        <v>5304</v>
      </c>
      <c r="Q310" s="110">
        <f>VLOOKUP($A310,'[10]102000'!$A$6:$W$50,Q$9,FALSE)</f>
        <v>5272</v>
      </c>
      <c r="R310" s="110">
        <f>VLOOKUP($A310,'[10]102000'!$A$6:$W$50,R$9,FALSE)</f>
        <v>5402</v>
      </c>
      <c r="S310" s="110">
        <f>VLOOKUP($A310,'[10]102000'!$A$6:$W$50,S$9,FALSE)</f>
        <v>5554</v>
      </c>
      <c r="T310" s="110">
        <f>VLOOKUP($A310,'[10]102000'!$A$6:$W$50,T$9,FALSE)</f>
        <v>5622</v>
      </c>
      <c r="U310" s="110">
        <f>VLOOKUP($A310,'[10]102000'!$A$6:$W$50,U$9,FALSE)</f>
        <v>5676</v>
      </c>
      <c r="V310" s="110">
        <f>VLOOKUP($A310,'[10]102000'!$A$6:$W$50,V$9,FALSE)</f>
        <v>5681</v>
      </c>
    </row>
    <row r="311" spans="1:22" x14ac:dyDescent="0.2">
      <c r="A311" s="107" t="s">
        <v>133</v>
      </c>
      <c r="B311" s="110">
        <f>VLOOKUP($A311,'[10]102000'!$A$6:$W$50,B$9,FALSE)</f>
        <v>4329</v>
      </c>
      <c r="C311" s="110">
        <f>VLOOKUP($A311,'[10]102000'!$A$6:$W$50,C$9,FALSE)</f>
        <v>4564</v>
      </c>
      <c r="D311" s="110">
        <f>VLOOKUP($A311,'[10]102000'!$A$6:$W$50,D$9,FALSE)</f>
        <v>4635</v>
      </c>
      <c r="E311" s="110">
        <f>VLOOKUP($A311,'[10]102000'!$A$6:$W$50,E$9,FALSE)</f>
        <v>4658</v>
      </c>
      <c r="F311" s="110">
        <f>VLOOKUP($A311,'[10]102000'!$A$6:$W$50,F$9,FALSE)</f>
        <v>4721</v>
      </c>
      <c r="G311" s="110">
        <f>VLOOKUP($A311,'[10]102000'!$A$6:$W$50,G$9,FALSE)</f>
        <v>4768</v>
      </c>
      <c r="H311" s="110">
        <f>VLOOKUP($A311,'[10]102000'!$A$6:$W$50,H$9,FALSE)</f>
        <v>4973</v>
      </c>
      <c r="I311" s="110">
        <f>VLOOKUP($A311,'[10]102000'!$A$6:$W$50,I$9,FALSE)</f>
        <v>4941</v>
      </c>
      <c r="J311" s="110">
        <f>VLOOKUP($A311,'[10]102000'!$A$6:$W$50,J$9,FALSE)</f>
        <v>5123</v>
      </c>
      <c r="K311" s="110">
        <f>VLOOKUP($A311,'[10]102000'!$A$6:$W$50,K$9,FALSE)</f>
        <v>5099</v>
      </c>
      <c r="L311" s="110">
        <f>VLOOKUP($A311,'[10]102000'!$A$6:$W$50,L$9,FALSE)</f>
        <v>4931</v>
      </c>
      <c r="M311" s="110">
        <f>VLOOKUP($A311,'[10]102000'!$A$6:$W$50,M$9,FALSE)</f>
        <v>5351</v>
      </c>
      <c r="N311" s="110">
        <f>VLOOKUP($A311,'[10]102000'!$A$6:$W$50,N$9,FALSE)</f>
        <v>5252</v>
      </c>
      <c r="O311" s="110">
        <f>VLOOKUP($A311,'[10]102000'!$A$6:$W$50,O$9,FALSE)</f>
        <v>4709</v>
      </c>
      <c r="P311" s="110">
        <f>VLOOKUP($A311,'[10]102000'!$A$6:$W$50,P$9,FALSE)</f>
        <v>4823</v>
      </c>
      <c r="Q311" s="110">
        <f>VLOOKUP($A311,'[10]102000'!$A$6:$W$50,Q$9,FALSE)</f>
        <v>4996</v>
      </c>
      <c r="R311" s="110">
        <f>VLOOKUP($A311,'[10]102000'!$A$6:$W$50,R$9,FALSE)</f>
        <v>4889</v>
      </c>
      <c r="S311" s="110">
        <f>VLOOKUP($A311,'[10]102000'!$A$6:$W$50,S$9,FALSE)</f>
        <v>5190</v>
      </c>
      <c r="T311" s="110">
        <f>VLOOKUP($A311,'[10]102000'!$A$6:$W$50,T$9,FALSE)</f>
        <v>5218</v>
      </c>
      <c r="U311" s="110">
        <f>VLOOKUP($A311,'[10]102000'!$A$6:$W$50,U$9,FALSE)</f>
        <v>5618</v>
      </c>
      <c r="V311" s="110">
        <f>VLOOKUP($A311,'[10]102000'!$A$6:$W$50,V$9,FALSE)</f>
        <v>5978</v>
      </c>
    </row>
    <row r="312" spans="1:22" ht="12" customHeight="1" x14ac:dyDescent="0.2">
      <c r="A312" s="107" t="s">
        <v>134</v>
      </c>
      <c r="B312" s="110">
        <f>VLOOKUP($A312,'[10]102000'!$A$6:$W$50,B$9,FALSE)</f>
        <v>4128</v>
      </c>
      <c r="C312" s="110">
        <f>VLOOKUP($A312,'[10]102000'!$A$6:$W$50,C$9,FALSE)</f>
        <v>4015</v>
      </c>
      <c r="D312" s="110">
        <f>VLOOKUP($A312,'[10]102000'!$A$6:$W$50,D$9,FALSE)</f>
        <v>3854</v>
      </c>
      <c r="E312" s="110">
        <f>VLOOKUP($A312,'[10]102000'!$A$6:$W$50,E$9,FALSE)</f>
        <v>3796</v>
      </c>
      <c r="F312" s="110">
        <f>VLOOKUP($A312,'[10]102000'!$A$6:$W$50,F$9,FALSE)</f>
        <v>3547</v>
      </c>
      <c r="G312" s="110">
        <f>VLOOKUP($A312,'[10]102000'!$A$6:$W$50,G$9,FALSE)</f>
        <v>3525</v>
      </c>
      <c r="H312" s="110">
        <f>VLOOKUP($A312,'[10]102000'!$A$6:$W$50,H$9,FALSE)</f>
        <v>3769</v>
      </c>
      <c r="I312" s="110">
        <f>VLOOKUP($A312,'[10]102000'!$A$6:$W$50,I$9,FALSE)</f>
        <v>3700</v>
      </c>
      <c r="J312" s="110">
        <f>VLOOKUP($A312,'[10]102000'!$A$6:$W$50,J$9,FALSE)</f>
        <v>4186</v>
      </c>
      <c r="K312" s="110">
        <f>VLOOKUP($A312,'[10]102000'!$A$6:$W$50,K$9,FALSE)</f>
        <v>4473</v>
      </c>
      <c r="L312" s="110">
        <f>VLOOKUP($A312,'[10]102000'!$A$6:$W$50,L$9,FALSE)</f>
        <v>4604</v>
      </c>
      <c r="M312" s="110">
        <f>VLOOKUP($A312,'[10]102000'!$A$6:$W$50,M$9,FALSE)</f>
        <v>4739</v>
      </c>
      <c r="N312" s="110">
        <f>VLOOKUP($A312,'[10]102000'!$A$6:$W$50,N$9,FALSE)</f>
        <v>4704</v>
      </c>
      <c r="O312" s="110">
        <f>VLOOKUP($A312,'[10]102000'!$A$6:$W$50,O$9,FALSE)</f>
        <v>4835</v>
      </c>
      <c r="P312" s="110">
        <f>VLOOKUP($A312,'[10]102000'!$A$6:$W$50,P$9,FALSE)</f>
        <v>4983</v>
      </c>
      <c r="Q312" s="110">
        <f>VLOOKUP($A312,'[10]102000'!$A$6:$W$50,Q$9,FALSE)</f>
        <v>5169</v>
      </c>
      <c r="R312" s="110">
        <f>VLOOKUP($A312,'[10]102000'!$A$6:$W$50,R$9,FALSE)</f>
        <v>5564</v>
      </c>
      <c r="S312" s="110">
        <f>VLOOKUP($A312,'[10]102000'!$A$6:$W$50,S$9,FALSE)</f>
        <v>5594</v>
      </c>
      <c r="T312" s="110">
        <f>VLOOKUP($A312,'[10]102000'!$A$6:$W$50,T$9,FALSE)</f>
        <v>6005</v>
      </c>
      <c r="U312" s="110">
        <f>VLOOKUP($A312,'[10]102000'!$A$6:$W$50,U$9,FALSE)</f>
        <v>5995</v>
      </c>
      <c r="V312" s="110">
        <f>VLOOKUP($A312,'[10]102000'!$A$6:$W$50,V$9,FALSE)</f>
        <v>6319</v>
      </c>
    </row>
    <row r="313" spans="1:22" x14ac:dyDescent="0.2">
      <c r="A313" s="107" t="s">
        <v>135</v>
      </c>
      <c r="B313" s="110">
        <f>VLOOKUP($A313,'[10]102000'!$A$6:$W$50,B$9,FALSE)</f>
        <v>947</v>
      </c>
      <c r="C313" s="110">
        <f>VLOOKUP($A313,'[10]102000'!$A$6:$W$50,C$9,FALSE)</f>
        <v>1034</v>
      </c>
      <c r="D313" s="110">
        <f>VLOOKUP($A313,'[10]102000'!$A$6:$W$50,D$9,FALSE)</f>
        <v>1077</v>
      </c>
      <c r="E313" s="110">
        <f>VLOOKUP($A313,'[10]102000'!$A$6:$W$50,E$9,FALSE)</f>
        <v>1130</v>
      </c>
      <c r="F313" s="110">
        <f>VLOOKUP($A313,'[10]102000'!$A$6:$W$50,F$9,FALSE)</f>
        <v>1193</v>
      </c>
      <c r="G313" s="110">
        <f>VLOOKUP($A313,'[10]102000'!$A$6:$W$50,G$9,FALSE)</f>
        <v>1314</v>
      </c>
      <c r="H313" s="110">
        <f>VLOOKUP($A313,'[10]102000'!$A$6:$W$50,H$9,FALSE)</f>
        <v>1405</v>
      </c>
      <c r="I313" s="110">
        <f>VLOOKUP($A313,'[10]102000'!$A$6:$W$50,I$9,FALSE)</f>
        <v>1519</v>
      </c>
      <c r="J313" s="110">
        <f>VLOOKUP($A313,'[10]102000'!$A$6:$W$50,J$9,FALSE)</f>
        <v>1626</v>
      </c>
      <c r="K313" s="110">
        <f>VLOOKUP($A313,'[10]102000'!$A$6:$W$50,K$9,FALSE)</f>
        <v>1777</v>
      </c>
      <c r="L313" s="110">
        <f>VLOOKUP($A313,'[10]102000'!$A$6:$W$50,L$9,FALSE)</f>
        <v>1897</v>
      </c>
      <c r="M313" s="110">
        <f>VLOOKUP($A313,'[10]102000'!$A$6:$W$50,M$9,FALSE)</f>
        <v>2014</v>
      </c>
      <c r="N313" s="110">
        <f>VLOOKUP($A313,'[10]102000'!$A$6:$W$50,N$9,FALSE)</f>
        <v>2115</v>
      </c>
      <c r="O313" s="110">
        <f>VLOOKUP($A313,'[10]102000'!$A$6:$W$50,O$9,FALSE)</f>
        <v>2228</v>
      </c>
      <c r="P313" s="110">
        <f>VLOOKUP($A313,'[10]102000'!$A$6:$W$50,P$9,FALSE)</f>
        <v>2332</v>
      </c>
      <c r="Q313" s="110">
        <f>VLOOKUP($A313,'[10]102000'!$A$6:$W$50,Q$9,FALSE)</f>
        <v>2466</v>
      </c>
      <c r="R313" s="110">
        <f>VLOOKUP($A313,'[10]102000'!$A$6:$W$50,R$9,FALSE)</f>
        <v>2546</v>
      </c>
      <c r="S313" s="110">
        <f>VLOOKUP($A313,'[10]102000'!$A$6:$W$50,S$9,FALSE)</f>
        <v>2626</v>
      </c>
      <c r="T313" s="110">
        <f>VLOOKUP($A313,'[10]102000'!$A$6:$W$50,T$9,FALSE)</f>
        <v>2600</v>
      </c>
      <c r="U313" s="110">
        <f>VLOOKUP($A313,'[10]102000'!$A$6:$W$50,U$9,FALSE)</f>
        <v>2683</v>
      </c>
      <c r="V313" s="110">
        <f>VLOOKUP($A313,'[10]102000'!$A$6:$W$50,V$9,FALSE)</f>
        <v>2747</v>
      </c>
    </row>
    <row r="314" spans="1:22" x14ac:dyDescent="0.2">
      <c r="A314" s="107" t="s">
        <v>136</v>
      </c>
      <c r="B314" s="110">
        <f>VLOOKUP($A314,'[10]102000'!$A$6:$W$50,B$9,FALSE)</f>
        <v>1124</v>
      </c>
      <c r="C314" s="110">
        <f>VLOOKUP($A314,'[10]102000'!$A$6:$W$50,C$9,FALSE)</f>
        <v>1114</v>
      </c>
      <c r="D314" s="110">
        <f>VLOOKUP($A314,'[10]102000'!$A$6:$W$50,D$9,FALSE)</f>
        <v>1126</v>
      </c>
      <c r="E314" s="110">
        <f>VLOOKUP($A314,'[10]102000'!$A$6:$W$50,E$9,FALSE)</f>
        <v>920</v>
      </c>
      <c r="F314" s="110">
        <f>VLOOKUP($A314,'[10]102000'!$A$6:$W$50,F$9,FALSE)</f>
        <v>898</v>
      </c>
      <c r="G314" s="110">
        <f>VLOOKUP($A314,'[10]102000'!$A$6:$W$50,G$9,FALSE)</f>
        <v>932</v>
      </c>
      <c r="H314" s="110">
        <f>VLOOKUP($A314,'[10]102000'!$A$6:$W$50,H$9,FALSE)</f>
        <v>1108</v>
      </c>
      <c r="I314" s="110">
        <f>VLOOKUP($A314,'[10]102000'!$A$6:$W$50,I$9,FALSE)</f>
        <v>952</v>
      </c>
      <c r="J314" s="110">
        <f>VLOOKUP($A314,'[10]102000'!$A$6:$W$50,J$9,FALSE)</f>
        <v>1024</v>
      </c>
      <c r="K314" s="110">
        <f>VLOOKUP($A314,'[10]102000'!$A$6:$W$50,K$9,FALSE)</f>
        <v>1039</v>
      </c>
      <c r="L314" s="110">
        <f>VLOOKUP($A314,'[10]102000'!$A$6:$W$50,L$9,FALSE)</f>
        <v>1047</v>
      </c>
      <c r="M314" s="110">
        <f>VLOOKUP($A314,'[10]102000'!$A$6:$W$50,M$9,FALSE)</f>
        <v>1183</v>
      </c>
      <c r="N314" s="110">
        <f>VLOOKUP($A314,'[10]102000'!$A$6:$W$50,N$9,FALSE)</f>
        <v>940</v>
      </c>
      <c r="O314" s="110">
        <f>VLOOKUP($A314,'[10]102000'!$A$6:$W$50,O$9,FALSE)</f>
        <v>1147</v>
      </c>
      <c r="P314" s="110">
        <f>VLOOKUP($A314,'[10]102000'!$A$6:$W$50,P$9,FALSE)</f>
        <v>1032</v>
      </c>
      <c r="Q314" s="110">
        <f>VLOOKUP($A314,'[10]102000'!$A$6:$W$50,Q$9,FALSE)</f>
        <v>1166</v>
      </c>
      <c r="R314" s="110">
        <f>VLOOKUP($A314,'[10]102000'!$A$6:$W$50,R$9,FALSE)</f>
        <v>1319</v>
      </c>
      <c r="S314" s="110">
        <f>VLOOKUP($A314,'[10]102000'!$A$6:$W$50,S$9,FALSE)</f>
        <v>1434</v>
      </c>
      <c r="T314" s="110">
        <f>VLOOKUP($A314,'[10]102000'!$A$6:$W$50,T$9,FALSE)</f>
        <v>1495</v>
      </c>
      <c r="U314" s="110">
        <f>VLOOKUP($A314,'[10]102000'!$A$6:$W$50,U$9,FALSE)</f>
        <v>1551</v>
      </c>
      <c r="V314" s="110">
        <f>VLOOKUP($A314,'[10]102000'!$A$6:$W$50,V$9,FALSE)</f>
        <v>1684</v>
      </c>
    </row>
    <row r="315" spans="1:22" x14ac:dyDescent="0.2">
      <c r="A315" s="107" t="s">
        <v>140</v>
      </c>
      <c r="B315" s="110">
        <f>VLOOKUP($A315,'[10]102000'!$A$6:$W$50,B$9,FALSE)</f>
        <v>5496</v>
      </c>
      <c r="C315" s="110">
        <f>VLOOKUP($A315,'[10]102000'!$A$6:$W$50,C$9,FALSE)</f>
        <v>5834</v>
      </c>
      <c r="D315" s="110">
        <f>VLOOKUP($A315,'[10]102000'!$A$6:$W$50,D$9,FALSE)</f>
        <v>5756</v>
      </c>
      <c r="E315" s="110">
        <f>VLOOKUP($A315,'[10]102000'!$A$6:$W$50,E$9,FALSE)</f>
        <v>5899</v>
      </c>
      <c r="F315" s="110">
        <f>VLOOKUP($A315,'[10]102000'!$A$6:$W$50,F$9,FALSE)</f>
        <v>5978</v>
      </c>
      <c r="G315" s="110">
        <f>VLOOKUP($A315,'[10]102000'!$A$6:$W$50,G$9,FALSE)</f>
        <v>6005</v>
      </c>
      <c r="H315" s="110">
        <f>VLOOKUP($A315,'[10]102000'!$A$6:$W$50,H$9,FALSE)</f>
        <v>6085</v>
      </c>
      <c r="I315" s="110">
        <f>VLOOKUP($A315,'[10]102000'!$A$6:$W$50,I$9,FALSE)</f>
        <v>5925</v>
      </c>
      <c r="J315" s="110">
        <f>VLOOKUP($A315,'[10]102000'!$A$6:$W$50,J$9,FALSE)</f>
        <v>5956</v>
      </c>
      <c r="K315" s="110">
        <f>VLOOKUP($A315,'[10]102000'!$A$6:$W$50,K$9,FALSE)</f>
        <v>5812</v>
      </c>
      <c r="L315" s="110">
        <f>VLOOKUP($A315,'[10]102000'!$A$6:$W$50,L$9,FALSE)</f>
        <v>5898</v>
      </c>
      <c r="M315" s="110">
        <f>VLOOKUP($A315,'[10]102000'!$A$6:$W$50,M$9,FALSE)</f>
        <v>6150</v>
      </c>
      <c r="N315" s="110">
        <f>VLOOKUP($A315,'[10]102000'!$A$6:$W$50,N$9,FALSE)</f>
        <v>6087</v>
      </c>
      <c r="O315" s="110">
        <f>VLOOKUP($A315,'[10]102000'!$A$6:$W$50,O$9,FALSE)</f>
        <v>6062</v>
      </c>
      <c r="P315" s="110">
        <f>VLOOKUP($A315,'[10]102000'!$A$6:$W$50,P$9,FALSE)</f>
        <v>6034</v>
      </c>
      <c r="Q315" s="110">
        <f>VLOOKUP($A315,'[10]102000'!$A$6:$W$50,Q$9,FALSE)</f>
        <v>6047</v>
      </c>
      <c r="R315" s="110">
        <f>VLOOKUP($A315,'[10]102000'!$A$6:$W$50,R$9,FALSE)</f>
        <v>6069</v>
      </c>
      <c r="S315" s="110">
        <f>VLOOKUP($A315,'[10]102000'!$A$6:$W$50,S$9,FALSE)</f>
        <v>6034</v>
      </c>
      <c r="T315" s="110">
        <f>VLOOKUP($A315,'[10]102000'!$A$6:$W$50,T$9,FALSE)</f>
        <v>5900</v>
      </c>
      <c r="U315" s="110">
        <f>VLOOKUP($A315,'[10]102000'!$A$6:$W$50,U$9,FALSE)</f>
        <v>5977</v>
      </c>
      <c r="V315" s="110">
        <f>VLOOKUP($A315,'[10]102000'!$A$6:$W$50,V$9,FALSE)</f>
        <v>6400</v>
      </c>
    </row>
    <row r="316" spans="1:22" x14ac:dyDescent="0.2">
      <c r="A316" s="107" t="s">
        <v>138</v>
      </c>
      <c r="B316" s="110">
        <f>VLOOKUP($A316,'[10]102000'!$A$6:$W$50,B$9,FALSE)</f>
        <v>262</v>
      </c>
      <c r="C316" s="110">
        <f>VLOOKUP($A316,'[10]102000'!$A$6:$W$50,C$9,FALSE)</f>
        <v>295</v>
      </c>
      <c r="D316" s="110">
        <f>VLOOKUP($A316,'[10]102000'!$A$6:$W$50,D$9,FALSE)</f>
        <v>315</v>
      </c>
      <c r="E316" s="110">
        <f>VLOOKUP($A316,'[10]102000'!$A$6:$W$50,E$9,FALSE)</f>
        <v>327</v>
      </c>
      <c r="F316" s="110">
        <f>VLOOKUP($A316,'[10]102000'!$A$6:$W$50,F$9,FALSE)</f>
        <v>354</v>
      </c>
      <c r="G316" s="110">
        <f>VLOOKUP($A316,'[10]102000'!$A$6:$W$50,G$9,FALSE)</f>
        <v>364</v>
      </c>
      <c r="H316" s="110">
        <f>VLOOKUP($A316,'[10]102000'!$A$6:$W$50,H$9,FALSE)</f>
        <v>391</v>
      </c>
      <c r="I316" s="110">
        <f>VLOOKUP($A316,'[10]102000'!$A$6:$W$50,I$9,FALSE)</f>
        <v>413</v>
      </c>
      <c r="J316" s="110">
        <f>VLOOKUP($A316,'[10]102000'!$A$6:$W$50,J$9,FALSE)</f>
        <v>421</v>
      </c>
      <c r="K316" s="110">
        <f>VLOOKUP($A316,'[10]102000'!$A$6:$W$50,K$9,FALSE)</f>
        <v>437</v>
      </c>
      <c r="L316" s="110">
        <f>VLOOKUP($A316,'[10]102000'!$A$6:$W$50,L$9,FALSE)</f>
        <v>406</v>
      </c>
      <c r="M316" s="110">
        <f>VLOOKUP($A316,'[10]102000'!$A$6:$W$50,M$9,FALSE)</f>
        <v>430</v>
      </c>
      <c r="N316" s="110">
        <f>VLOOKUP($A316,'[10]102000'!$A$6:$W$50,N$9,FALSE)</f>
        <v>489</v>
      </c>
      <c r="O316" s="110">
        <f>VLOOKUP($A316,'[10]102000'!$A$6:$W$50,O$9,FALSE)</f>
        <v>454</v>
      </c>
      <c r="P316" s="110">
        <f>VLOOKUP($A316,'[10]102000'!$A$6:$W$50,P$9,FALSE)</f>
        <v>482</v>
      </c>
      <c r="Q316" s="110">
        <f>VLOOKUP($A316,'[10]102000'!$A$6:$W$50,Q$9,FALSE)</f>
        <v>462</v>
      </c>
      <c r="R316" s="110">
        <f>VLOOKUP($A316,'[10]102000'!$A$6:$W$50,R$9,FALSE)</f>
        <v>475</v>
      </c>
      <c r="S316" s="110">
        <f>VLOOKUP($A316,'[10]102000'!$A$6:$W$50,S$9,FALSE)</f>
        <v>482</v>
      </c>
      <c r="T316" s="110">
        <f>VLOOKUP($A316,'[10]102000'!$A$6:$W$50,T$9,FALSE)</f>
        <v>542</v>
      </c>
      <c r="U316" s="110">
        <f>VLOOKUP($A316,'[10]102000'!$A$6:$W$50,U$9,FALSE)</f>
        <v>531</v>
      </c>
      <c r="V316" s="110">
        <f>VLOOKUP($A316,'[10]102000'!$A$6:$W$50,V$9,FALSE)</f>
        <v>542</v>
      </c>
    </row>
    <row r="317" spans="1:22" x14ac:dyDescent="0.2">
      <c r="A317" s="107" t="s">
        <v>137</v>
      </c>
      <c r="B317" s="110">
        <f>VLOOKUP($A317,'[10]102000'!$A$6:$W$50,B$9,FALSE)</f>
        <v>623</v>
      </c>
      <c r="C317" s="110">
        <f>VLOOKUP($A317,'[10]102000'!$A$6:$W$50,C$9,FALSE)</f>
        <v>802</v>
      </c>
      <c r="D317" s="110">
        <f>VLOOKUP($A317,'[10]102000'!$A$6:$W$50,D$9,FALSE)</f>
        <v>700</v>
      </c>
      <c r="E317" s="110">
        <f>VLOOKUP($A317,'[10]102000'!$A$6:$W$50,E$9,FALSE)</f>
        <v>945</v>
      </c>
      <c r="F317" s="110">
        <f>VLOOKUP($A317,'[10]102000'!$A$6:$W$50,F$9,FALSE)</f>
        <v>751</v>
      </c>
      <c r="G317" s="110">
        <f>VLOOKUP($A317,'[10]102000'!$A$6:$W$50,G$9,FALSE)</f>
        <v>963</v>
      </c>
      <c r="H317" s="110">
        <f>VLOOKUP($A317,'[10]102000'!$A$6:$W$50,H$9,FALSE)</f>
        <v>1031</v>
      </c>
      <c r="I317" s="110">
        <f>VLOOKUP($A317,'[10]102000'!$A$6:$W$50,I$9,FALSE)</f>
        <v>1013</v>
      </c>
      <c r="J317" s="110">
        <f>VLOOKUP($A317,'[10]102000'!$A$6:$W$50,J$9,FALSE)</f>
        <v>906</v>
      </c>
      <c r="K317" s="110">
        <f>VLOOKUP($A317,'[10]102000'!$A$6:$W$50,K$9,FALSE)</f>
        <v>1059</v>
      </c>
      <c r="L317" s="110">
        <f>VLOOKUP($A317,'[10]102000'!$A$6:$W$50,L$9,FALSE)</f>
        <v>972</v>
      </c>
      <c r="M317" s="110">
        <f>VLOOKUP($A317,'[10]102000'!$A$6:$W$50,M$9,FALSE)</f>
        <v>1118</v>
      </c>
      <c r="N317" s="110">
        <f>VLOOKUP($A317,'[10]102000'!$A$6:$W$50,N$9,FALSE)</f>
        <v>1120</v>
      </c>
      <c r="O317" s="110">
        <f>VLOOKUP($A317,'[10]102000'!$A$6:$W$50,O$9,FALSE)</f>
        <v>1033</v>
      </c>
      <c r="P317" s="110">
        <f>VLOOKUP($A317,'[10]102000'!$A$6:$W$50,P$9,FALSE)</f>
        <v>1083</v>
      </c>
      <c r="Q317" s="110">
        <f>VLOOKUP($A317,'[10]102000'!$A$6:$W$50,Q$9,FALSE)</f>
        <v>967</v>
      </c>
      <c r="R317" s="110">
        <f>VLOOKUP($A317,'[10]102000'!$A$6:$W$50,R$9,FALSE)</f>
        <v>964</v>
      </c>
      <c r="S317" s="110">
        <f>VLOOKUP($A317,'[10]102000'!$A$6:$W$50,S$9,FALSE)</f>
        <v>1015</v>
      </c>
      <c r="T317" s="110">
        <f>VLOOKUP($A317,'[10]102000'!$A$6:$W$50,T$9,FALSE)</f>
        <v>1002</v>
      </c>
      <c r="U317" s="110">
        <f>VLOOKUP($A317,'[10]102000'!$A$6:$W$50,U$9,FALSE)</f>
        <v>1017</v>
      </c>
      <c r="V317" s="110">
        <f>VLOOKUP($A317,'[10]102000'!$A$6:$W$50,V$9,FALSE)</f>
        <v>1088</v>
      </c>
    </row>
    <row r="318" spans="1:22" x14ac:dyDescent="0.2">
      <c r="A318" s="107" t="s">
        <v>142</v>
      </c>
      <c r="B318" s="110">
        <f>VLOOKUP($A318,'[10]102000'!$A$6:$W$50,B$9,FALSE)</f>
        <v>1484</v>
      </c>
      <c r="C318" s="110">
        <f>VLOOKUP($A318,'[10]102000'!$A$6:$W$50,C$9,FALSE)</f>
        <v>1752</v>
      </c>
      <c r="D318" s="110">
        <f>VLOOKUP($A318,'[10]102000'!$A$6:$W$50,D$9,FALSE)</f>
        <v>1893</v>
      </c>
      <c r="E318" s="110">
        <f>VLOOKUP($A318,'[10]102000'!$A$6:$W$50,E$9,FALSE)</f>
        <v>2110</v>
      </c>
      <c r="F318" s="110">
        <f>VLOOKUP($A318,'[10]102000'!$A$6:$W$50,F$9,FALSE)</f>
        <v>2307</v>
      </c>
      <c r="G318" s="110">
        <f>VLOOKUP($A318,'[10]102000'!$A$6:$W$50,G$9,FALSE)</f>
        <v>2496</v>
      </c>
      <c r="H318" s="110">
        <f>VLOOKUP($A318,'[10]102000'!$A$6:$W$50,H$9,FALSE)</f>
        <v>2800</v>
      </c>
      <c r="I318" s="110">
        <f>VLOOKUP($A318,'[10]102000'!$A$6:$W$50,I$9,FALSE)</f>
        <v>3284</v>
      </c>
      <c r="J318" s="110">
        <f>VLOOKUP($A318,'[10]102000'!$A$6:$W$50,J$9,FALSE)</f>
        <v>3546</v>
      </c>
      <c r="K318" s="110">
        <f>VLOOKUP($A318,'[10]102000'!$A$6:$W$50,K$9,FALSE)</f>
        <v>3809</v>
      </c>
      <c r="L318" s="110">
        <f>VLOOKUP($A318,'[10]102000'!$A$6:$W$50,L$9,FALSE)</f>
        <v>4215</v>
      </c>
      <c r="M318" s="110">
        <f>VLOOKUP($A318,'[10]102000'!$A$6:$W$50,M$9,FALSE)</f>
        <v>4270</v>
      </c>
      <c r="N318" s="110">
        <f>VLOOKUP($A318,'[10]102000'!$A$6:$W$50,N$9,FALSE)</f>
        <v>4462</v>
      </c>
      <c r="O318" s="110">
        <f>VLOOKUP($A318,'[10]102000'!$A$6:$W$50,O$9,FALSE)</f>
        <v>4811</v>
      </c>
      <c r="P318" s="110">
        <f>VLOOKUP($A318,'[10]102000'!$A$6:$W$50,P$9,FALSE)</f>
        <v>5232</v>
      </c>
      <c r="Q318" s="110">
        <f>VLOOKUP($A318,'[10]102000'!$A$6:$W$50,Q$9,FALSE)</f>
        <v>5780</v>
      </c>
      <c r="R318" s="110">
        <f>VLOOKUP($A318,'[10]102000'!$A$6:$W$50,R$9,FALSE)</f>
        <v>6385</v>
      </c>
      <c r="S318" s="110">
        <f>VLOOKUP($A318,'[10]102000'!$A$6:$W$50,S$9,FALSE)</f>
        <v>6914</v>
      </c>
      <c r="T318" s="110">
        <f>VLOOKUP($A318,'[10]102000'!$A$6:$W$50,T$9,FALSE)</f>
        <v>7407</v>
      </c>
      <c r="U318" s="110">
        <f>VLOOKUP($A318,'[10]102000'!$A$6:$W$50,U$9,FALSE)</f>
        <v>7374</v>
      </c>
      <c r="V318" s="110">
        <f>VLOOKUP($A318,'[10]102000'!$A$6:$W$50,V$9,FALSE)</f>
        <v>7920</v>
      </c>
    </row>
    <row r="319" spans="1:22" x14ac:dyDescent="0.2">
      <c r="A319" s="107" t="s">
        <v>143</v>
      </c>
      <c r="B319" s="110">
        <f>VLOOKUP($A319,'[10]102000'!$A$6:$W$50,B$9,FALSE)</f>
        <v>14489</v>
      </c>
      <c r="C319" s="110">
        <f>VLOOKUP($A319,'[10]102000'!$A$6:$W$50,C$9,FALSE)</f>
        <v>15151</v>
      </c>
      <c r="D319" s="110">
        <f>VLOOKUP($A319,'[10]102000'!$A$6:$W$50,D$9,FALSE)</f>
        <v>15549</v>
      </c>
      <c r="E319" s="110">
        <f>VLOOKUP($A319,'[10]102000'!$A$6:$W$50,E$9,FALSE)</f>
        <v>15635</v>
      </c>
      <c r="F319" s="110">
        <f>VLOOKUP($A319,'[10]102000'!$A$6:$W$50,F$9,FALSE)</f>
        <v>15669</v>
      </c>
      <c r="G319" s="110">
        <f>VLOOKUP($A319,'[10]102000'!$A$6:$W$50,G$9,FALSE)</f>
        <v>15988</v>
      </c>
      <c r="H319" s="110">
        <f>VLOOKUP($A319,'[10]102000'!$A$6:$W$50,H$9,FALSE)</f>
        <v>16740</v>
      </c>
      <c r="I319" s="110">
        <f>VLOOKUP($A319,'[10]102000'!$A$6:$W$50,I$9,FALSE)</f>
        <v>16841</v>
      </c>
      <c r="J319" s="110">
        <f>VLOOKUP($A319,'[10]102000'!$A$6:$W$50,J$9,FALSE)</f>
        <v>17196</v>
      </c>
      <c r="K319" s="110">
        <f>VLOOKUP($A319,'[10]102000'!$A$6:$W$50,K$9,FALSE)</f>
        <v>17471</v>
      </c>
      <c r="L319" s="110">
        <f>VLOOKUP($A319,'[10]102000'!$A$6:$W$50,L$9,FALSE)</f>
        <v>17772</v>
      </c>
      <c r="M319" s="110">
        <f>VLOOKUP($A319,'[10]102000'!$A$6:$W$50,M$9,FALSE)</f>
        <v>18277</v>
      </c>
      <c r="N319" s="110">
        <f>VLOOKUP($A319,'[10]102000'!$A$6:$W$50,N$9,FALSE)</f>
        <v>18254</v>
      </c>
      <c r="O319" s="110">
        <f>VLOOKUP($A319,'[10]102000'!$A$6:$W$50,O$9,FALSE)</f>
        <v>18807</v>
      </c>
      <c r="P319" s="110">
        <f>VLOOKUP($A319,'[10]102000'!$A$6:$W$50,P$9,FALSE)</f>
        <v>19211</v>
      </c>
      <c r="Q319" s="110">
        <f>VLOOKUP($A319,'[10]102000'!$A$6:$W$50,Q$9,FALSE)</f>
        <v>19655</v>
      </c>
      <c r="R319" s="110">
        <f>VLOOKUP($A319,'[10]102000'!$A$6:$W$50,R$9,FALSE)</f>
        <v>19461</v>
      </c>
      <c r="S319" s="110">
        <f>VLOOKUP($A319,'[10]102000'!$A$6:$W$50,S$9,FALSE)</f>
        <v>19337</v>
      </c>
      <c r="T319" s="110">
        <f>VLOOKUP($A319,'[10]102000'!$A$6:$W$50,T$9,FALSE)</f>
        <v>19237</v>
      </c>
      <c r="U319" s="110">
        <f>VLOOKUP($A319,'[10]102000'!$A$6:$W$50,U$9,FALSE)</f>
        <v>18742</v>
      </c>
      <c r="V319" s="110">
        <f>VLOOKUP($A319,'[10]102000'!$A$6:$W$50,V$9,FALSE)</f>
        <v>18910</v>
      </c>
    </row>
    <row r="320" spans="1:22" x14ac:dyDescent="0.2">
      <c r="A320" s="107" t="s">
        <v>144</v>
      </c>
      <c r="B320" s="113">
        <f>VLOOKUP($A320,'[10]102000'!$A$6:$W$50,B$9,FALSE)</f>
        <v>94554</v>
      </c>
      <c r="C320" s="113">
        <f>VLOOKUP($A320,'[10]102000'!$A$6:$W$50,C$9,FALSE)</f>
        <v>98613</v>
      </c>
      <c r="D320" s="113">
        <f>VLOOKUP($A320,'[10]102000'!$A$6:$W$50,D$9,FALSE)</f>
        <v>99747</v>
      </c>
      <c r="E320" s="113">
        <f>VLOOKUP($A320,'[10]102000'!$A$6:$W$50,E$9,FALSE)</f>
        <v>101396</v>
      </c>
      <c r="F320" s="113">
        <f>VLOOKUP($A320,'[10]102000'!$A$6:$W$50,F$9,FALSE)</f>
        <v>102591</v>
      </c>
      <c r="G320" s="113">
        <f>VLOOKUP($A320,'[10]102000'!$A$6:$W$50,G$9,FALSE)</f>
        <v>105098</v>
      </c>
      <c r="H320" s="113">
        <f>VLOOKUP($A320,'[10]102000'!$A$6:$W$50,H$9,FALSE)</f>
        <v>110198</v>
      </c>
      <c r="I320" s="113">
        <f>VLOOKUP($A320,'[10]102000'!$A$6:$W$50,I$9,FALSE)</f>
        <v>110485</v>
      </c>
      <c r="J320" s="113">
        <f>VLOOKUP($A320,'[10]102000'!$A$6:$W$50,J$9,FALSE)</f>
        <v>113636</v>
      </c>
      <c r="K320" s="113">
        <f>VLOOKUP($A320,'[10]102000'!$A$6:$W$50,K$9,FALSE)</f>
        <v>116231</v>
      </c>
      <c r="L320" s="113">
        <f>VLOOKUP($A320,'[10]102000'!$A$6:$W$50,L$9,FALSE)</f>
        <v>119416</v>
      </c>
      <c r="M320" s="113">
        <f>VLOOKUP($A320,'[10]102000'!$A$6:$W$50,M$9,FALSE)</f>
        <v>123746</v>
      </c>
      <c r="N320" s="113">
        <f>VLOOKUP($A320,'[10]102000'!$A$6:$W$50,N$9,FALSE)</f>
        <v>125500</v>
      </c>
      <c r="O320" s="113">
        <f>VLOOKUP($A320,'[10]102000'!$A$6:$W$50,O$9,FALSE)</f>
        <v>130083</v>
      </c>
      <c r="P320" s="113">
        <f>VLOOKUP($A320,'[10]102000'!$A$6:$W$50,P$9,FALSE)</f>
        <v>132866</v>
      </c>
      <c r="Q320" s="113">
        <f>VLOOKUP($A320,'[10]102000'!$A$6:$W$50,Q$9,FALSE)</f>
        <v>135043</v>
      </c>
      <c r="R320" s="113">
        <f>VLOOKUP($A320,'[10]102000'!$A$6:$W$50,R$9,FALSE)</f>
        <v>140338</v>
      </c>
      <c r="S320" s="113">
        <f>VLOOKUP($A320,'[10]102000'!$A$6:$W$50,S$9,FALSE)</f>
        <v>140434</v>
      </c>
      <c r="T320" s="113">
        <f>VLOOKUP($A320,'[10]102000'!$A$6:$W$50,T$9,FALSE)</f>
        <v>143200</v>
      </c>
      <c r="U320" s="113">
        <f>VLOOKUP($A320,'[10]102000'!$A$6:$W$50,U$9,FALSE)</f>
        <v>144167</v>
      </c>
      <c r="V320" s="113">
        <f>VLOOKUP($A320,'[10]102000'!$A$6:$W$50,V$9,FALSE)</f>
        <v>149137</v>
      </c>
    </row>
    <row r="321" spans="1:28" x14ac:dyDescent="0.2">
      <c r="A321" s="114" t="s">
        <v>145</v>
      </c>
      <c r="B321" s="115"/>
      <c r="C321" s="115"/>
      <c r="D321" s="115"/>
      <c r="E321" s="115"/>
      <c r="F321" s="115"/>
      <c r="G321" s="115"/>
      <c r="H321" s="115"/>
      <c r="I321" s="115"/>
      <c r="J321" s="115"/>
      <c r="K321" s="115"/>
      <c r="L321" s="115"/>
      <c r="M321" s="115"/>
      <c r="N321" s="115"/>
      <c r="O321" s="115"/>
      <c r="P321" s="115"/>
      <c r="Q321" s="115"/>
      <c r="R321" s="115"/>
      <c r="S321" s="115"/>
      <c r="T321" s="115"/>
      <c r="U321" s="115"/>
      <c r="V321" s="115"/>
      <c r="AB321"/>
    </row>
    <row r="322" spans="1:28" x14ac:dyDescent="0.2">
      <c r="A322" s="134" t="s">
        <v>148</v>
      </c>
      <c r="B322" s="117">
        <f>SUM(B290:B319)</f>
        <v>102700</v>
      </c>
      <c r="C322" s="117">
        <f t="shared" ref="C322:T322" si="8">SUM(C290:C319)</f>
        <v>107354</v>
      </c>
      <c r="D322" s="117">
        <f t="shared" si="8"/>
        <v>108760</v>
      </c>
      <c r="E322" s="117">
        <f t="shared" si="8"/>
        <v>110663</v>
      </c>
      <c r="F322" s="117">
        <f t="shared" si="8"/>
        <v>112152</v>
      </c>
      <c r="G322" s="117">
        <f t="shared" si="8"/>
        <v>114958</v>
      </c>
      <c r="H322" s="117">
        <f t="shared" si="8"/>
        <v>120595</v>
      </c>
      <c r="I322" s="117">
        <f t="shared" si="8"/>
        <v>121303</v>
      </c>
      <c r="J322" s="117">
        <f t="shared" si="8"/>
        <v>124925</v>
      </c>
      <c r="K322" s="117">
        <f t="shared" si="8"/>
        <v>127935</v>
      </c>
      <c r="L322" s="117">
        <f t="shared" si="8"/>
        <v>131284</v>
      </c>
      <c r="M322" s="117">
        <f t="shared" si="8"/>
        <v>136193</v>
      </c>
      <c r="N322" s="117">
        <f t="shared" si="8"/>
        <v>138042</v>
      </c>
      <c r="O322" s="117">
        <f t="shared" si="8"/>
        <v>142513</v>
      </c>
      <c r="P322" s="117">
        <f t="shared" si="8"/>
        <v>145896</v>
      </c>
      <c r="Q322" s="117">
        <f t="shared" si="8"/>
        <v>148868</v>
      </c>
      <c r="R322" s="117">
        <f t="shared" si="8"/>
        <v>154680</v>
      </c>
      <c r="S322" s="117">
        <f>SUM(S290:S319)</f>
        <v>155579</v>
      </c>
      <c r="T322" s="117">
        <f t="shared" si="8"/>
        <v>158948</v>
      </c>
      <c r="U322" s="117">
        <f>SUM(U290:U319)</f>
        <v>160276</v>
      </c>
      <c r="V322" s="117">
        <f>SUM(V290:V319)</f>
        <v>166249</v>
      </c>
      <c r="AB322"/>
    </row>
    <row r="323" spans="1:28" x14ac:dyDescent="0.2">
      <c r="AB323"/>
    </row>
    <row r="324" spans="1:28" ht="13.5" thickBot="1" x14ac:dyDescent="0.25">
      <c r="A324" s="101"/>
      <c r="B324" s="102"/>
      <c r="C324" s="102"/>
      <c r="D324" s="102"/>
      <c r="E324" s="102"/>
      <c r="F324" s="102"/>
      <c r="G324" s="102"/>
      <c r="H324" s="102"/>
      <c r="I324" s="102"/>
      <c r="J324" s="102"/>
      <c r="K324" s="102"/>
      <c r="L324" s="102"/>
      <c r="M324" s="102"/>
      <c r="N324" s="102"/>
      <c r="O324" s="102"/>
      <c r="P324" s="102"/>
      <c r="Q324" s="102"/>
      <c r="R324" s="102"/>
      <c r="S324" s="102"/>
      <c r="T324" s="102"/>
      <c r="U324" s="102"/>
      <c r="V324" s="102"/>
    </row>
    <row r="325" spans="1:28" ht="17.25" thickTop="1" thickBot="1" x14ac:dyDescent="0.3">
      <c r="A325" s="101"/>
      <c r="B325" s="264" t="s">
        <v>103</v>
      </c>
      <c r="C325" s="274" t="s">
        <v>104</v>
      </c>
      <c r="D325" s="272"/>
      <c r="E325" s="272"/>
      <c r="F325" s="272"/>
      <c r="G325" s="272"/>
      <c r="H325" s="102"/>
      <c r="I325" s="102"/>
      <c r="J325" s="102"/>
      <c r="K325" s="102"/>
      <c r="L325" s="102"/>
      <c r="M325" s="102"/>
      <c r="N325" s="102"/>
      <c r="O325" s="102"/>
      <c r="P325" s="102"/>
      <c r="Q325" s="102"/>
      <c r="R325" s="102"/>
      <c r="S325" s="102"/>
      <c r="T325" s="102"/>
      <c r="U325" s="102"/>
      <c r="V325" s="102"/>
    </row>
    <row r="326" spans="1:28" ht="17.25" thickTop="1" thickBot="1" x14ac:dyDescent="0.3">
      <c r="A326" s="123"/>
      <c r="B326" s="264" t="s">
        <v>77</v>
      </c>
      <c r="C326" s="274" t="s">
        <v>234</v>
      </c>
      <c r="D326" s="270"/>
      <c r="E326" s="270"/>
      <c r="F326" s="270"/>
      <c r="G326" s="270"/>
      <c r="H326" s="126"/>
      <c r="I326" s="126"/>
      <c r="J326" s="126"/>
      <c r="K326" s="126"/>
      <c r="L326" s="126"/>
      <c r="M326" s="126"/>
      <c r="N326" s="126"/>
      <c r="O326" s="126"/>
      <c r="P326" s="126"/>
      <c r="Q326" s="126"/>
      <c r="R326" s="126"/>
      <c r="S326" s="126"/>
      <c r="T326" s="126"/>
      <c r="U326" s="126"/>
      <c r="V326" s="126"/>
    </row>
    <row r="327" spans="1:28" ht="17.25" thickTop="1" thickBot="1" x14ac:dyDescent="0.3">
      <c r="A327" s="123"/>
      <c r="B327" s="264" t="s">
        <v>108</v>
      </c>
      <c r="C327" s="274" t="s">
        <v>242</v>
      </c>
      <c r="D327" s="270"/>
      <c r="E327" s="270"/>
      <c r="F327" s="270"/>
      <c r="G327" s="270"/>
      <c r="H327" s="126"/>
      <c r="I327" s="126"/>
      <c r="J327" s="126"/>
      <c r="K327" s="126"/>
      <c r="L327" s="126"/>
      <c r="M327" s="126"/>
      <c r="N327" s="126"/>
      <c r="O327" s="126"/>
      <c r="P327" s="126"/>
      <c r="Q327" s="126"/>
      <c r="R327" s="126"/>
      <c r="S327" s="126"/>
      <c r="T327" s="126"/>
      <c r="U327" s="126"/>
      <c r="V327" s="126"/>
    </row>
    <row r="328" spans="1:28" ht="13.5" thickTop="1" x14ac:dyDescent="0.2">
      <c r="A328" s="98"/>
      <c r="B328" s="99"/>
      <c r="C328" s="99"/>
      <c r="D328" s="99"/>
      <c r="E328" s="99"/>
      <c r="F328" s="99"/>
      <c r="G328" s="99"/>
      <c r="H328" s="99"/>
      <c r="I328" s="99"/>
      <c r="J328" s="99"/>
      <c r="K328" s="99"/>
      <c r="L328" s="99"/>
      <c r="M328" s="99"/>
      <c r="N328" s="99"/>
      <c r="O328" s="99"/>
      <c r="P328" s="99"/>
      <c r="Q328" s="99"/>
      <c r="R328" s="99"/>
      <c r="S328" s="99"/>
      <c r="T328" s="102"/>
      <c r="U328" s="102"/>
      <c r="V328" s="102"/>
    </row>
    <row r="329" spans="1:28" x14ac:dyDescent="0.2">
      <c r="A329" s="107" t="s">
        <v>110</v>
      </c>
      <c r="B329" s="107" t="s">
        <v>55</v>
      </c>
      <c r="C329" s="107" t="s">
        <v>56</v>
      </c>
      <c r="D329" s="107" t="s">
        <v>57</v>
      </c>
      <c r="E329" s="107" t="s">
        <v>58</v>
      </c>
      <c r="F329" s="107" t="s">
        <v>59</v>
      </c>
      <c r="G329" s="107" t="s">
        <v>60</v>
      </c>
      <c r="H329" s="107" t="s">
        <v>61</v>
      </c>
      <c r="I329" s="107" t="s">
        <v>62</v>
      </c>
      <c r="J329" s="107" t="s">
        <v>63</v>
      </c>
      <c r="K329" s="107" t="s">
        <v>64</v>
      </c>
      <c r="L329" s="107" t="s">
        <v>65</v>
      </c>
      <c r="M329" s="107" t="s">
        <v>66</v>
      </c>
      <c r="N329" s="107" t="s">
        <v>67</v>
      </c>
      <c r="O329" s="107" t="s">
        <v>68</v>
      </c>
      <c r="P329" s="107" t="s">
        <v>69</v>
      </c>
      <c r="Q329" s="107" t="s">
        <v>70</v>
      </c>
      <c r="R329" s="107" t="s">
        <v>71</v>
      </c>
      <c r="S329" s="107" t="s">
        <v>72</v>
      </c>
      <c r="T329" s="107" t="s">
        <v>74</v>
      </c>
      <c r="U329" s="107" t="s">
        <v>75</v>
      </c>
      <c r="V329" s="107">
        <f>V289</f>
        <v>2010</v>
      </c>
    </row>
    <row r="330" spans="1:28" x14ac:dyDescent="0.2">
      <c r="A330" s="107" t="s">
        <v>111</v>
      </c>
      <c r="B330" s="110">
        <f>VLOOKUP($A330,'[10]102200'!$A$6:$W$50,B$9,FALSE)</f>
        <v>0</v>
      </c>
      <c r="C330" s="110">
        <f>VLOOKUP($A330,'[10]102200'!$A$6:$W$50,C$9,FALSE)</f>
        <v>0</v>
      </c>
      <c r="D330" s="110">
        <f>VLOOKUP($A330,'[10]102200'!$A$6:$W$50,D$9,FALSE)</f>
        <v>0</v>
      </c>
      <c r="E330" s="110">
        <f>VLOOKUP($A330,'[10]102200'!$A$6:$W$50,E$9,FALSE)</f>
        <v>0</v>
      </c>
      <c r="F330" s="110">
        <f>VLOOKUP($A330,'[10]102200'!$A$6:$W$50,F$9,FALSE)</f>
        <v>0</v>
      </c>
      <c r="G330" s="110">
        <f>VLOOKUP($A330,'[10]102200'!$A$6:$W$50,G$9,FALSE)</f>
        <v>0</v>
      </c>
      <c r="H330" s="110">
        <f>VLOOKUP($A330,'[10]102200'!$A$6:$W$50,H$9,FALSE)</f>
        <v>0</v>
      </c>
      <c r="I330" s="110">
        <f>VLOOKUP($A330,'[10]102200'!$A$6:$W$50,I$9,FALSE)</f>
        <v>0</v>
      </c>
      <c r="J330" s="110">
        <f>VLOOKUP($A330,'[10]102200'!$A$6:$W$50,J$9,FALSE)</f>
        <v>0</v>
      </c>
      <c r="K330" s="110">
        <f>VLOOKUP($A330,'[10]102200'!$A$6:$W$50,K$9,FALSE)</f>
        <v>0</v>
      </c>
      <c r="L330" s="110">
        <f>VLOOKUP($A330,'[10]102200'!$A$6:$W$50,L$9,FALSE)</f>
        <v>0</v>
      </c>
      <c r="M330" s="110">
        <f>VLOOKUP($A330,'[10]102200'!$A$6:$W$50,M$9,FALSE)</f>
        <v>0</v>
      </c>
      <c r="N330" s="110">
        <f>VLOOKUP($A330,'[10]102200'!$A$6:$W$50,N$9,FALSE)</f>
        <v>0</v>
      </c>
      <c r="O330" s="110">
        <f>VLOOKUP($A330,'[10]102200'!$A$6:$W$50,O$9,FALSE)</f>
        <v>0</v>
      </c>
      <c r="P330" s="110">
        <f>VLOOKUP($A330,'[10]102200'!$A$6:$W$50,P$9,FALSE)</f>
        <v>0</v>
      </c>
      <c r="Q330" s="110">
        <f>VLOOKUP($A330,'[10]102200'!$A$6:$W$50,Q$9,FALSE)</f>
        <v>0</v>
      </c>
      <c r="R330" s="110">
        <f>VLOOKUP($A330,'[10]102200'!$A$6:$W$50,R$9,FALSE)</f>
        <v>0</v>
      </c>
      <c r="S330" s="110">
        <f>VLOOKUP($A330,'[10]102200'!$A$6:$W$50,S$9,FALSE)</f>
        <v>0</v>
      </c>
      <c r="T330" s="110">
        <f>VLOOKUP($A330,'[10]102200'!$A$6:$W$50,T$9,FALSE)</f>
        <v>0</v>
      </c>
      <c r="U330" s="110">
        <f>VLOOKUP($A330,'[10]102200'!$A$6:$W$50,U$9,FALSE)</f>
        <v>0</v>
      </c>
      <c r="V330" s="110">
        <f>VLOOKUP($A330,'[10]102200'!$A$6:$W$50,V$9,FALSE)</f>
        <v>0</v>
      </c>
    </row>
    <row r="331" spans="1:28" x14ac:dyDescent="0.2">
      <c r="A331" s="107" t="s">
        <v>113</v>
      </c>
      <c r="B331" s="110">
        <f>VLOOKUP($A331,'[10]102200'!$A$6:$W$50,B$9,FALSE)</f>
        <v>0</v>
      </c>
      <c r="C331" s="110">
        <f>VLOOKUP($A331,'[10]102200'!$A$6:$W$50,C$9,FALSE)</f>
        <v>0</v>
      </c>
      <c r="D331" s="110">
        <f>VLOOKUP($A331,'[10]102200'!$A$6:$W$50,D$9,FALSE)</f>
        <v>0</v>
      </c>
      <c r="E331" s="110">
        <f>VLOOKUP($A331,'[10]102200'!$A$6:$W$50,E$9,FALSE)</f>
        <v>0</v>
      </c>
      <c r="F331" s="110">
        <f>VLOOKUP($A331,'[10]102200'!$A$6:$W$50,F$9,FALSE)</f>
        <v>0</v>
      </c>
      <c r="G331" s="110">
        <f>VLOOKUP($A331,'[10]102200'!$A$6:$W$50,G$9,FALSE)</f>
        <v>0</v>
      </c>
      <c r="H331" s="110">
        <f>VLOOKUP($A331,'[10]102200'!$A$6:$W$50,H$9,FALSE)</f>
        <v>0</v>
      </c>
      <c r="I331" s="110">
        <f>VLOOKUP($A331,'[10]102200'!$A$6:$W$50,I$9,FALSE)</f>
        <v>0</v>
      </c>
      <c r="J331" s="110">
        <f>VLOOKUP($A331,'[10]102200'!$A$6:$W$50,J$9,FALSE)</f>
        <v>0</v>
      </c>
      <c r="K331" s="110">
        <f>VLOOKUP($A331,'[10]102200'!$A$6:$W$50,K$9,FALSE)</f>
        <v>0</v>
      </c>
      <c r="L331" s="110">
        <f>VLOOKUP($A331,'[10]102200'!$A$6:$W$50,L$9,FALSE)</f>
        <v>0</v>
      </c>
      <c r="M331" s="110">
        <f>VLOOKUP($A331,'[10]102200'!$A$6:$W$50,M$9,FALSE)</f>
        <v>0</v>
      </c>
      <c r="N331" s="110">
        <f>VLOOKUP($A331,'[10]102200'!$A$6:$W$50,N$9,FALSE)</f>
        <v>0</v>
      </c>
      <c r="O331" s="110">
        <f>VLOOKUP($A331,'[10]102200'!$A$6:$W$50,O$9,FALSE)</f>
        <v>0</v>
      </c>
      <c r="P331" s="110">
        <f>VLOOKUP($A331,'[10]102200'!$A$6:$W$50,P$9,FALSE)</f>
        <v>0</v>
      </c>
      <c r="Q331" s="110">
        <f>VLOOKUP($A331,'[10]102200'!$A$6:$W$50,Q$9,FALSE)</f>
        <v>11</v>
      </c>
      <c r="R331" s="110">
        <f>VLOOKUP($A331,'[10]102200'!$A$6:$W$50,R$9,FALSE)</f>
        <v>18</v>
      </c>
      <c r="S331" s="110">
        <f>VLOOKUP($A331,'[10]102200'!$A$6:$W$50,S$9,FALSE)</f>
        <v>1</v>
      </c>
      <c r="T331" s="110">
        <f>VLOOKUP($A331,'[10]102200'!$A$6:$W$50,T$9,FALSE)</f>
        <v>11</v>
      </c>
      <c r="U331" s="110">
        <f>VLOOKUP($A331,'[10]102200'!$A$6:$W$50,U$9,FALSE)</f>
        <v>7</v>
      </c>
      <c r="V331" s="110">
        <f>VLOOKUP($A331,'[10]102200'!$A$6:$W$50,V$9,FALSE)</f>
        <v>0</v>
      </c>
    </row>
    <row r="332" spans="1:28" x14ac:dyDescent="0.2">
      <c r="A332" s="107" t="s">
        <v>115</v>
      </c>
      <c r="B332" s="110">
        <f>VLOOKUP($A332,'[10]102200'!$A$6:$W$50,B$9,FALSE)</f>
        <v>0</v>
      </c>
      <c r="C332" s="110">
        <f>VLOOKUP($A332,'[10]102200'!$A$6:$W$50,C$9,FALSE)</f>
        <v>0</v>
      </c>
      <c r="D332" s="110">
        <f>VLOOKUP($A332,'[10]102200'!$A$6:$W$50,D$9,FALSE)</f>
        <v>0</v>
      </c>
      <c r="E332" s="110">
        <f>VLOOKUP($A332,'[10]102200'!$A$6:$W$50,E$9,FALSE)</f>
        <v>0</v>
      </c>
      <c r="F332" s="110">
        <f>VLOOKUP($A332,'[10]102200'!$A$6:$W$50,F$9,FALSE)</f>
        <v>0</v>
      </c>
      <c r="G332" s="110">
        <f>VLOOKUP($A332,'[10]102200'!$A$6:$W$50,G$9,FALSE)</f>
        <v>0</v>
      </c>
      <c r="H332" s="110">
        <f>VLOOKUP($A332,'[10]102200'!$A$6:$W$50,H$9,FALSE)</f>
        <v>0</v>
      </c>
      <c r="I332" s="110">
        <f>VLOOKUP($A332,'[10]102200'!$A$6:$W$50,I$9,FALSE)</f>
        <v>0</v>
      </c>
      <c r="J332" s="110">
        <f>VLOOKUP($A332,'[10]102200'!$A$6:$W$50,J$9,FALSE)</f>
        <v>0</v>
      </c>
      <c r="K332" s="110">
        <f>VLOOKUP($A332,'[10]102200'!$A$6:$W$50,K$9,FALSE)</f>
        <v>0</v>
      </c>
      <c r="L332" s="110">
        <f>VLOOKUP($A332,'[10]102200'!$A$6:$W$50,L$9,FALSE)</f>
        <v>0</v>
      </c>
      <c r="M332" s="110">
        <f>VLOOKUP($A332,'[10]102200'!$A$6:$W$50,M$9,FALSE)</f>
        <v>0</v>
      </c>
      <c r="N332" s="110">
        <f>VLOOKUP($A332,'[10]102200'!$A$6:$W$50,N$9,FALSE)</f>
        <v>0</v>
      </c>
      <c r="O332" s="110">
        <f>VLOOKUP($A332,'[10]102200'!$A$6:$W$50,O$9,FALSE)</f>
        <v>0</v>
      </c>
      <c r="P332" s="110">
        <f>VLOOKUP($A332,'[10]102200'!$A$6:$W$50,P$9,FALSE)</f>
        <v>4</v>
      </c>
      <c r="Q332" s="110">
        <f>VLOOKUP($A332,'[10]102200'!$A$6:$W$50,Q$9,FALSE)</f>
        <v>0</v>
      </c>
      <c r="R332" s="110">
        <f>VLOOKUP($A332,'[10]102200'!$A$6:$W$50,R$9,FALSE)</f>
        <v>5</v>
      </c>
      <c r="S332" s="110">
        <f>VLOOKUP($A332,'[10]102200'!$A$6:$W$50,S$9,FALSE)</f>
        <v>26</v>
      </c>
      <c r="T332" s="110">
        <f>VLOOKUP($A332,'[10]102200'!$A$6:$W$50,T$9,FALSE)</f>
        <v>3</v>
      </c>
      <c r="U332" s="110">
        <f>VLOOKUP($A332,'[10]102200'!$A$6:$W$50,U$9,FALSE)</f>
        <v>6</v>
      </c>
      <c r="V332" s="110">
        <f>VLOOKUP($A332,'[10]102200'!$A$6:$W$50,V$9,FALSE)</f>
        <v>7</v>
      </c>
    </row>
    <row r="333" spans="1:28" x14ac:dyDescent="0.2">
      <c r="A333" s="107" t="s">
        <v>141</v>
      </c>
      <c r="B333" s="110">
        <f>VLOOKUP($A333,'[10]102200'!$A$6:$W$50,B$9,FALSE)</f>
        <v>0</v>
      </c>
      <c r="C333" s="110">
        <f>VLOOKUP($A333,'[10]102200'!$A$6:$W$50,C$9,FALSE)</f>
        <v>0</v>
      </c>
      <c r="D333" s="110">
        <f>VLOOKUP($A333,'[10]102200'!$A$6:$W$50,D$9,FALSE)</f>
        <v>0</v>
      </c>
      <c r="E333" s="110">
        <f>VLOOKUP($A333,'[10]102200'!$A$6:$W$50,E$9,FALSE)</f>
        <v>0</v>
      </c>
      <c r="F333" s="110">
        <f>VLOOKUP($A333,'[10]102200'!$A$6:$W$50,F$9,FALSE)</f>
        <v>0</v>
      </c>
      <c r="G333" s="110">
        <f>VLOOKUP($A333,'[10]102200'!$A$6:$W$50,G$9,FALSE)</f>
        <v>0</v>
      </c>
      <c r="H333" s="110">
        <f>VLOOKUP($A333,'[10]102200'!$A$6:$W$50,H$9,FALSE)</f>
        <v>0</v>
      </c>
      <c r="I333" s="110">
        <f>VLOOKUP($A333,'[10]102200'!$A$6:$W$50,I$9,FALSE)</f>
        <v>0</v>
      </c>
      <c r="J333" s="110">
        <f>VLOOKUP($A333,'[10]102200'!$A$6:$W$50,J$9,FALSE)</f>
        <v>0</v>
      </c>
      <c r="K333" s="110">
        <f>VLOOKUP($A333,'[10]102200'!$A$6:$W$50,K$9,FALSE)</f>
        <v>0</v>
      </c>
      <c r="L333" s="110">
        <f>VLOOKUP($A333,'[10]102200'!$A$6:$W$50,L$9,FALSE)</f>
        <v>0</v>
      </c>
      <c r="M333" s="110">
        <f>VLOOKUP($A333,'[10]102200'!$A$6:$W$50,M$9,FALSE)</f>
        <v>0</v>
      </c>
      <c r="N333" s="110">
        <f>VLOOKUP($A333,'[10]102200'!$A$6:$W$50,N$9,FALSE)</f>
        <v>0</v>
      </c>
      <c r="O333" s="110">
        <f>VLOOKUP($A333,'[10]102200'!$A$6:$W$50,O$9,FALSE)</f>
        <v>0</v>
      </c>
      <c r="P333" s="110">
        <f>VLOOKUP($A333,'[10]102200'!$A$6:$W$50,P$9,FALSE)</f>
        <v>0</v>
      </c>
      <c r="Q333" s="110">
        <f>VLOOKUP($A333,'[10]102200'!$A$6:$W$50,Q$9,FALSE)</f>
        <v>0</v>
      </c>
      <c r="R333" s="110">
        <f>VLOOKUP($A333,'[10]102200'!$A$6:$W$50,R$9,FALSE)</f>
        <v>0</v>
      </c>
      <c r="S333" s="110">
        <f>VLOOKUP($A333,'[10]102200'!$A$6:$W$50,S$9,FALSE)</f>
        <v>0</v>
      </c>
      <c r="T333" s="110">
        <f>VLOOKUP($A333,'[10]102200'!$A$6:$W$50,T$9,FALSE)</f>
        <v>0</v>
      </c>
      <c r="U333" s="110">
        <f>VLOOKUP($A333,'[10]102200'!$A$6:$W$50,U$9,FALSE)</f>
        <v>0</v>
      </c>
      <c r="V333" s="110">
        <f>VLOOKUP($A333,'[10]102200'!$A$6:$W$50,V$9,FALSE)</f>
        <v>0</v>
      </c>
    </row>
    <row r="334" spans="1:28" x14ac:dyDescent="0.2">
      <c r="A334" s="107" t="s">
        <v>117</v>
      </c>
      <c r="B334" s="110">
        <f>VLOOKUP($A334,'[10]102200'!$A$6:$W$50,B$9,FALSE)</f>
        <v>0</v>
      </c>
      <c r="C334" s="110">
        <f>VLOOKUP($A334,'[10]102200'!$A$6:$W$50,C$9,FALSE)</f>
        <v>0</v>
      </c>
      <c r="D334" s="110">
        <f>VLOOKUP($A334,'[10]102200'!$A$6:$W$50,D$9,FALSE)</f>
        <v>0</v>
      </c>
      <c r="E334" s="110">
        <f>VLOOKUP($A334,'[10]102200'!$A$6:$W$50,E$9,FALSE)</f>
        <v>0</v>
      </c>
      <c r="F334" s="110">
        <f>VLOOKUP($A334,'[10]102200'!$A$6:$W$50,F$9,FALSE)</f>
        <v>0</v>
      </c>
      <c r="G334" s="110">
        <f>VLOOKUP($A334,'[10]102200'!$A$6:$W$50,G$9,FALSE)</f>
        <v>0</v>
      </c>
      <c r="H334" s="110">
        <f>VLOOKUP($A334,'[10]102200'!$A$6:$W$50,H$9,FALSE)</f>
        <v>0</v>
      </c>
      <c r="I334" s="110">
        <f>VLOOKUP($A334,'[10]102200'!$A$6:$W$50,I$9,FALSE)</f>
        <v>0</v>
      </c>
      <c r="J334" s="110">
        <f>VLOOKUP($A334,'[10]102200'!$A$6:$W$50,J$9,FALSE)</f>
        <v>0</v>
      </c>
      <c r="K334" s="110">
        <f>VLOOKUP($A334,'[10]102200'!$A$6:$W$50,K$9,FALSE)</f>
        <v>0</v>
      </c>
      <c r="L334" s="110">
        <f>VLOOKUP($A334,'[10]102200'!$A$6:$W$50,L$9,FALSE)</f>
        <v>0</v>
      </c>
      <c r="M334" s="110">
        <f>VLOOKUP($A334,'[10]102200'!$A$6:$W$50,M$9,FALSE)</f>
        <v>0</v>
      </c>
      <c r="N334" s="110">
        <f>VLOOKUP($A334,'[10]102200'!$A$6:$W$50,N$9,FALSE)</f>
        <v>0</v>
      </c>
      <c r="O334" s="110">
        <f>VLOOKUP($A334,'[10]102200'!$A$6:$W$50,O$9,FALSE)</f>
        <v>0</v>
      </c>
      <c r="P334" s="110">
        <f>VLOOKUP($A334,'[10]102200'!$A$6:$W$50,P$9,FALSE)</f>
        <v>0</v>
      </c>
      <c r="Q334" s="110">
        <f>VLOOKUP($A334,'[10]102200'!$A$6:$W$50,Q$9,FALSE)</f>
        <v>0</v>
      </c>
      <c r="R334" s="110">
        <f>VLOOKUP($A334,'[10]102200'!$A$6:$W$50,R$9,FALSE)</f>
        <v>0</v>
      </c>
      <c r="S334" s="110">
        <f>VLOOKUP($A334,'[10]102200'!$A$6:$W$50,S$9,FALSE)</f>
        <v>0</v>
      </c>
      <c r="T334" s="110">
        <f>VLOOKUP($A334,'[10]102200'!$A$6:$W$50,T$9,FALSE)</f>
        <v>1</v>
      </c>
      <c r="U334" s="110">
        <f>VLOOKUP($A334,'[10]102200'!$A$6:$W$50,U$9,FALSE)</f>
        <v>0</v>
      </c>
      <c r="V334" s="110">
        <f>VLOOKUP($A334,'[10]102200'!$A$6:$W$50,V$9,FALSE)</f>
        <v>-1</v>
      </c>
    </row>
    <row r="335" spans="1:28" x14ac:dyDescent="0.2">
      <c r="A335" s="107" t="s">
        <v>118</v>
      </c>
      <c r="B335" s="110">
        <f>VLOOKUP($A335,'[10]102200'!$A$6:$W$50,B$9,FALSE)</f>
        <v>0</v>
      </c>
      <c r="C335" s="110">
        <f>VLOOKUP($A335,'[10]102200'!$A$6:$W$50,C$9,FALSE)</f>
        <v>0</v>
      </c>
      <c r="D335" s="110">
        <f>VLOOKUP($A335,'[10]102200'!$A$6:$W$50,D$9,FALSE)</f>
        <v>0</v>
      </c>
      <c r="E335" s="110">
        <f>VLOOKUP($A335,'[10]102200'!$A$6:$W$50,E$9,FALSE)</f>
        <v>0</v>
      </c>
      <c r="F335" s="110">
        <f>VLOOKUP($A335,'[10]102200'!$A$6:$W$50,F$9,FALSE)</f>
        <v>0</v>
      </c>
      <c r="G335" s="110">
        <f>VLOOKUP($A335,'[10]102200'!$A$6:$W$50,G$9,FALSE)</f>
        <v>0</v>
      </c>
      <c r="H335" s="110">
        <f>VLOOKUP($A335,'[10]102200'!$A$6:$W$50,H$9,FALSE)</f>
        <v>0</v>
      </c>
      <c r="I335" s="110">
        <f>VLOOKUP($A335,'[10]102200'!$A$6:$W$50,I$9,FALSE)</f>
        <v>0</v>
      </c>
      <c r="J335" s="110">
        <f>VLOOKUP($A335,'[10]102200'!$A$6:$W$50,J$9,FALSE)</f>
        <v>0</v>
      </c>
      <c r="K335" s="110">
        <f>VLOOKUP($A335,'[10]102200'!$A$6:$W$50,K$9,FALSE)</f>
        <v>0</v>
      </c>
      <c r="L335" s="110">
        <f>VLOOKUP($A335,'[10]102200'!$A$6:$W$50,L$9,FALSE)</f>
        <v>0</v>
      </c>
      <c r="M335" s="110">
        <f>VLOOKUP($A335,'[10]102200'!$A$6:$W$50,M$9,FALSE)</f>
        <v>0</v>
      </c>
      <c r="N335" s="110">
        <f>VLOOKUP($A335,'[10]102200'!$A$6:$W$50,N$9,FALSE)</f>
        <v>0</v>
      </c>
      <c r="O335" s="110">
        <f>VLOOKUP($A335,'[10]102200'!$A$6:$W$50,O$9,FALSE)</f>
        <v>0</v>
      </c>
      <c r="P335" s="110">
        <f>VLOOKUP($A335,'[10]102200'!$A$6:$W$50,P$9,FALSE)</f>
        <v>0</v>
      </c>
      <c r="Q335" s="110">
        <f>VLOOKUP($A335,'[10]102200'!$A$6:$W$50,Q$9,FALSE)</f>
        <v>0</v>
      </c>
      <c r="R335" s="110">
        <f>VLOOKUP($A335,'[10]102200'!$A$6:$W$50,R$9,FALSE)</f>
        <v>0</v>
      </c>
      <c r="S335" s="110">
        <f>VLOOKUP($A335,'[10]102200'!$A$6:$W$50,S$9,FALSE)</f>
        <v>0</v>
      </c>
      <c r="T335" s="110">
        <f>VLOOKUP($A335,'[10]102200'!$A$6:$W$50,T$9,FALSE)</f>
        <v>0</v>
      </c>
      <c r="U335" s="110">
        <f>VLOOKUP($A335,'[10]102200'!$A$6:$W$50,U$9,FALSE)</f>
        <v>0</v>
      </c>
      <c r="V335" s="110">
        <f>VLOOKUP($A335,'[10]102200'!$A$6:$W$50,V$9,FALSE)</f>
        <v>0</v>
      </c>
    </row>
    <row r="336" spans="1:28" x14ac:dyDescent="0.2">
      <c r="A336" s="107" t="s">
        <v>123</v>
      </c>
      <c r="B336" s="110">
        <f>VLOOKUP($A336,'[10]102200'!$A$6:$W$50,B$9,FALSE)</f>
        <v>0</v>
      </c>
      <c r="C336" s="110">
        <f>VLOOKUP($A336,'[10]102200'!$A$6:$W$50,C$9,FALSE)</f>
        <v>0</v>
      </c>
      <c r="D336" s="110">
        <f>VLOOKUP($A336,'[10]102200'!$A$6:$W$50,D$9,FALSE)</f>
        <v>0</v>
      </c>
      <c r="E336" s="110">
        <f>VLOOKUP($A336,'[10]102200'!$A$6:$W$50,E$9,FALSE)</f>
        <v>0</v>
      </c>
      <c r="F336" s="110">
        <f>VLOOKUP($A336,'[10]102200'!$A$6:$W$50,F$9,FALSE)</f>
        <v>0</v>
      </c>
      <c r="G336" s="110">
        <f>VLOOKUP($A336,'[10]102200'!$A$6:$W$50,G$9,FALSE)</f>
        <v>0</v>
      </c>
      <c r="H336" s="110">
        <f>VLOOKUP($A336,'[10]102200'!$A$6:$W$50,H$9,FALSE)</f>
        <v>0</v>
      </c>
      <c r="I336" s="110">
        <f>VLOOKUP($A336,'[10]102200'!$A$6:$W$50,I$9,FALSE)</f>
        <v>0</v>
      </c>
      <c r="J336" s="110">
        <f>VLOOKUP($A336,'[10]102200'!$A$6:$W$50,J$9,FALSE)</f>
        <v>0</v>
      </c>
      <c r="K336" s="110">
        <f>VLOOKUP($A336,'[10]102200'!$A$6:$W$50,K$9,FALSE)</f>
        <v>0</v>
      </c>
      <c r="L336" s="110">
        <f>VLOOKUP($A336,'[10]102200'!$A$6:$W$50,L$9,FALSE)</f>
        <v>0</v>
      </c>
      <c r="M336" s="110">
        <f>VLOOKUP($A336,'[10]102200'!$A$6:$W$50,M$9,FALSE)</f>
        <v>0</v>
      </c>
      <c r="N336" s="110">
        <f>VLOOKUP($A336,'[10]102200'!$A$6:$W$50,N$9,FALSE)</f>
        <v>0</v>
      </c>
      <c r="O336" s="110">
        <f>VLOOKUP($A336,'[10]102200'!$A$6:$W$50,O$9,FALSE)</f>
        <v>0</v>
      </c>
      <c r="P336" s="110">
        <f>VLOOKUP($A336,'[10]102200'!$A$6:$W$50,P$9,FALSE)</f>
        <v>0</v>
      </c>
      <c r="Q336" s="110">
        <f>VLOOKUP($A336,'[10]102200'!$A$6:$W$50,Q$9,FALSE)</f>
        <v>0</v>
      </c>
      <c r="R336" s="110">
        <f>VLOOKUP($A336,'[10]102200'!$A$6:$W$50,R$9,FALSE)</f>
        <v>0</v>
      </c>
      <c r="S336" s="110">
        <f>VLOOKUP($A336,'[10]102200'!$A$6:$W$50,S$9,FALSE)</f>
        <v>0</v>
      </c>
      <c r="T336" s="110">
        <f>VLOOKUP($A336,'[10]102200'!$A$6:$W$50,T$9,FALSE)</f>
        <v>0</v>
      </c>
      <c r="U336" s="110">
        <f>VLOOKUP($A336,'[10]102200'!$A$6:$W$50,U$9,FALSE)</f>
        <v>0</v>
      </c>
      <c r="V336" s="110">
        <f>VLOOKUP($A336,'[10]102200'!$A$6:$W$50,V$9,FALSE)</f>
        <v>0</v>
      </c>
    </row>
    <row r="337" spans="1:22" x14ac:dyDescent="0.2">
      <c r="A337" s="107" t="s">
        <v>119</v>
      </c>
      <c r="B337" s="110">
        <f>VLOOKUP($A337,'[10]102200'!$A$6:$W$50,B$9,FALSE)</f>
        <v>0</v>
      </c>
      <c r="C337" s="110">
        <f>VLOOKUP($A337,'[10]102200'!$A$6:$W$50,C$9,FALSE)</f>
        <v>0</v>
      </c>
      <c r="D337" s="110">
        <f>VLOOKUP($A337,'[10]102200'!$A$6:$W$50,D$9,FALSE)</f>
        <v>1</v>
      </c>
      <c r="E337" s="110">
        <f>VLOOKUP($A337,'[10]102200'!$A$6:$W$50,E$9,FALSE)</f>
        <v>0</v>
      </c>
      <c r="F337" s="110">
        <f>VLOOKUP($A337,'[10]102200'!$A$6:$W$50,F$9,FALSE)</f>
        <v>33</v>
      </c>
      <c r="G337" s="110">
        <f>VLOOKUP($A337,'[10]102200'!$A$6:$W$50,G$9,FALSE)</f>
        <v>8</v>
      </c>
      <c r="H337" s="110">
        <f>VLOOKUP($A337,'[10]102200'!$A$6:$W$50,H$9,FALSE)</f>
        <v>1</v>
      </c>
      <c r="I337" s="110">
        <f>VLOOKUP($A337,'[10]102200'!$A$6:$W$50,I$9,FALSE)</f>
        <v>0</v>
      </c>
      <c r="J337" s="110">
        <f>VLOOKUP($A337,'[10]102200'!$A$6:$W$50,J$9,FALSE)</f>
        <v>0</v>
      </c>
      <c r="K337" s="110">
        <f>VLOOKUP($A337,'[10]102200'!$A$6:$W$50,K$9,FALSE)</f>
        <v>1</v>
      </c>
      <c r="L337" s="110">
        <f>VLOOKUP($A337,'[10]102200'!$A$6:$W$50,L$9,FALSE)</f>
        <v>0</v>
      </c>
      <c r="M337" s="110">
        <f>VLOOKUP($A337,'[10]102200'!$A$6:$W$50,M$9,FALSE)</f>
        <v>0</v>
      </c>
      <c r="N337" s="110">
        <f>VLOOKUP($A337,'[10]102200'!$A$6:$W$50,N$9,FALSE)</f>
        <v>0</v>
      </c>
      <c r="O337" s="110">
        <f>VLOOKUP($A337,'[10]102200'!$A$6:$W$50,O$9,FALSE)</f>
        <v>0</v>
      </c>
      <c r="P337" s="110">
        <f>VLOOKUP($A337,'[10]102200'!$A$6:$W$50,P$9,FALSE)</f>
        <v>0</v>
      </c>
      <c r="Q337" s="110">
        <f>VLOOKUP($A337,'[10]102200'!$A$6:$W$50,Q$9,FALSE)</f>
        <v>0</v>
      </c>
      <c r="R337" s="110">
        <f>VLOOKUP($A337,'[10]102200'!$A$6:$W$50,R$9,FALSE)</f>
        <v>1</v>
      </c>
      <c r="S337" s="110">
        <f>VLOOKUP($A337,'[10]102200'!$A$6:$W$50,S$9,FALSE)</f>
        <v>0</v>
      </c>
      <c r="T337" s="110">
        <f>VLOOKUP($A337,'[10]102200'!$A$6:$W$50,T$9,FALSE)</f>
        <v>0</v>
      </c>
      <c r="U337" s="110">
        <f>VLOOKUP($A337,'[10]102200'!$A$6:$W$50,U$9,FALSE)</f>
        <v>0</v>
      </c>
      <c r="V337" s="110">
        <f>VLOOKUP($A337,'[10]102200'!$A$6:$W$50,V$9,FALSE)</f>
        <v>0</v>
      </c>
    </row>
    <row r="338" spans="1:22" x14ac:dyDescent="0.2">
      <c r="A338" s="107" t="s">
        <v>120</v>
      </c>
      <c r="B338" s="110">
        <f>VLOOKUP($A338,'[10]102200'!$A$6:$W$50,B$9,FALSE)</f>
        <v>0</v>
      </c>
      <c r="C338" s="110">
        <f>VLOOKUP($A338,'[10]102200'!$A$6:$W$50,C$9,FALSE)</f>
        <v>0</v>
      </c>
      <c r="D338" s="110">
        <f>VLOOKUP($A338,'[10]102200'!$A$6:$W$50,D$9,FALSE)</f>
        <v>0</v>
      </c>
      <c r="E338" s="110">
        <f>VLOOKUP($A338,'[10]102200'!$A$6:$W$50,E$9,FALSE)</f>
        <v>0</v>
      </c>
      <c r="F338" s="110">
        <f>VLOOKUP($A338,'[10]102200'!$A$6:$W$50,F$9,FALSE)</f>
        <v>0</v>
      </c>
      <c r="G338" s="110">
        <f>VLOOKUP($A338,'[10]102200'!$A$6:$W$50,G$9,FALSE)</f>
        <v>0</v>
      </c>
      <c r="H338" s="110">
        <f>VLOOKUP($A338,'[10]102200'!$A$6:$W$50,H$9,FALSE)</f>
        <v>0</v>
      </c>
      <c r="I338" s="110">
        <f>VLOOKUP($A338,'[10]102200'!$A$6:$W$50,I$9,FALSE)</f>
        <v>0</v>
      </c>
      <c r="J338" s="110">
        <f>VLOOKUP($A338,'[10]102200'!$A$6:$W$50,J$9,FALSE)</f>
        <v>0</v>
      </c>
      <c r="K338" s="110">
        <f>VLOOKUP($A338,'[10]102200'!$A$6:$W$50,K$9,FALSE)</f>
        <v>0</v>
      </c>
      <c r="L338" s="110">
        <f>VLOOKUP($A338,'[10]102200'!$A$6:$W$50,L$9,FALSE)</f>
        <v>0</v>
      </c>
      <c r="M338" s="110">
        <f>VLOOKUP($A338,'[10]102200'!$A$6:$W$50,M$9,FALSE)</f>
        <v>0</v>
      </c>
      <c r="N338" s="110">
        <f>VLOOKUP($A338,'[10]102200'!$A$6:$W$50,N$9,FALSE)</f>
        <v>0</v>
      </c>
      <c r="O338" s="110">
        <f>VLOOKUP($A338,'[10]102200'!$A$6:$W$50,O$9,FALSE)</f>
        <v>0</v>
      </c>
      <c r="P338" s="110">
        <f>VLOOKUP($A338,'[10]102200'!$A$6:$W$50,P$9,FALSE)</f>
        <v>0</v>
      </c>
      <c r="Q338" s="110">
        <f>VLOOKUP($A338,'[10]102200'!$A$6:$W$50,Q$9,FALSE)</f>
        <v>0</v>
      </c>
      <c r="R338" s="110">
        <f>VLOOKUP($A338,'[10]102200'!$A$6:$W$50,R$9,FALSE)</f>
        <v>0</v>
      </c>
      <c r="S338" s="110">
        <f>VLOOKUP($A338,'[10]102200'!$A$6:$W$50,S$9,FALSE)</f>
        <v>0</v>
      </c>
      <c r="T338" s="110">
        <f>VLOOKUP($A338,'[10]102200'!$A$6:$W$50,T$9,FALSE)</f>
        <v>0</v>
      </c>
      <c r="U338" s="110">
        <f>VLOOKUP($A338,'[10]102200'!$A$6:$W$50,U$9,FALSE)</f>
        <v>0</v>
      </c>
      <c r="V338" s="110">
        <f>VLOOKUP($A338,'[10]102200'!$A$6:$W$50,V$9,FALSE)</f>
        <v>0</v>
      </c>
    </row>
    <row r="339" spans="1:22" x14ac:dyDescent="0.2">
      <c r="A339" s="107" t="s">
        <v>139</v>
      </c>
      <c r="B339" s="110">
        <f>VLOOKUP($A339,'[10]102200'!$A$6:$W$50,B$9,FALSE)</f>
        <v>0</v>
      </c>
      <c r="C339" s="110">
        <f>VLOOKUP($A339,'[10]102200'!$A$6:$W$50,C$9,FALSE)</f>
        <v>0</v>
      </c>
      <c r="D339" s="110">
        <f>VLOOKUP($A339,'[10]102200'!$A$6:$W$50,D$9,FALSE)</f>
        <v>0</v>
      </c>
      <c r="E339" s="110">
        <f>VLOOKUP($A339,'[10]102200'!$A$6:$W$50,E$9,FALSE)</f>
        <v>0</v>
      </c>
      <c r="F339" s="110">
        <f>VLOOKUP($A339,'[10]102200'!$A$6:$W$50,F$9,FALSE)</f>
        <v>0</v>
      </c>
      <c r="G339" s="110">
        <f>VLOOKUP($A339,'[10]102200'!$A$6:$W$50,G$9,FALSE)</f>
        <v>0</v>
      </c>
      <c r="H339" s="110">
        <f>VLOOKUP($A339,'[10]102200'!$A$6:$W$50,H$9,FALSE)</f>
        <v>0</v>
      </c>
      <c r="I339" s="110">
        <f>VLOOKUP($A339,'[10]102200'!$A$6:$W$50,I$9,FALSE)</f>
        <v>0</v>
      </c>
      <c r="J339" s="110">
        <f>VLOOKUP($A339,'[10]102200'!$A$6:$W$50,J$9,FALSE)</f>
        <v>0</v>
      </c>
      <c r="K339" s="110">
        <f>VLOOKUP($A339,'[10]102200'!$A$6:$W$50,K$9,FALSE)</f>
        <v>0</v>
      </c>
      <c r="L339" s="110">
        <f>VLOOKUP($A339,'[10]102200'!$A$6:$W$50,L$9,FALSE)</f>
        <v>0</v>
      </c>
      <c r="M339" s="110">
        <f>VLOOKUP($A339,'[10]102200'!$A$6:$W$50,M$9,FALSE)</f>
        <v>0</v>
      </c>
      <c r="N339" s="110">
        <f>VLOOKUP($A339,'[10]102200'!$A$6:$W$50,N$9,FALSE)</f>
        <v>0</v>
      </c>
      <c r="O339" s="110">
        <f>VLOOKUP($A339,'[10]102200'!$A$6:$W$50,O$9,FALSE)</f>
        <v>0</v>
      </c>
      <c r="P339" s="110">
        <f>VLOOKUP($A339,'[10]102200'!$A$6:$W$50,P$9,FALSE)</f>
        <v>0</v>
      </c>
      <c r="Q339" s="110">
        <f>VLOOKUP($A339,'[10]102200'!$A$6:$W$50,Q$9,FALSE)</f>
        <v>0</v>
      </c>
      <c r="R339" s="110">
        <f>VLOOKUP($A339,'[10]102200'!$A$6:$W$50,R$9,FALSE)</f>
        <v>39</v>
      </c>
      <c r="S339" s="110">
        <f>VLOOKUP($A339,'[10]102200'!$A$6:$W$50,S$9,FALSE)</f>
        <v>-110</v>
      </c>
      <c r="T339" s="110">
        <f>VLOOKUP($A339,'[10]102200'!$A$6:$W$50,T$9,FALSE)</f>
        <v>31</v>
      </c>
      <c r="U339" s="110">
        <f>VLOOKUP($A339,'[10]102200'!$A$6:$W$50,U$9,FALSE)</f>
        <v>-32</v>
      </c>
      <c r="V339" s="110">
        <f>VLOOKUP($A339,'[10]102200'!$A$6:$W$50,V$9,FALSE)</f>
        <v>-44</v>
      </c>
    </row>
    <row r="340" spans="1:22" x14ac:dyDescent="0.2">
      <c r="A340" s="107" t="s">
        <v>121</v>
      </c>
      <c r="B340" s="110">
        <f>VLOOKUP($A340,'[10]102200'!$A$6:$W$50,B$9,FALSE)</f>
        <v>0</v>
      </c>
      <c r="C340" s="110">
        <f>VLOOKUP($A340,'[10]102200'!$A$6:$W$50,C$9,FALSE)</f>
        <v>0</v>
      </c>
      <c r="D340" s="110">
        <f>VLOOKUP($A340,'[10]102200'!$A$6:$W$50,D$9,FALSE)</f>
        <v>0</v>
      </c>
      <c r="E340" s="110">
        <f>VLOOKUP($A340,'[10]102200'!$A$6:$W$50,E$9,FALSE)</f>
        <v>0</v>
      </c>
      <c r="F340" s="110">
        <f>VLOOKUP($A340,'[10]102200'!$A$6:$W$50,F$9,FALSE)</f>
        <v>0</v>
      </c>
      <c r="G340" s="110">
        <f>VLOOKUP($A340,'[10]102200'!$A$6:$W$50,G$9,FALSE)</f>
        <v>0</v>
      </c>
      <c r="H340" s="110">
        <f>VLOOKUP($A340,'[10]102200'!$A$6:$W$50,H$9,FALSE)</f>
        <v>0</v>
      </c>
      <c r="I340" s="110">
        <f>VLOOKUP($A340,'[10]102200'!$A$6:$W$50,I$9,FALSE)</f>
        <v>0</v>
      </c>
      <c r="J340" s="110">
        <f>VLOOKUP($A340,'[10]102200'!$A$6:$W$50,J$9,FALSE)</f>
        <v>0</v>
      </c>
      <c r="K340" s="110">
        <f>VLOOKUP($A340,'[10]102200'!$A$6:$W$50,K$9,FALSE)</f>
        <v>0</v>
      </c>
      <c r="L340" s="110">
        <f>VLOOKUP($A340,'[10]102200'!$A$6:$W$50,L$9,FALSE)</f>
        <v>-3</v>
      </c>
      <c r="M340" s="110">
        <f>VLOOKUP($A340,'[10]102200'!$A$6:$W$50,M$9,FALSE)</f>
        <v>-4</v>
      </c>
      <c r="N340" s="110">
        <f>VLOOKUP($A340,'[10]102200'!$A$6:$W$50,N$9,FALSE)</f>
        <v>-4</v>
      </c>
      <c r="O340" s="110">
        <f>VLOOKUP($A340,'[10]102200'!$A$6:$W$50,O$9,FALSE)</f>
        <v>-5</v>
      </c>
      <c r="P340" s="110">
        <f>VLOOKUP($A340,'[10]102200'!$A$6:$W$50,P$9,FALSE)</f>
        <v>-4</v>
      </c>
      <c r="Q340" s="110">
        <f>VLOOKUP($A340,'[10]102200'!$A$6:$W$50,Q$9,FALSE)</f>
        <v>12</v>
      </c>
      <c r="R340" s="110">
        <f>VLOOKUP($A340,'[10]102200'!$A$6:$W$50,R$9,FALSE)</f>
        <v>-3</v>
      </c>
      <c r="S340" s="110">
        <f>VLOOKUP($A340,'[10]102200'!$A$6:$W$50,S$9,FALSE)</f>
        <v>-3</v>
      </c>
      <c r="T340" s="110">
        <f>VLOOKUP($A340,'[10]102200'!$A$6:$W$50,T$9,FALSE)</f>
        <v>-12</v>
      </c>
      <c r="U340" s="110">
        <f>VLOOKUP($A340,'[10]102200'!$A$6:$W$50,U$9,FALSE)</f>
        <v>-5</v>
      </c>
      <c r="V340" s="110">
        <f>VLOOKUP($A340,'[10]102200'!$A$6:$W$50,V$9,FALSE)</f>
        <v>-6</v>
      </c>
    </row>
    <row r="341" spans="1:22" x14ac:dyDescent="0.2">
      <c r="A341" s="107" t="s">
        <v>122</v>
      </c>
      <c r="B341" s="110">
        <f>VLOOKUP($A341,'[10]102200'!$A$6:$W$50,B$9,FALSE)</f>
        <v>0</v>
      </c>
      <c r="C341" s="110">
        <f>VLOOKUP($A341,'[10]102200'!$A$6:$W$50,C$9,FALSE)</f>
        <v>0</v>
      </c>
      <c r="D341" s="110">
        <f>VLOOKUP($A341,'[10]102200'!$A$6:$W$50,D$9,FALSE)</f>
        <v>0</v>
      </c>
      <c r="E341" s="110">
        <f>VLOOKUP($A341,'[10]102200'!$A$6:$W$50,E$9,FALSE)</f>
        <v>0</v>
      </c>
      <c r="F341" s="110">
        <f>VLOOKUP($A341,'[10]102200'!$A$6:$W$50,F$9,FALSE)</f>
        <v>0</v>
      </c>
      <c r="G341" s="110">
        <f>VLOOKUP($A341,'[10]102200'!$A$6:$W$50,G$9,FALSE)</f>
        <v>0</v>
      </c>
      <c r="H341" s="110">
        <f>VLOOKUP($A341,'[10]102200'!$A$6:$W$50,H$9,FALSE)</f>
        <v>0</v>
      </c>
      <c r="I341" s="110">
        <f>VLOOKUP($A341,'[10]102200'!$A$6:$W$50,I$9,FALSE)</f>
        <v>0</v>
      </c>
      <c r="J341" s="110">
        <f>VLOOKUP($A341,'[10]102200'!$A$6:$W$50,J$9,FALSE)</f>
        <v>0</v>
      </c>
      <c r="K341" s="110">
        <f>VLOOKUP($A341,'[10]102200'!$A$6:$W$50,K$9,FALSE)</f>
        <v>0</v>
      </c>
      <c r="L341" s="110">
        <f>VLOOKUP($A341,'[10]102200'!$A$6:$W$50,L$9,FALSE)</f>
        <v>0</v>
      </c>
      <c r="M341" s="110">
        <f>VLOOKUP($A341,'[10]102200'!$A$6:$W$50,M$9,FALSE)</f>
        <v>0</v>
      </c>
      <c r="N341" s="110">
        <f>VLOOKUP($A341,'[10]102200'!$A$6:$W$50,N$9,FALSE)</f>
        <v>0</v>
      </c>
      <c r="O341" s="110">
        <f>VLOOKUP($A341,'[10]102200'!$A$6:$W$50,O$9,FALSE)</f>
        <v>0</v>
      </c>
      <c r="P341" s="110">
        <f>VLOOKUP($A341,'[10]102200'!$A$6:$W$50,P$9,FALSE)</f>
        <v>0</v>
      </c>
      <c r="Q341" s="110">
        <f>VLOOKUP($A341,'[10]102200'!$A$6:$W$50,Q$9,FALSE)</f>
        <v>0</v>
      </c>
      <c r="R341" s="110">
        <f>VLOOKUP($A341,'[10]102200'!$A$6:$W$50,R$9,FALSE)</f>
        <v>0</v>
      </c>
      <c r="S341" s="110">
        <f>VLOOKUP($A341,'[10]102200'!$A$6:$W$50,S$9,FALSE)</f>
        <v>0</v>
      </c>
      <c r="T341" s="110">
        <f>VLOOKUP($A341,'[10]102200'!$A$6:$W$50,T$9,FALSE)</f>
        <v>0</v>
      </c>
      <c r="U341" s="110">
        <f>VLOOKUP($A341,'[10]102200'!$A$6:$W$50,U$9,FALSE)</f>
        <v>0</v>
      </c>
      <c r="V341" s="110">
        <f>VLOOKUP($A341,'[10]102200'!$A$6:$W$50,V$9,FALSE)</f>
        <v>0</v>
      </c>
    </row>
    <row r="342" spans="1:22" x14ac:dyDescent="0.2">
      <c r="A342" s="107" t="s">
        <v>124</v>
      </c>
      <c r="B342" s="110">
        <f>VLOOKUP($A342,'[10]102200'!$A$6:$W$50,B$9,FALSE)</f>
        <v>0</v>
      </c>
      <c r="C342" s="110">
        <f>VLOOKUP($A342,'[10]102200'!$A$6:$W$50,C$9,FALSE)</f>
        <v>0</v>
      </c>
      <c r="D342" s="110">
        <f>VLOOKUP($A342,'[10]102200'!$A$6:$W$50,D$9,FALSE)</f>
        <v>0</v>
      </c>
      <c r="E342" s="110">
        <f>VLOOKUP($A342,'[10]102200'!$A$6:$W$50,E$9,FALSE)</f>
        <v>0</v>
      </c>
      <c r="F342" s="110">
        <f>VLOOKUP($A342,'[10]102200'!$A$6:$W$50,F$9,FALSE)</f>
        <v>0</v>
      </c>
      <c r="G342" s="110">
        <f>VLOOKUP($A342,'[10]102200'!$A$6:$W$50,G$9,FALSE)</f>
        <v>0</v>
      </c>
      <c r="H342" s="110">
        <f>VLOOKUP($A342,'[10]102200'!$A$6:$W$50,H$9,FALSE)</f>
        <v>0</v>
      </c>
      <c r="I342" s="110">
        <f>VLOOKUP($A342,'[10]102200'!$A$6:$W$50,I$9,FALSE)</f>
        <v>0</v>
      </c>
      <c r="J342" s="110">
        <f>VLOOKUP($A342,'[10]102200'!$A$6:$W$50,J$9,FALSE)</f>
        <v>0</v>
      </c>
      <c r="K342" s="110">
        <f>VLOOKUP($A342,'[10]102200'!$A$6:$W$50,K$9,FALSE)</f>
        <v>0</v>
      </c>
      <c r="L342" s="110">
        <f>VLOOKUP($A342,'[10]102200'!$A$6:$W$50,L$9,FALSE)</f>
        <v>0</v>
      </c>
      <c r="M342" s="110">
        <f>VLOOKUP($A342,'[10]102200'!$A$6:$W$50,M$9,FALSE)</f>
        <v>0</v>
      </c>
      <c r="N342" s="110">
        <f>VLOOKUP($A342,'[10]102200'!$A$6:$W$50,N$9,FALSE)</f>
        <v>0</v>
      </c>
      <c r="O342" s="110">
        <f>VLOOKUP($A342,'[10]102200'!$A$6:$W$50,O$9,FALSE)</f>
        <v>0</v>
      </c>
      <c r="P342" s="110">
        <f>VLOOKUP($A342,'[10]102200'!$A$6:$W$50,P$9,FALSE)</f>
        <v>0</v>
      </c>
      <c r="Q342" s="110">
        <f>VLOOKUP($A342,'[10]102200'!$A$6:$W$50,Q$9,FALSE)</f>
        <v>0</v>
      </c>
      <c r="R342" s="110">
        <f>VLOOKUP($A342,'[10]102200'!$A$6:$W$50,R$9,FALSE)</f>
        <v>-7</v>
      </c>
      <c r="S342" s="110">
        <f>VLOOKUP($A342,'[10]102200'!$A$6:$W$50,S$9,FALSE)</f>
        <v>0</v>
      </c>
      <c r="T342" s="110">
        <f>VLOOKUP($A342,'[10]102200'!$A$6:$W$50,T$9,FALSE)</f>
        <v>0</v>
      </c>
      <c r="U342" s="110">
        <f>VLOOKUP($A342,'[10]102200'!$A$6:$W$50,U$9,FALSE)</f>
        <v>0</v>
      </c>
      <c r="V342" s="110">
        <f>VLOOKUP($A342,'[10]102200'!$A$6:$W$50,V$9,FALSE)</f>
        <v>0</v>
      </c>
    </row>
    <row r="343" spans="1:22" x14ac:dyDescent="0.2">
      <c r="A343" s="107" t="s">
        <v>125</v>
      </c>
      <c r="B343" s="110">
        <f>VLOOKUP($A343,'[10]102200'!$A$6:$W$50,B$9,FALSE)</f>
        <v>0</v>
      </c>
      <c r="C343" s="110">
        <f>VLOOKUP($A343,'[10]102200'!$A$6:$W$50,C$9,FALSE)</f>
        <v>0</v>
      </c>
      <c r="D343" s="110">
        <f>VLOOKUP($A343,'[10]102200'!$A$6:$W$50,D$9,FALSE)</f>
        <v>0</v>
      </c>
      <c r="E343" s="110">
        <f>VLOOKUP($A343,'[10]102200'!$A$6:$W$50,E$9,FALSE)</f>
        <v>0</v>
      </c>
      <c r="F343" s="110">
        <f>VLOOKUP($A343,'[10]102200'!$A$6:$W$50,F$9,FALSE)</f>
        <v>0</v>
      </c>
      <c r="G343" s="110">
        <f>VLOOKUP($A343,'[10]102200'!$A$6:$W$50,G$9,FALSE)</f>
        <v>0</v>
      </c>
      <c r="H343" s="110">
        <f>VLOOKUP($A343,'[10]102200'!$A$6:$W$50,H$9,FALSE)</f>
        <v>0</v>
      </c>
      <c r="I343" s="110">
        <f>VLOOKUP($A343,'[10]102200'!$A$6:$W$50,I$9,FALSE)</f>
        <v>0</v>
      </c>
      <c r="J343" s="110">
        <f>VLOOKUP($A343,'[10]102200'!$A$6:$W$50,J$9,FALSE)</f>
        <v>0</v>
      </c>
      <c r="K343" s="110">
        <f>VLOOKUP($A343,'[10]102200'!$A$6:$W$50,K$9,FALSE)</f>
        <v>0</v>
      </c>
      <c r="L343" s="110">
        <f>VLOOKUP($A343,'[10]102200'!$A$6:$W$50,L$9,FALSE)</f>
        <v>0</v>
      </c>
      <c r="M343" s="110">
        <f>VLOOKUP($A343,'[10]102200'!$A$6:$W$50,M$9,FALSE)</f>
        <v>0</v>
      </c>
      <c r="N343" s="110">
        <f>VLOOKUP($A343,'[10]102200'!$A$6:$W$50,N$9,FALSE)</f>
        <v>0</v>
      </c>
      <c r="O343" s="110">
        <f>VLOOKUP($A343,'[10]102200'!$A$6:$W$50,O$9,FALSE)</f>
        <v>0</v>
      </c>
      <c r="P343" s="110">
        <f>VLOOKUP($A343,'[10]102200'!$A$6:$W$50,P$9,FALSE)</f>
        <v>0</v>
      </c>
      <c r="Q343" s="110">
        <f>VLOOKUP($A343,'[10]102200'!$A$6:$W$50,Q$9,FALSE)</f>
        <v>0</v>
      </c>
      <c r="R343" s="110">
        <f>VLOOKUP($A343,'[10]102200'!$A$6:$W$50,R$9,FALSE)</f>
        <v>0</v>
      </c>
      <c r="S343" s="110">
        <f>VLOOKUP($A343,'[10]102200'!$A$6:$W$50,S$9,FALSE)</f>
        <v>0</v>
      </c>
      <c r="T343" s="110">
        <f>VLOOKUP($A343,'[10]102200'!$A$6:$W$50,T$9,FALSE)</f>
        <v>0</v>
      </c>
      <c r="U343" s="110">
        <f>VLOOKUP($A343,'[10]102200'!$A$6:$W$50,U$9,FALSE)</f>
        <v>0</v>
      </c>
      <c r="V343" s="110">
        <f>VLOOKUP($A343,'[10]102200'!$A$6:$W$50,V$9,FALSE)</f>
        <v>0</v>
      </c>
    </row>
    <row r="344" spans="1:22" x14ac:dyDescent="0.2">
      <c r="A344" s="107" t="s">
        <v>126</v>
      </c>
      <c r="B344" s="110">
        <f>VLOOKUP($A344,'[10]102200'!$A$6:$W$50,B$9,FALSE)</f>
        <v>0</v>
      </c>
      <c r="C344" s="110">
        <f>VLOOKUP($A344,'[10]102200'!$A$6:$W$50,C$9,FALSE)</f>
        <v>0</v>
      </c>
      <c r="D344" s="110">
        <f>VLOOKUP($A344,'[10]102200'!$A$6:$W$50,D$9,FALSE)</f>
        <v>0</v>
      </c>
      <c r="E344" s="110">
        <f>VLOOKUP($A344,'[10]102200'!$A$6:$W$50,E$9,FALSE)</f>
        <v>0</v>
      </c>
      <c r="F344" s="110">
        <f>VLOOKUP($A344,'[10]102200'!$A$6:$W$50,F$9,FALSE)</f>
        <v>0</v>
      </c>
      <c r="G344" s="110">
        <f>VLOOKUP($A344,'[10]102200'!$A$6:$W$50,G$9,FALSE)</f>
        <v>-1</v>
      </c>
      <c r="H344" s="110">
        <f>VLOOKUP($A344,'[10]102200'!$A$6:$W$50,H$9,FALSE)</f>
        <v>-1</v>
      </c>
      <c r="I344" s="110">
        <f>VLOOKUP($A344,'[10]102200'!$A$6:$W$50,I$9,FALSE)</f>
        <v>-2</v>
      </c>
      <c r="J344" s="110">
        <f>VLOOKUP($A344,'[10]102200'!$A$6:$W$50,J$9,FALSE)</f>
        <v>-3</v>
      </c>
      <c r="K344" s="110">
        <f>VLOOKUP($A344,'[10]102200'!$A$6:$W$50,K$9,FALSE)</f>
        <v>-4</v>
      </c>
      <c r="L344" s="110">
        <f>VLOOKUP($A344,'[10]102200'!$A$6:$W$50,L$9,FALSE)</f>
        <v>-7</v>
      </c>
      <c r="M344" s="110">
        <f>VLOOKUP($A344,'[10]102200'!$A$6:$W$50,M$9,FALSE)</f>
        <v>-8</v>
      </c>
      <c r="N344" s="110">
        <f>VLOOKUP($A344,'[10]102200'!$A$6:$W$50,N$9,FALSE)</f>
        <v>-1</v>
      </c>
      <c r="O344" s="110">
        <f>VLOOKUP($A344,'[10]102200'!$A$6:$W$50,O$9,FALSE)</f>
        <v>-50</v>
      </c>
      <c r="P344" s="110">
        <f>VLOOKUP($A344,'[10]102200'!$A$6:$W$50,P$9,FALSE)</f>
        <v>13</v>
      </c>
      <c r="Q344" s="110">
        <f>VLOOKUP($A344,'[10]102200'!$A$6:$W$50,Q$9,FALSE)</f>
        <v>-22</v>
      </c>
      <c r="R344" s="110">
        <f>VLOOKUP($A344,'[10]102200'!$A$6:$W$50,R$9,FALSE)</f>
        <v>-70</v>
      </c>
      <c r="S344" s="110">
        <f>VLOOKUP($A344,'[10]102200'!$A$6:$W$50,S$9,FALSE)</f>
        <v>-44</v>
      </c>
      <c r="T344" s="110">
        <f>VLOOKUP($A344,'[10]102200'!$A$6:$W$50,T$9,FALSE)</f>
        <v>-17</v>
      </c>
      <c r="U344" s="110">
        <f>VLOOKUP($A344,'[10]102200'!$A$6:$W$50,U$9,FALSE)</f>
        <v>12</v>
      </c>
      <c r="V344" s="110">
        <f>VLOOKUP($A344,'[10]102200'!$A$6:$W$50,V$9,FALSE)</f>
        <v>14</v>
      </c>
    </row>
    <row r="345" spans="1:22" x14ac:dyDescent="0.2">
      <c r="A345" s="107" t="s">
        <v>127</v>
      </c>
      <c r="B345" s="110">
        <f>VLOOKUP($A345,'[10]102200'!$A$6:$W$50,B$9,FALSE)</f>
        <v>0</v>
      </c>
      <c r="C345" s="110">
        <f>VLOOKUP($A345,'[10]102200'!$A$6:$W$50,C$9,FALSE)</f>
        <v>0</v>
      </c>
      <c r="D345" s="110">
        <f>VLOOKUP($A345,'[10]102200'!$A$6:$W$50,D$9,FALSE)</f>
        <v>0</v>
      </c>
      <c r="E345" s="110">
        <f>VLOOKUP($A345,'[10]102200'!$A$6:$W$50,E$9,FALSE)</f>
        <v>0</v>
      </c>
      <c r="F345" s="110">
        <f>VLOOKUP($A345,'[10]102200'!$A$6:$W$50,F$9,FALSE)</f>
        <v>0</v>
      </c>
      <c r="G345" s="110">
        <f>VLOOKUP($A345,'[10]102200'!$A$6:$W$50,G$9,FALSE)</f>
        <v>0</v>
      </c>
      <c r="H345" s="110">
        <f>VLOOKUP($A345,'[10]102200'!$A$6:$W$50,H$9,FALSE)</f>
        <v>0</v>
      </c>
      <c r="I345" s="110">
        <f>VLOOKUP($A345,'[10]102200'!$A$6:$W$50,I$9,FALSE)</f>
        <v>0</v>
      </c>
      <c r="J345" s="110">
        <f>VLOOKUP($A345,'[10]102200'!$A$6:$W$50,J$9,FALSE)</f>
        <v>0</v>
      </c>
      <c r="K345" s="110">
        <f>VLOOKUP($A345,'[10]102200'!$A$6:$W$50,K$9,FALSE)</f>
        <v>0</v>
      </c>
      <c r="L345" s="110">
        <f>VLOOKUP($A345,'[10]102200'!$A$6:$W$50,L$9,FALSE)</f>
        <v>0</v>
      </c>
      <c r="M345" s="110">
        <f>VLOOKUP($A345,'[10]102200'!$A$6:$W$50,M$9,FALSE)</f>
        <v>0</v>
      </c>
      <c r="N345" s="110">
        <f>VLOOKUP($A345,'[10]102200'!$A$6:$W$50,N$9,FALSE)</f>
        <v>0</v>
      </c>
      <c r="O345" s="110">
        <f>VLOOKUP($A345,'[10]102200'!$A$6:$W$50,O$9,FALSE)</f>
        <v>0</v>
      </c>
      <c r="P345" s="110">
        <f>VLOOKUP($A345,'[10]102200'!$A$6:$W$50,P$9,FALSE)</f>
        <v>2</v>
      </c>
      <c r="Q345" s="110">
        <f>VLOOKUP($A345,'[10]102200'!$A$6:$W$50,Q$9,FALSE)</f>
        <v>0</v>
      </c>
      <c r="R345" s="110">
        <f>VLOOKUP($A345,'[10]102200'!$A$6:$W$50,R$9,FALSE)</f>
        <v>0</v>
      </c>
      <c r="S345" s="110">
        <f>VLOOKUP($A345,'[10]102200'!$A$6:$W$50,S$9,FALSE)</f>
        <v>0</v>
      </c>
      <c r="T345" s="110">
        <f>VLOOKUP($A345,'[10]102200'!$A$6:$W$50,T$9,FALSE)</f>
        <v>0</v>
      </c>
      <c r="U345" s="110">
        <f>VLOOKUP($A345,'[10]102200'!$A$6:$W$50,U$9,FALSE)</f>
        <v>0</v>
      </c>
      <c r="V345" s="110">
        <f>VLOOKUP($A345,'[10]102200'!$A$6:$W$50,V$9,FALSE)</f>
        <v>0</v>
      </c>
    </row>
    <row r="346" spans="1:22" x14ac:dyDescent="0.2">
      <c r="A346" s="107" t="s">
        <v>129</v>
      </c>
      <c r="B346" s="110">
        <f>VLOOKUP($A346,'[10]102200'!$A$6:$W$50,B$9,FALSE)</f>
        <v>0</v>
      </c>
      <c r="C346" s="110">
        <f>VLOOKUP($A346,'[10]102200'!$A$6:$W$50,C$9,FALSE)</f>
        <v>0</v>
      </c>
      <c r="D346" s="110">
        <f>VLOOKUP($A346,'[10]102200'!$A$6:$W$50,D$9,FALSE)</f>
        <v>0</v>
      </c>
      <c r="E346" s="110">
        <f>VLOOKUP($A346,'[10]102200'!$A$6:$W$50,E$9,FALSE)</f>
        <v>0</v>
      </c>
      <c r="F346" s="110">
        <f>VLOOKUP($A346,'[10]102200'!$A$6:$W$50,F$9,FALSE)</f>
        <v>0</v>
      </c>
      <c r="G346" s="110">
        <f>VLOOKUP($A346,'[10]102200'!$A$6:$W$50,G$9,FALSE)</f>
        <v>0</v>
      </c>
      <c r="H346" s="110">
        <f>VLOOKUP($A346,'[10]102200'!$A$6:$W$50,H$9,FALSE)</f>
        <v>0</v>
      </c>
      <c r="I346" s="110">
        <f>VLOOKUP($A346,'[10]102200'!$A$6:$W$50,I$9,FALSE)</f>
        <v>0</v>
      </c>
      <c r="J346" s="110">
        <f>VLOOKUP($A346,'[10]102200'!$A$6:$W$50,J$9,FALSE)</f>
        <v>0</v>
      </c>
      <c r="K346" s="110">
        <f>VLOOKUP($A346,'[10]102200'!$A$6:$W$50,K$9,FALSE)</f>
        <v>0</v>
      </c>
      <c r="L346" s="110">
        <f>VLOOKUP($A346,'[10]102200'!$A$6:$W$50,L$9,FALSE)</f>
        <v>0</v>
      </c>
      <c r="M346" s="110">
        <f>VLOOKUP($A346,'[10]102200'!$A$6:$W$50,M$9,FALSE)</f>
        <v>0</v>
      </c>
      <c r="N346" s="110">
        <f>VLOOKUP($A346,'[10]102200'!$A$6:$W$50,N$9,FALSE)</f>
        <v>0</v>
      </c>
      <c r="O346" s="110">
        <f>VLOOKUP($A346,'[10]102200'!$A$6:$W$50,O$9,FALSE)</f>
        <v>0</v>
      </c>
      <c r="P346" s="110">
        <f>VLOOKUP($A346,'[10]102200'!$A$6:$W$50,P$9,FALSE)</f>
        <v>0</v>
      </c>
      <c r="Q346" s="110">
        <f>VLOOKUP($A346,'[10]102200'!$A$6:$W$50,Q$9,FALSE)</f>
        <v>0</v>
      </c>
      <c r="R346" s="110">
        <f>VLOOKUP($A346,'[10]102200'!$A$6:$W$50,R$9,FALSE)</f>
        <v>0</v>
      </c>
      <c r="S346" s="110">
        <f>VLOOKUP($A346,'[10]102200'!$A$6:$W$50,S$9,FALSE)</f>
        <v>0</v>
      </c>
      <c r="T346" s="110">
        <f>VLOOKUP($A346,'[10]102200'!$A$6:$W$50,T$9,FALSE)</f>
        <v>0</v>
      </c>
      <c r="U346" s="110">
        <f>VLOOKUP($A346,'[10]102200'!$A$6:$W$50,U$9,FALSE)</f>
        <v>0</v>
      </c>
      <c r="V346" s="110">
        <f>VLOOKUP($A346,'[10]102200'!$A$6:$W$50,V$9,FALSE)</f>
        <v>0</v>
      </c>
    </row>
    <row r="347" spans="1:22" x14ac:dyDescent="0.2">
      <c r="A347" s="107" t="s">
        <v>130</v>
      </c>
      <c r="B347" s="110">
        <f>VLOOKUP($A347,'[10]102200'!$A$6:$W$50,B$9,FALSE)</f>
        <v>-2</v>
      </c>
      <c r="C347" s="110">
        <f>VLOOKUP($A347,'[10]102200'!$A$6:$W$50,C$9,FALSE)</f>
        <v>1</v>
      </c>
      <c r="D347" s="110">
        <f>VLOOKUP($A347,'[10]102200'!$A$6:$W$50,D$9,FALSE)</f>
        <v>2</v>
      </c>
      <c r="E347" s="110">
        <f>VLOOKUP($A347,'[10]102200'!$A$6:$W$50,E$9,FALSE)</f>
        <v>-1</v>
      </c>
      <c r="F347" s="110">
        <f>VLOOKUP($A347,'[10]102200'!$A$6:$W$50,F$9,FALSE)</f>
        <v>-1</v>
      </c>
      <c r="G347" s="110">
        <f>VLOOKUP($A347,'[10]102200'!$A$6:$W$50,G$9,FALSE)</f>
        <v>0</v>
      </c>
      <c r="H347" s="110">
        <f>VLOOKUP($A347,'[10]102200'!$A$6:$W$50,H$9,FALSE)</f>
        <v>0</v>
      </c>
      <c r="I347" s="110">
        <f>VLOOKUP($A347,'[10]102200'!$A$6:$W$50,I$9,FALSE)</f>
        <v>7</v>
      </c>
      <c r="J347" s="110">
        <f>VLOOKUP($A347,'[10]102200'!$A$6:$W$50,J$9,FALSE)</f>
        <v>1</v>
      </c>
      <c r="K347" s="110">
        <f>VLOOKUP($A347,'[10]102200'!$A$6:$W$50,K$9,FALSE)</f>
        <v>2</v>
      </c>
      <c r="L347" s="110">
        <f>VLOOKUP($A347,'[10]102200'!$A$6:$W$50,L$9,FALSE)</f>
        <v>1</v>
      </c>
      <c r="M347" s="110">
        <f>VLOOKUP($A347,'[10]102200'!$A$6:$W$50,M$9,FALSE)</f>
        <v>0</v>
      </c>
      <c r="N347" s="110">
        <f>VLOOKUP($A347,'[10]102200'!$A$6:$W$50,N$9,FALSE)</f>
        <v>1</v>
      </c>
      <c r="O347" s="110">
        <f>VLOOKUP($A347,'[10]102200'!$A$6:$W$50,O$9,FALSE)</f>
        <v>-1</v>
      </c>
      <c r="P347" s="110">
        <f>VLOOKUP($A347,'[10]102200'!$A$6:$W$50,P$9,FALSE)</f>
        <v>-1</v>
      </c>
      <c r="Q347" s="110">
        <f>VLOOKUP($A347,'[10]102200'!$A$6:$W$50,Q$9,FALSE)</f>
        <v>-1</v>
      </c>
      <c r="R347" s="110">
        <f>VLOOKUP($A347,'[10]102200'!$A$6:$W$50,R$9,FALSE)</f>
        <v>-1</v>
      </c>
      <c r="S347" s="110">
        <f>VLOOKUP($A347,'[10]102200'!$A$6:$W$50,S$9,FALSE)</f>
        <v>-1</v>
      </c>
      <c r="T347" s="110">
        <f>VLOOKUP($A347,'[10]102200'!$A$6:$W$50,T$9,FALSE)</f>
        <v>-1</v>
      </c>
      <c r="U347" s="110">
        <f>VLOOKUP($A347,'[10]102200'!$A$6:$W$50,U$9,FALSE)</f>
        <v>0</v>
      </c>
      <c r="V347" s="110">
        <f>VLOOKUP($A347,'[10]102200'!$A$6:$W$50,V$9,FALSE)</f>
        <v>-1</v>
      </c>
    </row>
    <row r="348" spans="1:22" x14ac:dyDescent="0.2">
      <c r="A348" s="107" t="s">
        <v>128</v>
      </c>
      <c r="B348" s="110">
        <f>VLOOKUP($A348,'[10]102200'!$A$6:$W$50,B$9,FALSE)</f>
        <v>0</v>
      </c>
      <c r="C348" s="110">
        <f>VLOOKUP($A348,'[10]102200'!$A$6:$W$50,C$9,FALSE)</f>
        <v>0</v>
      </c>
      <c r="D348" s="110">
        <f>VLOOKUP($A348,'[10]102200'!$A$6:$W$50,D$9,FALSE)</f>
        <v>0</v>
      </c>
      <c r="E348" s="110">
        <f>VLOOKUP($A348,'[10]102200'!$A$6:$W$50,E$9,FALSE)</f>
        <v>0</v>
      </c>
      <c r="F348" s="110">
        <f>VLOOKUP($A348,'[10]102200'!$A$6:$W$50,F$9,FALSE)</f>
        <v>0</v>
      </c>
      <c r="G348" s="110">
        <f>VLOOKUP($A348,'[10]102200'!$A$6:$W$50,G$9,FALSE)</f>
        <v>0</v>
      </c>
      <c r="H348" s="110">
        <f>VLOOKUP($A348,'[10]102200'!$A$6:$W$50,H$9,FALSE)</f>
        <v>0</v>
      </c>
      <c r="I348" s="110">
        <f>VLOOKUP($A348,'[10]102200'!$A$6:$W$50,I$9,FALSE)</f>
        <v>0</v>
      </c>
      <c r="J348" s="110">
        <f>VLOOKUP($A348,'[10]102200'!$A$6:$W$50,J$9,FALSE)</f>
        <v>0</v>
      </c>
      <c r="K348" s="110">
        <f>VLOOKUP($A348,'[10]102200'!$A$6:$W$50,K$9,FALSE)</f>
        <v>0</v>
      </c>
      <c r="L348" s="110">
        <f>VLOOKUP($A348,'[10]102200'!$A$6:$W$50,L$9,FALSE)</f>
        <v>0</v>
      </c>
      <c r="M348" s="110">
        <f>VLOOKUP($A348,'[10]102200'!$A$6:$W$50,M$9,FALSE)</f>
        <v>0</v>
      </c>
      <c r="N348" s="110">
        <f>VLOOKUP($A348,'[10]102200'!$A$6:$W$50,N$9,FALSE)</f>
        <v>0</v>
      </c>
      <c r="O348" s="110">
        <f>VLOOKUP($A348,'[10]102200'!$A$6:$W$50,O$9,FALSE)</f>
        <v>0</v>
      </c>
      <c r="P348" s="110">
        <f>VLOOKUP($A348,'[10]102200'!$A$6:$W$50,P$9,FALSE)</f>
        <v>0</v>
      </c>
      <c r="Q348" s="110">
        <f>VLOOKUP($A348,'[10]102200'!$A$6:$W$50,Q$9,FALSE)</f>
        <v>0</v>
      </c>
      <c r="R348" s="110">
        <f>VLOOKUP($A348,'[10]102200'!$A$6:$W$50,R$9,FALSE)</f>
        <v>0</v>
      </c>
      <c r="S348" s="110">
        <f>VLOOKUP($A348,'[10]102200'!$A$6:$W$50,S$9,FALSE)</f>
        <v>0</v>
      </c>
      <c r="T348" s="110">
        <f>VLOOKUP($A348,'[10]102200'!$A$6:$W$50,T$9,FALSE)</f>
        <v>0</v>
      </c>
      <c r="U348" s="110">
        <f>VLOOKUP($A348,'[10]102200'!$A$6:$W$50,U$9,FALSE)</f>
        <v>0</v>
      </c>
      <c r="V348" s="110">
        <f>VLOOKUP($A348,'[10]102200'!$A$6:$W$50,V$9,FALSE)</f>
        <v>0</v>
      </c>
    </row>
    <row r="349" spans="1:22" x14ac:dyDescent="0.2">
      <c r="A349" s="107" t="str">
        <f>A309</f>
        <v>Malta</v>
      </c>
      <c r="B349" s="110">
        <f>VLOOKUP($A349,'[10]102200'!$A$6:$W$50,B$9,FALSE)</f>
        <v>0</v>
      </c>
      <c r="C349" s="110">
        <f>VLOOKUP($A349,'[10]102200'!$A$6:$W$50,C$9,FALSE)</f>
        <v>0</v>
      </c>
      <c r="D349" s="110">
        <f>VLOOKUP($A349,'[10]102200'!$A$6:$W$50,D$9,FALSE)</f>
        <v>0</v>
      </c>
      <c r="E349" s="110">
        <f>VLOOKUP($A349,'[10]102200'!$A$6:$W$50,E$9,FALSE)</f>
        <v>0</v>
      </c>
      <c r="F349" s="110">
        <f>VLOOKUP($A349,'[10]102200'!$A$6:$W$50,F$9,FALSE)</f>
        <v>0</v>
      </c>
      <c r="G349" s="110">
        <f>VLOOKUP($A349,'[10]102200'!$A$6:$W$50,G$9,FALSE)</f>
        <v>0</v>
      </c>
      <c r="H349" s="110">
        <f>VLOOKUP($A349,'[10]102200'!$A$6:$W$50,H$9,FALSE)</f>
        <v>0</v>
      </c>
      <c r="I349" s="110">
        <f>VLOOKUP($A349,'[10]102200'!$A$6:$W$50,I$9,FALSE)</f>
        <v>0</v>
      </c>
      <c r="J349" s="110">
        <f>VLOOKUP($A349,'[10]102200'!$A$6:$W$50,J$9,FALSE)</f>
        <v>0</v>
      </c>
      <c r="K349" s="110">
        <f>VLOOKUP($A349,'[10]102200'!$A$6:$W$50,K$9,FALSE)</f>
        <v>0</v>
      </c>
      <c r="L349" s="110">
        <f>VLOOKUP($A349,'[10]102200'!$A$6:$W$50,L$9,FALSE)</f>
        <v>0</v>
      </c>
      <c r="M349" s="110">
        <f>VLOOKUP($A349,'[10]102200'!$A$6:$W$50,M$9,FALSE)</f>
        <v>0</v>
      </c>
      <c r="N349" s="110">
        <f>VLOOKUP($A349,'[10]102200'!$A$6:$W$50,N$9,FALSE)</f>
        <v>0</v>
      </c>
      <c r="O349" s="110">
        <f>VLOOKUP($A349,'[10]102200'!$A$6:$W$50,O$9,FALSE)</f>
        <v>0</v>
      </c>
      <c r="P349" s="110">
        <f>VLOOKUP($A349,'[10]102200'!$A$6:$W$50,P$9,FALSE)</f>
        <v>0</v>
      </c>
      <c r="Q349" s="110">
        <f>VLOOKUP($A349,'[10]102200'!$A$6:$W$50,Q$9,FALSE)</f>
        <v>0</v>
      </c>
      <c r="R349" s="110">
        <f>VLOOKUP($A349,'[10]102200'!$A$6:$W$50,R$9,FALSE)</f>
        <v>0</v>
      </c>
      <c r="S349" s="110">
        <f>VLOOKUP($A349,'[10]102200'!$A$6:$W$50,S$9,FALSE)</f>
        <v>0</v>
      </c>
      <c r="T349" s="110">
        <f>VLOOKUP($A349,'[10]102200'!$A$6:$W$50,T$9,FALSE)</f>
        <v>0</v>
      </c>
      <c r="U349" s="110">
        <f>VLOOKUP($A349,'[10]102200'!$A$6:$W$50,U$9,FALSE)</f>
        <v>0</v>
      </c>
      <c r="V349" s="110">
        <f>VLOOKUP($A349,'[10]102200'!$A$6:$W$50,V$9,FALSE)</f>
        <v>0</v>
      </c>
    </row>
    <row r="350" spans="1:22" x14ac:dyDescent="0.2">
      <c r="A350" s="107" t="s">
        <v>132</v>
      </c>
      <c r="B350" s="110">
        <f>VLOOKUP($A350,'[10]102200'!$A$6:$W$50,B$9,FALSE)</f>
        <v>0</v>
      </c>
      <c r="C350" s="110">
        <f>VLOOKUP($A350,'[10]102200'!$A$6:$W$50,C$9,FALSE)</f>
        <v>0</v>
      </c>
      <c r="D350" s="110">
        <f>VLOOKUP($A350,'[10]102200'!$A$6:$W$50,D$9,FALSE)</f>
        <v>0</v>
      </c>
      <c r="E350" s="110">
        <f>VLOOKUP($A350,'[10]102200'!$A$6:$W$50,E$9,FALSE)</f>
        <v>0</v>
      </c>
      <c r="F350" s="110">
        <f>VLOOKUP($A350,'[10]102200'!$A$6:$W$50,F$9,FALSE)</f>
        <v>0</v>
      </c>
      <c r="G350" s="110">
        <f>VLOOKUP($A350,'[10]102200'!$A$6:$W$50,G$9,FALSE)</f>
        <v>0</v>
      </c>
      <c r="H350" s="110">
        <f>VLOOKUP($A350,'[10]102200'!$A$6:$W$50,H$9,FALSE)</f>
        <v>0</v>
      </c>
      <c r="I350" s="110">
        <f>VLOOKUP($A350,'[10]102200'!$A$6:$W$50,I$9,FALSE)</f>
        <v>0</v>
      </c>
      <c r="J350" s="110">
        <f>VLOOKUP($A350,'[10]102200'!$A$6:$W$50,J$9,FALSE)</f>
        <v>0</v>
      </c>
      <c r="K350" s="110">
        <f>VLOOKUP($A350,'[10]102200'!$A$6:$W$50,K$9,FALSE)</f>
        <v>0</v>
      </c>
      <c r="L350" s="110">
        <f>VLOOKUP($A350,'[10]102200'!$A$6:$W$50,L$9,FALSE)</f>
        <v>0</v>
      </c>
      <c r="M350" s="110">
        <f>VLOOKUP($A350,'[10]102200'!$A$6:$W$50,M$9,FALSE)</f>
        <v>0</v>
      </c>
      <c r="N350" s="110">
        <f>VLOOKUP($A350,'[10]102200'!$A$6:$W$50,N$9,FALSE)</f>
        <v>0</v>
      </c>
      <c r="O350" s="110">
        <f>VLOOKUP($A350,'[10]102200'!$A$6:$W$50,O$9,FALSE)</f>
        <v>0</v>
      </c>
      <c r="P350" s="110">
        <f>VLOOKUP($A350,'[10]102200'!$A$6:$W$50,P$9,FALSE)</f>
        <v>0</v>
      </c>
      <c r="Q350" s="110">
        <f>VLOOKUP($A350,'[10]102200'!$A$6:$W$50,Q$9,FALSE)</f>
        <v>0</v>
      </c>
      <c r="R350" s="110">
        <f>VLOOKUP($A350,'[10]102200'!$A$6:$W$50,R$9,FALSE)</f>
        <v>0</v>
      </c>
      <c r="S350" s="110">
        <f>VLOOKUP($A350,'[10]102200'!$A$6:$W$50,S$9,FALSE)</f>
        <v>0</v>
      </c>
      <c r="T350" s="110">
        <f>VLOOKUP($A350,'[10]102200'!$A$6:$W$50,T$9,FALSE)</f>
        <v>0</v>
      </c>
      <c r="U350" s="110">
        <f>VLOOKUP($A350,'[10]102200'!$A$6:$W$50,U$9,FALSE)</f>
        <v>0</v>
      </c>
      <c r="V350" s="110">
        <f>VLOOKUP($A350,'[10]102200'!$A$6:$W$50,V$9,FALSE)</f>
        <v>0</v>
      </c>
    </row>
    <row r="351" spans="1:22" x14ac:dyDescent="0.2">
      <c r="A351" s="107" t="s">
        <v>133</v>
      </c>
      <c r="B351" s="110">
        <f>VLOOKUP($A351,'[10]102200'!$A$6:$W$50,B$9,FALSE)</f>
        <v>0</v>
      </c>
      <c r="C351" s="110">
        <f>VLOOKUP($A351,'[10]102200'!$A$6:$W$50,C$9,FALSE)</f>
        <v>0</v>
      </c>
      <c r="D351" s="110">
        <f>VLOOKUP($A351,'[10]102200'!$A$6:$W$50,D$9,FALSE)</f>
        <v>0</v>
      </c>
      <c r="E351" s="110">
        <f>VLOOKUP($A351,'[10]102200'!$A$6:$W$50,E$9,FALSE)</f>
        <v>0</v>
      </c>
      <c r="F351" s="110">
        <f>VLOOKUP($A351,'[10]102200'!$A$6:$W$50,F$9,FALSE)</f>
        <v>0</v>
      </c>
      <c r="G351" s="110">
        <f>VLOOKUP($A351,'[10]102200'!$A$6:$W$50,G$9,FALSE)</f>
        <v>0</v>
      </c>
      <c r="H351" s="110">
        <f>VLOOKUP($A351,'[10]102200'!$A$6:$W$50,H$9,FALSE)</f>
        <v>0</v>
      </c>
      <c r="I351" s="110">
        <f>VLOOKUP($A351,'[10]102200'!$A$6:$W$50,I$9,FALSE)</f>
        <v>0</v>
      </c>
      <c r="J351" s="110">
        <f>VLOOKUP($A351,'[10]102200'!$A$6:$W$50,J$9,FALSE)</f>
        <v>0</v>
      </c>
      <c r="K351" s="110">
        <f>VLOOKUP($A351,'[10]102200'!$A$6:$W$50,K$9,FALSE)</f>
        <v>0</v>
      </c>
      <c r="L351" s="110">
        <f>VLOOKUP($A351,'[10]102200'!$A$6:$W$50,L$9,FALSE)</f>
        <v>0</v>
      </c>
      <c r="M351" s="110">
        <f>VLOOKUP($A351,'[10]102200'!$A$6:$W$50,M$9,FALSE)</f>
        <v>0</v>
      </c>
      <c r="N351" s="110">
        <f>VLOOKUP($A351,'[10]102200'!$A$6:$W$50,N$9,FALSE)</f>
        <v>0</v>
      </c>
      <c r="O351" s="110">
        <f>VLOOKUP($A351,'[10]102200'!$A$6:$W$50,O$9,FALSE)</f>
        <v>0</v>
      </c>
      <c r="P351" s="110">
        <f>VLOOKUP($A351,'[10]102200'!$A$6:$W$50,P$9,FALSE)</f>
        <v>0</v>
      </c>
      <c r="Q351" s="110">
        <f>VLOOKUP($A351,'[10]102200'!$A$6:$W$50,Q$9,FALSE)</f>
        <v>0</v>
      </c>
      <c r="R351" s="110">
        <f>VLOOKUP($A351,'[10]102200'!$A$6:$W$50,R$9,FALSE)</f>
        <v>0</v>
      </c>
      <c r="S351" s="110">
        <f>VLOOKUP($A351,'[10]102200'!$A$6:$W$50,S$9,FALSE)</f>
        <v>0</v>
      </c>
      <c r="T351" s="110">
        <f>VLOOKUP($A351,'[10]102200'!$A$6:$W$50,T$9,FALSE)</f>
        <v>0</v>
      </c>
      <c r="U351" s="110">
        <f>VLOOKUP($A351,'[10]102200'!$A$6:$W$50,U$9,FALSE)</f>
        <v>0</v>
      </c>
      <c r="V351" s="110">
        <f>VLOOKUP($A351,'[10]102200'!$A$6:$W$50,V$9,FALSE)</f>
        <v>0</v>
      </c>
    </row>
    <row r="352" spans="1:22" x14ac:dyDescent="0.2">
      <c r="A352" s="107" t="s">
        <v>134</v>
      </c>
      <c r="B352" s="110">
        <f>VLOOKUP($A352,'[10]102200'!$A$6:$W$50,B$9,FALSE)</f>
        <v>0</v>
      </c>
      <c r="C352" s="110">
        <f>VLOOKUP($A352,'[10]102200'!$A$6:$W$50,C$9,FALSE)</f>
        <v>0</v>
      </c>
      <c r="D352" s="110">
        <f>VLOOKUP($A352,'[10]102200'!$A$6:$W$50,D$9,FALSE)</f>
        <v>0</v>
      </c>
      <c r="E352" s="110">
        <f>VLOOKUP($A352,'[10]102200'!$A$6:$W$50,E$9,FALSE)</f>
        <v>0</v>
      </c>
      <c r="F352" s="110">
        <f>VLOOKUP($A352,'[10]102200'!$A$6:$W$50,F$9,FALSE)</f>
        <v>0</v>
      </c>
      <c r="G352" s="110">
        <f>VLOOKUP($A352,'[10]102200'!$A$6:$W$50,G$9,FALSE)</f>
        <v>0</v>
      </c>
      <c r="H352" s="110">
        <f>VLOOKUP($A352,'[10]102200'!$A$6:$W$50,H$9,FALSE)</f>
        <v>0</v>
      </c>
      <c r="I352" s="110">
        <f>VLOOKUP($A352,'[10]102200'!$A$6:$W$50,I$9,FALSE)</f>
        <v>0</v>
      </c>
      <c r="J352" s="110">
        <f>VLOOKUP($A352,'[10]102200'!$A$6:$W$50,J$9,FALSE)</f>
        <v>0</v>
      </c>
      <c r="K352" s="110">
        <f>VLOOKUP($A352,'[10]102200'!$A$6:$W$50,K$9,FALSE)</f>
        <v>0</v>
      </c>
      <c r="L352" s="110">
        <f>VLOOKUP($A352,'[10]102200'!$A$6:$W$50,L$9,FALSE)</f>
        <v>0</v>
      </c>
      <c r="M352" s="110">
        <f>VLOOKUP($A352,'[10]102200'!$A$6:$W$50,M$9,FALSE)</f>
        <v>0</v>
      </c>
      <c r="N352" s="110">
        <f>VLOOKUP($A352,'[10]102200'!$A$6:$W$50,N$9,FALSE)</f>
        <v>0</v>
      </c>
      <c r="O352" s="110">
        <f>VLOOKUP($A352,'[10]102200'!$A$6:$W$50,O$9,FALSE)</f>
        <v>0</v>
      </c>
      <c r="P352" s="110">
        <f>VLOOKUP($A352,'[10]102200'!$A$6:$W$50,P$9,FALSE)</f>
        <v>0</v>
      </c>
      <c r="Q352" s="110">
        <f>VLOOKUP($A352,'[10]102200'!$A$6:$W$50,Q$9,FALSE)</f>
        <v>0</v>
      </c>
      <c r="R352" s="110">
        <f>VLOOKUP($A352,'[10]102200'!$A$6:$W$50,R$9,FALSE)</f>
        <v>0</v>
      </c>
      <c r="S352" s="110">
        <f>VLOOKUP($A352,'[10]102200'!$A$6:$W$50,S$9,FALSE)</f>
        <v>0</v>
      </c>
      <c r="T352" s="110">
        <f>VLOOKUP($A352,'[10]102200'!$A$6:$W$50,T$9,FALSE)</f>
        <v>0</v>
      </c>
      <c r="U352" s="110">
        <f>VLOOKUP($A352,'[10]102200'!$A$6:$W$50,U$9,FALSE)</f>
        <v>0</v>
      </c>
      <c r="V352" s="110">
        <f>VLOOKUP($A352,'[10]102200'!$A$6:$W$50,V$9,FALSE)</f>
        <v>0</v>
      </c>
    </row>
    <row r="353" spans="1:34" x14ac:dyDescent="0.2">
      <c r="A353" s="107" t="s">
        <v>135</v>
      </c>
      <c r="B353" s="110">
        <f>VLOOKUP($A353,'[10]102200'!$A$6:$W$50,B$9,FALSE)</f>
        <v>0</v>
      </c>
      <c r="C353" s="110">
        <f>VLOOKUP($A353,'[10]102200'!$A$6:$W$50,C$9,FALSE)</f>
        <v>0</v>
      </c>
      <c r="D353" s="110">
        <f>VLOOKUP($A353,'[10]102200'!$A$6:$W$50,D$9,FALSE)</f>
        <v>0</v>
      </c>
      <c r="E353" s="110">
        <f>VLOOKUP($A353,'[10]102200'!$A$6:$W$50,E$9,FALSE)</f>
        <v>0</v>
      </c>
      <c r="F353" s="110">
        <f>VLOOKUP($A353,'[10]102200'!$A$6:$W$50,F$9,FALSE)</f>
        <v>0</v>
      </c>
      <c r="G353" s="110">
        <f>VLOOKUP($A353,'[10]102200'!$A$6:$W$50,G$9,FALSE)</f>
        <v>0</v>
      </c>
      <c r="H353" s="110">
        <f>VLOOKUP($A353,'[10]102200'!$A$6:$W$50,H$9,FALSE)</f>
        <v>0</v>
      </c>
      <c r="I353" s="110">
        <f>VLOOKUP($A353,'[10]102200'!$A$6:$W$50,I$9,FALSE)</f>
        <v>0</v>
      </c>
      <c r="J353" s="110">
        <f>VLOOKUP($A353,'[10]102200'!$A$6:$W$50,J$9,FALSE)</f>
        <v>0</v>
      </c>
      <c r="K353" s="110">
        <f>VLOOKUP($A353,'[10]102200'!$A$6:$W$50,K$9,FALSE)</f>
        <v>0</v>
      </c>
      <c r="L353" s="110">
        <f>VLOOKUP($A353,'[10]102200'!$A$6:$W$50,L$9,FALSE)</f>
        <v>0</v>
      </c>
      <c r="M353" s="110">
        <f>VLOOKUP($A353,'[10]102200'!$A$6:$W$50,M$9,FALSE)</f>
        <v>0</v>
      </c>
      <c r="N353" s="110">
        <f>VLOOKUP($A353,'[10]102200'!$A$6:$W$50,N$9,FALSE)</f>
        <v>0</v>
      </c>
      <c r="O353" s="110">
        <f>VLOOKUP($A353,'[10]102200'!$A$6:$W$50,O$9,FALSE)</f>
        <v>0</v>
      </c>
      <c r="P353" s="110">
        <f>VLOOKUP($A353,'[10]102200'!$A$6:$W$50,P$9,FALSE)</f>
        <v>0</v>
      </c>
      <c r="Q353" s="110">
        <f>VLOOKUP($A353,'[10]102200'!$A$6:$W$50,Q$9,FALSE)</f>
        <v>0</v>
      </c>
      <c r="R353" s="110">
        <f>VLOOKUP($A353,'[10]102200'!$A$6:$W$50,R$9,FALSE)</f>
        <v>0</v>
      </c>
      <c r="S353" s="110">
        <f>VLOOKUP($A353,'[10]102200'!$A$6:$W$50,S$9,FALSE)</f>
        <v>0</v>
      </c>
      <c r="T353" s="110">
        <f>VLOOKUP($A353,'[10]102200'!$A$6:$W$50,T$9,FALSE)</f>
        <v>0</v>
      </c>
      <c r="U353" s="110">
        <f>VLOOKUP($A353,'[10]102200'!$A$6:$W$50,U$9,FALSE)</f>
        <v>0</v>
      </c>
      <c r="V353" s="110">
        <f>VLOOKUP($A353,'[10]102200'!$A$6:$W$50,V$9,FALSE)</f>
        <v>0</v>
      </c>
    </row>
    <row r="354" spans="1:34" x14ac:dyDescent="0.2">
      <c r="A354" s="107" t="s">
        <v>136</v>
      </c>
      <c r="B354" s="110">
        <f>VLOOKUP($A354,'[10]102200'!$A$6:$W$50,B$9,FALSE)</f>
        <v>0</v>
      </c>
      <c r="C354" s="110">
        <f>VLOOKUP($A354,'[10]102200'!$A$6:$W$50,C$9,FALSE)</f>
        <v>-54</v>
      </c>
      <c r="D354" s="110">
        <f>VLOOKUP($A354,'[10]102200'!$A$6:$W$50,D$9,FALSE)</f>
        <v>0</v>
      </c>
      <c r="E354" s="110">
        <f>VLOOKUP($A354,'[10]102200'!$A$6:$W$50,E$9,FALSE)</f>
        <v>252</v>
      </c>
      <c r="F354" s="110">
        <f>VLOOKUP($A354,'[10]102200'!$A$6:$W$50,F$9,FALSE)</f>
        <v>335</v>
      </c>
      <c r="G354" s="110">
        <f>VLOOKUP($A354,'[10]102200'!$A$6:$W$50,G$9,FALSE)</f>
        <v>288</v>
      </c>
      <c r="H354" s="110">
        <f>VLOOKUP($A354,'[10]102200'!$A$6:$W$50,H$9,FALSE)</f>
        <v>0</v>
      </c>
      <c r="I354" s="110">
        <f>VLOOKUP($A354,'[10]102200'!$A$6:$W$50,I$9,FALSE)</f>
        <v>25</v>
      </c>
      <c r="J354" s="110">
        <f>VLOOKUP($A354,'[10]102200'!$A$6:$W$50,J$9,FALSE)</f>
        <v>0</v>
      </c>
      <c r="K354" s="110">
        <f>VLOOKUP($A354,'[10]102200'!$A$6:$W$50,K$9,FALSE)</f>
        <v>0</v>
      </c>
      <c r="L354" s="110">
        <f>VLOOKUP($A354,'[10]102200'!$A$6:$W$50,L$9,FALSE)</f>
        <v>0</v>
      </c>
      <c r="M354" s="110">
        <f>VLOOKUP($A354,'[10]102200'!$A$6:$W$50,M$9,FALSE)</f>
        <v>0</v>
      </c>
      <c r="N354" s="110">
        <f>VLOOKUP($A354,'[10]102200'!$A$6:$W$50,N$9,FALSE)</f>
        <v>0</v>
      </c>
      <c r="O354" s="110">
        <f>VLOOKUP($A354,'[10]102200'!$A$6:$W$50,O$9,FALSE)</f>
        <v>0</v>
      </c>
      <c r="P354" s="110">
        <f>VLOOKUP($A354,'[10]102200'!$A$6:$W$50,P$9,FALSE)</f>
        <v>0</v>
      </c>
      <c r="Q354" s="110">
        <f>VLOOKUP($A354,'[10]102200'!$A$6:$W$50,Q$9,FALSE)</f>
        <v>0</v>
      </c>
      <c r="R354" s="110">
        <f>VLOOKUP($A354,'[10]102200'!$A$6:$W$50,R$9,FALSE)</f>
        <v>0</v>
      </c>
      <c r="S354" s="110">
        <f>VLOOKUP($A354,'[10]102200'!$A$6:$W$50,S$9,FALSE)</f>
        <v>0</v>
      </c>
      <c r="T354" s="110">
        <f>VLOOKUP($A354,'[10]102200'!$A$6:$W$50,T$9,FALSE)</f>
        <v>66</v>
      </c>
      <c r="U354" s="110">
        <f>VLOOKUP($A354,'[10]102200'!$A$6:$W$50,U$9,FALSE)</f>
        <v>53</v>
      </c>
      <c r="V354" s="110">
        <f>VLOOKUP($A354,'[10]102200'!$A$6:$W$50,V$9,FALSE)</f>
        <v>-9</v>
      </c>
    </row>
    <row r="355" spans="1:34" x14ac:dyDescent="0.2">
      <c r="A355" s="107" t="s">
        <v>140</v>
      </c>
      <c r="B355" s="110">
        <f>VLOOKUP($A355,'[10]102200'!$A$6:$W$50,B$9,FALSE)</f>
        <v>4</v>
      </c>
      <c r="C355" s="110">
        <f>VLOOKUP($A355,'[10]102200'!$A$6:$W$50,C$9,FALSE)</f>
        <v>0</v>
      </c>
      <c r="D355" s="110">
        <f>VLOOKUP($A355,'[10]102200'!$A$6:$W$50,D$9,FALSE)</f>
        <v>0</v>
      </c>
      <c r="E355" s="110">
        <f>VLOOKUP($A355,'[10]102200'!$A$6:$W$50,E$9,FALSE)</f>
        <v>0</v>
      </c>
      <c r="F355" s="110">
        <f>VLOOKUP($A355,'[10]102200'!$A$6:$W$50,F$9,FALSE)</f>
        <v>0</v>
      </c>
      <c r="G355" s="110">
        <f>VLOOKUP($A355,'[10]102200'!$A$6:$W$50,G$9,FALSE)</f>
        <v>0</v>
      </c>
      <c r="H355" s="110">
        <f>VLOOKUP($A355,'[10]102200'!$A$6:$W$50,H$9,FALSE)</f>
        <v>0</v>
      </c>
      <c r="I355" s="110">
        <f>VLOOKUP($A355,'[10]102200'!$A$6:$W$50,I$9,FALSE)</f>
        <v>0</v>
      </c>
      <c r="J355" s="110">
        <f>VLOOKUP($A355,'[10]102200'!$A$6:$W$50,J$9,FALSE)</f>
        <v>0</v>
      </c>
      <c r="K355" s="110">
        <f>VLOOKUP($A355,'[10]102200'!$A$6:$W$50,K$9,FALSE)</f>
        <v>0</v>
      </c>
      <c r="L355" s="110">
        <f>VLOOKUP($A355,'[10]102200'!$A$6:$W$50,L$9,FALSE)</f>
        <v>0</v>
      </c>
      <c r="M355" s="110">
        <f>VLOOKUP($A355,'[10]102200'!$A$6:$W$50,M$9,FALSE)</f>
        <v>0</v>
      </c>
      <c r="N355" s="110">
        <f>VLOOKUP($A355,'[10]102200'!$A$6:$W$50,N$9,FALSE)</f>
        <v>0</v>
      </c>
      <c r="O355" s="110">
        <f>VLOOKUP($A355,'[10]102200'!$A$6:$W$50,O$9,FALSE)</f>
        <v>0</v>
      </c>
      <c r="P355" s="110">
        <f>VLOOKUP($A355,'[10]102200'!$A$6:$W$50,P$9,FALSE)</f>
        <v>0</v>
      </c>
      <c r="Q355" s="110">
        <f>VLOOKUP($A355,'[10]102200'!$A$6:$W$50,Q$9,FALSE)</f>
        <v>0</v>
      </c>
      <c r="R355" s="110">
        <f>VLOOKUP($A355,'[10]102200'!$A$6:$W$50,R$9,FALSE)</f>
        <v>0</v>
      </c>
      <c r="S355" s="110">
        <f>VLOOKUP($A355,'[10]102200'!$A$6:$W$50,S$9,FALSE)</f>
        <v>0</v>
      </c>
      <c r="T355" s="110">
        <f>VLOOKUP($A355,'[10]102200'!$A$6:$W$50,T$9,FALSE)</f>
        <v>0</v>
      </c>
      <c r="U355" s="110">
        <f>VLOOKUP($A355,'[10]102200'!$A$6:$W$50,U$9,FALSE)</f>
        <v>0</v>
      </c>
      <c r="V355" s="110">
        <f>VLOOKUP($A355,'[10]102200'!$A$6:$W$50,V$9,FALSE)</f>
        <v>0</v>
      </c>
    </row>
    <row r="356" spans="1:34" x14ac:dyDescent="0.2">
      <c r="A356" s="107" t="s">
        <v>138</v>
      </c>
      <c r="B356" s="110">
        <f>VLOOKUP($A356,'[10]102200'!$A$6:$W$50,B$9,FALSE)</f>
        <v>0</v>
      </c>
      <c r="C356" s="110">
        <f>VLOOKUP($A356,'[10]102200'!$A$6:$W$50,C$9,FALSE)</f>
        <v>0</v>
      </c>
      <c r="D356" s="110">
        <f>VLOOKUP($A356,'[10]102200'!$A$6:$W$50,D$9,FALSE)</f>
        <v>0</v>
      </c>
      <c r="E356" s="110">
        <f>VLOOKUP($A356,'[10]102200'!$A$6:$W$50,E$9,FALSE)</f>
        <v>0</v>
      </c>
      <c r="F356" s="110">
        <f>VLOOKUP($A356,'[10]102200'!$A$6:$W$50,F$9,FALSE)</f>
        <v>0</v>
      </c>
      <c r="G356" s="110">
        <f>VLOOKUP($A356,'[10]102200'!$A$6:$W$50,G$9,FALSE)</f>
        <v>0</v>
      </c>
      <c r="H356" s="110">
        <f>VLOOKUP($A356,'[10]102200'!$A$6:$W$50,H$9,FALSE)</f>
        <v>0</v>
      </c>
      <c r="I356" s="110">
        <f>VLOOKUP($A356,'[10]102200'!$A$6:$W$50,I$9,FALSE)</f>
        <v>0</v>
      </c>
      <c r="J356" s="110">
        <f>VLOOKUP($A356,'[10]102200'!$A$6:$W$50,J$9,FALSE)</f>
        <v>0</v>
      </c>
      <c r="K356" s="110">
        <f>VLOOKUP($A356,'[10]102200'!$A$6:$W$50,K$9,FALSE)</f>
        <v>0</v>
      </c>
      <c r="L356" s="110">
        <f>VLOOKUP($A356,'[10]102200'!$A$6:$W$50,L$9,FALSE)</f>
        <v>0</v>
      </c>
      <c r="M356" s="110">
        <f>VLOOKUP($A356,'[10]102200'!$A$6:$W$50,M$9,FALSE)</f>
        <v>0</v>
      </c>
      <c r="N356" s="110">
        <f>VLOOKUP($A356,'[10]102200'!$A$6:$W$50,N$9,FALSE)</f>
        <v>0</v>
      </c>
      <c r="O356" s="110">
        <f>VLOOKUP($A356,'[10]102200'!$A$6:$W$50,O$9,FALSE)</f>
        <v>0</v>
      </c>
      <c r="P356" s="110">
        <f>VLOOKUP($A356,'[10]102200'!$A$6:$W$50,P$9,FALSE)</f>
        <v>0</v>
      </c>
      <c r="Q356" s="110">
        <f>VLOOKUP($A356,'[10]102200'!$A$6:$W$50,Q$9,FALSE)</f>
        <v>0</v>
      </c>
      <c r="R356" s="110">
        <f>VLOOKUP($A356,'[10]102200'!$A$6:$W$50,R$9,FALSE)</f>
        <v>0</v>
      </c>
      <c r="S356" s="110">
        <f>VLOOKUP($A356,'[10]102200'!$A$6:$W$50,S$9,FALSE)</f>
        <v>0</v>
      </c>
      <c r="T356" s="110">
        <f>VLOOKUP($A356,'[10]102200'!$A$6:$W$50,T$9,FALSE)</f>
        <v>0</v>
      </c>
      <c r="U356" s="110">
        <f>VLOOKUP($A356,'[10]102200'!$A$6:$W$50,U$9,FALSE)</f>
        <v>0</v>
      </c>
      <c r="V356" s="110">
        <f>VLOOKUP($A356,'[10]102200'!$A$6:$W$50,V$9,FALSE)</f>
        <v>0</v>
      </c>
    </row>
    <row r="357" spans="1:34" x14ac:dyDescent="0.2">
      <c r="A357" s="107" t="s">
        <v>137</v>
      </c>
      <c r="B357" s="110">
        <f>VLOOKUP($A357,'[10]102200'!$A$6:$W$50,B$9,FALSE)</f>
        <v>145</v>
      </c>
      <c r="C357" s="110">
        <f>VLOOKUP($A357,'[10]102200'!$A$6:$W$50,C$9,FALSE)</f>
        <v>139</v>
      </c>
      <c r="D357" s="110">
        <f>VLOOKUP($A357,'[10]102200'!$A$6:$W$50,D$9,FALSE)</f>
        <v>87</v>
      </c>
      <c r="E357" s="110">
        <f>VLOOKUP($A357,'[10]102200'!$A$6:$W$50,E$9,FALSE)</f>
        <v>40</v>
      </c>
      <c r="F357" s="110">
        <f>VLOOKUP($A357,'[10]102200'!$A$6:$W$50,F$9,FALSE)</f>
        <v>32</v>
      </c>
      <c r="G357" s="110">
        <f>VLOOKUP($A357,'[10]102200'!$A$6:$W$50,G$9,FALSE)</f>
        <v>33</v>
      </c>
      <c r="H357" s="110">
        <f>VLOOKUP($A357,'[10]102200'!$A$6:$W$50,H$9,FALSE)</f>
        <v>34</v>
      </c>
      <c r="I357" s="110">
        <f>VLOOKUP($A357,'[10]102200'!$A$6:$W$50,I$9,FALSE)</f>
        <v>36</v>
      </c>
      <c r="J357" s="110">
        <f>VLOOKUP($A357,'[10]102200'!$A$6:$W$50,J$9,FALSE)</f>
        <v>39</v>
      </c>
      <c r="K357" s="110">
        <f>VLOOKUP($A357,'[10]102200'!$A$6:$W$50,K$9,FALSE)</f>
        <v>47</v>
      </c>
      <c r="L357" s="110">
        <f>VLOOKUP($A357,'[10]102200'!$A$6:$W$50,L$9,FALSE)</f>
        <v>34</v>
      </c>
      <c r="M357" s="110">
        <f>VLOOKUP($A357,'[10]102200'!$A$6:$W$50,M$9,FALSE)</f>
        <v>0</v>
      </c>
      <c r="N357" s="110">
        <f>VLOOKUP($A357,'[10]102200'!$A$6:$W$50,N$9,FALSE)</f>
        <v>0</v>
      </c>
      <c r="O357" s="110">
        <f>VLOOKUP($A357,'[10]102200'!$A$6:$W$50,O$9,FALSE)</f>
        <v>0</v>
      </c>
      <c r="P357" s="110">
        <f>VLOOKUP($A357,'[10]102200'!$A$6:$W$50,P$9,FALSE)</f>
        <v>0</v>
      </c>
      <c r="Q357" s="110">
        <f>VLOOKUP($A357,'[10]102200'!$A$6:$W$50,Q$9,FALSE)</f>
        <v>0</v>
      </c>
      <c r="R357" s="110">
        <f>VLOOKUP($A357,'[10]102200'!$A$6:$W$50,R$9,FALSE)</f>
        <v>0</v>
      </c>
      <c r="S357" s="110">
        <f>VLOOKUP($A357,'[10]102200'!$A$6:$W$50,S$9,FALSE)</f>
        <v>0</v>
      </c>
      <c r="T357" s="110">
        <f>VLOOKUP($A357,'[10]102200'!$A$6:$W$50,T$9,FALSE)</f>
        <v>0</v>
      </c>
      <c r="U357" s="110">
        <f>VLOOKUP($A357,'[10]102200'!$A$6:$W$50,U$9,FALSE)</f>
        <v>0</v>
      </c>
      <c r="V357" s="110">
        <f>VLOOKUP($A357,'[10]102200'!$A$6:$W$50,V$9,FALSE)</f>
        <v>0</v>
      </c>
    </row>
    <row r="358" spans="1:34" x14ac:dyDescent="0.2">
      <c r="A358" s="107" t="s">
        <v>142</v>
      </c>
      <c r="B358" s="110">
        <f>VLOOKUP($A358,'[10]102200'!$A$6:$W$50,B$9,FALSE)</f>
        <v>0</v>
      </c>
      <c r="C358" s="110">
        <f>VLOOKUP($A358,'[10]102200'!$A$6:$W$50,C$9,FALSE)</f>
        <v>0</v>
      </c>
      <c r="D358" s="110">
        <f>VLOOKUP($A358,'[10]102200'!$A$6:$W$50,D$9,FALSE)</f>
        <v>0</v>
      </c>
      <c r="E358" s="110">
        <f>VLOOKUP($A358,'[10]102200'!$A$6:$W$50,E$9,FALSE)</f>
        <v>0</v>
      </c>
      <c r="F358" s="110">
        <f>VLOOKUP($A358,'[10]102200'!$A$6:$W$50,F$9,FALSE)</f>
        <v>0</v>
      </c>
      <c r="G358" s="110">
        <f>VLOOKUP($A358,'[10]102200'!$A$6:$W$50,G$9,FALSE)</f>
        <v>0</v>
      </c>
      <c r="H358" s="110">
        <f>VLOOKUP($A358,'[10]102200'!$A$6:$W$50,H$9,FALSE)</f>
        <v>0</v>
      </c>
      <c r="I358" s="110">
        <f>VLOOKUP($A358,'[10]102200'!$A$6:$W$50,I$9,FALSE)</f>
        <v>0</v>
      </c>
      <c r="J358" s="110">
        <f>VLOOKUP($A358,'[10]102200'!$A$6:$W$50,J$9,FALSE)</f>
        <v>0</v>
      </c>
      <c r="K358" s="110">
        <f>VLOOKUP($A358,'[10]102200'!$A$6:$W$50,K$9,FALSE)</f>
        <v>0</v>
      </c>
      <c r="L358" s="110">
        <f>VLOOKUP($A358,'[10]102200'!$A$6:$W$50,L$9,FALSE)</f>
        <v>0</v>
      </c>
      <c r="M358" s="110">
        <f>VLOOKUP($A358,'[10]102200'!$A$6:$W$50,M$9,FALSE)</f>
        <v>0</v>
      </c>
      <c r="N358" s="110">
        <f>VLOOKUP($A358,'[10]102200'!$A$6:$W$50,N$9,FALSE)</f>
        <v>0</v>
      </c>
      <c r="O358" s="110">
        <f>VLOOKUP($A358,'[10]102200'!$A$6:$W$50,O$9,FALSE)</f>
        <v>0</v>
      </c>
      <c r="P358" s="110">
        <f>VLOOKUP($A358,'[10]102200'!$A$6:$W$50,P$9,FALSE)</f>
        <v>0</v>
      </c>
      <c r="Q358" s="110">
        <f>VLOOKUP($A358,'[10]102200'!$A$6:$W$50,Q$9,FALSE)</f>
        <v>0</v>
      </c>
      <c r="R358" s="110">
        <f>VLOOKUP($A358,'[10]102200'!$A$6:$W$50,R$9,FALSE)</f>
        <v>0</v>
      </c>
      <c r="S358" s="110">
        <f>VLOOKUP($A358,'[10]102200'!$A$6:$W$50,S$9,FALSE)</f>
        <v>0</v>
      </c>
      <c r="T358" s="110">
        <f>VLOOKUP($A358,'[10]102200'!$A$6:$W$50,T$9,FALSE)</f>
        <v>0</v>
      </c>
      <c r="U358" s="110">
        <f>VLOOKUP($A358,'[10]102200'!$A$6:$W$50,U$9,FALSE)</f>
        <v>0</v>
      </c>
      <c r="V358" s="110">
        <f>VLOOKUP($A358,'[10]102200'!$A$6:$W$50,V$9,FALSE)</f>
        <v>0</v>
      </c>
    </row>
    <row r="359" spans="1:34" x14ac:dyDescent="0.2">
      <c r="A359" s="107" t="s">
        <v>143</v>
      </c>
      <c r="B359" s="110">
        <f>VLOOKUP($A359,'[10]102200'!$A$6:$W$50,B$9,FALSE)</f>
        <v>0</v>
      </c>
      <c r="C359" s="110">
        <f>VLOOKUP($A359,'[10]102200'!$A$6:$W$50,C$9,FALSE)</f>
        <v>0</v>
      </c>
      <c r="D359" s="110">
        <f>VLOOKUP($A359,'[10]102200'!$A$6:$W$50,D$9,FALSE)</f>
        <v>0</v>
      </c>
      <c r="E359" s="110">
        <f>VLOOKUP($A359,'[10]102200'!$A$6:$W$50,E$9,FALSE)</f>
        <v>0</v>
      </c>
      <c r="F359" s="110">
        <f>VLOOKUP($A359,'[10]102200'!$A$6:$W$50,F$9,FALSE)</f>
        <v>0</v>
      </c>
      <c r="G359" s="110">
        <f>VLOOKUP($A359,'[10]102200'!$A$6:$W$50,G$9,FALSE)</f>
        <v>0</v>
      </c>
      <c r="H359" s="110">
        <f>VLOOKUP($A359,'[10]102200'!$A$6:$W$50,H$9,FALSE)</f>
        <v>0</v>
      </c>
      <c r="I359" s="110">
        <f>VLOOKUP($A359,'[10]102200'!$A$6:$W$50,I$9,FALSE)</f>
        <v>0</v>
      </c>
      <c r="J359" s="110">
        <f>VLOOKUP($A359,'[10]102200'!$A$6:$W$50,J$9,FALSE)</f>
        <v>21</v>
      </c>
      <c r="K359" s="110">
        <f>VLOOKUP($A359,'[10]102200'!$A$6:$W$50,K$9,FALSE)</f>
        <v>0</v>
      </c>
      <c r="L359" s="110">
        <f>VLOOKUP($A359,'[10]102200'!$A$6:$W$50,L$9,FALSE)</f>
        <v>0</v>
      </c>
      <c r="M359" s="110">
        <f>VLOOKUP($A359,'[10]102200'!$A$6:$W$50,M$9,FALSE)</f>
        <v>0</v>
      </c>
      <c r="N359" s="110">
        <f>VLOOKUP($A359,'[10]102200'!$A$6:$W$50,N$9,FALSE)</f>
        <v>0</v>
      </c>
      <c r="O359" s="110">
        <f>VLOOKUP($A359,'[10]102200'!$A$6:$W$50,O$9,FALSE)</f>
        <v>0</v>
      </c>
      <c r="P359" s="110">
        <f>VLOOKUP($A359,'[10]102200'!$A$6:$W$50,P$9,FALSE)</f>
        <v>0</v>
      </c>
      <c r="Q359" s="110">
        <f>VLOOKUP($A359,'[10]102200'!$A$6:$W$50,Q$9,FALSE)</f>
        <v>0</v>
      </c>
      <c r="R359" s="110">
        <f>VLOOKUP($A359,'[10]102200'!$A$6:$W$50,R$9,FALSE)</f>
        <v>0</v>
      </c>
      <c r="S359" s="110">
        <f>VLOOKUP($A359,'[10]102200'!$A$6:$W$50,S$9,FALSE)</f>
        <v>0</v>
      </c>
      <c r="T359" s="110">
        <f>VLOOKUP($A359,'[10]102200'!$A$6:$W$50,T$9,FALSE)</f>
        <v>0</v>
      </c>
      <c r="U359" s="110">
        <f>VLOOKUP($A359,'[10]102200'!$A$6:$W$50,U$9,FALSE)</f>
        <v>0</v>
      </c>
      <c r="V359" s="110">
        <f>VLOOKUP($A359,'[10]102200'!$A$6:$W$50,V$9,FALSE)</f>
        <v>0</v>
      </c>
    </row>
    <row r="360" spans="1:34" x14ac:dyDescent="0.2">
      <c r="A360" s="107" t="s">
        <v>144</v>
      </c>
      <c r="B360" s="113">
        <f>VLOOKUP($A360,'[10]102200'!$A$6:$W$50,B$9,FALSE)</f>
        <v>147</v>
      </c>
      <c r="C360" s="113">
        <f>VLOOKUP($A360,'[10]102200'!$A$6:$W$50,C$9,FALSE)</f>
        <v>86</v>
      </c>
      <c r="D360" s="113">
        <f>VLOOKUP($A360,'[10]102200'!$A$6:$W$50,D$9,FALSE)</f>
        <v>89</v>
      </c>
      <c r="E360" s="113">
        <f>VLOOKUP($A360,'[10]102200'!$A$6:$W$50,E$9,FALSE)</f>
        <v>291</v>
      </c>
      <c r="F360" s="113">
        <f>VLOOKUP($A360,'[10]102200'!$A$6:$W$50,F$9,FALSE)</f>
        <v>398</v>
      </c>
      <c r="G360" s="113">
        <f>VLOOKUP($A360,'[10]102200'!$A$6:$W$50,G$9,FALSE)</f>
        <v>328</v>
      </c>
      <c r="H360" s="113">
        <f>VLOOKUP($A360,'[10]102200'!$A$6:$W$50,H$9,FALSE)</f>
        <v>34</v>
      </c>
      <c r="I360" s="113">
        <f>VLOOKUP($A360,'[10]102200'!$A$6:$W$50,I$9,FALSE)</f>
        <v>66</v>
      </c>
      <c r="J360" s="113">
        <f>VLOOKUP($A360,'[10]102200'!$A$6:$W$50,J$9,FALSE)</f>
        <v>59</v>
      </c>
      <c r="K360" s="113">
        <f>VLOOKUP($A360,'[10]102200'!$A$6:$W$50,K$9,FALSE)</f>
        <v>46</v>
      </c>
      <c r="L360" s="113">
        <f>VLOOKUP($A360,'[10]102200'!$A$6:$W$50,L$9,FALSE)</f>
        <v>25</v>
      </c>
      <c r="M360" s="113">
        <f>VLOOKUP($A360,'[10]102200'!$A$6:$W$50,M$9,FALSE)</f>
        <v>-11</v>
      </c>
      <c r="N360" s="113">
        <f>VLOOKUP($A360,'[10]102200'!$A$6:$W$50,N$9,FALSE)</f>
        <v>-4</v>
      </c>
      <c r="O360" s="113">
        <f>VLOOKUP($A360,'[10]102200'!$A$6:$W$50,O$9,FALSE)</f>
        <v>-55</v>
      </c>
      <c r="P360" s="113">
        <f>VLOOKUP($A360,'[10]102200'!$A$6:$W$50,P$9,FALSE)</f>
        <v>14</v>
      </c>
      <c r="Q360" s="113">
        <f>VLOOKUP($A360,'[10]102200'!$A$6:$W$50,Q$9,FALSE)</f>
        <v>2</v>
      </c>
      <c r="R360" s="113">
        <f>VLOOKUP($A360,'[10]102200'!$A$6:$W$50,R$9,FALSE)</f>
        <v>-18</v>
      </c>
      <c r="S360" s="113">
        <f>VLOOKUP($A360,'[10]102200'!$A$6:$W$50,S$9,FALSE)</f>
        <v>-131</v>
      </c>
      <c r="T360" s="113">
        <f>VLOOKUP($A360,'[10]102200'!$A$6:$W$50,T$9,FALSE)</f>
        <v>82</v>
      </c>
      <c r="U360" s="113">
        <f>VLOOKUP($A360,'[10]102200'!$A$6:$W$50,U$9,FALSE)</f>
        <v>41</v>
      </c>
      <c r="V360" s="113">
        <f>VLOOKUP($A360,'[10]102200'!$A$6:$W$50,V$9,FALSE)</f>
        <v>-39</v>
      </c>
    </row>
    <row r="361" spans="1:34" x14ac:dyDescent="0.2">
      <c r="A361" s="114" t="s">
        <v>145</v>
      </c>
      <c r="B361" s="115"/>
      <c r="C361" s="115"/>
      <c r="D361" s="115"/>
      <c r="E361" s="115"/>
      <c r="F361" s="115"/>
      <c r="G361" s="115"/>
      <c r="H361" s="115"/>
      <c r="I361" s="115"/>
      <c r="J361" s="115"/>
      <c r="K361" s="115"/>
      <c r="L361" s="115"/>
      <c r="M361" s="115"/>
      <c r="N361" s="115"/>
      <c r="O361" s="115"/>
      <c r="P361" s="115"/>
      <c r="Q361" s="115"/>
      <c r="R361" s="115"/>
      <c r="S361" s="115"/>
      <c r="T361" s="115"/>
      <c r="U361" s="115"/>
      <c r="V361" s="115"/>
      <c r="AB361"/>
    </row>
    <row r="362" spans="1:34" x14ac:dyDescent="0.2">
      <c r="A362" s="134" t="s">
        <v>148</v>
      </c>
      <c r="B362" s="117">
        <f>SUM(B330:B359)</f>
        <v>147</v>
      </c>
      <c r="C362" s="117">
        <f t="shared" ref="C362:T362" si="9">SUM(C330:C359)</f>
        <v>86</v>
      </c>
      <c r="D362" s="117">
        <f t="shared" si="9"/>
        <v>90</v>
      </c>
      <c r="E362" s="117">
        <f t="shared" si="9"/>
        <v>291</v>
      </c>
      <c r="F362" s="117">
        <f t="shared" si="9"/>
        <v>399</v>
      </c>
      <c r="G362" s="117">
        <f t="shared" si="9"/>
        <v>328</v>
      </c>
      <c r="H362" s="117">
        <f t="shared" si="9"/>
        <v>34</v>
      </c>
      <c r="I362" s="117">
        <f t="shared" si="9"/>
        <v>66</v>
      </c>
      <c r="J362" s="117">
        <f t="shared" si="9"/>
        <v>58</v>
      </c>
      <c r="K362" s="117">
        <f t="shared" si="9"/>
        <v>46</v>
      </c>
      <c r="L362" s="117">
        <f t="shared" si="9"/>
        <v>25</v>
      </c>
      <c r="M362" s="117">
        <f t="shared" si="9"/>
        <v>-12</v>
      </c>
      <c r="N362" s="117">
        <f t="shared" si="9"/>
        <v>-4</v>
      </c>
      <c r="O362" s="117">
        <f t="shared" si="9"/>
        <v>-56</v>
      </c>
      <c r="P362" s="117">
        <f t="shared" si="9"/>
        <v>14</v>
      </c>
      <c r="Q362" s="117">
        <f t="shared" si="9"/>
        <v>0</v>
      </c>
      <c r="R362" s="117">
        <f t="shared" si="9"/>
        <v>-18</v>
      </c>
      <c r="S362" s="117">
        <f t="shared" si="9"/>
        <v>-131</v>
      </c>
      <c r="T362" s="117">
        <f t="shared" si="9"/>
        <v>82</v>
      </c>
      <c r="U362" s="117">
        <f>SUM(U330:U359)</f>
        <v>41</v>
      </c>
      <c r="V362" s="117">
        <f>SUM(V330:V359)</f>
        <v>-40</v>
      </c>
      <c r="AB362"/>
    </row>
    <row r="363" spans="1:34" x14ac:dyDescent="0.2">
      <c r="AB363"/>
    </row>
    <row r="364" spans="1:34" x14ac:dyDescent="0.2">
      <c r="A364" s="101"/>
      <c r="B364" s="102"/>
      <c r="C364" s="102"/>
      <c r="D364" s="102"/>
      <c r="E364" s="102"/>
      <c r="F364" s="102"/>
      <c r="G364" s="102"/>
      <c r="H364" s="102"/>
      <c r="I364" s="102"/>
      <c r="J364" s="102"/>
      <c r="K364" s="102"/>
      <c r="L364" s="102"/>
      <c r="M364" s="102"/>
      <c r="N364" s="102"/>
      <c r="O364" s="102"/>
      <c r="P364" s="102"/>
      <c r="Q364" s="102"/>
      <c r="R364" s="102"/>
      <c r="S364" s="102"/>
      <c r="T364" s="102"/>
      <c r="U364" s="102"/>
      <c r="V364" s="102"/>
      <c r="AA364" s="140" t="s">
        <v>171</v>
      </c>
      <c r="AB364" s="141"/>
      <c r="AC364" s="141"/>
      <c r="AD364" s="141"/>
    </row>
    <row r="365" spans="1:34" x14ac:dyDescent="0.2">
      <c r="A365" s="101"/>
      <c r="B365" s="102"/>
      <c r="C365" s="102"/>
      <c r="D365" s="102"/>
      <c r="E365" s="102"/>
      <c r="F365" s="102"/>
      <c r="G365" s="102"/>
      <c r="H365" s="102"/>
      <c r="I365" s="102"/>
      <c r="J365" s="102"/>
      <c r="K365" s="102"/>
      <c r="L365" s="102"/>
      <c r="M365" s="102"/>
      <c r="N365" s="102"/>
      <c r="O365" s="102"/>
      <c r="P365" s="102"/>
      <c r="Q365" s="102"/>
      <c r="R365" s="102"/>
      <c r="S365" s="102"/>
      <c r="T365" s="102"/>
      <c r="U365" s="102"/>
      <c r="V365" s="102"/>
      <c r="AA365" s="141"/>
      <c r="AB365" s="141"/>
      <c r="AC365" s="141"/>
      <c r="AD365" s="141"/>
    </row>
    <row r="366" spans="1:34" ht="32.25" customHeight="1" x14ac:dyDescent="0.2">
      <c r="V366" t="s">
        <v>172</v>
      </c>
      <c r="AA366" s="141"/>
      <c r="AB366" s="141"/>
      <c r="AC366" s="141"/>
      <c r="AD366" s="141"/>
    </row>
    <row r="367" spans="1:34" x14ac:dyDescent="0.2">
      <c r="A367" s="142" t="s">
        <v>173</v>
      </c>
      <c r="B367" s="142"/>
      <c r="C367" s="142">
        <v>1</v>
      </c>
      <c r="D367" s="142">
        <v>2</v>
      </c>
      <c r="E367" s="142">
        <v>3</v>
      </c>
      <c r="F367" s="142">
        <v>4</v>
      </c>
      <c r="G367" s="142">
        <v>5</v>
      </c>
      <c r="H367" s="142">
        <v>6</v>
      </c>
      <c r="I367" s="142">
        <v>7</v>
      </c>
      <c r="J367" s="142">
        <v>8</v>
      </c>
      <c r="K367" s="142">
        <v>9</v>
      </c>
      <c r="L367" s="142">
        <v>10</v>
      </c>
      <c r="M367" s="142">
        <v>11</v>
      </c>
      <c r="N367" s="142">
        <v>12</v>
      </c>
      <c r="O367" s="142">
        <v>13</v>
      </c>
      <c r="P367" s="142">
        <v>14</v>
      </c>
      <c r="Q367" s="142">
        <v>15</v>
      </c>
      <c r="R367" s="142">
        <v>16</v>
      </c>
      <c r="S367" s="142">
        <v>17</v>
      </c>
      <c r="T367" s="142">
        <v>18</v>
      </c>
      <c r="U367" s="142">
        <v>19</v>
      </c>
      <c r="V367" s="142">
        <f>U367+1</f>
        <v>20</v>
      </c>
      <c r="W367" s="115"/>
      <c r="X367" s="115"/>
      <c r="Y367" s="115"/>
      <c r="Z367" s="115"/>
      <c r="AA367" s="115"/>
      <c r="AB367" s="169"/>
      <c r="AC367" s="169"/>
      <c r="AD367" s="170"/>
      <c r="AE367" s="143">
        <v>2009</v>
      </c>
      <c r="AF367" s="143">
        <v>2010</v>
      </c>
      <c r="AG367" s="143" t="s">
        <v>224</v>
      </c>
      <c r="AH367" s="276"/>
    </row>
    <row r="368" spans="1:34" x14ac:dyDescent="0.2">
      <c r="A368" s="144" t="s">
        <v>177</v>
      </c>
      <c r="B368" s="145">
        <v>1990</v>
      </c>
      <c r="C368" s="145">
        <v>1991</v>
      </c>
      <c r="D368" s="145">
        <v>1992</v>
      </c>
      <c r="E368" s="145">
        <v>1993</v>
      </c>
      <c r="F368" s="145">
        <v>1994</v>
      </c>
      <c r="G368" s="145">
        <v>1995</v>
      </c>
      <c r="H368" s="145">
        <v>1996</v>
      </c>
      <c r="I368" s="145">
        <v>1997</v>
      </c>
      <c r="J368" s="145">
        <v>1998</v>
      </c>
      <c r="K368" s="145">
        <v>1999</v>
      </c>
      <c r="L368" s="145">
        <v>2000</v>
      </c>
      <c r="M368" s="145">
        <v>2001</v>
      </c>
      <c r="N368" s="145">
        <v>2002</v>
      </c>
      <c r="O368" s="145">
        <v>2003</v>
      </c>
      <c r="P368" s="145">
        <v>2004</v>
      </c>
      <c r="Q368" s="145">
        <v>2005</v>
      </c>
      <c r="R368" s="145">
        <v>2006</v>
      </c>
      <c r="S368" s="145">
        <v>2007</v>
      </c>
      <c r="T368" s="145">
        <v>2008</v>
      </c>
      <c r="U368" s="145">
        <v>2009</v>
      </c>
      <c r="V368" s="145">
        <f>U368+1</f>
        <v>2010</v>
      </c>
      <c r="W368" s="115"/>
      <c r="X368" s="146" t="s">
        <v>160</v>
      </c>
      <c r="Y368" s="147" t="s">
        <v>157</v>
      </c>
      <c r="Z368" s="147" t="s">
        <v>156</v>
      </c>
      <c r="AA368" s="148" t="s">
        <v>178</v>
      </c>
      <c r="AB368" s="169"/>
      <c r="AC368" s="149" t="s">
        <v>225</v>
      </c>
      <c r="AD368" s="170"/>
      <c r="AE368" s="143" t="s">
        <v>182</v>
      </c>
      <c r="AF368" s="115"/>
      <c r="AG368" s="115"/>
      <c r="AH368" s="170"/>
    </row>
    <row r="369" spans="1:34" x14ac:dyDescent="0.2">
      <c r="A369" s="151" t="s">
        <v>185</v>
      </c>
      <c r="B369" s="152">
        <f>B$81/1000</f>
        <v>84.927000000000007</v>
      </c>
      <c r="C369" s="152">
        <f t="shared" ref="C369:T369" si="10">C$81/1000</f>
        <v>82.311000000000007</v>
      </c>
      <c r="D369" s="152">
        <f t="shared" si="10"/>
        <v>80.707999999999998</v>
      </c>
      <c r="E369" s="152">
        <f t="shared" si="10"/>
        <v>78.924000000000007</v>
      </c>
      <c r="F369" s="152">
        <f t="shared" si="10"/>
        <v>80.054000000000002</v>
      </c>
      <c r="G369" s="152">
        <f t="shared" si="10"/>
        <v>82.423000000000002</v>
      </c>
      <c r="H369" s="152">
        <f t="shared" si="10"/>
        <v>83.393000000000001</v>
      </c>
      <c r="I369" s="152">
        <f t="shared" si="10"/>
        <v>86.128</v>
      </c>
      <c r="J369" s="152">
        <f t="shared" si="10"/>
        <v>86.891000000000005</v>
      </c>
      <c r="K369" s="152">
        <f t="shared" si="10"/>
        <v>88.26</v>
      </c>
      <c r="L369" s="152">
        <f t="shared" si="10"/>
        <v>90.971999999999994</v>
      </c>
      <c r="M369" s="152">
        <f t="shared" si="10"/>
        <v>92.155000000000001</v>
      </c>
      <c r="N369" s="152">
        <f t="shared" si="10"/>
        <v>92.704999999999998</v>
      </c>
      <c r="O369" s="152">
        <f t="shared" si="10"/>
        <v>93.37</v>
      </c>
      <c r="P369" s="152">
        <f t="shared" si="10"/>
        <v>96.072999999999993</v>
      </c>
      <c r="Q369" s="152">
        <f t="shared" si="10"/>
        <v>97.143000000000001</v>
      </c>
      <c r="R369" s="152">
        <f t="shared" si="10"/>
        <v>97.054000000000002</v>
      </c>
      <c r="S369" s="152">
        <f t="shared" si="10"/>
        <v>98.644000000000005</v>
      </c>
      <c r="T369" s="152">
        <f t="shared" si="10"/>
        <v>96.947999999999993</v>
      </c>
      <c r="U369" s="152">
        <f>U$81/1000</f>
        <v>83.322999999999993</v>
      </c>
      <c r="V369" s="152">
        <f>V$81/1000</f>
        <v>88.963999999999999</v>
      </c>
      <c r="W369" s="151" t="s">
        <v>185</v>
      </c>
      <c r="X369" s="153">
        <f>(V369-B369)/B369*100</f>
        <v>4.7534941773523043</v>
      </c>
      <c r="Y369" s="153">
        <f>(V369-Q369)/Q369*100</f>
        <v>-8.4195464418434707</v>
      </c>
      <c r="Z369" s="153">
        <f>(V369-U369)/U369*100</f>
        <v>6.7700394848961345</v>
      </c>
      <c r="AA369" s="154">
        <f>(V369/B369)^(1/20)-1</f>
        <v>2.3246843763342628E-3</v>
      </c>
      <c r="AB369" s="168"/>
      <c r="AC369" s="155">
        <f>V369/V$376</f>
        <v>0.36474557925766787</v>
      </c>
      <c r="AD369" s="170"/>
      <c r="AE369" s="157">
        <f>U$83-U$81</f>
        <v>10995</v>
      </c>
      <c r="AF369" s="157">
        <f>V$83-V$81</f>
        <v>12114</v>
      </c>
      <c r="AG369" s="158">
        <f>(AF369/AE369)-1</f>
        <v>0.10177353342428375</v>
      </c>
      <c r="AH369" s="170"/>
    </row>
    <row r="370" spans="1:34" x14ac:dyDescent="0.2">
      <c r="A370" s="151" t="s">
        <v>186</v>
      </c>
      <c r="B370" s="152">
        <f>B$120/1000</f>
        <v>5.4139999999999997</v>
      </c>
      <c r="C370" s="152">
        <f t="shared" ref="C370:T370" si="11">C$120/1000</f>
        <v>5.4770000000000003</v>
      </c>
      <c r="D370" s="152">
        <f t="shared" si="11"/>
        <v>5.5449999999999999</v>
      </c>
      <c r="E370" s="152">
        <f t="shared" si="11"/>
        <v>5.65</v>
      </c>
      <c r="F370" s="152">
        <f t="shared" si="11"/>
        <v>5.77</v>
      </c>
      <c r="G370" s="152">
        <f t="shared" si="11"/>
        <v>5.9219999999999997</v>
      </c>
      <c r="H370" s="152">
        <f t="shared" si="11"/>
        <v>6.0709999999999997</v>
      </c>
      <c r="I370" s="152">
        <f t="shared" si="11"/>
        <v>6.0890000000000004</v>
      </c>
      <c r="J370" s="152">
        <f t="shared" si="11"/>
        <v>6.0579999999999998</v>
      </c>
      <c r="K370" s="152">
        <f t="shared" si="11"/>
        <v>6</v>
      </c>
      <c r="L370" s="152">
        <f t="shared" si="11"/>
        <v>6.202</v>
      </c>
      <c r="M370" s="152">
        <f t="shared" si="11"/>
        <v>6.2229999999999999</v>
      </c>
      <c r="N370" s="152">
        <f t="shared" si="11"/>
        <v>6.2549999999999999</v>
      </c>
      <c r="O370" s="152">
        <f t="shared" si="11"/>
        <v>6.335</v>
      </c>
      <c r="P370" s="152">
        <f t="shared" si="11"/>
        <v>6.0119999999999996</v>
      </c>
      <c r="Q370" s="152">
        <f t="shared" si="11"/>
        <v>5.9930000000000003</v>
      </c>
      <c r="R370" s="152">
        <f t="shared" si="11"/>
        <v>5.875</v>
      </c>
      <c r="S370" s="152">
        <f t="shared" si="11"/>
        <v>5.835</v>
      </c>
      <c r="T370" s="152">
        <f t="shared" si="11"/>
        <v>5.891</v>
      </c>
      <c r="U370" s="152">
        <f>U$120/1000</f>
        <v>5.7119999999999997</v>
      </c>
      <c r="V370" s="152">
        <f>V$120/1000</f>
        <v>5.8070000000000004</v>
      </c>
      <c r="W370" s="151" t="s">
        <v>186</v>
      </c>
      <c r="X370" s="153">
        <f>(V370-B370)/B370*100</f>
        <v>7.25895825637238</v>
      </c>
      <c r="Y370" s="153">
        <f>(V370-Q370)/Q370*100</f>
        <v>-3.1036208910395451</v>
      </c>
      <c r="Z370" s="153">
        <f>(V370-U370)/U370*100</f>
        <v>1.663165266106454</v>
      </c>
      <c r="AA370" s="154">
        <f>(V370/B370)^(1/20)-1</f>
        <v>3.5099402241354216E-3</v>
      </c>
      <c r="AB370" s="168"/>
      <c r="AC370" s="165">
        <f>V370/V$376</f>
        <v>2.3808254785635509E-2</v>
      </c>
      <c r="AD370" s="170"/>
      <c r="AE370" s="157">
        <f>U122-U120</f>
        <v>377</v>
      </c>
      <c r="AF370" s="157">
        <f>V122-V120</f>
        <v>385</v>
      </c>
      <c r="AG370" s="158">
        <f>(AF370/AE370)-1</f>
        <v>2.1220159151193574E-2</v>
      </c>
      <c r="AH370" s="170"/>
    </row>
    <row r="371" spans="1:34" x14ac:dyDescent="0.2">
      <c r="A371" s="162" t="s">
        <v>187</v>
      </c>
      <c r="B371" s="163">
        <f t="shared" ref="B371:T371" si="12">(B320)/1000</f>
        <v>94.554000000000002</v>
      </c>
      <c r="C371" s="163">
        <f t="shared" si="12"/>
        <v>98.613</v>
      </c>
      <c r="D371" s="163">
        <f t="shared" si="12"/>
        <v>99.747</v>
      </c>
      <c r="E371" s="163">
        <f t="shared" si="12"/>
        <v>101.396</v>
      </c>
      <c r="F371" s="163">
        <f t="shared" si="12"/>
        <v>102.59099999999999</v>
      </c>
      <c r="G371" s="163">
        <f t="shared" si="12"/>
        <v>105.098</v>
      </c>
      <c r="H371" s="163">
        <f t="shared" si="12"/>
        <v>110.19799999999999</v>
      </c>
      <c r="I371" s="163">
        <f t="shared" si="12"/>
        <v>110.485</v>
      </c>
      <c r="J371" s="163">
        <f t="shared" si="12"/>
        <v>113.636</v>
      </c>
      <c r="K371" s="163">
        <f t="shared" si="12"/>
        <v>116.23099999999999</v>
      </c>
      <c r="L371" s="163">
        <f t="shared" si="12"/>
        <v>119.416</v>
      </c>
      <c r="M371" s="163">
        <f t="shared" si="12"/>
        <v>123.746</v>
      </c>
      <c r="N371" s="163">
        <f t="shared" si="12"/>
        <v>125.5</v>
      </c>
      <c r="O371" s="163">
        <f t="shared" si="12"/>
        <v>130.083</v>
      </c>
      <c r="P371" s="163">
        <f t="shared" si="12"/>
        <v>132.86600000000001</v>
      </c>
      <c r="Q371" s="163">
        <f t="shared" si="12"/>
        <v>135.04300000000001</v>
      </c>
      <c r="R371" s="163">
        <f t="shared" si="12"/>
        <v>140.33799999999999</v>
      </c>
      <c r="S371" s="163">
        <f t="shared" si="12"/>
        <v>140.434</v>
      </c>
      <c r="T371" s="163">
        <f t="shared" si="12"/>
        <v>143.19999999999999</v>
      </c>
      <c r="U371" s="163">
        <f>(U320)/1000</f>
        <v>144.167</v>
      </c>
      <c r="V371" s="163">
        <f>(V320)/1000</f>
        <v>149.137</v>
      </c>
      <c r="W371" s="151" t="s">
        <v>188</v>
      </c>
      <c r="X371" s="153">
        <f>(V372-B372)/B372*100</f>
        <v>39.279535581100312</v>
      </c>
      <c r="Y371" s="153">
        <f>(V372-Q372)/Q372*100</f>
        <v>4.6144961016459689</v>
      </c>
      <c r="Z371" s="164">
        <f>(V372-U372)/U372*100</f>
        <v>2.5765898408743526</v>
      </c>
      <c r="AA371" s="154">
        <f>(V372/B372)^(1/20)-1</f>
        <v>1.670360975199281E-2</v>
      </c>
      <c r="AB371" s="168"/>
      <c r="AC371" s="155">
        <f>V372/V$376</f>
        <v>0.29706404490236032</v>
      </c>
      <c r="AD371" s="170"/>
      <c r="AE371" s="157">
        <f>U162-U160</f>
        <v>8030</v>
      </c>
      <c r="AF371" s="157">
        <f>V162-V160</f>
        <v>8483</v>
      </c>
      <c r="AG371" s="158">
        <f>(AF371/AE371)-1</f>
        <v>5.641344956413441E-2</v>
      </c>
      <c r="AH371" s="170"/>
    </row>
    <row r="372" spans="1:34" x14ac:dyDescent="0.2">
      <c r="A372" s="166" t="s">
        <v>188</v>
      </c>
      <c r="B372" s="152">
        <f>B$160/1000</f>
        <v>52.021999999999998</v>
      </c>
      <c r="C372" s="152">
        <f t="shared" ref="C372:T372" si="13">C$160/1000</f>
        <v>53.225000000000001</v>
      </c>
      <c r="D372" s="152">
        <f t="shared" si="13"/>
        <v>53.914999999999999</v>
      </c>
      <c r="E372" s="152">
        <f t="shared" si="13"/>
        <v>54.838999999999999</v>
      </c>
      <c r="F372" s="152">
        <f t="shared" si="13"/>
        <v>55.469000000000001</v>
      </c>
      <c r="G372" s="152">
        <f t="shared" si="13"/>
        <v>56.238999999999997</v>
      </c>
      <c r="H372" s="152">
        <f t="shared" si="13"/>
        <v>59.415999999999997</v>
      </c>
      <c r="I372" s="152">
        <f t="shared" si="13"/>
        <v>58.783999999999999</v>
      </c>
      <c r="J372" s="152">
        <f t="shared" si="13"/>
        <v>60.011000000000003</v>
      </c>
      <c r="K372" s="152">
        <f t="shared" si="13"/>
        <v>60.993000000000002</v>
      </c>
      <c r="L372" s="152">
        <f t="shared" si="13"/>
        <v>61.42</v>
      </c>
      <c r="M372" s="152">
        <f t="shared" si="13"/>
        <v>63.536999999999999</v>
      </c>
      <c r="N372" s="152">
        <f t="shared" si="13"/>
        <v>64.215999999999994</v>
      </c>
      <c r="O372" s="152">
        <f t="shared" si="13"/>
        <v>67.167000000000002</v>
      </c>
      <c r="P372" s="152">
        <f t="shared" si="13"/>
        <v>68.427999999999997</v>
      </c>
      <c r="Q372" s="152">
        <f t="shared" si="13"/>
        <v>69.260000000000005</v>
      </c>
      <c r="R372" s="152">
        <f t="shared" si="13"/>
        <v>70.343000000000004</v>
      </c>
      <c r="S372" s="152">
        <f t="shared" si="13"/>
        <v>69.742999999999995</v>
      </c>
      <c r="T372" s="152">
        <f t="shared" si="13"/>
        <v>70.134</v>
      </c>
      <c r="U372" s="152">
        <f>U$160/1000</f>
        <v>70.635999999999996</v>
      </c>
      <c r="V372" s="152">
        <f>V$160/1000</f>
        <v>72.456000000000003</v>
      </c>
      <c r="W372" s="151" t="s">
        <v>189</v>
      </c>
      <c r="X372" s="153">
        <f>(V373-B373)/B373*100</f>
        <v>93.203491191207377</v>
      </c>
      <c r="Y372" s="153">
        <f>(V373-Q373)/Q373*100</f>
        <v>17.053466509988258</v>
      </c>
      <c r="Z372" s="164">
        <f>(V373-U373)/U373*100</f>
        <v>4.6197158444437978</v>
      </c>
      <c r="AA372" s="154">
        <f>(V373/B373)^(1/20)-1</f>
        <v>3.347683968889914E-2</v>
      </c>
      <c r="AB372" s="168"/>
      <c r="AC372" s="155">
        <f>V373/V$376</f>
        <v>0.29405060125375654</v>
      </c>
      <c r="AD372" s="170"/>
      <c r="AE372" s="157">
        <f>U281-U279</f>
        <v>7390</v>
      </c>
      <c r="AF372" s="157">
        <f>V281-V279</f>
        <v>7879</v>
      </c>
      <c r="AG372" s="158">
        <f>AF372/AE372-1</f>
        <v>6.6170500676590027E-2</v>
      </c>
      <c r="AH372" s="170"/>
    </row>
    <row r="373" spans="1:34" x14ac:dyDescent="0.2">
      <c r="A373" s="166" t="s">
        <v>189</v>
      </c>
      <c r="B373" s="152">
        <f>B$279/1000</f>
        <v>37.122</v>
      </c>
      <c r="C373" s="152">
        <f t="shared" ref="C373:T373" si="14">C$279/1000</f>
        <v>39.738999999999997</v>
      </c>
      <c r="D373" s="152">
        <f t="shared" si="14"/>
        <v>41.000999999999998</v>
      </c>
      <c r="E373" s="152">
        <f t="shared" si="14"/>
        <v>41.88</v>
      </c>
      <c r="F373" s="152">
        <f t="shared" si="14"/>
        <v>42.582000000000001</v>
      </c>
      <c r="G373" s="152">
        <f t="shared" si="14"/>
        <v>43.393000000000001</v>
      </c>
      <c r="H373" s="152">
        <f t="shared" si="14"/>
        <v>45.662999999999997</v>
      </c>
      <c r="I373" s="152">
        <f t="shared" si="14"/>
        <v>46.728000000000002</v>
      </c>
      <c r="J373" s="152">
        <f t="shared" si="14"/>
        <v>48.539000000000001</v>
      </c>
      <c r="K373" s="152">
        <f t="shared" si="14"/>
        <v>50.56</v>
      </c>
      <c r="L373" s="152">
        <f t="shared" si="14"/>
        <v>53.539000000000001</v>
      </c>
      <c r="M373" s="152">
        <f t="shared" si="14"/>
        <v>55.481999999999999</v>
      </c>
      <c r="N373" s="152">
        <f t="shared" si="14"/>
        <v>56.609000000000002</v>
      </c>
      <c r="O373" s="152">
        <f t="shared" si="14"/>
        <v>58.569000000000003</v>
      </c>
      <c r="P373" s="152">
        <f t="shared" si="14"/>
        <v>60.017000000000003</v>
      </c>
      <c r="Q373" s="152">
        <f t="shared" si="14"/>
        <v>61.271999999999998</v>
      </c>
      <c r="R373" s="152">
        <f t="shared" si="14"/>
        <v>65.292000000000002</v>
      </c>
      <c r="S373" s="152">
        <f t="shared" si="14"/>
        <v>65.929000000000002</v>
      </c>
      <c r="T373" s="152">
        <f t="shared" si="14"/>
        <v>67.997</v>
      </c>
      <c r="U373" s="152">
        <f>U$279/1000</f>
        <v>68.554000000000002</v>
      </c>
      <c r="V373" s="152">
        <f>V$279/1000</f>
        <v>71.721000000000004</v>
      </c>
      <c r="W373" s="151" t="s">
        <v>190</v>
      </c>
      <c r="X373" s="164">
        <f>(V374-B374)/B374*100</f>
        <v>-8.3179297597044304</v>
      </c>
      <c r="Y373" s="153">
        <f t="shared" ref="Y373" si="15">(V374-Q374)/Q374*100</f>
        <v>9.9534471292394304</v>
      </c>
      <c r="Z373" s="164">
        <f>(V374-U374)/U374*100</f>
        <v>-0.34157122764738007</v>
      </c>
      <c r="AA373" s="154">
        <f>(V374/B374)^(1/20)-1</f>
        <v>-4.3327540263605746E-3</v>
      </c>
      <c r="AB373" s="168"/>
      <c r="AC373" s="155">
        <f>V374/V$376</f>
        <v>2.0335619723911135E-2</v>
      </c>
      <c r="AD373" s="170"/>
      <c r="AE373" s="170"/>
      <c r="AF373" s="171"/>
      <c r="AG373" s="172"/>
      <c r="AH373" s="170"/>
    </row>
    <row r="374" spans="1:34" x14ac:dyDescent="0.2">
      <c r="A374" s="151" t="s">
        <v>190</v>
      </c>
      <c r="B374" s="152">
        <f>B371-B372-B373</f>
        <v>5.4100000000000037</v>
      </c>
      <c r="C374" s="152">
        <f t="shared" ref="C374:T374" si="16">C371-C372-C373</f>
        <v>5.6490000000000009</v>
      </c>
      <c r="D374" s="152">
        <f t="shared" si="16"/>
        <v>4.8310000000000031</v>
      </c>
      <c r="E374" s="152">
        <f t="shared" si="16"/>
        <v>4.6769999999999996</v>
      </c>
      <c r="F374" s="152">
        <f t="shared" si="16"/>
        <v>4.539999999999992</v>
      </c>
      <c r="G374" s="152">
        <f t="shared" si="16"/>
        <v>5.4660000000000011</v>
      </c>
      <c r="H374" s="152">
        <f t="shared" si="16"/>
        <v>5.1189999999999998</v>
      </c>
      <c r="I374" s="152">
        <f t="shared" si="16"/>
        <v>4.972999999999999</v>
      </c>
      <c r="J374" s="152">
        <f t="shared" si="16"/>
        <v>5.0859999999999914</v>
      </c>
      <c r="K374" s="152">
        <f t="shared" si="16"/>
        <v>4.6779999999999902</v>
      </c>
      <c r="L374" s="152">
        <f t="shared" si="16"/>
        <v>4.4569999999999936</v>
      </c>
      <c r="M374" s="152">
        <f t="shared" si="16"/>
        <v>4.7269999999999968</v>
      </c>
      <c r="N374" s="152">
        <f t="shared" si="16"/>
        <v>4.6750000000000043</v>
      </c>
      <c r="O374" s="152">
        <f t="shared" si="16"/>
        <v>4.3469999999999942</v>
      </c>
      <c r="P374" s="152">
        <f t="shared" si="16"/>
        <v>4.4210000000000136</v>
      </c>
      <c r="Q374" s="152">
        <f t="shared" si="16"/>
        <v>4.5110000000000028</v>
      </c>
      <c r="R374" s="152">
        <f t="shared" si="16"/>
        <v>4.7029999999999887</v>
      </c>
      <c r="S374" s="152">
        <f t="shared" si="16"/>
        <v>4.7620000000000005</v>
      </c>
      <c r="T374" s="152">
        <f t="shared" si="16"/>
        <v>5.0689999999999884</v>
      </c>
      <c r="U374" s="152">
        <f>U371-U372-U373</f>
        <v>4.9770000000000039</v>
      </c>
      <c r="V374" s="152">
        <f>V371-V372-V373</f>
        <v>4.9599999999999937</v>
      </c>
      <c r="W374" s="151"/>
      <c r="X374" s="164"/>
      <c r="Y374" s="164"/>
      <c r="Z374" s="164"/>
      <c r="AA374" s="167"/>
      <c r="AB374" s="168"/>
      <c r="AC374" s="169"/>
      <c r="AD374" s="170"/>
      <c r="AE374" s="170"/>
      <c r="AF374" s="171"/>
      <c r="AG374" s="172"/>
      <c r="AH374" s="170"/>
    </row>
    <row r="375" spans="1:34" x14ac:dyDescent="0.2">
      <c r="A375" s="173" t="s">
        <v>191</v>
      </c>
      <c r="B375" s="174">
        <f>SUM(B369:B371)</f>
        <v>184.89500000000001</v>
      </c>
      <c r="C375" s="174">
        <f t="shared" ref="C375:T375" si="17">SUM(C369:C371)</f>
        <v>186.40100000000001</v>
      </c>
      <c r="D375" s="174">
        <f t="shared" si="17"/>
        <v>186</v>
      </c>
      <c r="E375" s="174">
        <f t="shared" si="17"/>
        <v>185.97000000000003</v>
      </c>
      <c r="F375" s="174">
        <f t="shared" si="17"/>
        <v>188.41499999999999</v>
      </c>
      <c r="G375" s="174">
        <f t="shared" si="17"/>
        <v>193.44299999999998</v>
      </c>
      <c r="H375" s="174">
        <f t="shared" si="17"/>
        <v>199.66199999999998</v>
      </c>
      <c r="I375" s="174">
        <f t="shared" si="17"/>
        <v>202.702</v>
      </c>
      <c r="J375" s="174">
        <f t="shared" si="17"/>
        <v>206.58500000000001</v>
      </c>
      <c r="K375" s="174">
        <f t="shared" si="17"/>
        <v>210.49099999999999</v>
      </c>
      <c r="L375" s="174">
        <f t="shared" si="17"/>
        <v>216.58999999999997</v>
      </c>
      <c r="M375" s="174">
        <f t="shared" si="17"/>
        <v>222.124</v>
      </c>
      <c r="N375" s="174">
        <f t="shared" si="17"/>
        <v>224.45999999999998</v>
      </c>
      <c r="O375" s="174">
        <f t="shared" si="17"/>
        <v>229.78800000000001</v>
      </c>
      <c r="P375" s="174">
        <f t="shared" si="17"/>
        <v>234.95100000000002</v>
      </c>
      <c r="Q375" s="174">
        <f t="shared" si="17"/>
        <v>238.179</v>
      </c>
      <c r="R375" s="174">
        <f t="shared" si="17"/>
        <v>243.267</v>
      </c>
      <c r="S375" s="174">
        <f t="shared" si="17"/>
        <v>244.91300000000001</v>
      </c>
      <c r="T375" s="174">
        <f t="shared" si="17"/>
        <v>246.03899999999999</v>
      </c>
      <c r="U375" s="174">
        <f>SUM(U369:U371)</f>
        <v>233.202</v>
      </c>
      <c r="V375" s="174">
        <f>SUM(V369:V371)</f>
        <v>243.90800000000002</v>
      </c>
      <c r="W375" s="175" t="s">
        <v>191</v>
      </c>
      <c r="X375" s="164">
        <f>(V375-B375)/B375*100</f>
        <v>31.917033992265882</v>
      </c>
      <c r="Y375" s="164">
        <f>(V375-Q375)/Q375*100</f>
        <v>2.4053338035679102</v>
      </c>
      <c r="Z375" s="164">
        <f>(V375-U375)/U375*100</f>
        <v>4.5908697180984799</v>
      </c>
      <c r="AA375" s="167"/>
      <c r="AB375" s="168"/>
      <c r="AC375" s="169">
        <f>V375/V$376</f>
        <v>1.0000040999233315</v>
      </c>
      <c r="AD375" s="170"/>
      <c r="AE375" s="170"/>
      <c r="AF375" s="170"/>
      <c r="AG375" s="170"/>
      <c r="AH375" s="170"/>
    </row>
    <row r="376" spans="1:34" x14ac:dyDescent="0.2">
      <c r="A376" s="151" t="s">
        <v>192</v>
      </c>
      <c r="B376" s="152">
        <f>B$42/1000</f>
        <v>184.89500000000001</v>
      </c>
      <c r="C376" s="152">
        <f t="shared" ref="C376:T376" si="18">C$42/1000</f>
        <v>186.40100000000001</v>
      </c>
      <c r="D376" s="152">
        <f t="shared" si="18"/>
        <v>186</v>
      </c>
      <c r="E376" s="152">
        <f t="shared" si="18"/>
        <v>185.97</v>
      </c>
      <c r="F376" s="152">
        <f t="shared" si="18"/>
        <v>188.41499999999999</v>
      </c>
      <c r="G376" s="152">
        <f t="shared" si="18"/>
        <v>193.44300000000001</v>
      </c>
      <c r="H376" s="152">
        <f t="shared" si="18"/>
        <v>199.66300000000001</v>
      </c>
      <c r="I376" s="152">
        <f t="shared" si="18"/>
        <v>202.702</v>
      </c>
      <c r="J376" s="152">
        <f t="shared" si="18"/>
        <v>206.584</v>
      </c>
      <c r="K376" s="152">
        <f t="shared" si="18"/>
        <v>210.49100000000001</v>
      </c>
      <c r="L376" s="152">
        <f t="shared" si="18"/>
        <v>216.59</v>
      </c>
      <c r="M376" s="152">
        <f t="shared" si="18"/>
        <v>222.125</v>
      </c>
      <c r="N376" s="152">
        <f t="shared" si="18"/>
        <v>224.46</v>
      </c>
      <c r="O376" s="152">
        <f t="shared" si="18"/>
        <v>229.78800000000001</v>
      </c>
      <c r="P376" s="152">
        <f t="shared" si="18"/>
        <v>234.95099999999999</v>
      </c>
      <c r="Q376" s="152">
        <f t="shared" si="18"/>
        <v>238.178</v>
      </c>
      <c r="R376" s="152">
        <f t="shared" si="18"/>
        <v>243.267</v>
      </c>
      <c r="S376" s="152">
        <f t="shared" si="18"/>
        <v>244.91300000000001</v>
      </c>
      <c r="T376" s="152">
        <f t="shared" si="18"/>
        <v>246.03899999999999</v>
      </c>
      <c r="U376" s="152">
        <f>U$42/1000</f>
        <v>233.202</v>
      </c>
      <c r="V376" s="152">
        <f>V$42/1000</f>
        <v>243.90700000000001</v>
      </c>
      <c r="W376" s="151" t="s">
        <v>192</v>
      </c>
      <c r="X376" s="153">
        <f>(V376-B376)/B376*100</f>
        <v>31.916493144757833</v>
      </c>
      <c r="Y376" s="153">
        <f>(V376-Q376)/Q377*100</f>
        <v>572.89759466619773</v>
      </c>
      <c r="Z376" s="153">
        <f>(V376-U376)/U376*100</f>
        <v>4.5904409053095652</v>
      </c>
      <c r="AA376" s="176">
        <f>(V376/B376)^(1/20)-1</f>
        <v>1.3946300252402954E-2</v>
      </c>
      <c r="AB376" s="168"/>
      <c r="AC376" s="169">
        <f>V376/V$376</f>
        <v>1</v>
      </c>
      <c r="AD376" s="170"/>
      <c r="AE376" s="170"/>
      <c r="AF376" s="170"/>
      <c r="AG376" s="170"/>
      <c r="AH376" s="170"/>
    </row>
    <row r="377" spans="1:34" x14ac:dyDescent="0.2">
      <c r="A377" s="308">
        <v>1</v>
      </c>
      <c r="B377" s="308">
        <f>B375/B376</f>
        <v>1</v>
      </c>
      <c r="C377" s="308">
        <f t="shared" ref="C377:T377" si="19">C375/C376</f>
        <v>1</v>
      </c>
      <c r="D377" s="308">
        <f t="shared" si="19"/>
        <v>1</v>
      </c>
      <c r="E377" s="308">
        <f t="shared" si="19"/>
        <v>1.0000000000000002</v>
      </c>
      <c r="F377" s="308">
        <f t="shared" si="19"/>
        <v>1</v>
      </c>
      <c r="G377" s="308">
        <f t="shared" si="19"/>
        <v>0.99999999999999989</v>
      </c>
      <c r="H377" s="308">
        <f t="shared" si="19"/>
        <v>0.99999499156077976</v>
      </c>
      <c r="I377" s="308">
        <f t="shared" si="19"/>
        <v>1</v>
      </c>
      <c r="J377" s="308">
        <f t="shared" si="19"/>
        <v>1.0000048406459359</v>
      </c>
      <c r="K377" s="308">
        <f t="shared" si="19"/>
        <v>0.99999999999999989</v>
      </c>
      <c r="L377" s="308">
        <f t="shared" si="19"/>
        <v>0.99999999999999989</v>
      </c>
      <c r="M377" s="308">
        <f t="shared" si="19"/>
        <v>0.99999549803038823</v>
      </c>
      <c r="N377" s="308">
        <f t="shared" si="19"/>
        <v>0.99999999999999989</v>
      </c>
      <c r="O377" s="308">
        <f t="shared" si="19"/>
        <v>1</v>
      </c>
      <c r="P377" s="308">
        <f t="shared" si="19"/>
        <v>1.0000000000000002</v>
      </c>
      <c r="Q377" s="308">
        <f t="shared" si="19"/>
        <v>1.0000041985405874</v>
      </c>
      <c r="R377" s="308">
        <f t="shared" si="19"/>
        <v>1</v>
      </c>
      <c r="S377" s="308">
        <f t="shared" si="19"/>
        <v>1</v>
      </c>
      <c r="T377" s="308">
        <f t="shared" si="19"/>
        <v>1</v>
      </c>
      <c r="U377" s="308">
        <f>U375/U376</f>
        <v>1</v>
      </c>
      <c r="V377" s="308">
        <f>V375/V376</f>
        <v>1.0000040999233315</v>
      </c>
      <c r="W377" s="177" t="s">
        <v>193</v>
      </c>
      <c r="X377" s="178">
        <v>0.83299999999999996</v>
      </c>
      <c r="Y377" s="179"/>
      <c r="Z377" s="180"/>
      <c r="AA377" s="181">
        <f>(1+X377)^(1/19)-1</f>
        <v>3.2406323766777767E-2</v>
      </c>
      <c r="AB377" s="168"/>
      <c r="AC377" s="169"/>
      <c r="AD377" s="170"/>
      <c r="AE377" s="170"/>
      <c r="AF377" s="170"/>
      <c r="AG377" s="170"/>
      <c r="AH377" s="170"/>
    </row>
    <row r="378" spans="1:34" x14ac:dyDescent="0.2">
      <c r="A378" s="309" t="s">
        <v>243</v>
      </c>
      <c r="B378" s="310">
        <f>B372+B373</f>
        <v>89.144000000000005</v>
      </c>
      <c r="C378" s="310">
        <f t="shared" ref="C378:T378" si="20">C372+C373</f>
        <v>92.963999999999999</v>
      </c>
      <c r="D378" s="310">
        <f t="shared" si="20"/>
        <v>94.915999999999997</v>
      </c>
      <c r="E378" s="310">
        <f t="shared" si="20"/>
        <v>96.718999999999994</v>
      </c>
      <c r="F378" s="310">
        <f t="shared" si="20"/>
        <v>98.051000000000002</v>
      </c>
      <c r="G378" s="310">
        <f t="shared" si="20"/>
        <v>99.632000000000005</v>
      </c>
      <c r="H378" s="310">
        <f t="shared" si="20"/>
        <v>105.07899999999999</v>
      </c>
      <c r="I378" s="310">
        <f t="shared" si="20"/>
        <v>105.512</v>
      </c>
      <c r="J378" s="310">
        <f t="shared" si="20"/>
        <v>108.55000000000001</v>
      </c>
      <c r="K378" s="310">
        <f t="shared" si="20"/>
        <v>111.553</v>
      </c>
      <c r="L378" s="310">
        <f t="shared" si="20"/>
        <v>114.959</v>
      </c>
      <c r="M378" s="310">
        <f t="shared" si="20"/>
        <v>119.01900000000001</v>
      </c>
      <c r="N378" s="310">
        <f t="shared" si="20"/>
        <v>120.82499999999999</v>
      </c>
      <c r="O378" s="310">
        <f t="shared" si="20"/>
        <v>125.736</v>
      </c>
      <c r="P378" s="310">
        <f t="shared" si="20"/>
        <v>128.44499999999999</v>
      </c>
      <c r="Q378" s="310">
        <f t="shared" si="20"/>
        <v>130.53200000000001</v>
      </c>
      <c r="R378" s="310">
        <f t="shared" si="20"/>
        <v>135.63499999999999</v>
      </c>
      <c r="S378" s="310">
        <f t="shared" si="20"/>
        <v>135.672</v>
      </c>
      <c r="T378" s="310">
        <f t="shared" si="20"/>
        <v>138.131</v>
      </c>
      <c r="U378" s="310">
        <f>U372+U373</f>
        <v>139.19</v>
      </c>
      <c r="V378" s="310">
        <f>V372+V373</f>
        <v>144.17700000000002</v>
      </c>
      <c r="W378" s="151"/>
      <c r="X378" s="164">
        <f>(V378-B378)/B378*100</f>
        <v>61.734945705824295</v>
      </c>
      <c r="Y378" s="164">
        <f>(V378-Q378)/Q378*100</f>
        <v>10.453375417522146</v>
      </c>
      <c r="Z378" s="164"/>
      <c r="AA378" s="183"/>
      <c r="AB378" s="184"/>
      <c r="AC378" s="170"/>
      <c r="AD378" s="170"/>
      <c r="AE378" s="170"/>
      <c r="AF378" s="170"/>
      <c r="AG378" s="170"/>
      <c r="AH378" s="170"/>
    </row>
    <row r="379" spans="1:34" x14ac:dyDescent="0.2">
      <c r="A379" s="185" t="s">
        <v>195</v>
      </c>
      <c r="B379" s="186">
        <v>1990</v>
      </c>
      <c r="C379" s="186">
        <v>1991</v>
      </c>
      <c r="D379" s="186">
        <v>1992</v>
      </c>
      <c r="E379" s="186">
        <v>1993</v>
      </c>
      <c r="F379" s="186">
        <v>1994</v>
      </c>
      <c r="G379" s="186">
        <v>1995</v>
      </c>
      <c r="H379" s="186">
        <v>1996</v>
      </c>
      <c r="I379" s="186">
        <v>1997</v>
      </c>
      <c r="J379" s="186">
        <v>1998</v>
      </c>
      <c r="K379" s="186">
        <v>1999</v>
      </c>
      <c r="L379" s="186">
        <v>2000</v>
      </c>
      <c r="M379" s="186">
        <v>2001</v>
      </c>
      <c r="N379" s="186">
        <v>2002</v>
      </c>
      <c r="O379" s="186">
        <v>2003</v>
      </c>
      <c r="P379" s="186">
        <v>2004</v>
      </c>
      <c r="Q379" s="186">
        <v>2005</v>
      </c>
      <c r="R379" s="186">
        <v>2006</v>
      </c>
      <c r="S379" s="186">
        <v>2007</v>
      </c>
      <c r="T379" s="186">
        <v>2008</v>
      </c>
      <c r="U379" s="186">
        <v>2009</v>
      </c>
      <c r="V379" s="186">
        <v>2010</v>
      </c>
      <c r="W379" s="170"/>
      <c r="X379" s="170"/>
      <c r="Y379" s="170"/>
      <c r="Z379" s="170"/>
      <c r="AA379" s="170"/>
      <c r="AB379" s="184"/>
      <c r="AC379" s="170"/>
      <c r="AD379" s="170"/>
      <c r="AE379" s="170"/>
      <c r="AF379" s="170"/>
      <c r="AG379" s="170"/>
      <c r="AH379" s="170"/>
    </row>
    <row r="380" spans="1:34" x14ac:dyDescent="0.2">
      <c r="A380" s="151" t="s">
        <v>185</v>
      </c>
      <c r="B380" s="187">
        <f>B369*100/B$375</f>
        <v>45.93255631574678</v>
      </c>
      <c r="C380" s="187">
        <f t="shared" ref="C380:R380" si="21">C369*100/C$375</f>
        <v>44.158024903299875</v>
      </c>
      <c r="D380" s="187">
        <f t="shared" si="21"/>
        <v>43.391397849462365</v>
      </c>
      <c r="E380" s="187">
        <f t="shared" si="21"/>
        <v>42.439103081142115</v>
      </c>
      <c r="F380" s="187">
        <f t="shared" si="21"/>
        <v>42.488124618528254</v>
      </c>
      <c r="G380" s="187">
        <f t="shared" si="21"/>
        <v>42.608416949695773</v>
      </c>
      <c r="H380" s="187">
        <f t="shared" si="21"/>
        <v>41.767086375975403</v>
      </c>
      <c r="I380" s="187">
        <f t="shared" si="21"/>
        <v>42.489960631863518</v>
      </c>
      <c r="J380" s="187">
        <f t="shared" si="21"/>
        <v>42.060652999975794</v>
      </c>
      <c r="K380" s="187">
        <f t="shared" si="21"/>
        <v>41.930533847052843</v>
      </c>
      <c r="L380" s="187">
        <f t="shared" si="21"/>
        <v>42.001939147698415</v>
      </c>
      <c r="M380" s="187">
        <f t="shared" si="21"/>
        <v>41.488087734778773</v>
      </c>
      <c r="N380" s="187">
        <f t="shared" si="21"/>
        <v>41.301345451305359</v>
      </c>
      <c r="O380" s="187">
        <f t="shared" si="21"/>
        <v>40.633105297056417</v>
      </c>
      <c r="P380" s="187">
        <f t="shared" si="21"/>
        <v>40.890653795897862</v>
      </c>
      <c r="Q380" s="187">
        <f t="shared" si="21"/>
        <v>40.785711586663808</v>
      </c>
      <c r="R380" s="187">
        <f t="shared" si="21"/>
        <v>39.896081260507998</v>
      </c>
      <c r="S380" s="187">
        <f>S369*100/S$375</f>
        <v>40.277159644445177</v>
      </c>
      <c r="T380" s="187">
        <f>T369*100/T$375</f>
        <v>39.403509199761011</v>
      </c>
      <c r="U380" s="187">
        <f>U369*100/U$375</f>
        <v>35.729968010565948</v>
      </c>
      <c r="V380" s="187">
        <f>V369*100/V$375</f>
        <v>36.47440838348885</v>
      </c>
      <c r="W380" s="177" t="s">
        <v>185</v>
      </c>
      <c r="X380" s="170"/>
      <c r="Y380" s="170"/>
      <c r="Z380" s="170"/>
      <c r="AA380" s="170"/>
      <c r="AB380" s="184"/>
      <c r="AC380" s="170"/>
      <c r="AD380" s="170"/>
      <c r="AE380" s="170"/>
      <c r="AF380" s="170"/>
      <c r="AG380" s="170"/>
      <c r="AH380" s="170"/>
    </row>
    <row r="381" spans="1:34" x14ac:dyDescent="0.2">
      <c r="A381" s="151" t="s">
        <v>186</v>
      </c>
      <c r="B381" s="187">
        <f t="shared" ref="B381:T381" si="22">B370*100/B$375</f>
        <v>2.9281484085562073</v>
      </c>
      <c r="C381" s="187">
        <f t="shared" si="22"/>
        <v>2.9382889576772659</v>
      </c>
      <c r="D381" s="187">
        <f t="shared" si="22"/>
        <v>2.9811827956989245</v>
      </c>
      <c r="E381" s="187">
        <f t="shared" si="22"/>
        <v>3.0381244286712907</v>
      </c>
      <c r="F381" s="187">
        <f t="shared" si="22"/>
        <v>3.0623888756203064</v>
      </c>
      <c r="G381" s="187">
        <f t="shared" si="22"/>
        <v>3.0613669142848279</v>
      </c>
      <c r="H381" s="187">
        <f t="shared" si="22"/>
        <v>3.0406386793681328</v>
      </c>
      <c r="I381" s="187">
        <f t="shared" si="22"/>
        <v>3.0039170802458788</v>
      </c>
      <c r="J381" s="187">
        <f t="shared" si="22"/>
        <v>2.9324491129559256</v>
      </c>
      <c r="K381" s="187">
        <f t="shared" si="22"/>
        <v>2.8504781677126338</v>
      </c>
      <c r="L381" s="187">
        <f t="shared" si="22"/>
        <v>2.8634747679948296</v>
      </c>
      <c r="M381" s="187">
        <f t="shared" si="22"/>
        <v>2.8015883020294967</v>
      </c>
      <c r="N381" s="187">
        <f t="shared" si="22"/>
        <v>2.7866880513231758</v>
      </c>
      <c r="O381" s="187">
        <f t="shared" si="22"/>
        <v>2.7568889585182861</v>
      </c>
      <c r="P381" s="187">
        <f t="shared" si="22"/>
        <v>2.5588314159122536</v>
      </c>
      <c r="Q381" s="187">
        <f t="shared" si="22"/>
        <v>2.5161748097019472</v>
      </c>
      <c r="R381" s="187">
        <f t="shared" si="22"/>
        <v>2.4150419086846964</v>
      </c>
      <c r="S381" s="187">
        <f t="shared" si="22"/>
        <v>2.3824786761013095</v>
      </c>
      <c r="T381" s="187">
        <f t="shared" si="22"/>
        <v>2.3943358573234326</v>
      </c>
      <c r="U381" s="187">
        <f>U370*100/U$375</f>
        <v>2.4493786502688653</v>
      </c>
      <c r="V381" s="187">
        <f>V370*100/V$375</f>
        <v>2.3808157174016431</v>
      </c>
      <c r="W381" s="177" t="s">
        <v>186</v>
      </c>
      <c r="X381" s="170"/>
      <c r="Y381" s="170"/>
      <c r="Z381" s="170"/>
      <c r="AA381" s="170"/>
      <c r="AB381" s="184"/>
      <c r="AC381" s="170"/>
      <c r="AD381" s="170"/>
      <c r="AE381" s="170"/>
      <c r="AF381" s="170"/>
      <c r="AG381" s="170"/>
      <c r="AH381" s="170"/>
    </row>
    <row r="382" spans="1:34" x14ac:dyDescent="0.2">
      <c r="A382" s="151" t="s">
        <v>188</v>
      </c>
      <c r="B382" s="187">
        <f t="shared" ref="B382:V384" si="23">B372*100/B$375</f>
        <v>28.135969063522538</v>
      </c>
      <c r="C382" s="187">
        <f t="shared" si="23"/>
        <v>28.55403136249269</v>
      </c>
      <c r="D382" s="187">
        <f t="shared" si="23"/>
        <v>28.986559139784948</v>
      </c>
      <c r="E382" s="187">
        <f t="shared" si="23"/>
        <v>29.488089476797327</v>
      </c>
      <c r="F382" s="187">
        <f t="shared" si="23"/>
        <v>29.439800440516947</v>
      </c>
      <c r="G382" s="187">
        <f t="shared" si="23"/>
        <v>29.072646722807235</v>
      </c>
      <c r="H382" s="187">
        <f t="shared" si="23"/>
        <v>29.758291512656388</v>
      </c>
      <c r="I382" s="187">
        <f t="shared" si="23"/>
        <v>29.000207200718293</v>
      </c>
      <c r="J382" s="187">
        <f t="shared" si="23"/>
        <v>29.049059709078588</v>
      </c>
      <c r="K382" s="187">
        <f t="shared" si="23"/>
        <v>28.97653581388278</v>
      </c>
      <c r="L382" s="187">
        <f t="shared" si="23"/>
        <v>28.357726580174525</v>
      </c>
      <c r="M382" s="187">
        <f t="shared" si="23"/>
        <v>28.604293097549117</v>
      </c>
      <c r="N382" s="187">
        <f t="shared" si="23"/>
        <v>28.609106299563397</v>
      </c>
      <c r="O382" s="187">
        <f t="shared" si="23"/>
        <v>29.229985900046998</v>
      </c>
      <c r="P382" s="187">
        <f t="shared" si="23"/>
        <v>29.124370613447052</v>
      </c>
      <c r="Q382" s="187">
        <f t="shared" si="23"/>
        <v>29.078970018347547</v>
      </c>
      <c r="R382" s="187">
        <f t="shared" si="23"/>
        <v>28.915964762997039</v>
      </c>
      <c r="S382" s="187">
        <f t="shared" si="23"/>
        <v>28.476642726192562</v>
      </c>
      <c r="T382" s="187">
        <f t="shared" si="23"/>
        <v>28.505236974625973</v>
      </c>
      <c r="U382" s="187">
        <f t="shared" si="23"/>
        <v>30.289620157631578</v>
      </c>
      <c r="V382" s="187">
        <f t="shared" si="23"/>
        <v>29.706282696754513</v>
      </c>
      <c r="W382" s="177" t="s">
        <v>188</v>
      </c>
      <c r="X382" s="170"/>
      <c r="Y382" s="170"/>
      <c r="Z382" s="170"/>
      <c r="AA382" s="170"/>
      <c r="AB382" s="184"/>
      <c r="AC382" s="170"/>
      <c r="AD382" s="170"/>
      <c r="AE382" s="170"/>
      <c r="AF382" s="170"/>
      <c r="AG382" s="170"/>
      <c r="AH382" s="170"/>
    </row>
    <row r="383" spans="1:34" x14ac:dyDescent="0.2">
      <c r="A383" s="151" t="s">
        <v>189</v>
      </c>
      <c r="B383" s="187">
        <f t="shared" si="23"/>
        <v>20.077341193650447</v>
      </c>
      <c r="C383" s="187">
        <f t="shared" si="23"/>
        <v>21.319091635774484</v>
      </c>
      <c r="D383" s="187">
        <f t="shared" si="23"/>
        <v>22.04354838709677</v>
      </c>
      <c r="E383" s="187">
        <f t="shared" si="23"/>
        <v>22.519761251814806</v>
      </c>
      <c r="F383" s="187">
        <f t="shared" si="23"/>
        <v>22.600111456094261</v>
      </c>
      <c r="G383" s="187">
        <f t="shared" si="23"/>
        <v>22.431930853016137</v>
      </c>
      <c r="H383" s="187">
        <f t="shared" si="23"/>
        <v>22.870150554436997</v>
      </c>
      <c r="I383" s="187">
        <f t="shared" si="23"/>
        <v>23.052559915541043</v>
      </c>
      <c r="J383" s="187">
        <f t="shared" si="23"/>
        <v>23.495897572427815</v>
      </c>
      <c r="K383" s="187">
        <f t="shared" si="23"/>
        <v>24.020029359925129</v>
      </c>
      <c r="L383" s="187">
        <f t="shared" si="23"/>
        <v>24.719054434646111</v>
      </c>
      <c r="M383" s="187">
        <f t="shared" si="23"/>
        <v>24.977940249590318</v>
      </c>
      <c r="N383" s="187">
        <f t="shared" si="23"/>
        <v>25.220083756571331</v>
      </c>
      <c r="O383" s="187">
        <f t="shared" si="23"/>
        <v>25.488276150190611</v>
      </c>
      <c r="P383" s="187">
        <f t="shared" si="23"/>
        <v>25.544475231005613</v>
      </c>
      <c r="Q383" s="187">
        <f t="shared" si="23"/>
        <v>25.725189878200847</v>
      </c>
      <c r="R383" s="187">
        <f t="shared" si="23"/>
        <v>26.839645327972967</v>
      </c>
      <c r="S383" s="187">
        <f t="shared" si="23"/>
        <v>26.919355036278191</v>
      </c>
      <c r="T383" s="187">
        <f t="shared" si="23"/>
        <v>27.636675486406627</v>
      </c>
      <c r="U383" s="187">
        <f t="shared" si="23"/>
        <v>29.396831931115518</v>
      </c>
      <c r="V383" s="187">
        <f t="shared" si="23"/>
        <v>29.404939567377863</v>
      </c>
      <c r="W383" s="177" t="s">
        <v>189</v>
      </c>
      <c r="X383" s="170"/>
      <c r="Y383" s="170"/>
      <c r="Z383" s="170"/>
      <c r="AA383" s="170"/>
      <c r="AB383" s="184"/>
      <c r="AC383" s="170"/>
      <c r="AD383" s="170"/>
      <c r="AE383" s="170"/>
      <c r="AF383" s="170"/>
      <c r="AG383" s="170"/>
      <c r="AH383" s="170"/>
    </row>
    <row r="384" spans="1:34" x14ac:dyDescent="0.2">
      <c r="A384" s="151" t="s">
        <v>190</v>
      </c>
      <c r="B384" s="187">
        <f>B374*100/B$375</f>
        <v>2.9259850185240288</v>
      </c>
      <c r="C384" s="187">
        <f t="shared" si="23"/>
        <v>3.030563140755683</v>
      </c>
      <c r="D384" s="187">
        <f t="shared" si="23"/>
        <v>2.5973118279569909</v>
      </c>
      <c r="E384" s="187">
        <f t="shared" si="23"/>
        <v>2.5149217615744468</v>
      </c>
      <c r="F384" s="187">
        <f t="shared" si="23"/>
        <v>2.409574609240237</v>
      </c>
      <c r="G384" s="187">
        <f t="shared" si="23"/>
        <v>2.8256385601960279</v>
      </c>
      <c r="H384" s="187">
        <f t="shared" si="23"/>
        <v>2.5638328775630819</v>
      </c>
      <c r="I384" s="187">
        <f t="shared" si="23"/>
        <v>2.4533551716312614</v>
      </c>
      <c r="J384" s="187">
        <f t="shared" si="23"/>
        <v>2.4619406055618707</v>
      </c>
      <c r="K384" s="187">
        <f t="shared" si="23"/>
        <v>2.2224228114266125</v>
      </c>
      <c r="L384" s="187">
        <f t="shared" si="23"/>
        <v>2.0578050694861232</v>
      </c>
      <c r="M384" s="187">
        <f t="shared" si="23"/>
        <v>2.1280906160522939</v>
      </c>
      <c r="N384" s="187">
        <f t="shared" si="23"/>
        <v>2.082776441236748</v>
      </c>
      <c r="O384" s="187">
        <f t="shared" si="23"/>
        <v>1.8917436941876835</v>
      </c>
      <c r="P384" s="187">
        <f t="shared" si="23"/>
        <v>1.8816689437372105</v>
      </c>
      <c r="Q384" s="187">
        <f t="shared" si="23"/>
        <v>1.8939537070858483</v>
      </c>
      <c r="R384" s="187">
        <f t="shared" si="23"/>
        <v>1.9332667398372936</v>
      </c>
      <c r="S384" s="187">
        <f t="shared" si="23"/>
        <v>1.9443639169827653</v>
      </c>
      <c r="T384" s="187">
        <f t="shared" si="23"/>
        <v>2.0602424818829488</v>
      </c>
      <c r="U384" s="187">
        <f t="shared" si="23"/>
        <v>2.1342012504180943</v>
      </c>
      <c r="V384" s="187">
        <f t="shared" si="23"/>
        <v>2.0335536349771197</v>
      </c>
      <c r="W384" s="177" t="s">
        <v>196</v>
      </c>
      <c r="X384" s="170"/>
      <c r="Y384" s="170"/>
      <c r="Z384" s="170"/>
      <c r="AA384" s="170"/>
      <c r="AB384" s="184"/>
      <c r="AC384" s="170"/>
      <c r="AD384" s="170"/>
      <c r="AE384" s="170"/>
      <c r="AF384" s="170"/>
      <c r="AG384" s="170"/>
      <c r="AH384" s="170"/>
    </row>
    <row r="385" spans="1:34" x14ac:dyDescent="0.2">
      <c r="A385" s="189" t="s">
        <v>191</v>
      </c>
      <c r="B385" s="190">
        <f t="shared" ref="B385:S385" si="24">SUM(B380:B384)</f>
        <v>100.00000000000001</v>
      </c>
      <c r="C385" s="190">
        <f t="shared" si="24"/>
        <v>100</v>
      </c>
      <c r="D385" s="190">
        <f t="shared" si="24"/>
        <v>100</v>
      </c>
      <c r="E385" s="190">
        <f t="shared" si="24"/>
        <v>99.999999999999972</v>
      </c>
      <c r="F385" s="190">
        <f t="shared" si="24"/>
        <v>100.00000000000001</v>
      </c>
      <c r="G385" s="190">
        <f t="shared" si="24"/>
        <v>100</v>
      </c>
      <c r="H385" s="190">
        <f t="shared" si="24"/>
        <v>100.00000000000001</v>
      </c>
      <c r="I385" s="190">
        <f t="shared" si="24"/>
        <v>99.999999999999986</v>
      </c>
      <c r="J385" s="190">
        <f t="shared" si="24"/>
        <v>100</v>
      </c>
      <c r="K385" s="190">
        <f t="shared" si="24"/>
        <v>100</v>
      </c>
      <c r="L385" s="190">
        <f t="shared" si="24"/>
        <v>100</v>
      </c>
      <c r="M385" s="190">
        <f t="shared" si="24"/>
        <v>99.999999999999986</v>
      </c>
      <c r="N385" s="190">
        <f t="shared" si="24"/>
        <v>100</v>
      </c>
      <c r="O385" s="190">
        <f t="shared" si="24"/>
        <v>100</v>
      </c>
      <c r="P385" s="190">
        <f t="shared" si="24"/>
        <v>99.999999999999986</v>
      </c>
      <c r="Q385" s="190">
        <f t="shared" si="24"/>
        <v>99.999999999999986</v>
      </c>
      <c r="R385" s="190">
        <f t="shared" si="24"/>
        <v>99.999999999999986</v>
      </c>
      <c r="S385" s="190">
        <f t="shared" si="24"/>
        <v>100</v>
      </c>
      <c r="T385" s="190">
        <f>SUM(T380:T384)</f>
        <v>100</v>
      </c>
      <c r="U385" s="190">
        <f>SUM(U380:U384)</f>
        <v>100</v>
      </c>
      <c r="V385" s="190">
        <f>SUM(V380:V384)</f>
        <v>100</v>
      </c>
      <c r="W385" s="191" t="s">
        <v>191</v>
      </c>
      <c r="X385" s="170"/>
      <c r="Y385" s="170"/>
      <c r="Z385" s="170"/>
      <c r="AA385" s="170"/>
      <c r="AB385" s="184"/>
      <c r="AC385" s="170"/>
      <c r="AD385" s="170"/>
      <c r="AE385" s="170"/>
      <c r="AF385" s="170"/>
      <c r="AG385" s="170"/>
      <c r="AH385" s="170"/>
    </row>
    <row r="386" spans="1:34" x14ac:dyDescent="0.2">
      <c r="A386" s="173" t="s">
        <v>192</v>
      </c>
      <c r="B386" s="192">
        <f t="shared" ref="B386:T386" si="25">B376*100/B$375</f>
        <v>100</v>
      </c>
      <c r="C386" s="192">
        <f t="shared" si="25"/>
        <v>100</v>
      </c>
      <c r="D386" s="192">
        <f t="shared" si="25"/>
        <v>100</v>
      </c>
      <c r="E386" s="192">
        <f t="shared" si="25"/>
        <v>99.999999999999986</v>
      </c>
      <c r="F386" s="192">
        <f t="shared" si="25"/>
        <v>100</v>
      </c>
      <c r="G386" s="192">
        <f t="shared" si="25"/>
        <v>100.00000000000003</v>
      </c>
      <c r="H386" s="192">
        <f t="shared" si="25"/>
        <v>100.0005008464305</v>
      </c>
      <c r="I386" s="192">
        <f t="shared" si="25"/>
        <v>100</v>
      </c>
      <c r="J386" s="192">
        <f t="shared" si="25"/>
        <v>99.999515937749592</v>
      </c>
      <c r="K386" s="192">
        <f t="shared" si="25"/>
        <v>100.00000000000001</v>
      </c>
      <c r="L386" s="192">
        <f t="shared" si="25"/>
        <v>100.00000000000001</v>
      </c>
      <c r="M386" s="192">
        <f t="shared" si="25"/>
        <v>100.00045019898795</v>
      </c>
      <c r="N386" s="192">
        <f t="shared" si="25"/>
        <v>100.00000000000001</v>
      </c>
      <c r="O386" s="192">
        <f t="shared" si="25"/>
        <v>100.00000000000001</v>
      </c>
      <c r="P386" s="192">
        <f t="shared" si="25"/>
        <v>99.999999999999986</v>
      </c>
      <c r="Q386" s="192">
        <f t="shared" si="25"/>
        <v>99.999580147704037</v>
      </c>
      <c r="R386" s="192">
        <f t="shared" si="25"/>
        <v>100</v>
      </c>
      <c r="S386" s="192">
        <f t="shared" si="25"/>
        <v>100.00000000000001</v>
      </c>
      <c r="T386" s="192">
        <f t="shared" si="25"/>
        <v>100</v>
      </c>
      <c r="U386" s="192">
        <f>U376*100/U$375</f>
        <v>100</v>
      </c>
      <c r="V386" s="192">
        <f>V376*100/V$375</f>
        <v>99.999590009347784</v>
      </c>
      <c r="W386" s="177" t="s">
        <v>192</v>
      </c>
      <c r="X386" s="170"/>
      <c r="Y386" s="170"/>
      <c r="Z386" s="170"/>
      <c r="AA386" s="170"/>
      <c r="AB386" s="184"/>
      <c r="AC386" s="170"/>
      <c r="AD386" s="170"/>
      <c r="AE386" s="170"/>
      <c r="AF386" s="170"/>
      <c r="AG386" s="170"/>
      <c r="AH386" s="170"/>
    </row>
    <row r="390" spans="1:34" s="194" customFormat="1" ht="15" x14ac:dyDescent="0.2">
      <c r="A390" s="193" t="s">
        <v>197</v>
      </c>
      <c r="AB390" s="195"/>
    </row>
    <row r="391" spans="1:34" s="194" customFormat="1" x14ac:dyDescent="0.2">
      <c r="AB391" s="195"/>
    </row>
    <row r="392" spans="1:34" s="66" customFormat="1" x14ac:dyDescent="0.2">
      <c r="AB392" s="196"/>
    </row>
    <row r="393" spans="1:34" ht="34.5" customHeight="1" x14ac:dyDescent="0.2">
      <c r="B393" s="197" t="s">
        <v>244</v>
      </c>
      <c r="C393" s="198"/>
      <c r="D393" s="198"/>
      <c r="E393" s="198"/>
      <c r="F393" s="198"/>
      <c r="G393" s="198"/>
      <c r="H393" s="199"/>
      <c r="K393" s="197" t="s">
        <v>245</v>
      </c>
      <c r="L393" s="197"/>
      <c r="M393" s="197"/>
      <c r="N393" s="197"/>
      <c r="O393" s="197"/>
      <c r="P393" s="197"/>
      <c r="Q393" s="197"/>
      <c r="R393" s="197"/>
      <c r="S393" s="197"/>
      <c r="T393" s="197"/>
      <c r="U393" s="197"/>
      <c r="V393" s="197"/>
    </row>
    <row r="394" spans="1:34" ht="15" customHeight="1" thickBot="1" x14ac:dyDescent="0.25">
      <c r="H394" s="201"/>
    </row>
    <row r="395" spans="1:34" ht="20.25" customHeight="1" thickBot="1" x14ac:dyDescent="0.25">
      <c r="A395" s="202"/>
      <c r="B395" s="203">
        <v>1990</v>
      </c>
      <c r="C395" s="203">
        <v>1995</v>
      </c>
      <c r="D395" s="203">
        <v>2000</v>
      </c>
      <c r="E395" s="203">
        <v>2005</v>
      </c>
      <c r="F395" s="203">
        <v>2006</v>
      </c>
      <c r="G395" s="203">
        <v>2007</v>
      </c>
      <c r="H395" s="204">
        <v>2008</v>
      </c>
      <c r="I395" s="204">
        <v>2009</v>
      </c>
      <c r="J395" s="204">
        <v>2010</v>
      </c>
      <c r="K395" s="203" t="s">
        <v>200</v>
      </c>
      <c r="L395" s="203" t="s">
        <v>201</v>
      </c>
      <c r="M395" s="203" t="s">
        <v>202</v>
      </c>
    </row>
    <row r="396" spans="1:34" ht="84.75" customHeight="1" thickBot="1" x14ac:dyDescent="0.25">
      <c r="A396" s="205"/>
      <c r="B396" s="206"/>
      <c r="C396" s="206"/>
      <c r="D396" s="206"/>
      <c r="E396" s="206"/>
      <c r="F396" s="206"/>
      <c r="G396" s="206"/>
      <c r="H396" s="203"/>
      <c r="I396" s="203"/>
      <c r="J396" s="203"/>
      <c r="K396" s="207"/>
      <c r="L396" s="207" t="s">
        <v>205</v>
      </c>
      <c r="M396" s="207" t="s">
        <v>206</v>
      </c>
    </row>
    <row r="397" spans="1:34" ht="18.75" customHeight="1" x14ac:dyDescent="0.2">
      <c r="A397" s="208" t="s">
        <v>148</v>
      </c>
      <c r="B397" s="209">
        <f>B44/1000</f>
        <v>201.12200000000001</v>
      </c>
      <c r="C397" s="210">
        <f>G44/1000</f>
        <v>212.15299999999999</v>
      </c>
      <c r="D397" s="211">
        <f>L44/1000</f>
        <v>238.755</v>
      </c>
      <c r="E397" s="210">
        <f t="shared" ref="E397:J397" si="26">Q44/1000</f>
        <v>263.68900000000002</v>
      </c>
      <c r="F397" s="210">
        <f t="shared" si="26"/>
        <v>269.62599999999998</v>
      </c>
      <c r="G397" s="210">
        <f t="shared" si="26"/>
        <v>272.50200000000001</v>
      </c>
      <c r="H397" s="210">
        <f t="shared" si="26"/>
        <v>274.42899999999997</v>
      </c>
      <c r="I397" s="210">
        <f t="shared" si="26"/>
        <v>260.68400000000003</v>
      </c>
      <c r="J397" s="210">
        <f t="shared" si="26"/>
        <v>273.51299999999998</v>
      </c>
      <c r="K397" s="281">
        <f>J397*1000000/VLOOKUP($A397,$X$12:$Z$44,3,0)</f>
        <v>0.46649936401079622</v>
      </c>
      <c r="L397" s="311">
        <f>J397/I397-1</f>
        <v>4.9212840066900743E-2</v>
      </c>
      <c r="M397" s="305">
        <f>(J397-B397)/B397</f>
        <v>0.35993576038424419</v>
      </c>
    </row>
    <row r="398" spans="1:34" ht="19.5" customHeight="1" thickBot="1" x14ac:dyDescent="0.25">
      <c r="A398" s="216" t="s">
        <v>144</v>
      </c>
      <c r="B398" s="217">
        <f>B42/1000</f>
        <v>184.89500000000001</v>
      </c>
      <c r="C398" s="218">
        <f>G42/1000</f>
        <v>193.44300000000001</v>
      </c>
      <c r="D398" s="219">
        <f>L42/1000</f>
        <v>216.59</v>
      </c>
      <c r="E398" s="218">
        <f t="shared" ref="E398:J398" si="27">Q42/1000</f>
        <v>238.178</v>
      </c>
      <c r="F398" s="218">
        <f t="shared" si="27"/>
        <v>243.267</v>
      </c>
      <c r="G398" s="218">
        <f t="shared" si="27"/>
        <v>244.91300000000001</v>
      </c>
      <c r="H398" s="218">
        <f t="shared" si="27"/>
        <v>246.03899999999999</v>
      </c>
      <c r="I398" s="218">
        <f t="shared" si="27"/>
        <v>233.202</v>
      </c>
      <c r="J398" s="218">
        <f t="shared" si="27"/>
        <v>243.90700000000001</v>
      </c>
      <c r="K398" s="285">
        <f>J398*1000000/VLOOKUP($A398,$X$12:$Z$44,3,0)</f>
        <v>0.48673912037178763</v>
      </c>
      <c r="L398" s="311">
        <f>J398/I398-1</f>
        <v>4.5904409053095563E-2</v>
      </c>
      <c r="M398" s="312">
        <f>(J398-B398)/B398</f>
        <v>0.31916493144757835</v>
      </c>
    </row>
    <row r="399" spans="1:34" x14ac:dyDescent="0.2">
      <c r="A399" s="287" t="s">
        <v>79</v>
      </c>
      <c r="B399" s="288"/>
      <c r="C399" s="289"/>
      <c r="D399" s="290"/>
      <c r="E399" s="291"/>
      <c r="F399" s="290"/>
      <c r="G399" s="291"/>
      <c r="H399" s="290"/>
      <c r="I399" s="290"/>
      <c r="J399" s="290"/>
      <c r="K399" s="292"/>
      <c r="L399" s="292"/>
      <c r="M399" s="292"/>
    </row>
    <row r="400" spans="1:34" x14ac:dyDescent="0.2">
      <c r="A400" s="293" t="s">
        <v>82</v>
      </c>
      <c r="B400" s="288"/>
      <c r="C400" s="294"/>
      <c r="D400" s="295"/>
      <c r="E400" s="288"/>
      <c r="F400" s="295"/>
      <c r="G400" s="288"/>
      <c r="H400" s="295"/>
      <c r="I400" s="295"/>
      <c r="J400" s="295"/>
      <c r="K400" s="296"/>
      <c r="L400" s="296"/>
      <c r="M400" s="296"/>
    </row>
    <row r="401" spans="1:13" x14ac:dyDescent="0.2">
      <c r="A401" s="293" t="s">
        <v>83</v>
      </c>
      <c r="B401" s="288"/>
      <c r="C401" s="294"/>
      <c r="D401" s="295"/>
      <c r="E401" s="288"/>
      <c r="F401" s="295"/>
      <c r="G401" s="288"/>
      <c r="H401" s="295"/>
      <c r="I401" s="295"/>
      <c r="J401" s="295"/>
      <c r="K401" s="296"/>
      <c r="L401" s="296"/>
      <c r="M401" s="296"/>
    </row>
    <row r="402" spans="1:13" x14ac:dyDescent="0.2">
      <c r="A402" s="293" t="s">
        <v>208</v>
      </c>
      <c r="B402" s="288"/>
      <c r="C402" s="294"/>
      <c r="D402" s="295"/>
      <c r="E402" s="288"/>
      <c r="F402" s="295"/>
      <c r="G402" s="288"/>
      <c r="H402" s="295"/>
      <c r="I402" s="295"/>
      <c r="J402" s="295"/>
      <c r="K402" s="296"/>
      <c r="L402" s="296"/>
      <c r="M402" s="296"/>
    </row>
    <row r="403" spans="1:13" x14ac:dyDescent="0.2">
      <c r="A403" s="293" t="s">
        <v>85</v>
      </c>
      <c r="B403" s="288"/>
      <c r="C403" s="294"/>
      <c r="D403" s="295"/>
      <c r="E403" s="288"/>
      <c r="F403" s="295"/>
      <c r="G403" s="288"/>
      <c r="H403" s="295"/>
      <c r="I403" s="295"/>
      <c r="J403" s="295"/>
      <c r="K403" s="296"/>
      <c r="L403" s="296"/>
      <c r="M403" s="296"/>
    </row>
    <row r="404" spans="1:13" x14ac:dyDescent="0.2">
      <c r="A404" s="293" t="s">
        <v>86</v>
      </c>
      <c r="B404" s="288"/>
      <c r="C404" s="294"/>
      <c r="D404" s="295"/>
      <c r="E404" s="288"/>
      <c r="F404" s="295"/>
      <c r="G404" s="288"/>
      <c r="H404" s="295"/>
      <c r="I404" s="295"/>
      <c r="J404" s="295"/>
      <c r="K404" s="296"/>
      <c r="L404" s="296"/>
      <c r="M404" s="296"/>
    </row>
    <row r="405" spans="1:13" ht="13.5" thickBot="1" x14ac:dyDescent="0.25">
      <c r="A405" s="297" t="s">
        <v>87</v>
      </c>
      <c r="B405" s="298"/>
      <c r="C405" s="299"/>
      <c r="D405" s="300"/>
      <c r="E405" s="298"/>
      <c r="F405" s="300"/>
      <c r="G405" s="298"/>
      <c r="H405" s="300"/>
      <c r="I405" s="300"/>
      <c r="J405" s="300"/>
      <c r="K405" s="296"/>
      <c r="L405" s="301"/>
      <c r="M405" s="301"/>
    </row>
    <row r="406" spans="1:13" x14ac:dyDescent="0.2">
      <c r="A406" s="241"/>
      <c r="B406" s="242"/>
      <c r="C406" s="241"/>
      <c r="D406" s="241"/>
      <c r="E406" s="241"/>
      <c r="F406" s="241"/>
      <c r="G406" s="241"/>
      <c r="H406" s="241"/>
      <c r="I406" s="201"/>
      <c r="J406" s="201"/>
      <c r="K406" s="244"/>
      <c r="L406" s="201"/>
      <c r="M406" s="313"/>
    </row>
    <row r="407" spans="1:13" x14ac:dyDescent="0.2">
      <c r="A407" s="241" t="s">
        <v>111</v>
      </c>
      <c r="B407" s="245">
        <f t="shared" ref="B407:B437" si="28">VLOOKUP($A407,$A$12:$V$44,B$10,0)/1000</f>
        <v>3.677</v>
      </c>
      <c r="C407" s="245">
        <f t="shared" ref="C407:C437" si="29">VLOOKUP($A407,$A$12:$V$44,G$10,0)/1000</f>
        <v>4.0170000000000003</v>
      </c>
      <c r="D407" s="245">
        <f t="shared" ref="D407:D437" si="30">VLOOKUP($A407,$A$12:$V$44,L$10,0)/1000</f>
        <v>4.4320000000000004</v>
      </c>
      <c r="E407" s="245">
        <f t="shared" ref="E407:J437" si="31">VLOOKUP($A407,$A$12:$V$44,Q$10,0)/1000</f>
        <v>5.0129999999999999</v>
      </c>
      <c r="F407" s="245">
        <f t="shared" si="31"/>
        <v>5.2380000000000004</v>
      </c>
      <c r="G407" s="245">
        <f t="shared" si="31"/>
        <v>5.33</v>
      </c>
      <c r="H407" s="245">
        <f t="shared" si="31"/>
        <v>5.2729999999999997</v>
      </c>
      <c r="I407" s="245">
        <f t="shared" si="31"/>
        <v>5.0720000000000001</v>
      </c>
      <c r="J407" s="245">
        <f t="shared" si="31"/>
        <v>5.274</v>
      </c>
      <c r="K407" s="246">
        <f>J407*1000000/VLOOKUP($A407,$X$12:$Z$44,3,0)</f>
        <v>0.62970953841598321</v>
      </c>
      <c r="L407" s="311">
        <f>J407/I407-1</f>
        <v>3.9826498422713019E-2</v>
      </c>
      <c r="M407" s="305">
        <f>(J407-B407)/B407</f>
        <v>0.43432145771008973</v>
      </c>
    </row>
    <row r="408" spans="1:13" x14ac:dyDescent="0.2">
      <c r="A408" s="241" t="s">
        <v>113</v>
      </c>
      <c r="B408" s="245">
        <f t="shared" si="28"/>
        <v>4.9859999999999998</v>
      </c>
      <c r="C408" s="245">
        <f t="shared" si="29"/>
        <v>5.8849999999999998</v>
      </c>
      <c r="D408" s="245">
        <f t="shared" si="30"/>
        <v>6.6669999999999998</v>
      </c>
      <c r="E408" s="245">
        <f t="shared" si="31"/>
        <v>6.8959999999999999</v>
      </c>
      <c r="F408" s="245">
        <f t="shared" si="31"/>
        <v>7.1029999999999998</v>
      </c>
      <c r="G408" s="245">
        <f t="shared" si="31"/>
        <v>7.1280000000000001</v>
      </c>
      <c r="H408" s="245">
        <f t="shared" si="31"/>
        <v>7.11</v>
      </c>
      <c r="I408" s="245">
        <f t="shared" si="31"/>
        <v>6.6429999999999998</v>
      </c>
      <c r="J408" s="245">
        <f t="shared" si="31"/>
        <v>7.1630000000000003</v>
      </c>
      <c r="K408" s="246">
        <f>J408*1000000/VLOOKUP($A408,$X$12:$Z$44,3,0)</f>
        <v>0.66079914907003334</v>
      </c>
      <c r="L408" s="311">
        <f>J408/I408-1</f>
        <v>7.8277886497064575E-2</v>
      </c>
      <c r="M408" s="305">
        <f>(J408-B408)/B408</f>
        <v>0.43662254312073817</v>
      </c>
    </row>
    <row r="409" spans="1:13" x14ac:dyDescent="0.2">
      <c r="A409" s="241" t="s">
        <v>115</v>
      </c>
      <c r="B409" s="245">
        <f t="shared" si="28"/>
        <v>3.0329999999999999</v>
      </c>
      <c r="C409" s="245">
        <f t="shared" si="29"/>
        <v>2.4670000000000001</v>
      </c>
      <c r="D409" s="245">
        <f t="shared" si="30"/>
        <v>2.085</v>
      </c>
      <c r="E409" s="245">
        <f t="shared" si="31"/>
        <v>2.2109999999999999</v>
      </c>
      <c r="F409" s="245">
        <f t="shared" si="31"/>
        <v>2.3119999999999998</v>
      </c>
      <c r="G409" s="245">
        <f t="shared" si="31"/>
        <v>2.34</v>
      </c>
      <c r="H409" s="245">
        <f t="shared" si="31"/>
        <v>2.464</v>
      </c>
      <c r="I409" s="245">
        <f t="shared" si="31"/>
        <v>2.3079999999999998</v>
      </c>
      <c r="J409" s="245">
        <f t="shared" si="31"/>
        <v>2.33</v>
      </c>
      <c r="K409" s="246">
        <f t="shared" ref="K409:K436" si="32">J409*1000000/VLOOKUP($A409,$X$12:$Z$44,3,0)</f>
        <v>0.3080498855720275</v>
      </c>
      <c r="L409" s="311">
        <f t="shared" ref="L409:L437" si="33">J409/I409-1</f>
        <v>9.5320623916812508E-3</v>
      </c>
      <c r="M409" s="305">
        <f t="shared" ref="M409:M437" si="34">(J409-B409)/B409</f>
        <v>-0.23178371249587862</v>
      </c>
    </row>
    <row r="410" spans="1:13" x14ac:dyDescent="0.2">
      <c r="A410" s="241" t="s">
        <v>141</v>
      </c>
      <c r="B410" s="245">
        <f t="shared" si="28"/>
        <v>4.0380000000000003</v>
      </c>
      <c r="C410" s="245">
        <f t="shared" si="29"/>
        <v>4.1870000000000003</v>
      </c>
      <c r="D410" s="245">
        <f t="shared" si="30"/>
        <v>4.5030000000000001</v>
      </c>
      <c r="E410" s="245">
        <f t="shared" si="31"/>
        <v>4.9290000000000003</v>
      </c>
      <c r="F410" s="245">
        <f t="shared" si="31"/>
        <v>4.9669999999999996</v>
      </c>
      <c r="G410" s="245">
        <f t="shared" si="31"/>
        <v>4.9370000000000003</v>
      </c>
      <c r="H410" s="245">
        <f t="shared" si="31"/>
        <v>5.0490000000000004</v>
      </c>
      <c r="I410" s="245">
        <f t="shared" si="31"/>
        <v>4.9429999999999996</v>
      </c>
      <c r="J410" s="245">
        <f t="shared" si="31"/>
        <v>5.1390000000000002</v>
      </c>
      <c r="K410" s="246">
        <f t="shared" si="32"/>
        <v>0.66004727063582114</v>
      </c>
      <c r="L410" s="311">
        <f t="shared" si="33"/>
        <v>3.965203317823196E-2</v>
      </c>
      <c r="M410" s="305">
        <f t="shared" si="34"/>
        <v>0.27265973254086179</v>
      </c>
    </row>
    <row r="411" spans="1:13" x14ac:dyDescent="0.2">
      <c r="A411" s="241" t="s">
        <v>117</v>
      </c>
      <c r="B411" s="245">
        <f t="shared" si="28"/>
        <v>0.154</v>
      </c>
      <c r="C411" s="245">
        <f t="shared" si="29"/>
        <v>0.191</v>
      </c>
      <c r="D411" s="245">
        <f t="shared" si="30"/>
        <v>0.25800000000000001</v>
      </c>
      <c r="E411" s="245">
        <f t="shared" si="31"/>
        <v>0.34</v>
      </c>
      <c r="F411" s="245">
        <f t="shared" si="31"/>
        <v>0.35799999999999998</v>
      </c>
      <c r="G411" s="245">
        <f t="shared" si="31"/>
        <v>0.377</v>
      </c>
      <c r="H411" s="245">
        <f t="shared" si="31"/>
        <v>0.39800000000000002</v>
      </c>
      <c r="I411" s="245">
        <f t="shared" si="31"/>
        <v>0.40899999999999997</v>
      </c>
      <c r="J411" s="245">
        <f t="shared" si="31"/>
        <v>0.42</v>
      </c>
      <c r="K411" s="246">
        <f t="shared" si="32"/>
        <v>0.52294287347148161</v>
      </c>
      <c r="L411" s="311">
        <f t="shared" si="33"/>
        <v>2.689486552567244E-2</v>
      </c>
      <c r="M411" s="305">
        <f t="shared" si="34"/>
        <v>1.7272727272727273</v>
      </c>
    </row>
    <row r="412" spans="1:13" x14ac:dyDescent="0.2">
      <c r="A412" s="241" t="s">
        <v>118</v>
      </c>
      <c r="B412" s="245">
        <f t="shared" si="28"/>
        <v>4.1420000000000003</v>
      </c>
      <c r="C412" s="245">
        <f t="shared" si="29"/>
        <v>4.1340000000000003</v>
      </c>
      <c r="D412" s="245">
        <f t="shared" si="30"/>
        <v>4.2460000000000004</v>
      </c>
      <c r="E412" s="245">
        <f t="shared" si="31"/>
        <v>4.7539999999999996</v>
      </c>
      <c r="F412" s="245">
        <f t="shared" si="31"/>
        <v>4.9020000000000001</v>
      </c>
      <c r="G412" s="245">
        <f t="shared" si="31"/>
        <v>4.9219999999999997</v>
      </c>
      <c r="H412" s="245">
        <f t="shared" si="31"/>
        <v>4.9909999999999997</v>
      </c>
      <c r="I412" s="245">
        <f t="shared" si="31"/>
        <v>4.7220000000000004</v>
      </c>
      <c r="J412" s="245">
        <f t="shared" si="31"/>
        <v>4.9189999999999996</v>
      </c>
      <c r="K412" s="246">
        <f t="shared" si="32"/>
        <v>0.46817241346162725</v>
      </c>
      <c r="L412" s="311">
        <f t="shared" si="33"/>
        <v>4.1719610334603807E-2</v>
      </c>
      <c r="M412" s="305">
        <f t="shared" si="34"/>
        <v>0.18759053597295972</v>
      </c>
    </row>
    <row r="413" spans="1:13" x14ac:dyDescent="0.2">
      <c r="A413" s="248" t="s">
        <v>123</v>
      </c>
      <c r="B413" s="245">
        <f t="shared" si="28"/>
        <v>39.130000000000003</v>
      </c>
      <c r="C413" s="245">
        <f t="shared" si="29"/>
        <v>38.796999999999997</v>
      </c>
      <c r="D413" s="245">
        <f t="shared" si="30"/>
        <v>41.569000000000003</v>
      </c>
      <c r="E413" s="245">
        <f t="shared" si="31"/>
        <v>44.793999999999997</v>
      </c>
      <c r="F413" s="245">
        <f t="shared" si="31"/>
        <v>45.210999999999999</v>
      </c>
      <c r="G413" s="245">
        <f t="shared" si="31"/>
        <v>45.344000000000001</v>
      </c>
      <c r="H413" s="245">
        <f t="shared" si="31"/>
        <v>45.189</v>
      </c>
      <c r="I413" s="245">
        <f t="shared" si="31"/>
        <v>42.612000000000002</v>
      </c>
      <c r="J413" s="245">
        <f t="shared" si="31"/>
        <v>45.481999999999999</v>
      </c>
      <c r="K413" s="246">
        <f t="shared" si="32"/>
        <v>0.55599932896717019</v>
      </c>
      <c r="L413" s="311">
        <f t="shared" si="33"/>
        <v>6.7351919647047787E-2</v>
      </c>
      <c r="M413" s="305">
        <f t="shared" si="34"/>
        <v>0.16233069256325061</v>
      </c>
    </row>
    <row r="414" spans="1:13" x14ac:dyDescent="0.2">
      <c r="A414" s="241" t="s">
        <v>119</v>
      </c>
      <c r="B414" s="245">
        <f t="shared" si="28"/>
        <v>2.4390000000000001</v>
      </c>
      <c r="C414" s="245">
        <f t="shared" si="29"/>
        <v>2.6549999999999998</v>
      </c>
      <c r="D414" s="245">
        <f t="shared" si="30"/>
        <v>2.7909999999999999</v>
      </c>
      <c r="E414" s="245">
        <f t="shared" si="31"/>
        <v>2.8769999999999998</v>
      </c>
      <c r="F414" s="245">
        <f t="shared" si="31"/>
        <v>2.9060000000000001</v>
      </c>
      <c r="G414" s="245">
        <f t="shared" si="31"/>
        <v>2.8780000000000001</v>
      </c>
      <c r="H414" s="245">
        <f t="shared" si="31"/>
        <v>2.8479999999999999</v>
      </c>
      <c r="I414" s="245">
        <f t="shared" si="31"/>
        <v>2.6989999999999998</v>
      </c>
      <c r="J414" s="245">
        <f t="shared" si="31"/>
        <v>2.7570000000000001</v>
      </c>
      <c r="K414" s="246">
        <f t="shared" si="32"/>
        <v>0.49812655992027083</v>
      </c>
      <c r="L414" s="311">
        <f t="shared" si="33"/>
        <v>2.1489440533531079E-2</v>
      </c>
      <c r="M414" s="305">
        <f t="shared" si="34"/>
        <v>0.13038130381303814</v>
      </c>
    </row>
    <row r="415" spans="1:13" x14ac:dyDescent="0.2">
      <c r="A415" s="241" t="s">
        <v>120</v>
      </c>
      <c r="B415" s="245">
        <f t="shared" si="28"/>
        <v>0.60299999999999998</v>
      </c>
      <c r="C415" s="245">
        <f t="shared" si="29"/>
        <v>0.39400000000000002</v>
      </c>
      <c r="D415" s="245">
        <f t="shared" si="30"/>
        <v>0.42899999999999999</v>
      </c>
      <c r="E415" s="245">
        <f t="shared" si="31"/>
        <v>0.51900000000000002</v>
      </c>
      <c r="F415" s="245">
        <f t="shared" si="31"/>
        <v>0.55800000000000005</v>
      </c>
      <c r="G415" s="245">
        <f t="shared" si="31"/>
        <v>0.58399999999999996</v>
      </c>
      <c r="H415" s="245">
        <f t="shared" si="31"/>
        <v>0.60199999999999998</v>
      </c>
      <c r="I415" s="245">
        <f t="shared" si="31"/>
        <v>0.57199999999999995</v>
      </c>
      <c r="J415" s="245">
        <f t="shared" si="31"/>
        <v>0.59299999999999997</v>
      </c>
      <c r="K415" s="246">
        <f t="shared" si="32"/>
        <v>0.44249537543829803</v>
      </c>
      <c r="L415" s="311">
        <f t="shared" si="33"/>
        <v>3.6713286713286664E-2</v>
      </c>
      <c r="M415" s="305">
        <f t="shared" si="34"/>
        <v>-1.6583747927031524E-2</v>
      </c>
    </row>
    <row r="416" spans="1:13" x14ac:dyDescent="0.2">
      <c r="A416" s="241" t="s">
        <v>139</v>
      </c>
      <c r="B416" s="245">
        <f t="shared" si="28"/>
        <v>10.817</v>
      </c>
      <c r="C416" s="245">
        <f t="shared" si="29"/>
        <v>12.116</v>
      </c>
      <c r="D416" s="245">
        <f t="shared" si="30"/>
        <v>16.204999999999998</v>
      </c>
      <c r="E416" s="245">
        <f t="shared" si="31"/>
        <v>20.827000000000002</v>
      </c>
      <c r="F416" s="245">
        <f t="shared" si="31"/>
        <v>22.052</v>
      </c>
      <c r="G416" s="245">
        <f t="shared" si="31"/>
        <v>22.547999999999998</v>
      </c>
      <c r="H416" s="245">
        <f t="shared" si="31"/>
        <v>23.106999999999999</v>
      </c>
      <c r="I416" s="245">
        <f t="shared" si="31"/>
        <v>21.753</v>
      </c>
      <c r="J416" s="245">
        <f t="shared" si="31"/>
        <v>22.405999999999999</v>
      </c>
      <c r="K416" s="246">
        <f t="shared" si="32"/>
        <v>0.48720329219481451</v>
      </c>
      <c r="L416" s="311">
        <f>J416/I416-1</f>
        <v>3.001884797499188E-2</v>
      </c>
      <c r="M416" s="305">
        <f>(J416-B416)/B416</f>
        <v>1.0713691411666819</v>
      </c>
    </row>
    <row r="417" spans="1:13" x14ac:dyDescent="0.2">
      <c r="A417" s="241" t="s">
        <v>121</v>
      </c>
      <c r="B417" s="245">
        <f t="shared" si="28"/>
        <v>5.0679999999999996</v>
      </c>
      <c r="C417" s="245">
        <f t="shared" si="29"/>
        <v>5.6079999999999997</v>
      </c>
      <c r="D417" s="245">
        <f t="shared" si="30"/>
        <v>6.5069999999999997</v>
      </c>
      <c r="E417" s="245">
        <f t="shared" si="31"/>
        <v>6.9420000000000002</v>
      </c>
      <c r="F417" s="245">
        <f t="shared" si="31"/>
        <v>7.3959999999999999</v>
      </c>
      <c r="G417" s="245">
        <f t="shared" si="31"/>
        <v>7.4009999999999998</v>
      </c>
      <c r="H417" s="245">
        <f t="shared" si="31"/>
        <v>7.0970000000000004</v>
      </c>
      <c r="I417" s="245">
        <f t="shared" si="31"/>
        <v>6.6280000000000001</v>
      </c>
      <c r="J417" s="245">
        <f t="shared" si="31"/>
        <v>7.1779999999999999</v>
      </c>
      <c r="K417" s="246">
        <f>J417*1000000/VLOOKUP($A417,$X$12:$Z$44,3,0)</f>
        <v>1.3413244728929312</v>
      </c>
      <c r="L417" s="311">
        <f t="shared" si="33"/>
        <v>8.2981291490645814E-2</v>
      </c>
      <c r="M417" s="305">
        <f t="shared" si="34"/>
        <v>0.41633780584056834</v>
      </c>
    </row>
    <row r="418" spans="1:13" x14ac:dyDescent="0.2">
      <c r="A418" s="241" t="s">
        <v>122</v>
      </c>
      <c r="B418" s="245">
        <f t="shared" si="28"/>
        <v>25.986999999999998</v>
      </c>
      <c r="C418" s="245">
        <f t="shared" si="29"/>
        <v>29.48</v>
      </c>
      <c r="D418" s="245">
        <f t="shared" si="30"/>
        <v>33.095999999999997</v>
      </c>
      <c r="E418" s="245">
        <f t="shared" si="31"/>
        <v>36.351999999999997</v>
      </c>
      <c r="F418" s="245">
        <f t="shared" si="31"/>
        <v>36.709000000000003</v>
      </c>
      <c r="G418" s="245">
        <f t="shared" si="31"/>
        <v>36.631</v>
      </c>
      <c r="H418" s="245">
        <f t="shared" si="31"/>
        <v>37.209000000000003</v>
      </c>
      <c r="I418" s="245">
        <f t="shared" si="31"/>
        <v>35.938000000000002</v>
      </c>
      <c r="J418" s="245">
        <f t="shared" si="31"/>
        <v>38.185000000000002</v>
      </c>
      <c r="K418" s="246">
        <f t="shared" si="32"/>
        <v>0.59023567336801464</v>
      </c>
      <c r="L418" s="311">
        <f t="shared" si="33"/>
        <v>6.2524347487339371E-2</v>
      </c>
      <c r="M418" s="305">
        <f t="shared" si="34"/>
        <v>0.46938854042405836</v>
      </c>
    </row>
    <row r="419" spans="1:13" x14ac:dyDescent="0.2">
      <c r="A419" s="241" t="s">
        <v>124</v>
      </c>
      <c r="B419" s="245">
        <f t="shared" si="28"/>
        <v>2.448</v>
      </c>
      <c r="C419" s="245">
        <f t="shared" si="29"/>
        <v>2.931</v>
      </c>
      <c r="D419" s="245">
        <f t="shared" si="30"/>
        <v>3.71</v>
      </c>
      <c r="E419" s="245">
        <f t="shared" si="31"/>
        <v>4.3769999999999998</v>
      </c>
      <c r="F419" s="245">
        <f t="shared" si="31"/>
        <v>4.516</v>
      </c>
      <c r="G419" s="245">
        <f t="shared" si="31"/>
        <v>4.7450000000000001</v>
      </c>
      <c r="H419" s="245">
        <f t="shared" si="31"/>
        <v>4.8710000000000004</v>
      </c>
      <c r="I419" s="245">
        <f t="shared" si="31"/>
        <v>4.7039999999999997</v>
      </c>
      <c r="J419" s="245">
        <f t="shared" si="31"/>
        <v>4.5670000000000002</v>
      </c>
      <c r="K419" s="246">
        <f t="shared" si="32"/>
        <v>0.40397632293621349</v>
      </c>
      <c r="L419" s="311">
        <f t="shared" si="33"/>
        <v>-2.9124149659863874E-2</v>
      </c>
      <c r="M419" s="305">
        <f t="shared" si="34"/>
        <v>0.86560457516339884</v>
      </c>
    </row>
    <row r="420" spans="1:13" x14ac:dyDescent="0.2">
      <c r="A420" s="241" t="s">
        <v>125</v>
      </c>
      <c r="B420" s="245">
        <f t="shared" si="28"/>
        <v>2.7170000000000001</v>
      </c>
      <c r="C420" s="245">
        <f t="shared" si="29"/>
        <v>2.3860000000000001</v>
      </c>
      <c r="D420" s="245">
        <f t="shared" si="30"/>
        <v>2.5310000000000001</v>
      </c>
      <c r="E420" s="245">
        <f t="shared" si="31"/>
        <v>2.7810000000000001</v>
      </c>
      <c r="F420" s="245">
        <f t="shared" si="31"/>
        <v>2.8580000000000001</v>
      </c>
      <c r="G420" s="245">
        <f t="shared" si="31"/>
        <v>2.9009999999999998</v>
      </c>
      <c r="H420" s="245">
        <f t="shared" si="31"/>
        <v>2.952</v>
      </c>
      <c r="I420" s="245">
        <f t="shared" si="31"/>
        <v>2.85</v>
      </c>
      <c r="J420" s="245">
        <f t="shared" si="31"/>
        <v>2.9409999999999998</v>
      </c>
      <c r="K420" s="246">
        <f t="shared" si="32"/>
        <v>0.29367933372237609</v>
      </c>
      <c r="L420" s="311">
        <f t="shared" si="33"/>
        <v>3.1929824561403475E-2</v>
      </c>
      <c r="M420" s="305">
        <f t="shared" si="34"/>
        <v>8.2443871917556033E-2</v>
      </c>
    </row>
    <row r="421" spans="1:13" x14ac:dyDescent="0.2">
      <c r="A421" s="241" t="s">
        <v>126</v>
      </c>
      <c r="B421" s="245">
        <f t="shared" si="28"/>
        <v>1.02</v>
      </c>
      <c r="C421" s="245">
        <f t="shared" si="29"/>
        <v>1.2769999999999999</v>
      </c>
      <c r="D421" s="245">
        <f t="shared" si="30"/>
        <v>1.744</v>
      </c>
      <c r="E421" s="245">
        <f t="shared" si="31"/>
        <v>2.0939999999999999</v>
      </c>
      <c r="F421" s="245">
        <f t="shared" si="31"/>
        <v>2.2250000000000001</v>
      </c>
      <c r="G421" s="245">
        <f t="shared" si="31"/>
        <v>2.2240000000000002</v>
      </c>
      <c r="H421" s="245">
        <f t="shared" si="31"/>
        <v>2.294</v>
      </c>
      <c r="I421" s="245">
        <f t="shared" si="31"/>
        <v>2.1469999999999998</v>
      </c>
      <c r="J421" s="245">
        <f t="shared" si="31"/>
        <v>2.1629999999999998</v>
      </c>
      <c r="K421" s="246">
        <f t="shared" si="32"/>
        <v>0.48412504079139562</v>
      </c>
      <c r="L421" s="311">
        <f t="shared" si="33"/>
        <v>7.4522589659991034E-3</v>
      </c>
      <c r="M421" s="305">
        <f t="shared" si="34"/>
        <v>1.1205882352941174</v>
      </c>
    </row>
    <row r="422" spans="1:13" x14ac:dyDescent="0.2">
      <c r="A422" s="249" t="s">
        <v>114</v>
      </c>
      <c r="B422" s="245" t="e">
        <f t="shared" si="28"/>
        <v>#N/A</v>
      </c>
      <c r="C422" s="245" t="e">
        <f t="shared" si="29"/>
        <v>#N/A</v>
      </c>
      <c r="D422" s="245" t="e">
        <f t="shared" si="30"/>
        <v>#N/A</v>
      </c>
      <c r="E422" s="245" t="e">
        <f t="shared" si="31"/>
        <v>#N/A</v>
      </c>
      <c r="F422" s="245" t="e">
        <f t="shared" si="31"/>
        <v>#N/A</v>
      </c>
      <c r="G422" s="245" t="e">
        <f t="shared" si="31"/>
        <v>#N/A</v>
      </c>
      <c r="H422" s="245" t="e">
        <f t="shared" si="31"/>
        <v>#N/A</v>
      </c>
      <c r="I422" s="245" t="e">
        <f t="shared" si="31"/>
        <v>#N/A</v>
      </c>
      <c r="J422" s="245" t="e">
        <f t="shared" si="31"/>
        <v>#N/A</v>
      </c>
      <c r="K422" s="246" t="e">
        <f t="shared" si="32"/>
        <v>#N/A</v>
      </c>
      <c r="L422" s="311" t="e">
        <f t="shared" si="33"/>
        <v>#N/A</v>
      </c>
      <c r="M422" s="305" t="e">
        <f t="shared" si="34"/>
        <v>#N/A</v>
      </c>
    </row>
    <row r="423" spans="1:13" x14ac:dyDescent="0.2">
      <c r="A423" s="241" t="s">
        <v>127</v>
      </c>
      <c r="B423" s="245">
        <f t="shared" si="28"/>
        <v>18.454999999999998</v>
      </c>
      <c r="C423" s="245">
        <f t="shared" si="29"/>
        <v>20.488</v>
      </c>
      <c r="D423" s="245">
        <f t="shared" si="30"/>
        <v>23.472000000000001</v>
      </c>
      <c r="E423" s="245">
        <f t="shared" si="31"/>
        <v>25.870999999999999</v>
      </c>
      <c r="F423" s="245">
        <f t="shared" si="31"/>
        <v>26.55</v>
      </c>
      <c r="G423" s="245">
        <f t="shared" si="31"/>
        <v>26.597000000000001</v>
      </c>
      <c r="H423" s="245">
        <f t="shared" si="31"/>
        <v>26.596</v>
      </c>
      <c r="I423" s="245">
        <f t="shared" si="31"/>
        <v>24.937000000000001</v>
      </c>
      <c r="J423" s="245">
        <f t="shared" si="31"/>
        <v>25.736000000000001</v>
      </c>
      <c r="K423" s="246">
        <f t="shared" si="32"/>
        <v>0.42651408855450701</v>
      </c>
      <c r="L423" s="311">
        <f t="shared" si="33"/>
        <v>3.2040742671532341E-2</v>
      </c>
      <c r="M423" s="305">
        <f t="shared" si="34"/>
        <v>0.3945272283933895</v>
      </c>
    </row>
    <row r="424" spans="1:13" x14ac:dyDescent="0.2">
      <c r="A424" s="241" t="s">
        <v>129</v>
      </c>
      <c r="B424" s="245">
        <f t="shared" si="28"/>
        <v>1.0329999999999999</v>
      </c>
      <c r="C424" s="245">
        <f t="shared" si="29"/>
        <v>0.54600000000000004</v>
      </c>
      <c r="D424" s="245">
        <f t="shared" si="30"/>
        <v>0.53300000000000003</v>
      </c>
      <c r="E424" s="245">
        <f t="shared" si="31"/>
        <v>0.68600000000000005</v>
      </c>
      <c r="F424" s="245">
        <f t="shared" si="31"/>
        <v>0.72499999999999998</v>
      </c>
      <c r="G424" s="245">
        <f t="shared" si="31"/>
        <v>0.76200000000000001</v>
      </c>
      <c r="H424" s="245">
        <f t="shared" si="31"/>
        <v>0.77800000000000002</v>
      </c>
      <c r="I424" s="245">
        <f t="shared" si="31"/>
        <v>0.72</v>
      </c>
      <c r="J424" s="245">
        <f t="shared" si="31"/>
        <v>0.71599999999999997</v>
      </c>
      <c r="K424" s="246">
        <f t="shared" si="32"/>
        <v>0.21507708380706864</v>
      </c>
      <c r="L424" s="311">
        <f t="shared" si="33"/>
        <v>-5.5555555555555358E-3</v>
      </c>
      <c r="M424" s="305">
        <f t="shared" si="34"/>
        <v>-0.3068731848983543</v>
      </c>
    </row>
    <row r="425" spans="1:13" x14ac:dyDescent="0.2">
      <c r="A425" s="241" t="s">
        <v>130</v>
      </c>
      <c r="B425" s="245">
        <f t="shared" si="28"/>
        <v>0.35699999999999998</v>
      </c>
      <c r="C425" s="245">
        <f t="shared" si="29"/>
        <v>0.43</v>
      </c>
      <c r="D425" s="245">
        <f t="shared" si="30"/>
        <v>0.497</v>
      </c>
      <c r="E425" s="245">
        <f t="shared" si="31"/>
        <v>0.52900000000000003</v>
      </c>
      <c r="F425" s="245">
        <f t="shared" si="31"/>
        <v>0.56899999999999995</v>
      </c>
      <c r="G425" s="245">
        <f t="shared" si="31"/>
        <v>0.57599999999999996</v>
      </c>
      <c r="H425" s="245">
        <f t="shared" si="31"/>
        <v>0.56699999999999995</v>
      </c>
      <c r="I425" s="245">
        <f t="shared" si="31"/>
        <v>0.52600000000000002</v>
      </c>
      <c r="J425" s="245">
        <f t="shared" si="31"/>
        <v>0.56799999999999995</v>
      </c>
      <c r="K425" s="246">
        <f t="shared" si="32"/>
        <v>1.1313253635976146</v>
      </c>
      <c r="L425" s="311">
        <f t="shared" si="33"/>
        <v>7.9847908745247054E-2</v>
      </c>
      <c r="M425" s="305">
        <f>(J425-B425)/B425</f>
        <v>0.59103641456582623</v>
      </c>
    </row>
    <row r="426" spans="1:13" x14ac:dyDescent="0.2">
      <c r="A426" s="241" t="s">
        <v>128</v>
      </c>
      <c r="B426" s="245">
        <f t="shared" si="28"/>
        <v>0.71499999999999997</v>
      </c>
      <c r="C426" s="245">
        <f t="shared" si="29"/>
        <v>0.38400000000000001</v>
      </c>
      <c r="D426" s="245">
        <f t="shared" si="30"/>
        <v>0.38500000000000001</v>
      </c>
      <c r="E426" s="245">
        <f t="shared" si="31"/>
        <v>0.49299999999999999</v>
      </c>
      <c r="F426" s="245">
        <f t="shared" si="31"/>
        <v>0.52800000000000002</v>
      </c>
      <c r="G426" s="245">
        <f t="shared" si="31"/>
        <v>0.56799999999999995</v>
      </c>
      <c r="H426" s="245">
        <f t="shared" si="31"/>
        <v>0.56999999999999995</v>
      </c>
      <c r="I426" s="245">
        <f t="shared" si="31"/>
        <v>0.52500000000000002</v>
      </c>
      <c r="J426" s="245">
        <f t="shared" si="31"/>
        <v>0.53400000000000003</v>
      </c>
      <c r="K426" s="246">
        <f t="shared" si="32"/>
        <v>0.23750497025850681</v>
      </c>
      <c r="L426" s="311">
        <f t="shared" si="33"/>
        <v>1.7142857142857126E-2</v>
      </c>
      <c r="M426" s="305">
        <f t="shared" si="34"/>
        <v>-0.25314685314685309</v>
      </c>
    </row>
    <row r="427" spans="1:13" x14ac:dyDescent="0.2">
      <c r="A427" s="241" t="s">
        <v>131</v>
      </c>
      <c r="B427" s="245">
        <f t="shared" si="28"/>
        <v>7.8E-2</v>
      </c>
      <c r="C427" s="245">
        <f t="shared" si="29"/>
        <v>0.108</v>
      </c>
      <c r="D427" s="245">
        <f t="shared" si="30"/>
        <v>0.13500000000000001</v>
      </c>
      <c r="E427" s="245">
        <f t="shared" si="31"/>
        <v>0.16800000000000001</v>
      </c>
      <c r="F427" s="245">
        <f t="shared" si="31"/>
        <v>0.159</v>
      </c>
      <c r="G427" s="245">
        <f t="shared" si="31"/>
        <v>0.159</v>
      </c>
      <c r="H427" s="245">
        <f t="shared" si="31"/>
        <v>0.159</v>
      </c>
      <c r="I427" s="245">
        <f t="shared" si="31"/>
        <v>0.14699999999999999</v>
      </c>
      <c r="J427" s="245">
        <f t="shared" si="31"/>
        <v>0.13800000000000001</v>
      </c>
      <c r="K427" s="246">
        <f t="shared" si="32"/>
        <v>0.33303408531464479</v>
      </c>
      <c r="L427" s="311">
        <f t="shared" si="33"/>
        <v>-6.1224489795918213E-2</v>
      </c>
      <c r="M427" s="305">
        <f t="shared" si="34"/>
        <v>0.76923076923076938</v>
      </c>
    </row>
    <row r="428" spans="1:13" x14ac:dyDescent="0.2">
      <c r="A428" s="241" t="s">
        <v>132</v>
      </c>
      <c r="B428" s="245">
        <f t="shared" si="28"/>
        <v>6.3209999999999997</v>
      </c>
      <c r="C428" s="245">
        <f t="shared" si="29"/>
        <v>7.1109999999999998</v>
      </c>
      <c r="D428" s="245">
        <f t="shared" si="30"/>
        <v>8.4079999999999995</v>
      </c>
      <c r="E428" s="245">
        <f t="shared" si="31"/>
        <v>8.9860000000000007</v>
      </c>
      <c r="F428" s="245">
        <f t="shared" si="31"/>
        <v>9.1140000000000008</v>
      </c>
      <c r="G428" s="245">
        <f t="shared" si="31"/>
        <v>9.3249999999999993</v>
      </c>
      <c r="H428" s="245">
        <f t="shared" si="31"/>
        <v>9.3849999999999998</v>
      </c>
      <c r="I428" s="245">
        <f t="shared" si="31"/>
        <v>8.9380000000000006</v>
      </c>
      <c r="J428" s="245">
        <f t="shared" si="31"/>
        <v>9.1890000000000001</v>
      </c>
      <c r="K428" s="246">
        <f t="shared" si="32"/>
        <v>0.55438950819213217</v>
      </c>
      <c r="L428" s="311">
        <f t="shared" si="33"/>
        <v>2.8082345043633827E-2</v>
      </c>
      <c r="M428" s="305">
        <f t="shared" si="34"/>
        <v>0.45372567631703853</v>
      </c>
    </row>
    <row r="429" spans="1:13" x14ac:dyDescent="0.2">
      <c r="A429" s="241" t="s">
        <v>133</v>
      </c>
      <c r="B429" s="245">
        <f t="shared" si="28"/>
        <v>8.3239999999999998</v>
      </c>
      <c r="C429" s="245">
        <f t="shared" si="29"/>
        <v>8.9220000000000006</v>
      </c>
      <c r="D429" s="245">
        <f t="shared" si="30"/>
        <v>9.4179999999999993</v>
      </c>
      <c r="E429" s="245">
        <f t="shared" si="31"/>
        <v>9.5210000000000008</v>
      </c>
      <c r="F429" s="245">
        <f t="shared" si="31"/>
        <v>9.2349999999999994</v>
      </c>
      <c r="G429" s="245">
        <f t="shared" si="31"/>
        <v>9.5139999999999993</v>
      </c>
      <c r="H429" s="245">
        <f t="shared" si="31"/>
        <v>9.6319999999999997</v>
      </c>
      <c r="I429" s="245">
        <f t="shared" si="31"/>
        <v>9.2249999999999996</v>
      </c>
      <c r="J429" s="245">
        <f t="shared" si="31"/>
        <v>9.8610000000000007</v>
      </c>
      <c r="K429" s="246">
        <f t="shared" si="32"/>
        <v>2.0297645279660221</v>
      </c>
      <c r="L429" s="311">
        <f t="shared" si="33"/>
        <v>6.8943089430894444E-2</v>
      </c>
      <c r="M429" s="305">
        <f t="shared" si="34"/>
        <v>0.18464680442095158</v>
      </c>
    </row>
    <row r="430" spans="1:13" x14ac:dyDescent="0.2">
      <c r="A430" s="241" t="s">
        <v>134</v>
      </c>
      <c r="B430" s="245">
        <f t="shared" si="28"/>
        <v>8.2750000000000004</v>
      </c>
      <c r="C430" s="245">
        <f t="shared" si="29"/>
        <v>7.7119999999999997</v>
      </c>
      <c r="D430" s="245">
        <f t="shared" si="30"/>
        <v>8.4819999999999993</v>
      </c>
      <c r="E430" s="245">
        <f t="shared" si="31"/>
        <v>9.0640000000000001</v>
      </c>
      <c r="F430" s="245">
        <f t="shared" si="31"/>
        <v>9.5510000000000002</v>
      </c>
      <c r="G430" s="245">
        <f t="shared" si="31"/>
        <v>9.8480000000000008</v>
      </c>
      <c r="H430" s="245">
        <f t="shared" si="31"/>
        <v>10.115</v>
      </c>
      <c r="I430" s="245">
        <f t="shared" si="31"/>
        <v>9.6920000000000002</v>
      </c>
      <c r="J430" s="245">
        <f t="shared" si="31"/>
        <v>10.188000000000001</v>
      </c>
      <c r="K430" s="246">
        <f t="shared" si="32"/>
        <v>0.26692986559263815</v>
      </c>
      <c r="L430" s="311">
        <f t="shared" si="33"/>
        <v>5.1176227816756237E-2</v>
      </c>
      <c r="M430" s="305">
        <f t="shared" si="34"/>
        <v>0.231178247734139</v>
      </c>
    </row>
    <row r="431" spans="1:13" x14ac:dyDescent="0.2">
      <c r="A431" s="241" t="s">
        <v>135</v>
      </c>
      <c r="B431" s="245">
        <f t="shared" si="28"/>
        <v>2.024</v>
      </c>
      <c r="C431" s="245">
        <f t="shared" si="29"/>
        <v>2.4769999999999999</v>
      </c>
      <c r="D431" s="245">
        <f t="shared" si="30"/>
        <v>3.2989999999999999</v>
      </c>
      <c r="E431" s="245">
        <f t="shared" si="31"/>
        <v>3.9830000000000001</v>
      </c>
      <c r="F431" s="245">
        <f t="shared" si="31"/>
        <v>4.1070000000000002</v>
      </c>
      <c r="G431" s="245">
        <f t="shared" si="31"/>
        <v>4.2149999999999999</v>
      </c>
      <c r="H431" s="245">
        <f t="shared" si="31"/>
        <v>4.1580000000000004</v>
      </c>
      <c r="I431" s="245">
        <f t="shared" si="31"/>
        <v>4.1150000000000002</v>
      </c>
      <c r="J431" s="245">
        <f t="shared" si="31"/>
        <v>4.29</v>
      </c>
      <c r="K431" s="246">
        <f t="shared" si="32"/>
        <v>0.40328217164723285</v>
      </c>
      <c r="L431" s="311">
        <f t="shared" si="33"/>
        <v>4.2527339003645137E-2</v>
      </c>
      <c r="M431" s="305">
        <f t="shared" si="34"/>
        <v>1.1195652173913044</v>
      </c>
    </row>
    <row r="432" spans="1:13" x14ac:dyDescent="0.2">
      <c r="A432" s="241" t="s">
        <v>136</v>
      </c>
      <c r="B432" s="245">
        <f t="shared" si="28"/>
        <v>4.6630000000000003</v>
      </c>
      <c r="C432" s="245">
        <f t="shared" si="29"/>
        <v>3.1259999999999999</v>
      </c>
      <c r="D432" s="245">
        <f t="shared" si="30"/>
        <v>2.9180000000000001</v>
      </c>
      <c r="E432" s="245">
        <f t="shared" si="31"/>
        <v>3.3410000000000002</v>
      </c>
      <c r="F432" s="245">
        <f t="shared" si="31"/>
        <v>3.5219999999999998</v>
      </c>
      <c r="G432" s="245">
        <f t="shared" si="31"/>
        <v>3.5230000000000001</v>
      </c>
      <c r="H432" s="245">
        <f t="shared" si="31"/>
        <v>3.5950000000000002</v>
      </c>
      <c r="I432" s="245">
        <f t="shared" si="31"/>
        <v>3.234</v>
      </c>
      <c r="J432" s="245">
        <f t="shared" si="31"/>
        <v>3.5529999999999999</v>
      </c>
      <c r="K432" s="246">
        <f t="shared" si="32"/>
        <v>0.16554697643567157</v>
      </c>
      <c r="L432" s="311">
        <f t="shared" si="33"/>
        <v>9.8639455782312924E-2</v>
      </c>
      <c r="M432" s="305">
        <f t="shared" si="34"/>
        <v>-0.23804417756808927</v>
      </c>
    </row>
    <row r="433" spans="1:28" x14ac:dyDescent="0.2">
      <c r="A433" s="241" t="s">
        <v>140</v>
      </c>
      <c r="B433" s="245">
        <f t="shared" si="28"/>
        <v>10.348000000000001</v>
      </c>
      <c r="C433" s="245">
        <f t="shared" si="29"/>
        <v>10.711</v>
      </c>
      <c r="D433" s="245">
        <f t="shared" si="30"/>
        <v>11.068</v>
      </c>
      <c r="E433" s="245">
        <f t="shared" si="31"/>
        <v>11.238</v>
      </c>
      <c r="F433" s="245">
        <f t="shared" si="31"/>
        <v>11.247</v>
      </c>
      <c r="G433" s="245">
        <f t="shared" si="31"/>
        <v>11.271000000000001</v>
      </c>
      <c r="H433" s="245">
        <f t="shared" si="31"/>
        <v>11.061999999999999</v>
      </c>
      <c r="I433" s="245">
        <f t="shared" si="31"/>
        <v>10.608000000000001</v>
      </c>
      <c r="J433" s="245">
        <f t="shared" si="31"/>
        <v>11.282999999999999</v>
      </c>
      <c r="K433" s="246">
        <f t="shared" si="32"/>
        <v>1.2079417755577162</v>
      </c>
      <c r="L433" s="311">
        <f t="shared" si="33"/>
        <v>6.363122171945701E-2</v>
      </c>
      <c r="M433" s="305">
        <f t="shared" si="34"/>
        <v>9.0355624275222132E-2</v>
      </c>
    </row>
    <row r="434" spans="1:28" x14ac:dyDescent="0.2">
      <c r="A434" s="241" t="s">
        <v>138</v>
      </c>
      <c r="B434" s="245">
        <f t="shared" si="28"/>
        <v>0.79500000000000004</v>
      </c>
      <c r="C434" s="245">
        <f t="shared" si="29"/>
        <v>0.80300000000000005</v>
      </c>
      <c r="D434" s="245">
        <f t="shared" si="30"/>
        <v>0.90500000000000003</v>
      </c>
      <c r="E434" s="245">
        <f t="shared" si="31"/>
        <v>1.0960000000000001</v>
      </c>
      <c r="F434" s="245">
        <f t="shared" si="31"/>
        <v>1.1319999999999999</v>
      </c>
      <c r="G434" s="245">
        <f t="shared" si="31"/>
        <v>1.1399999999999999</v>
      </c>
      <c r="H434" s="245">
        <f t="shared" si="31"/>
        <v>1.101</v>
      </c>
      <c r="I434" s="245">
        <f t="shared" si="31"/>
        <v>0.97099999999999997</v>
      </c>
      <c r="J434" s="245">
        <f t="shared" si="31"/>
        <v>1.0289999999999999</v>
      </c>
      <c r="K434" s="246">
        <f t="shared" si="32"/>
        <v>0.50269275262631308</v>
      </c>
      <c r="L434" s="311">
        <f t="shared" si="33"/>
        <v>5.9732234809474649E-2</v>
      </c>
      <c r="M434" s="305">
        <f t="shared" si="34"/>
        <v>0.29433962264150926</v>
      </c>
    </row>
    <row r="435" spans="1:28" x14ac:dyDescent="0.2">
      <c r="A435" s="254" t="s">
        <v>137</v>
      </c>
      <c r="B435" s="245">
        <f t="shared" si="28"/>
        <v>2.0129999999999999</v>
      </c>
      <c r="C435" s="245">
        <f t="shared" si="29"/>
        <v>1.8680000000000001</v>
      </c>
      <c r="D435" s="245">
        <f t="shared" si="30"/>
        <v>1.893</v>
      </c>
      <c r="E435" s="245">
        <f t="shared" si="31"/>
        <v>1.9650000000000001</v>
      </c>
      <c r="F435" s="245">
        <f t="shared" si="31"/>
        <v>2.0339999999999998</v>
      </c>
      <c r="G435" s="245">
        <f t="shared" si="31"/>
        <v>2.113</v>
      </c>
      <c r="H435" s="245">
        <f t="shared" si="31"/>
        <v>2.129</v>
      </c>
      <c r="I435" s="245">
        <f t="shared" si="31"/>
        <v>1.986</v>
      </c>
      <c r="J435" s="245">
        <f t="shared" si="31"/>
        <v>2.0739999999999998</v>
      </c>
      <c r="K435" s="246">
        <f t="shared" si="32"/>
        <v>0.38230943284930202</v>
      </c>
      <c r="L435" s="311">
        <f t="shared" si="33"/>
        <v>4.4310171198388648E-2</v>
      </c>
      <c r="M435" s="305">
        <f t="shared" si="34"/>
        <v>3.0303030303030276E-2</v>
      </c>
    </row>
    <row r="436" spans="1:28" x14ac:dyDescent="0.2">
      <c r="A436" s="255" t="s">
        <v>142</v>
      </c>
      <c r="B436" s="245">
        <f t="shared" si="28"/>
        <v>3.8650000000000002</v>
      </c>
      <c r="C436" s="245">
        <f t="shared" si="29"/>
        <v>5.6</v>
      </c>
      <c r="D436" s="245">
        <f t="shared" si="30"/>
        <v>8.2439999999999998</v>
      </c>
      <c r="E436" s="245">
        <f t="shared" si="31"/>
        <v>11.061</v>
      </c>
      <c r="F436" s="245">
        <f t="shared" si="31"/>
        <v>12.157999999999999</v>
      </c>
      <c r="G436" s="245">
        <f t="shared" si="31"/>
        <v>13.138</v>
      </c>
      <c r="H436" s="245">
        <f t="shared" si="31"/>
        <v>13.707000000000001</v>
      </c>
      <c r="I436" s="245">
        <f t="shared" si="31"/>
        <v>13.311</v>
      </c>
      <c r="J436" s="245">
        <f t="shared" si="31"/>
        <v>14.606999999999999</v>
      </c>
      <c r="K436" s="246">
        <f t="shared" si="32"/>
        <v>0.20130562137575461</v>
      </c>
      <c r="L436" s="311">
        <f t="shared" si="33"/>
        <v>9.7363083164300201E-2</v>
      </c>
      <c r="M436" s="305">
        <f t="shared" si="34"/>
        <v>2.7793014230271664</v>
      </c>
    </row>
    <row r="437" spans="1:28" ht="13.5" thickBot="1" x14ac:dyDescent="0.25">
      <c r="A437" s="256" t="s">
        <v>143</v>
      </c>
      <c r="B437" s="257">
        <f t="shared" si="28"/>
        <v>23.597000000000001</v>
      </c>
      <c r="C437" s="257">
        <f t="shared" si="29"/>
        <v>25.341999999999999</v>
      </c>
      <c r="D437" s="257">
        <f t="shared" si="30"/>
        <v>28.324999999999999</v>
      </c>
      <c r="E437" s="257">
        <f t="shared" si="31"/>
        <v>29.981000000000002</v>
      </c>
      <c r="F437" s="257">
        <f t="shared" si="31"/>
        <v>29.684000000000001</v>
      </c>
      <c r="G437" s="257">
        <f t="shared" si="31"/>
        <v>29.463000000000001</v>
      </c>
      <c r="H437" s="257">
        <f t="shared" si="31"/>
        <v>29.420999999999999</v>
      </c>
      <c r="I437" s="257">
        <f t="shared" si="31"/>
        <v>27.748999999999999</v>
      </c>
      <c r="J437" s="257">
        <f t="shared" si="31"/>
        <v>28.23</v>
      </c>
      <c r="K437" s="258">
        <f>J437*1000000/VLOOKUP($A437,$X$12:$Z$44,3,0)</f>
        <v>0.45512466014376135</v>
      </c>
      <c r="L437" s="314">
        <f t="shared" si="33"/>
        <v>1.7333957980467884E-2</v>
      </c>
      <c r="M437" s="315">
        <f t="shared" si="34"/>
        <v>0.19633851760817048</v>
      </c>
    </row>
    <row r="438" spans="1:28" x14ac:dyDescent="0.2">
      <c r="F438" s="201"/>
      <c r="G438" s="260"/>
      <c r="H438" s="261"/>
    </row>
    <row r="439" spans="1:28" x14ac:dyDescent="0.2">
      <c r="A439" t="s">
        <v>210</v>
      </c>
      <c r="H439" s="262"/>
    </row>
    <row r="440" spans="1:28" x14ac:dyDescent="0.2">
      <c r="A440" t="s">
        <v>212</v>
      </c>
      <c r="H440" s="97"/>
    </row>
    <row r="441" spans="1:28" x14ac:dyDescent="0.2">
      <c r="A441" t="s">
        <v>228</v>
      </c>
      <c r="H441" s="201"/>
    </row>
    <row r="442" spans="1:28" x14ac:dyDescent="0.2">
      <c r="AB442"/>
    </row>
    <row r="443" spans="1:28" x14ac:dyDescent="0.2">
      <c r="AB443"/>
    </row>
    <row r="444" spans="1:28" x14ac:dyDescent="0.2">
      <c r="AB444"/>
    </row>
    <row r="445" spans="1:28" x14ac:dyDescent="0.2">
      <c r="AB445"/>
    </row>
    <row r="446" spans="1:28" x14ac:dyDescent="0.2">
      <c r="AB446"/>
    </row>
    <row r="447" spans="1:28" ht="42" customHeight="1" x14ac:dyDescent="0.2">
      <c r="AB447"/>
    </row>
    <row r="448" spans="1:28" x14ac:dyDescent="0.2">
      <c r="AB448"/>
    </row>
    <row r="449" spans="28:28" x14ac:dyDescent="0.2">
      <c r="AB449"/>
    </row>
    <row r="450" spans="28:28" x14ac:dyDescent="0.2">
      <c r="AB450"/>
    </row>
    <row r="451" spans="28:28" x14ac:dyDescent="0.2">
      <c r="AB451"/>
    </row>
    <row r="452" spans="28:28" x14ac:dyDescent="0.2">
      <c r="AB452"/>
    </row>
    <row r="453" spans="28:28" x14ac:dyDescent="0.2">
      <c r="AB453"/>
    </row>
    <row r="454" spans="28:28" x14ac:dyDescent="0.2">
      <c r="AB454"/>
    </row>
    <row r="455" spans="28:28" x14ac:dyDescent="0.2">
      <c r="AB455"/>
    </row>
    <row r="456" spans="28:28" x14ac:dyDescent="0.2">
      <c r="AB456"/>
    </row>
    <row r="457" spans="28:28" x14ac:dyDescent="0.2">
      <c r="AB457"/>
    </row>
    <row r="458" spans="28:28" x14ac:dyDescent="0.2">
      <c r="AB458"/>
    </row>
    <row r="459" spans="28:28" x14ac:dyDescent="0.2">
      <c r="AB459"/>
    </row>
    <row r="460" spans="28:28" x14ac:dyDescent="0.2">
      <c r="AB460"/>
    </row>
    <row r="461" spans="28:28" x14ac:dyDescent="0.2">
      <c r="AB461"/>
    </row>
    <row r="462" spans="28:28" x14ac:dyDescent="0.2">
      <c r="AB462"/>
    </row>
    <row r="463" spans="28:28" x14ac:dyDescent="0.2">
      <c r="AB463"/>
    </row>
    <row r="464" spans="28:28" x14ac:dyDescent="0.2">
      <c r="AB464"/>
    </row>
    <row r="465" spans="28:28" x14ac:dyDescent="0.2">
      <c r="AB465"/>
    </row>
    <row r="466" spans="28:28" x14ac:dyDescent="0.2">
      <c r="AB466"/>
    </row>
    <row r="467" spans="28:28" x14ac:dyDescent="0.2">
      <c r="AB467"/>
    </row>
    <row r="468" spans="28:28" x14ac:dyDescent="0.2">
      <c r="AB468"/>
    </row>
    <row r="469" spans="28:28" x14ac:dyDescent="0.2">
      <c r="AB469"/>
    </row>
    <row r="470" spans="28:28" x14ac:dyDescent="0.2">
      <c r="AB470"/>
    </row>
    <row r="471" spans="28:28" x14ac:dyDescent="0.2">
      <c r="AB471"/>
    </row>
    <row r="472" spans="28:28" x14ac:dyDescent="0.2">
      <c r="AB472"/>
    </row>
    <row r="473" spans="28:28" x14ac:dyDescent="0.2">
      <c r="AB473"/>
    </row>
    <row r="474" spans="28:28" x14ac:dyDescent="0.2">
      <c r="AB474"/>
    </row>
    <row r="475" spans="28:28" x14ac:dyDescent="0.2">
      <c r="AB475"/>
    </row>
    <row r="476" spans="28:28" x14ac:dyDescent="0.2">
      <c r="AB476"/>
    </row>
    <row r="477" spans="28:28" x14ac:dyDescent="0.2">
      <c r="AB477"/>
    </row>
    <row r="478" spans="28:28" x14ac:dyDescent="0.2">
      <c r="AB478"/>
    </row>
    <row r="479" spans="28:28" x14ac:dyDescent="0.2">
      <c r="AB479"/>
    </row>
    <row r="480" spans="28:28" x14ac:dyDescent="0.2">
      <c r="AB480"/>
    </row>
    <row r="481" spans="28:28" x14ac:dyDescent="0.2">
      <c r="AB481"/>
    </row>
    <row r="482" spans="28:28" x14ac:dyDescent="0.2">
      <c r="AB482"/>
    </row>
    <row r="483" spans="28:28" x14ac:dyDescent="0.2">
      <c r="AB483"/>
    </row>
    <row r="484" spans="28:28" x14ac:dyDescent="0.2">
      <c r="AB484"/>
    </row>
    <row r="485" spans="28:28" x14ac:dyDescent="0.2">
      <c r="AB485"/>
    </row>
    <row r="486" spans="28:28" x14ac:dyDescent="0.2">
      <c r="AB486"/>
    </row>
    <row r="487" spans="28:28" x14ac:dyDescent="0.2">
      <c r="AB487"/>
    </row>
    <row r="488" spans="28:28" x14ac:dyDescent="0.2">
      <c r="AB488"/>
    </row>
    <row r="489" spans="28:28" x14ac:dyDescent="0.2">
      <c r="AB489"/>
    </row>
    <row r="490" spans="28:28" x14ac:dyDescent="0.2">
      <c r="AB490"/>
    </row>
    <row r="491" spans="28:28" x14ac:dyDescent="0.2">
      <c r="AB491"/>
    </row>
    <row r="492" spans="28:28" x14ac:dyDescent="0.2">
      <c r="AB492"/>
    </row>
    <row r="493" spans="28:28" x14ac:dyDescent="0.2">
      <c r="AB493"/>
    </row>
    <row r="494" spans="28:28" x14ac:dyDescent="0.2">
      <c r="AB494"/>
    </row>
    <row r="495" spans="28:28" x14ac:dyDescent="0.2">
      <c r="AB495"/>
    </row>
    <row r="496" spans="28:28" x14ac:dyDescent="0.2">
      <c r="AB496"/>
    </row>
    <row r="497" spans="28:28" x14ac:dyDescent="0.2">
      <c r="AB497"/>
    </row>
    <row r="498" spans="28:28" x14ac:dyDescent="0.2">
      <c r="AB498"/>
    </row>
    <row r="499" spans="28:28" x14ac:dyDescent="0.2">
      <c r="AB499"/>
    </row>
    <row r="500" spans="28:28" x14ac:dyDescent="0.2">
      <c r="AB500"/>
    </row>
    <row r="501" spans="28:28" x14ac:dyDescent="0.2">
      <c r="AB501"/>
    </row>
    <row r="502" spans="28:28" x14ac:dyDescent="0.2">
      <c r="AB502"/>
    </row>
    <row r="503" spans="28:28" x14ac:dyDescent="0.2">
      <c r="AB503"/>
    </row>
    <row r="504" spans="28:28" x14ac:dyDescent="0.2">
      <c r="AB504"/>
    </row>
    <row r="505" spans="28:28" x14ac:dyDescent="0.2">
      <c r="AB505"/>
    </row>
    <row r="506" spans="28:28" x14ac:dyDescent="0.2">
      <c r="AB506"/>
    </row>
    <row r="507" spans="28:28" x14ac:dyDescent="0.2">
      <c r="AB507"/>
    </row>
    <row r="508" spans="28:28" x14ac:dyDescent="0.2">
      <c r="AB508"/>
    </row>
    <row r="509" spans="28:28" x14ac:dyDescent="0.2">
      <c r="AB509"/>
    </row>
    <row r="510" spans="28:28" x14ac:dyDescent="0.2">
      <c r="AB510"/>
    </row>
    <row r="511" spans="28:28" x14ac:dyDescent="0.2">
      <c r="AB511"/>
    </row>
    <row r="512" spans="28:28" x14ac:dyDescent="0.2">
      <c r="AB512"/>
    </row>
    <row r="513" spans="28:28" x14ac:dyDescent="0.2">
      <c r="AB513"/>
    </row>
    <row r="514" spans="28:28" x14ac:dyDescent="0.2">
      <c r="AB514"/>
    </row>
    <row r="515" spans="28:28" x14ac:dyDescent="0.2">
      <c r="AB515"/>
    </row>
    <row r="516" spans="28:28" x14ac:dyDescent="0.2">
      <c r="AB516"/>
    </row>
    <row r="517" spans="28:28" x14ac:dyDescent="0.2">
      <c r="AB517"/>
    </row>
    <row r="518" spans="28:28" x14ac:dyDescent="0.2">
      <c r="AB518"/>
    </row>
    <row r="519" spans="28:28" x14ac:dyDescent="0.2">
      <c r="AB519"/>
    </row>
    <row r="520" spans="28:28" x14ac:dyDescent="0.2">
      <c r="AB520"/>
    </row>
    <row r="521" spans="28:28" x14ac:dyDescent="0.2">
      <c r="AB521"/>
    </row>
    <row r="522" spans="28:28" x14ac:dyDescent="0.2">
      <c r="AB522"/>
    </row>
    <row r="523" spans="28:28" x14ac:dyDescent="0.2">
      <c r="AB523"/>
    </row>
    <row r="524" spans="28:28" x14ac:dyDescent="0.2">
      <c r="AB524"/>
    </row>
    <row r="525" spans="28:28" x14ac:dyDescent="0.2">
      <c r="AB525"/>
    </row>
    <row r="526" spans="28:28" x14ac:dyDescent="0.2">
      <c r="AB526"/>
    </row>
    <row r="527" spans="28:28" x14ac:dyDescent="0.2">
      <c r="AB527"/>
    </row>
    <row r="528" spans="28:28" x14ac:dyDescent="0.2">
      <c r="AB528"/>
    </row>
    <row r="529" spans="28:28" x14ac:dyDescent="0.2">
      <c r="AB529"/>
    </row>
    <row r="530" spans="28:28" x14ac:dyDescent="0.2">
      <c r="AB530"/>
    </row>
    <row r="531" spans="28:28" x14ac:dyDescent="0.2">
      <c r="AB531"/>
    </row>
    <row r="532" spans="28:28" x14ac:dyDescent="0.2">
      <c r="AB532"/>
    </row>
    <row r="533" spans="28:28" x14ac:dyDescent="0.2">
      <c r="AB533"/>
    </row>
    <row r="534" spans="28:28" x14ac:dyDescent="0.2">
      <c r="AB534"/>
    </row>
    <row r="535" spans="28:28" x14ac:dyDescent="0.2">
      <c r="AB535"/>
    </row>
    <row r="536" spans="28:28" x14ac:dyDescent="0.2">
      <c r="AB536"/>
    </row>
    <row r="537" spans="28:28" x14ac:dyDescent="0.2">
      <c r="AB537"/>
    </row>
    <row r="538" spans="28:28" x14ac:dyDescent="0.2">
      <c r="AB538"/>
    </row>
    <row r="539" spans="28:28" x14ac:dyDescent="0.2">
      <c r="AB539"/>
    </row>
  </sheetData>
  <mergeCells count="22">
    <mergeCell ref="H395:H396"/>
    <mergeCell ref="I395:I396"/>
    <mergeCell ref="J395:J396"/>
    <mergeCell ref="K395:K396"/>
    <mergeCell ref="L395:L396"/>
    <mergeCell ref="M395:M396"/>
    <mergeCell ref="A328:S328"/>
    <mergeCell ref="AA364:AD366"/>
    <mergeCell ref="B393:H393"/>
    <mergeCell ref="K393:V393"/>
    <mergeCell ref="B395:B396"/>
    <mergeCell ref="C395:C396"/>
    <mergeCell ref="D395:D396"/>
    <mergeCell ref="E395:E396"/>
    <mergeCell ref="F395:F396"/>
    <mergeCell ref="G395:G396"/>
    <mergeCell ref="X8:AA8"/>
    <mergeCell ref="A127:S127"/>
    <mergeCell ref="A167:S167"/>
    <mergeCell ref="A207:S207"/>
    <mergeCell ref="A247:S247"/>
    <mergeCell ref="A287:S287"/>
  </mergeCells>
  <pageMargins left="0.25" right="0.2" top="1" bottom="1" header="0.5" footer="0.5"/>
  <pageSetup paperSize="9" scale="67"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O5:P10"/>
  <sheetViews>
    <sheetView tabSelected="1" workbookViewId="0">
      <selection activeCell="C10" sqref="C10"/>
    </sheetView>
  </sheetViews>
  <sheetFormatPr defaultRowHeight="12.75" x14ac:dyDescent="0.2"/>
  <cols>
    <col min="15" max="15" width="24.7109375" customWidth="1"/>
  </cols>
  <sheetData>
    <row r="5" spans="15:16" x14ac:dyDescent="0.2">
      <c r="O5" t="s">
        <v>185</v>
      </c>
      <c r="P5" s="128">
        <f>VLOOKUP(O5,'Fig 1c Data - electricity'!$W$369:$AC$376,'Fig 1a FEC by sector'!$AC$375,FALSE)</f>
        <v>0.36474557925766787</v>
      </c>
    </row>
    <row r="6" spans="15:16" x14ac:dyDescent="0.2">
      <c r="O6" t="s">
        <v>186</v>
      </c>
      <c r="P6" s="128">
        <f>VLOOKUP(O6,'Fig 1c Data - electricity'!$W$369:$AC$376,'Fig 1a FEC by sector'!$AC$375,FALSE)</f>
        <v>2.3808254785635509E-2</v>
      </c>
    </row>
    <row r="7" spans="15:16" x14ac:dyDescent="0.2">
      <c r="O7" t="s">
        <v>188</v>
      </c>
      <c r="P7" s="128">
        <f>VLOOKUP(O7,'Fig 1c Data - electricity'!$W$369:$AC$376,'Fig 1a FEC by sector'!$AC$375,FALSE)</f>
        <v>0.29706404490236032</v>
      </c>
    </row>
    <row r="8" spans="15:16" x14ac:dyDescent="0.2">
      <c r="O8" t="s">
        <v>189</v>
      </c>
      <c r="P8" s="128">
        <f>VLOOKUP(O8,'Fig 1c Data - electricity'!$W$369:$AC$376,'Fig 1a FEC by sector'!$AC$375,FALSE)</f>
        <v>0.29405060125375654</v>
      </c>
    </row>
    <row r="9" spans="15:16" x14ac:dyDescent="0.2">
      <c r="O9" t="s">
        <v>190</v>
      </c>
      <c r="P9" s="128">
        <f>VLOOKUP(O9,'Fig 1c Data - electricity'!$W$369:$AC$376,'Fig 1a FEC by sector'!$AC$375,FALSE)</f>
        <v>2.0335619723911135E-2</v>
      </c>
    </row>
    <row r="10" spans="15:16" x14ac:dyDescent="0.2">
      <c r="P10" s="306">
        <f>SUM(P5:P9)</f>
        <v>1.0000040999233313</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1"/>
    <pageSetUpPr fitToPage="1"/>
  </sheetPr>
  <dimension ref="A1:AG545"/>
  <sheetViews>
    <sheetView topLeftCell="U342" zoomScale="90" zoomScaleNormal="90" workbookViewId="0">
      <selection activeCell="C10" sqref="C10"/>
    </sheetView>
  </sheetViews>
  <sheetFormatPr defaultRowHeight="12.75" x14ac:dyDescent="0.2"/>
  <cols>
    <col min="1" max="1" width="38.140625" customWidth="1"/>
    <col min="2" max="2" width="17.5703125" customWidth="1"/>
    <col min="3" max="22" width="10" customWidth="1"/>
    <col min="23" max="23" width="13.140625" customWidth="1"/>
    <col min="24" max="24" width="10.7109375" customWidth="1"/>
    <col min="25" max="25" width="16.28515625" customWidth="1"/>
    <col min="26" max="26" width="10.7109375" customWidth="1"/>
    <col min="27" max="27" width="10.7109375" style="84" customWidth="1"/>
    <col min="28" max="28" width="10.7109375" customWidth="1"/>
    <col min="29" max="29" width="15.42578125" customWidth="1"/>
    <col min="32" max="32" width="14" customWidth="1"/>
  </cols>
  <sheetData>
    <row r="1" spans="1:32" ht="18.75" thickTop="1" x14ac:dyDescent="0.25">
      <c r="A1" s="78" t="s">
        <v>246</v>
      </c>
      <c r="B1" s="79"/>
      <c r="C1" s="79"/>
      <c r="D1" s="79"/>
      <c r="E1" s="79"/>
      <c r="F1" s="79"/>
      <c r="G1" s="79"/>
      <c r="H1" s="79"/>
      <c r="I1" s="79"/>
      <c r="J1" s="79"/>
      <c r="K1" s="79"/>
      <c r="L1" s="79"/>
      <c r="M1" s="79"/>
      <c r="N1" s="79"/>
      <c r="O1" s="79"/>
      <c r="P1" s="79"/>
      <c r="Q1" s="79"/>
      <c r="R1" s="79"/>
      <c r="S1" s="79"/>
      <c r="T1" s="80"/>
      <c r="U1" s="80"/>
      <c r="V1" s="80"/>
      <c r="X1" s="81" t="s">
        <v>98</v>
      </c>
      <c r="Y1" s="82"/>
      <c r="Z1" s="83"/>
    </row>
    <row r="2" spans="1:32" x14ac:dyDescent="0.2">
      <c r="A2" s="85" t="s">
        <v>99</v>
      </c>
      <c r="B2" s="86">
        <v>40721.491342592592</v>
      </c>
      <c r="C2" s="87"/>
      <c r="D2" s="87"/>
      <c r="E2" s="87"/>
      <c r="F2" s="87"/>
      <c r="G2" s="87"/>
      <c r="H2" s="87"/>
      <c r="I2" s="87"/>
      <c r="J2" s="87"/>
      <c r="K2" s="87"/>
      <c r="L2" s="87"/>
      <c r="M2" s="87"/>
      <c r="N2" s="87"/>
      <c r="O2" s="87"/>
      <c r="P2" s="87"/>
      <c r="Q2" s="87"/>
      <c r="R2" s="87"/>
      <c r="S2" s="87"/>
      <c r="T2" s="87"/>
      <c r="U2" s="87"/>
      <c r="V2" s="87"/>
      <c r="X2" s="88" t="s">
        <v>99</v>
      </c>
      <c r="Y2" s="89">
        <f>'Fig 1c Data - electricity'!Z2</f>
        <v>41083.093611111108</v>
      </c>
      <c r="Z2" s="83"/>
    </row>
    <row r="3" spans="1:32" x14ac:dyDescent="0.2">
      <c r="A3" s="90" t="s">
        <v>100</v>
      </c>
      <c r="B3" s="91">
        <v>40841.43953935185</v>
      </c>
      <c r="C3" s="80"/>
      <c r="D3" s="80"/>
      <c r="E3" s="80"/>
      <c r="F3" s="80"/>
      <c r="G3" s="80"/>
      <c r="H3" s="80"/>
      <c r="I3" s="80"/>
      <c r="J3" s="80"/>
      <c r="K3" s="80"/>
      <c r="L3" s="80"/>
      <c r="M3" s="80"/>
      <c r="N3" s="80"/>
      <c r="O3" s="80"/>
      <c r="P3" s="80"/>
      <c r="Q3" s="80"/>
      <c r="R3" s="80"/>
      <c r="S3" s="80"/>
      <c r="T3" s="80"/>
      <c r="U3" s="80"/>
      <c r="V3" s="80"/>
      <c r="X3" s="88" t="s">
        <v>100</v>
      </c>
      <c r="Y3" s="89">
        <f>'Fig 1c Data - electricity'!Z3</f>
        <v>41102.792143611114</v>
      </c>
      <c r="Z3" s="83"/>
    </row>
    <row r="4" spans="1:32" x14ac:dyDescent="0.2">
      <c r="A4" s="85" t="s">
        <v>101</v>
      </c>
      <c r="B4" s="85" t="s">
        <v>102</v>
      </c>
      <c r="C4" s="87"/>
      <c r="D4" s="87"/>
      <c r="E4" s="87"/>
      <c r="F4" s="87"/>
      <c r="G4" s="87"/>
      <c r="H4" s="87"/>
      <c r="I4" s="87"/>
      <c r="J4" s="87"/>
      <c r="K4" s="87"/>
      <c r="L4" s="87"/>
      <c r="M4" s="87"/>
      <c r="N4" s="87"/>
      <c r="O4" s="87"/>
      <c r="P4" s="87"/>
      <c r="Q4" s="87"/>
      <c r="R4" s="87"/>
      <c r="S4" s="87"/>
      <c r="T4" s="87"/>
      <c r="U4" s="87"/>
      <c r="V4" s="87"/>
      <c r="X4" s="88" t="s">
        <v>101</v>
      </c>
      <c r="Y4" s="88" t="s">
        <v>102</v>
      </c>
      <c r="Z4" s="83"/>
    </row>
    <row r="5" spans="1:32" ht="13.5" thickBot="1" x14ac:dyDescent="0.25">
      <c r="A5" s="92"/>
      <c r="B5" s="92"/>
      <c r="C5" s="92"/>
      <c r="D5" s="92"/>
      <c r="E5" s="92"/>
      <c r="F5" s="92"/>
      <c r="G5" s="92"/>
      <c r="H5" s="92"/>
      <c r="I5" s="92"/>
      <c r="J5" s="92"/>
      <c r="K5" s="92"/>
      <c r="L5" s="92"/>
      <c r="M5" s="92"/>
      <c r="N5" s="92"/>
      <c r="O5" s="92"/>
      <c r="P5" s="92"/>
      <c r="Q5" s="92"/>
      <c r="R5" s="92"/>
      <c r="S5" s="92"/>
      <c r="T5" s="80"/>
      <c r="U5" s="80"/>
      <c r="V5" s="80"/>
      <c r="Z5" s="83"/>
    </row>
    <row r="6" spans="1:32" ht="15.75" thickTop="1" x14ac:dyDescent="0.2">
      <c r="A6" s="93"/>
      <c r="B6" s="264" t="s">
        <v>103</v>
      </c>
      <c r="C6" s="265" t="s">
        <v>104</v>
      </c>
      <c r="D6" s="266"/>
      <c r="E6" s="266"/>
      <c r="F6" s="266"/>
      <c r="G6" s="266"/>
      <c r="H6" s="266"/>
      <c r="I6" s="79"/>
      <c r="J6" s="79"/>
      <c r="K6" s="79"/>
      <c r="L6" s="79"/>
      <c r="M6" s="79"/>
      <c r="N6" s="79"/>
      <c r="O6" s="79"/>
      <c r="P6" s="79"/>
      <c r="Q6" s="79"/>
      <c r="R6" s="79"/>
      <c r="S6" s="79"/>
      <c r="T6" s="80"/>
      <c r="U6" s="80"/>
      <c r="V6" s="80"/>
      <c r="X6" s="96" t="s">
        <v>105</v>
      </c>
      <c r="Y6" s="96" t="s">
        <v>80</v>
      </c>
      <c r="Z6" s="97"/>
    </row>
    <row r="7" spans="1:32" ht="15" x14ac:dyDescent="0.2">
      <c r="A7" s="93"/>
      <c r="B7" s="264" t="s">
        <v>77</v>
      </c>
      <c r="C7" s="265" t="s">
        <v>247</v>
      </c>
      <c r="D7" s="267"/>
      <c r="E7" s="267"/>
      <c r="F7" s="267"/>
      <c r="G7" s="267"/>
      <c r="H7" s="267"/>
      <c r="I7" s="87"/>
      <c r="J7" s="87"/>
      <c r="K7" s="87"/>
      <c r="L7" s="87"/>
      <c r="M7" s="87"/>
      <c r="N7" s="87"/>
      <c r="O7" s="87"/>
      <c r="P7" s="87"/>
      <c r="Q7" s="87"/>
      <c r="R7" s="87"/>
      <c r="S7" s="87"/>
      <c r="T7" s="87"/>
      <c r="U7" s="87"/>
      <c r="V7" s="87"/>
      <c r="X7" s="96" t="s">
        <v>107</v>
      </c>
      <c r="Y7" s="96" t="s">
        <v>80</v>
      </c>
      <c r="Z7" s="97"/>
    </row>
    <row r="8" spans="1:32" ht="15" x14ac:dyDescent="0.2">
      <c r="A8" s="93"/>
      <c r="B8" s="264" t="s">
        <v>108</v>
      </c>
      <c r="C8" s="265" t="s">
        <v>232</v>
      </c>
      <c r="D8" s="267"/>
      <c r="E8" s="267"/>
      <c r="F8" s="267"/>
      <c r="G8" s="267"/>
      <c r="H8" s="267"/>
      <c r="I8" s="87"/>
      <c r="J8" s="87"/>
      <c r="K8" s="87"/>
      <c r="L8" s="87"/>
      <c r="M8" s="87"/>
      <c r="N8" s="87"/>
      <c r="O8" s="87"/>
      <c r="P8" s="87"/>
      <c r="Q8" s="87"/>
      <c r="R8" s="87"/>
      <c r="S8" s="87"/>
      <c r="T8" s="87"/>
      <c r="U8" s="87"/>
      <c r="V8" s="87"/>
      <c r="X8" s="98"/>
      <c r="Y8" s="99"/>
      <c r="Z8" s="100"/>
    </row>
    <row r="9" spans="1:32" s="105" customFormat="1" ht="25.5" x14ac:dyDescent="0.2">
      <c r="A9" s="307" t="s">
        <v>233</v>
      </c>
      <c r="B9" s="102">
        <v>3</v>
      </c>
      <c r="C9" s="102">
        <v>4</v>
      </c>
      <c r="D9" s="102">
        <v>5</v>
      </c>
      <c r="E9" s="102">
        <v>6</v>
      </c>
      <c r="F9" s="102">
        <v>7</v>
      </c>
      <c r="G9" s="102">
        <v>8</v>
      </c>
      <c r="H9" s="102">
        <v>9</v>
      </c>
      <c r="I9" s="102">
        <v>10</v>
      </c>
      <c r="J9" s="102">
        <v>11</v>
      </c>
      <c r="K9" s="102">
        <v>12</v>
      </c>
      <c r="L9" s="102">
        <v>13</v>
      </c>
      <c r="M9" s="102">
        <v>14</v>
      </c>
      <c r="N9" s="102">
        <v>15</v>
      </c>
      <c r="O9" s="102">
        <v>16</v>
      </c>
      <c r="P9" s="102">
        <v>17</v>
      </c>
      <c r="Q9" s="102">
        <v>18</v>
      </c>
      <c r="R9" s="102">
        <v>19</v>
      </c>
      <c r="S9" s="102">
        <v>20</v>
      </c>
      <c r="T9" s="102">
        <v>21</v>
      </c>
      <c r="U9" s="102">
        <v>22</v>
      </c>
      <c r="V9" s="102">
        <v>23</v>
      </c>
      <c r="X9"/>
      <c r="Y9"/>
      <c r="Z9" s="103"/>
      <c r="AA9" s="104"/>
      <c r="AE9"/>
      <c r="AF9"/>
    </row>
    <row r="10" spans="1:32" s="105" customFormat="1" x14ac:dyDescent="0.2">
      <c r="A10" s="101"/>
      <c r="B10" s="102">
        <v>2</v>
      </c>
      <c r="C10" s="102">
        <v>3</v>
      </c>
      <c r="D10" s="102">
        <v>4</v>
      </c>
      <c r="E10" s="102">
        <v>5</v>
      </c>
      <c r="F10" s="102">
        <v>6</v>
      </c>
      <c r="G10" s="102">
        <v>7</v>
      </c>
      <c r="H10" s="102">
        <v>8</v>
      </c>
      <c r="I10" s="102">
        <v>9</v>
      </c>
      <c r="J10" s="102">
        <v>10</v>
      </c>
      <c r="K10" s="102">
        <v>11</v>
      </c>
      <c r="L10" s="102">
        <v>12</v>
      </c>
      <c r="M10" s="102">
        <v>13</v>
      </c>
      <c r="N10" s="102">
        <v>14</v>
      </c>
      <c r="O10" s="102">
        <v>15</v>
      </c>
      <c r="P10" s="102">
        <v>16</v>
      </c>
      <c r="Q10" s="102">
        <v>17</v>
      </c>
      <c r="R10" s="102">
        <v>18</v>
      </c>
      <c r="S10" s="102">
        <v>19</v>
      </c>
      <c r="T10" s="102">
        <v>20</v>
      </c>
      <c r="U10" s="102">
        <v>21</v>
      </c>
      <c r="V10" s="102">
        <v>22</v>
      </c>
      <c r="X10"/>
      <c r="Y10"/>
      <c r="Z10" s="106"/>
      <c r="AA10" s="104"/>
    </row>
    <row r="11" spans="1:32" x14ac:dyDescent="0.2">
      <c r="A11" s="107" t="s">
        <v>110</v>
      </c>
      <c r="B11" s="107" t="s">
        <v>55</v>
      </c>
      <c r="C11" s="107" t="s">
        <v>56</v>
      </c>
      <c r="D11" s="107" t="s">
        <v>57</v>
      </c>
      <c r="E11" s="107" t="s">
        <v>58</v>
      </c>
      <c r="F11" s="107" t="s">
        <v>59</v>
      </c>
      <c r="G11" s="107" t="s">
        <v>60</v>
      </c>
      <c r="H11" s="107" t="s">
        <v>61</v>
      </c>
      <c r="I11" s="107" t="s">
        <v>62</v>
      </c>
      <c r="J11" s="107" t="s">
        <v>63</v>
      </c>
      <c r="K11" s="107" t="s">
        <v>64</v>
      </c>
      <c r="L11" s="107" t="s">
        <v>65</v>
      </c>
      <c r="M11" s="107" t="s">
        <v>66</v>
      </c>
      <c r="N11" s="107" t="s">
        <v>67</v>
      </c>
      <c r="O11" s="107" t="s">
        <v>68</v>
      </c>
      <c r="P11" s="107" t="s">
        <v>69</v>
      </c>
      <c r="Q11" s="107" t="s">
        <v>70</v>
      </c>
      <c r="R11" s="107" t="s">
        <v>71</v>
      </c>
      <c r="S11" s="107" t="s">
        <v>72</v>
      </c>
      <c r="T11" s="107" t="s">
        <v>74</v>
      </c>
      <c r="U11" s="107" t="s">
        <v>75</v>
      </c>
      <c r="V11" s="107" t="s">
        <v>248</v>
      </c>
      <c r="X11" s="107" t="s">
        <v>110</v>
      </c>
      <c r="Y11" s="107">
        <v>2010</v>
      </c>
      <c r="Z11" s="108"/>
      <c r="AA11" s="109"/>
      <c r="AB11" s="97"/>
      <c r="AC11" s="97"/>
    </row>
    <row r="12" spans="1:32" ht="15" customHeight="1" x14ac:dyDescent="0.2">
      <c r="A12" s="107" t="s">
        <v>111</v>
      </c>
      <c r="B12" s="110">
        <f>VLOOKUP($A12,'[11]101700'!$A$7:$W$47,B$9,FALSE)</f>
        <v>2683</v>
      </c>
      <c r="C12" s="110">
        <f>VLOOKUP($A12,'[11]101700'!$A$7:$W$47,C$9,FALSE)</f>
        <v>2887</v>
      </c>
      <c r="D12" s="110">
        <f>VLOOKUP($A12,'[11]101700'!$A$7:$W$47,D$9,FALSE)</f>
        <v>3001</v>
      </c>
      <c r="E12" s="110">
        <f>VLOOKUP($A12,'[11]101700'!$A$7:$W$47,E$9,FALSE)</f>
        <v>3058</v>
      </c>
      <c r="F12" s="110">
        <f>VLOOKUP($A12,'[11]101700'!$A$7:$W$47,F$9,FALSE)</f>
        <v>3022</v>
      </c>
      <c r="G12" s="110">
        <f>VLOOKUP($A12,'[11]101700'!$A$7:$W$47,G$9,FALSE)</f>
        <v>3419</v>
      </c>
      <c r="H12" s="110">
        <f>VLOOKUP($A12,'[11]101700'!$A$7:$W$47,H$9,FALSE)</f>
        <v>3683</v>
      </c>
      <c r="I12" s="110">
        <f>VLOOKUP($A12,'[11]101700'!$A$7:$W$47,I$9,FALSE)</f>
        <v>3699</v>
      </c>
      <c r="J12" s="110">
        <f>VLOOKUP($A12,'[11]101700'!$A$7:$W$47,J$9,FALSE)</f>
        <v>3779</v>
      </c>
      <c r="K12" s="110">
        <f>VLOOKUP($A12,'[11]101700'!$A$7:$W$47,K$9,FALSE)</f>
        <v>3877</v>
      </c>
      <c r="L12" s="110">
        <f>VLOOKUP($A12,'[11]101700'!$A$7:$W$47,L$9,FALSE)</f>
        <v>3960</v>
      </c>
      <c r="M12" s="110">
        <f>VLOOKUP($A12,'[11]101700'!$A$7:$W$47,M$9,FALSE)</f>
        <v>4472</v>
      </c>
      <c r="N12" s="110">
        <f>VLOOKUP($A12,'[11]101700'!$A$7:$W$47,N$9,FALSE)</f>
        <v>4322</v>
      </c>
      <c r="O12" s="110">
        <f>VLOOKUP($A12,'[11]101700'!$A$7:$W$47,O$9,FALSE)</f>
        <v>4548</v>
      </c>
      <c r="P12" s="110">
        <f>VLOOKUP($A12,'[11]101700'!$A$7:$W$47,P$9,FALSE)</f>
        <v>4668</v>
      </c>
      <c r="Q12" s="110">
        <f>VLOOKUP($A12,'[11]101700'!$A$7:$W$47,Q$9,FALSE)</f>
        <v>4694</v>
      </c>
      <c r="R12" s="110">
        <f>VLOOKUP($A12,'[11]101700'!$A$7:$W$47,R$9,FALSE)</f>
        <v>4633</v>
      </c>
      <c r="S12" s="110">
        <f>VLOOKUP($A12,'[11]101700'!$A$7:$W$47,S$9,FALSE)</f>
        <v>4413</v>
      </c>
      <c r="T12" s="110">
        <f>VLOOKUP($A12,'[11]101700'!$A$7:$W$47,T$9,FALSE)</f>
        <v>4571</v>
      </c>
      <c r="U12" s="110">
        <f>VLOOKUP($A12,'[11]101700'!$A$7:$W$47,U$9,FALSE)</f>
        <v>4161</v>
      </c>
      <c r="V12" s="110">
        <f>VLOOKUP($A12,'[11]101700'!$A$7:$W$47,V$9,FALSE)</f>
        <v>4533</v>
      </c>
      <c r="W12" s="111">
        <f t="shared" ref="W12:W41" si="0">(U12-T12)/T12</f>
        <v>-8.9695908991467954E-2</v>
      </c>
      <c r="X12" s="107" t="s">
        <v>111</v>
      </c>
      <c r="Y12" s="110">
        <f>'Fig 1c Data - electricity'!Z12</f>
        <v>8375290</v>
      </c>
      <c r="Z12" s="107" t="s">
        <v>111</v>
      </c>
      <c r="AA12" s="109"/>
      <c r="AB12" s="107" t="s">
        <v>112</v>
      </c>
      <c r="AC12" s="110">
        <f>'Fig 1c Data - electricity'!AD12</f>
        <v>35894</v>
      </c>
    </row>
    <row r="13" spans="1:32" ht="15" customHeight="1" x14ac:dyDescent="0.2">
      <c r="A13" s="107" t="s">
        <v>113</v>
      </c>
      <c r="B13" s="110">
        <f>VLOOKUP($A13,'[11]101700'!$A$7:$W$47,B$9,FALSE)</f>
        <v>6401</v>
      </c>
      <c r="C13" s="110">
        <f>VLOOKUP($A13,'[11]101700'!$A$7:$W$47,C$9,FALSE)</f>
        <v>6739</v>
      </c>
      <c r="D13" s="110">
        <f>VLOOKUP($A13,'[11]101700'!$A$7:$W$47,D$9,FALSE)</f>
        <v>6782</v>
      </c>
      <c r="E13" s="110">
        <f>VLOOKUP($A13,'[11]101700'!$A$7:$W$47,E$9,FALSE)</f>
        <v>7139</v>
      </c>
      <c r="F13" s="110">
        <f>VLOOKUP($A13,'[11]101700'!$A$7:$W$47,F$9,FALSE)</f>
        <v>7284</v>
      </c>
      <c r="G13" s="110">
        <f>VLOOKUP($A13,'[11]101700'!$A$7:$W$47,G$9,FALSE)</f>
        <v>7930</v>
      </c>
      <c r="H13" s="110">
        <f>VLOOKUP($A13,'[11]101700'!$A$7:$W$47,H$9,FALSE)</f>
        <v>8847</v>
      </c>
      <c r="I13" s="110">
        <f>VLOOKUP($A13,'[11]101700'!$A$7:$W$47,I$9,FALSE)</f>
        <v>8238</v>
      </c>
      <c r="J13" s="110">
        <f>VLOOKUP($A13,'[11]101700'!$A$7:$W$47,J$9,FALSE)</f>
        <v>8650</v>
      </c>
      <c r="K13" s="110">
        <f>VLOOKUP($A13,'[11]101700'!$A$7:$W$47,K$9,FALSE)</f>
        <v>8947</v>
      </c>
      <c r="L13" s="110">
        <f>VLOOKUP($A13,'[11]101700'!$A$7:$W$47,L$9,FALSE)</f>
        <v>9446</v>
      </c>
      <c r="M13" s="110">
        <f>VLOOKUP($A13,'[11]101700'!$A$7:$W$47,M$9,FALSE)</f>
        <v>9509</v>
      </c>
      <c r="N13" s="110">
        <f>VLOOKUP($A13,'[11]101700'!$A$7:$W$47,N$9,FALSE)</f>
        <v>9712</v>
      </c>
      <c r="O13" s="110">
        <f>VLOOKUP($A13,'[11]101700'!$A$7:$W$47,O$9,FALSE)</f>
        <v>9653</v>
      </c>
      <c r="P13" s="110">
        <f>VLOOKUP($A13,'[11]101700'!$A$7:$W$47,P$9,FALSE)</f>
        <v>9958</v>
      </c>
      <c r="Q13" s="110">
        <f>VLOOKUP($A13,'[11]101700'!$A$7:$W$47,Q$9,FALSE)</f>
        <v>9513</v>
      </c>
      <c r="R13" s="110">
        <f>VLOOKUP($A13,'[11]101700'!$A$7:$W$47,R$9,FALSE)</f>
        <v>9999</v>
      </c>
      <c r="S13" s="110">
        <f>VLOOKUP($A13,'[11]101700'!$A$7:$W$47,S$9,FALSE)</f>
        <v>9668</v>
      </c>
      <c r="T13" s="110">
        <f>VLOOKUP($A13,'[11]101700'!$A$7:$W$47,T$9,FALSE)</f>
        <v>9774</v>
      </c>
      <c r="U13" s="110">
        <f>VLOOKUP($A13,'[11]101700'!$A$7:$W$47,U$9,FALSE)</f>
        <v>9266</v>
      </c>
      <c r="V13" s="110">
        <f>VLOOKUP($A13,'[11]101700'!$A$7:$W$47,V$9,FALSE)</f>
        <v>10738</v>
      </c>
      <c r="W13" s="111">
        <f t="shared" si="0"/>
        <v>-5.1974626560261916E-2</v>
      </c>
      <c r="X13" s="107" t="s">
        <v>113</v>
      </c>
      <c r="Y13" s="110">
        <f>'Fig 1c Data - electricity'!Z13</f>
        <v>10839905</v>
      </c>
      <c r="Z13" s="107" t="s">
        <v>113</v>
      </c>
      <c r="AA13" s="109"/>
      <c r="AB13" s="107" t="s">
        <v>114</v>
      </c>
      <c r="AC13" s="110">
        <f>'Fig 1c Data - electricity'!AD13</f>
        <v>317630</v>
      </c>
    </row>
    <row r="14" spans="1:32" ht="15" customHeight="1" x14ac:dyDescent="0.2">
      <c r="A14" s="107" t="s">
        <v>115</v>
      </c>
      <c r="B14" s="110">
        <f>VLOOKUP($A14,'[11]101700'!$A$7:$W$47,B$9,FALSE)</f>
        <v>1944</v>
      </c>
      <c r="C14" s="110">
        <f>VLOOKUP($A14,'[11]101700'!$A$7:$W$47,C$9,FALSE)</f>
        <v>1620</v>
      </c>
      <c r="D14" s="110">
        <f>VLOOKUP($A14,'[11]101700'!$A$7:$W$47,D$9,FALSE)</f>
        <v>1366</v>
      </c>
      <c r="E14" s="110">
        <f>VLOOKUP($A14,'[11]101700'!$A$7:$W$47,E$9,FALSE)</f>
        <v>1008</v>
      </c>
      <c r="F14" s="110">
        <f>VLOOKUP($A14,'[11]101700'!$A$7:$W$47,F$9,FALSE)</f>
        <v>1224</v>
      </c>
      <c r="G14" s="110">
        <f>VLOOKUP($A14,'[11]101700'!$A$7:$W$47,G$9,FALSE)</f>
        <v>1554</v>
      </c>
      <c r="H14" s="110">
        <f>VLOOKUP($A14,'[11]101700'!$A$7:$W$47,H$9,FALSE)</f>
        <v>1487</v>
      </c>
      <c r="I14" s="110">
        <f>VLOOKUP($A14,'[11]101700'!$A$7:$W$47,I$9,FALSE)</f>
        <v>1722</v>
      </c>
      <c r="J14" s="110">
        <f>VLOOKUP($A14,'[11]101700'!$A$7:$W$47,J$9,FALSE)</f>
        <v>1416</v>
      </c>
      <c r="K14" s="110">
        <f>VLOOKUP($A14,'[11]101700'!$A$7:$W$47,K$9,FALSE)</f>
        <v>957</v>
      </c>
      <c r="L14" s="110">
        <f>VLOOKUP($A14,'[11]101700'!$A$7:$W$47,L$9,FALSE)</f>
        <v>1102</v>
      </c>
      <c r="M14" s="110">
        <f>VLOOKUP($A14,'[11]101700'!$A$7:$W$47,M$9,FALSE)</f>
        <v>917</v>
      </c>
      <c r="N14" s="110">
        <f>VLOOKUP($A14,'[11]101700'!$A$7:$W$47,N$9,FALSE)</f>
        <v>882</v>
      </c>
      <c r="O14" s="110">
        <f>VLOOKUP($A14,'[11]101700'!$A$7:$W$47,O$9,FALSE)</f>
        <v>902</v>
      </c>
      <c r="P14" s="110">
        <f>VLOOKUP($A14,'[11]101700'!$A$7:$W$47,P$9,FALSE)</f>
        <v>927</v>
      </c>
      <c r="Q14" s="110">
        <f>VLOOKUP($A14,'[11]101700'!$A$7:$W$47,Q$9,FALSE)</f>
        <v>1149</v>
      </c>
      <c r="R14" s="110">
        <f>VLOOKUP($A14,'[11]101700'!$A$7:$W$47,R$9,FALSE)</f>
        <v>1307</v>
      </c>
      <c r="S14" s="110">
        <f>VLOOKUP($A14,'[11]101700'!$A$7:$W$47,S$9,FALSE)</f>
        <v>1346</v>
      </c>
      <c r="T14" s="110">
        <f>VLOOKUP($A14,'[11]101700'!$A$7:$W$47,T$9,FALSE)</f>
        <v>1294</v>
      </c>
      <c r="U14" s="110">
        <f>VLOOKUP($A14,'[11]101700'!$A$7:$W$47,U$9,FALSE)</f>
        <v>934</v>
      </c>
      <c r="V14" s="110">
        <f>VLOOKUP($A14,'[11]101700'!$A$7:$W$47,V$9,FALSE)</f>
        <v>981</v>
      </c>
      <c r="W14" s="111">
        <f t="shared" si="0"/>
        <v>-0.27820710973724883</v>
      </c>
      <c r="X14" s="107" t="s">
        <v>115</v>
      </c>
      <c r="Y14" s="110">
        <f>'Fig 1c Data - electricity'!Z14</f>
        <v>7563710</v>
      </c>
      <c r="Z14" s="107" t="s">
        <v>115</v>
      </c>
      <c r="AA14" s="109"/>
      <c r="AB14" s="112" t="s">
        <v>116</v>
      </c>
      <c r="AC14" s="97"/>
    </row>
    <row r="15" spans="1:32" ht="15" customHeight="1" x14ac:dyDescent="0.2">
      <c r="A15" s="107" t="s">
        <v>117</v>
      </c>
      <c r="B15" s="316"/>
      <c r="C15" s="316"/>
      <c r="D15" s="316"/>
      <c r="E15" s="316"/>
      <c r="F15" s="316"/>
      <c r="G15" s="316"/>
      <c r="H15" s="316"/>
      <c r="I15" s="316"/>
      <c r="J15" s="316"/>
      <c r="K15" s="316"/>
      <c r="L15" s="316"/>
      <c r="M15" s="316"/>
      <c r="N15" s="316"/>
      <c r="O15" s="316"/>
      <c r="P15" s="316"/>
      <c r="Q15" s="316"/>
      <c r="R15" s="316"/>
      <c r="S15" s="316"/>
      <c r="T15" s="316"/>
      <c r="U15" s="316"/>
      <c r="V15" s="316"/>
      <c r="W15" s="111" t="e">
        <f t="shared" si="0"/>
        <v>#DIV/0!</v>
      </c>
      <c r="X15" s="107" t="s">
        <v>117</v>
      </c>
      <c r="Y15" s="110"/>
      <c r="Z15" s="107" t="s">
        <v>117</v>
      </c>
      <c r="AA15" s="109"/>
      <c r="AB15" s="97"/>
      <c r="AC15" s="97"/>
    </row>
    <row r="16" spans="1:32" ht="15" customHeight="1" x14ac:dyDescent="0.2">
      <c r="A16" s="107" t="s">
        <v>118</v>
      </c>
      <c r="B16" s="110">
        <f>VLOOKUP($A16,'[11]101700'!$A$7:$W$47,B$9,FALSE)</f>
        <v>4244</v>
      </c>
      <c r="C16" s="110">
        <f>VLOOKUP($A16,'[11]101700'!$A$7:$W$47,C$9,FALSE)</f>
        <v>3977</v>
      </c>
      <c r="D16" s="110">
        <f>VLOOKUP($A16,'[11]101700'!$A$7:$W$47,D$9,FALSE)</f>
        <v>4476</v>
      </c>
      <c r="E16" s="110">
        <f>VLOOKUP($A16,'[11]101700'!$A$7:$W$47,E$9,FALSE)</f>
        <v>4574</v>
      </c>
      <c r="F16" s="110">
        <f>VLOOKUP($A16,'[11]101700'!$A$7:$W$47,F$9,FALSE)</f>
        <v>4575</v>
      </c>
      <c r="G16" s="110">
        <f>VLOOKUP($A16,'[11]101700'!$A$7:$W$47,G$9,FALSE)</f>
        <v>5147</v>
      </c>
      <c r="H16" s="110">
        <f>VLOOKUP($A16,'[11]101700'!$A$7:$W$47,H$9,FALSE)</f>
        <v>5780</v>
      </c>
      <c r="I16" s="110">
        <f>VLOOKUP($A16,'[11]101700'!$A$7:$W$47,I$9,FALSE)</f>
        <v>6105</v>
      </c>
      <c r="J16" s="110">
        <f>VLOOKUP($A16,'[11]101700'!$A$7:$W$47,J$9,FALSE)</f>
        <v>6189</v>
      </c>
      <c r="K16" s="110">
        <f>VLOOKUP($A16,'[11]101700'!$A$7:$W$47,K$9,FALSE)</f>
        <v>6125</v>
      </c>
      <c r="L16" s="110">
        <f>VLOOKUP($A16,'[11]101700'!$A$7:$W$47,L$9,FALSE)</f>
        <v>5915</v>
      </c>
      <c r="M16" s="110">
        <f>VLOOKUP($A16,'[11]101700'!$A$7:$W$47,M$9,FALSE)</f>
        <v>6450</v>
      </c>
      <c r="N16" s="110">
        <f>VLOOKUP($A16,'[11]101700'!$A$7:$W$47,N$9,FALSE)</f>
        <v>6191</v>
      </c>
      <c r="O16" s="110">
        <f>VLOOKUP($A16,'[11]101700'!$A$7:$W$47,O$9,FALSE)</f>
        <v>6319</v>
      </c>
      <c r="P16" s="110">
        <f>VLOOKUP($A16,'[11]101700'!$A$7:$W$47,P$9,FALSE)</f>
        <v>6210</v>
      </c>
      <c r="Q16" s="110">
        <f>VLOOKUP($A16,'[11]101700'!$A$7:$W$47,Q$9,FALSE)</f>
        <v>6184</v>
      </c>
      <c r="R16" s="110">
        <f>VLOOKUP($A16,'[11]101700'!$A$7:$W$47,R$9,FALSE)</f>
        <v>6147</v>
      </c>
      <c r="S16" s="110">
        <f>VLOOKUP($A16,'[11]101700'!$A$7:$W$47,S$9,FALSE)</f>
        <v>5788</v>
      </c>
      <c r="T16" s="110">
        <f>VLOOKUP($A16,'[11]101700'!$A$7:$W$47,T$9,FALSE)</f>
        <v>5846</v>
      </c>
      <c r="U16" s="110">
        <f>VLOOKUP($A16,'[11]101700'!$A$7:$W$47,U$9,FALSE)</f>
        <v>5404</v>
      </c>
      <c r="V16" s="110">
        <f>VLOOKUP($A16,'[11]101700'!$A$7:$W$47,V$9,FALSE)</f>
        <v>6279</v>
      </c>
      <c r="W16" s="111">
        <f t="shared" si="0"/>
        <v>-7.5607252822442697E-2</v>
      </c>
      <c r="X16" s="107" t="s">
        <v>118</v>
      </c>
      <c r="Y16" s="110">
        <f>'Fig 1c Data - electricity'!Z16</f>
        <v>10506813</v>
      </c>
      <c r="Z16" s="107" t="s">
        <v>118</v>
      </c>
      <c r="AA16"/>
    </row>
    <row r="17" spans="1:29" ht="15" customHeight="1" x14ac:dyDescent="0.2">
      <c r="A17" s="107" t="s">
        <v>119</v>
      </c>
      <c r="B17" s="110">
        <f>VLOOKUP($A17,'[11]101700'!$A$7:$W$47,B$9,FALSE)</f>
        <v>1122</v>
      </c>
      <c r="C17" s="110">
        <f>VLOOKUP($A17,'[11]101700'!$A$7:$W$47,C$9,FALSE)</f>
        <v>1259</v>
      </c>
      <c r="D17" s="110">
        <f>VLOOKUP($A17,'[11]101700'!$A$7:$W$47,D$9,FALSE)</f>
        <v>1302</v>
      </c>
      <c r="E17" s="110">
        <f>VLOOKUP($A17,'[11]101700'!$A$7:$W$47,E$9,FALSE)</f>
        <v>1475</v>
      </c>
      <c r="F17" s="110">
        <f>VLOOKUP($A17,'[11]101700'!$A$7:$W$47,F$9,FALSE)</f>
        <v>1509</v>
      </c>
      <c r="G17" s="110">
        <f>VLOOKUP($A17,'[11]101700'!$A$7:$W$47,G$9,FALSE)</f>
        <v>1661</v>
      </c>
      <c r="H17" s="110">
        <f>VLOOKUP($A17,'[11]101700'!$A$7:$W$47,H$9,FALSE)</f>
        <v>1786</v>
      </c>
      <c r="I17" s="110">
        <f>VLOOKUP($A17,'[11]101700'!$A$7:$W$47,I$9,FALSE)</f>
        <v>1731</v>
      </c>
      <c r="J17" s="110">
        <f>VLOOKUP($A17,'[11]101700'!$A$7:$W$47,J$9,FALSE)</f>
        <v>1725</v>
      </c>
      <c r="K17" s="110">
        <f>VLOOKUP($A17,'[11]101700'!$A$7:$W$47,K$9,FALSE)</f>
        <v>1748</v>
      </c>
      <c r="L17" s="110">
        <f>VLOOKUP($A17,'[11]101700'!$A$7:$W$47,L$9,FALSE)</f>
        <v>1652</v>
      </c>
      <c r="M17" s="110">
        <f>VLOOKUP($A17,'[11]101700'!$A$7:$W$47,M$9,FALSE)</f>
        <v>1760</v>
      </c>
      <c r="N17" s="110">
        <f>VLOOKUP($A17,'[11]101700'!$A$7:$W$47,N$9,FALSE)</f>
        <v>1647</v>
      </c>
      <c r="O17" s="110">
        <f>VLOOKUP($A17,'[11]101700'!$A$7:$W$47,O$9,FALSE)</f>
        <v>1728</v>
      </c>
      <c r="P17" s="110">
        <f>VLOOKUP($A17,'[11]101700'!$A$7:$W$47,P$9,FALSE)</f>
        <v>1688</v>
      </c>
      <c r="Q17" s="110">
        <f>VLOOKUP($A17,'[11]101700'!$A$7:$W$47,Q$9,FALSE)</f>
        <v>1695</v>
      </c>
      <c r="R17" s="110">
        <f>VLOOKUP($A17,'[11]101700'!$A$7:$W$47,R$9,FALSE)</f>
        <v>1698</v>
      </c>
      <c r="S17" s="110">
        <f>VLOOKUP($A17,'[11]101700'!$A$7:$W$47,S$9,FALSE)</f>
        <v>1628</v>
      </c>
      <c r="T17" s="110">
        <f>VLOOKUP($A17,'[11]101700'!$A$7:$W$47,T$9,FALSE)</f>
        <v>1619</v>
      </c>
      <c r="U17" s="110">
        <f>VLOOKUP($A17,'[11]101700'!$A$7:$W$47,U$9,FALSE)</f>
        <v>1555</v>
      </c>
      <c r="V17" s="110">
        <f>VLOOKUP($A17,'[11]101700'!$A$7:$W$47,V$9,FALSE)</f>
        <v>1781</v>
      </c>
      <c r="W17" s="111">
        <f t="shared" si="0"/>
        <v>-3.9530574428659669E-2</v>
      </c>
      <c r="X17" s="107" t="s">
        <v>119</v>
      </c>
      <c r="Y17" s="110">
        <f>'Fig 1c Data - electricity'!Z17</f>
        <v>5534738</v>
      </c>
      <c r="Z17" s="107" t="s">
        <v>119</v>
      </c>
      <c r="AA17"/>
    </row>
    <row r="18" spans="1:29" ht="15" customHeight="1" x14ac:dyDescent="0.2">
      <c r="A18" s="107" t="s">
        <v>120</v>
      </c>
      <c r="B18" s="110">
        <f>VLOOKUP($A18,'[11]101700'!$A$7:$W$47,B$9,FALSE)</f>
        <v>258</v>
      </c>
      <c r="C18" s="110">
        <f>VLOOKUP($A18,'[11]101700'!$A$7:$W$47,C$9,FALSE)</f>
        <v>290</v>
      </c>
      <c r="D18" s="110">
        <f>VLOOKUP($A18,'[11]101700'!$A$7:$W$47,D$9,FALSE)</f>
        <v>215</v>
      </c>
      <c r="E18" s="110">
        <f>VLOOKUP($A18,'[11]101700'!$A$7:$W$47,E$9,FALSE)</f>
        <v>159</v>
      </c>
      <c r="F18" s="110">
        <f>VLOOKUP($A18,'[11]101700'!$A$7:$W$47,F$9,FALSE)</f>
        <v>156</v>
      </c>
      <c r="G18" s="110">
        <f>VLOOKUP($A18,'[11]101700'!$A$7:$W$47,G$9,FALSE)</f>
        <v>180</v>
      </c>
      <c r="H18" s="110">
        <f>VLOOKUP($A18,'[11]101700'!$A$7:$W$47,H$9,FALSE)</f>
        <v>190</v>
      </c>
      <c r="I18" s="110">
        <f>VLOOKUP($A18,'[11]101700'!$A$7:$W$47,I$9,FALSE)</f>
        <v>191</v>
      </c>
      <c r="J18" s="110">
        <f>VLOOKUP($A18,'[11]101700'!$A$7:$W$47,J$9,FALSE)</f>
        <v>204</v>
      </c>
      <c r="K18" s="110">
        <f>VLOOKUP($A18,'[11]101700'!$A$7:$W$47,K$9,FALSE)</f>
        <v>164</v>
      </c>
      <c r="L18" s="110">
        <f>VLOOKUP($A18,'[11]101700'!$A$7:$W$47,L$9,FALSE)</f>
        <v>177</v>
      </c>
      <c r="M18" s="110">
        <f>VLOOKUP($A18,'[11]101700'!$A$7:$W$47,M$9,FALSE)</f>
        <v>215</v>
      </c>
      <c r="N18" s="110">
        <f>VLOOKUP($A18,'[11]101700'!$A$7:$W$47,N$9,FALSE)</f>
        <v>182</v>
      </c>
      <c r="O18" s="110">
        <f>VLOOKUP($A18,'[11]101700'!$A$7:$W$47,O$9,FALSE)</f>
        <v>277</v>
      </c>
      <c r="P18" s="110">
        <f>VLOOKUP($A18,'[11]101700'!$A$7:$W$47,P$9,FALSE)</f>
        <v>265</v>
      </c>
      <c r="Q18" s="110">
        <f>VLOOKUP($A18,'[11]101700'!$A$7:$W$47,Q$9,FALSE)</f>
        <v>263</v>
      </c>
      <c r="R18" s="110">
        <f>VLOOKUP($A18,'[11]101700'!$A$7:$W$47,R$9,FALSE)</f>
        <v>273</v>
      </c>
      <c r="S18" s="110">
        <f>VLOOKUP($A18,'[11]101700'!$A$7:$W$47,S$9,FALSE)</f>
        <v>274</v>
      </c>
      <c r="T18" s="110">
        <f>VLOOKUP($A18,'[11]101700'!$A$7:$W$47,T$9,FALSE)</f>
        <v>233</v>
      </c>
      <c r="U18" s="110">
        <f>VLOOKUP($A18,'[11]101700'!$A$7:$W$47,U$9,FALSE)</f>
        <v>184</v>
      </c>
      <c r="V18" s="110">
        <f>VLOOKUP($A18,'[11]101700'!$A$7:$W$47,V$9,FALSE)</f>
        <v>207</v>
      </c>
      <c r="W18" s="111">
        <f t="shared" si="0"/>
        <v>-0.21030042918454936</v>
      </c>
      <c r="X18" s="107" t="s">
        <v>120</v>
      </c>
      <c r="Y18" s="110">
        <f>'Fig 1c Data - electricity'!Z18</f>
        <v>1340127</v>
      </c>
      <c r="Z18" s="107" t="s">
        <v>120</v>
      </c>
      <c r="AA18"/>
    </row>
    <row r="19" spans="1:29" ht="15" customHeight="1" x14ac:dyDescent="0.2">
      <c r="A19" s="107" t="s">
        <v>121</v>
      </c>
      <c r="B19" s="110">
        <f>VLOOKUP($A19,'[11]101700'!$A$7:$W$47,B$9,FALSE)</f>
        <v>958</v>
      </c>
      <c r="C19" s="110">
        <f>VLOOKUP($A19,'[11]101700'!$A$7:$W$47,C$9,FALSE)</f>
        <v>1036</v>
      </c>
      <c r="D19" s="110">
        <f>VLOOKUP($A19,'[11]101700'!$A$7:$W$47,D$9,FALSE)</f>
        <v>1078</v>
      </c>
      <c r="E19" s="110">
        <f>VLOOKUP($A19,'[11]101700'!$A$7:$W$47,E$9,FALSE)</f>
        <v>1038</v>
      </c>
      <c r="F19" s="110">
        <f>VLOOKUP($A19,'[11]101700'!$A$7:$W$47,F$9,FALSE)</f>
        <v>1166</v>
      </c>
      <c r="G19" s="110">
        <f>VLOOKUP($A19,'[11]101700'!$A$7:$W$47,G$9,FALSE)</f>
        <v>1002</v>
      </c>
      <c r="H19" s="110">
        <f>VLOOKUP($A19,'[11]101700'!$A$7:$W$47,H$9,FALSE)</f>
        <v>1001</v>
      </c>
      <c r="I19" s="110">
        <f>VLOOKUP($A19,'[11]101700'!$A$7:$W$47,I$9,FALSE)</f>
        <v>955</v>
      </c>
      <c r="J19" s="110">
        <f>VLOOKUP($A19,'[11]101700'!$A$7:$W$47,J$9,FALSE)</f>
        <v>1231</v>
      </c>
      <c r="K19" s="110">
        <f>VLOOKUP($A19,'[11]101700'!$A$7:$W$47,K$9,FALSE)</f>
        <v>1179</v>
      </c>
      <c r="L19" s="110">
        <f>VLOOKUP($A19,'[11]101700'!$A$7:$W$47,L$9,FALSE)</f>
        <v>910</v>
      </c>
      <c r="M19" s="110">
        <f>VLOOKUP($A19,'[11]101700'!$A$7:$W$47,M$9,FALSE)</f>
        <v>948</v>
      </c>
      <c r="N19" s="110">
        <f>VLOOKUP($A19,'[11]101700'!$A$7:$W$47,N$9,FALSE)</f>
        <v>888</v>
      </c>
      <c r="O19" s="110">
        <f>VLOOKUP($A19,'[11]101700'!$A$7:$W$47,O$9,FALSE)</f>
        <v>860</v>
      </c>
      <c r="P19" s="110">
        <f>VLOOKUP($A19,'[11]101700'!$A$7:$W$47,P$9,FALSE)</f>
        <v>865</v>
      </c>
      <c r="Q19" s="110">
        <f>VLOOKUP($A19,'[11]101700'!$A$7:$W$47,Q$9,FALSE)</f>
        <v>821</v>
      </c>
      <c r="R19" s="110">
        <f>VLOOKUP($A19,'[11]101700'!$A$7:$W$47,R$9,FALSE)</f>
        <v>883</v>
      </c>
      <c r="S19" s="110">
        <f>VLOOKUP($A19,'[11]101700'!$A$7:$W$47,S$9,FALSE)</f>
        <v>899</v>
      </c>
      <c r="T19" s="110">
        <f>VLOOKUP($A19,'[11]101700'!$A$7:$W$47,T$9,FALSE)</f>
        <v>828</v>
      </c>
      <c r="U19" s="110">
        <f>VLOOKUP($A19,'[11]101700'!$A$7:$W$47,U$9,FALSE)</f>
        <v>710</v>
      </c>
      <c r="V19" s="110">
        <f>VLOOKUP($A19,'[11]101700'!$A$7:$W$47,V$9,FALSE)</f>
        <v>773</v>
      </c>
      <c r="W19" s="111">
        <f t="shared" si="0"/>
        <v>-0.14251207729468598</v>
      </c>
      <c r="X19" s="107" t="s">
        <v>121</v>
      </c>
      <c r="Y19" s="110">
        <f>'Fig 1c Data - electricity'!Z19</f>
        <v>5351427</v>
      </c>
      <c r="Z19" s="107" t="s">
        <v>121</v>
      </c>
      <c r="AA19" s="109"/>
      <c r="AB19" s="97"/>
      <c r="AC19" s="97"/>
    </row>
    <row r="20" spans="1:29" ht="15" customHeight="1" x14ac:dyDescent="0.2">
      <c r="A20" s="107" t="s">
        <v>122</v>
      </c>
      <c r="B20" s="110">
        <f>VLOOKUP($A20,'[11]101700'!$A$7:$W$47,B$9,FALSE)</f>
        <v>22019</v>
      </c>
      <c r="C20" s="110">
        <f>VLOOKUP($A20,'[11]101700'!$A$7:$W$47,C$9,FALSE)</f>
        <v>25194</v>
      </c>
      <c r="D20" s="110">
        <f>VLOOKUP($A20,'[11]101700'!$A$7:$W$47,D$9,FALSE)</f>
        <v>25430</v>
      </c>
      <c r="E20" s="110">
        <f>VLOOKUP($A20,'[11]101700'!$A$7:$W$47,E$9,FALSE)</f>
        <v>25538</v>
      </c>
      <c r="F20" s="110">
        <f>VLOOKUP($A20,'[11]101700'!$A$7:$W$47,F$9,FALSE)</f>
        <v>25323</v>
      </c>
      <c r="G20" s="110">
        <f>VLOOKUP($A20,'[11]101700'!$A$7:$W$47,G$9,FALSE)</f>
        <v>25863</v>
      </c>
      <c r="H20" s="110">
        <f>VLOOKUP($A20,'[11]101700'!$A$7:$W$47,H$9,FALSE)</f>
        <v>28708</v>
      </c>
      <c r="I20" s="110">
        <f>VLOOKUP($A20,'[11]101700'!$A$7:$W$47,I$9,FALSE)</f>
        <v>28297</v>
      </c>
      <c r="J20" s="110">
        <f>VLOOKUP($A20,'[11]101700'!$A$7:$W$47,J$9,FALSE)</f>
        <v>29047</v>
      </c>
      <c r="K20" s="110">
        <f>VLOOKUP($A20,'[11]101700'!$A$7:$W$47,K$9,FALSE)</f>
        <v>30326</v>
      </c>
      <c r="L20" s="110">
        <f>VLOOKUP($A20,'[11]101700'!$A$7:$W$47,L$9,FALSE)</f>
        <v>29826</v>
      </c>
      <c r="M20" s="110">
        <f>VLOOKUP($A20,'[11]101700'!$A$7:$W$47,M$9,FALSE)</f>
        <v>30842</v>
      </c>
      <c r="N20" s="110">
        <f>VLOOKUP($A20,'[11]101700'!$A$7:$W$47,N$9,FALSE)</f>
        <v>30556</v>
      </c>
      <c r="O20" s="110">
        <f>VLOOKUP($A20,'[11]101700'!$A$7:$W$47,O$9,FALSE)</f>
        <v>32160</v>
      </c>
      <c r="P20" s="110">
        <f>VLOOKUP($A20,'[11]101700'!$A$7:$W$47,P$9,FALSE)</f>
        <v>32758</v>
      </c>
      <c r="Q20" s="110">
        <f>VLOOKUP($A20,'[11]101700'!$A$7:$W$47,Q$9,FALSE)</f>
        <v>32753</v>
      </c>
      <c r="R20" s="110">
        <f>VLOOKUP($A20,'[11]101700'!$A$7:$W$47,R$9,FALSE)</f>
        <v>31771</v>
      </c>
      <c r="S20" s="110">
        <f>VLOOKUP($A20,'[11]101700'!$A$7:$W$47,S$9,FALSE)</f>
        <v>30185</v>
      </c>
      <c r="T20" s="110">
        <f>VLOOKUP($A20,'[11]101700'!$A$7:$W$47,T$9,FALSE)</f>
        <v>31444</v>
      </c>
      <c r="U20" s="110">
        <f>VLOOKUP($A20,'[11]101700'!$A$7:$W$47,U$9,FALSE)</f>
        <v>29919</v>
      </c>
      <c r="V20" s="110">
        <f>VLOOKUP($A20,'[11]101700'!$A$7:$W$47,V$9,FALSE)</f>
        <v>31664</v>
      </c>
      <c r="W20" s="111">
        <f t="shared" si="0"/>
        <v>-4.8498918712631983E-2</v>
      </c>
      <c r="X20" s="107" t="s">
        <v>122</v>
      </c>
      <c r="Y20" s="110">
        <f>'Fig 1c Data - electricity'!Z20</f>
        <v>64694497</v>
      </c>
      <c r="Z20" s="107" t="s">
        <v>122</v>
      </c>
      <c r="AA20" s="109"/>
      <c r="AB20" s="97"/>
      <c r="AC20" s="97"/>
    </row>
    <row r="21" spans="1:29" ht="15" customHeight="1" x14ac:dyDescent="0.2">
      <c r="A21" s="107" t="s">
        <v>123</v>
      </c>
      <c r="B21" s="110">
        <f>VLOOKUP($A21,'[11]101700'!$A$7:$W$47,B$9,FALSE)</f>
        <v>36808</v>
      </c>
      <c r="C21" s="110">
        <f>VLOOKUP($A21,'[11]101700'!$A$7:$W$47,C$9,FALSE)</f>
        <v>40311</v>
      </c>
      <c r="D21" s="110">
        <f>VLOOKUP($A21,'[11]101700'!$A$7:$W$47,D$9,FALSE)</f>
        <v>41113</v>
      </c>
      <c r="E21" s="110">
        <f>VLOOKUP($A21,'[11]101700'!$A$7:$W$47,E$9,FALSE)</f>
        <v>43753</v>
      </c>
      <c r="F21" s="110">
        <f>VLOOKUP($A21,'[11]101700'!$A$7:$W$47,F$9,FALSE)</f>
        <v>44744</v>
      </c>
      <c r="G21" s="110">
        <f>VLOOKUP($A21,'[11]101700'!$A$7:$W$47,G$9,FALSE)</f>
        <v>48213</v>
      </c>
      <c r="H21" s="110">
        <f>VLOOKUP($A21,'[11]101700'!$A$7:$W$47,H$9,FALSE)</f>
        <v>54288</v>
      </c>
      <c r="I21" s="110">
        <f>VLOOKUP($A21,'[11]101700'!$A$7:$W$47,I$9,FALSE)</f>
        <v>51812</v>
      </c>
      <c r="J21" s="110">
        <f>VLOOKUP($A21,'[11]101700'!$A$7:$W$47,J$9,FALSE)</f>
        <v>51873</v>
      </c>
      <c r="K21" s="110">
        <f>VLOOKUP($A21,'[11]101700'!$A$7:$W$47,K$9,FALSE)</f>
        <v>52159</v>
      </c>
      <c r="L21" s="110">
        <f>VLOOKUP($A21,'[11]101700'!$A$7:$W$47,L$9,FALSE)</f>
        <v>52963</v>
      </c>
      <c r="M21" s="110">
        <f>VLOOKUP($A21,'[11]101700'!$A$7:$W$47,M$9,FALSE)</f>
        <v>53908</v>
      </c>
      <c r="N21" s="110">
        <f>VLOOKUP($A21,'[11]101700'!$A$7:$W$47,N$9,FALSE)</f>
        <v>53882</v>
      </c>
      <c r="O21" s="110">
        <f>VLOOKUP($A21,'[11]101700'!$A$7:$W$47,O$9,FALSE)</f>
        <v>58848</v>
      </c>
      <c r="P21" s="110">
        <f>VLOOKUP($A21,'[11]101700'!$A$7:$W$47,P$9,FALSE)</f>
        <v>58858</v>
      </c>
      <c r="Q21" s="110">
        <f>VLOOKUP($A21,'[11]101700'!$A$7:$W$47,Q$9,FALSE)</f>
        <v>57202</v>
      </c>
      <c r="R21" s="110">
        <f>VLOOKUP($A21,'[11]101700'!$A$7:$W$47,R$9,FALSE)</f>
        <v>57801</v>
      </c>
      <c r="S21" s="110">
        <f>VLOOKUP($A21,'[11]101700'!$A$7:$W$47,S$9,FALSE)</f>
        <v>56411</v>
      </c>
      <c r="T21" s="110">
        <f>VLOOKUP($A21,'[11]101700'!$A$7:$W$47,T$9,FALSE)</f>
        <v>56971</v>
      </c>
      <c r="U21" s="110">
        <f>VLOOKUP($A21,'[11]101700'!$A$7:$W$47,U$9,FALSE)</f>
        <v>55536</v>
      </c>
      <c r="V21" s="110">
        <f>VLOOKUP($A21,'[11]101700'!$A$7:$W$47,V$9,FALSE)</f>
        <v>51532</v>
      </c>
      <c r="W21" s="111">
        <f t="shared" si="0"/>
        <v>-2.518825367292131E-2</v>
      </c>
      <c r="X21" s="107" t="s">
        <v>123</v>
      </c>
      <c r="Y21" s="110">
        <f>'Fig 1c Data - electricity'!Z21</f>
        <v>81802257</v>
      </c>
      <c r="Z21" s="107" t="s">
        <v>123</v>
      </c>
      <c r="AA21" s="109"/>
      <c r="AB21" s="97"/>
      <c r="AC21" s="97"/>
    </row>
    <row r="22" spans="1:29" ht="15" customHeight="1" x14ac:dyDescent="0.2">
      <c r="A22" s="107" t="s">
        <v>124</v>
      </c>
      <c r="B22" s="110">
        <f>VLOOKUP($A22,'[11]101700'!$A$7:$W$47,B$9,FALSE)</f>
        <v>0</v>
      </c>
      <c r="C22" s="110">
        <f>VLOOKUP($A22,'[11]101700'!$A$7:$W$47,C$9,FALSE)</f>
        <v>0</v>
      </c>
      <c r="D22" s="110">
        <f>VLOOKUP($A22,'[11]101700'!$A$7:$W$47,D$9,FALSE)</f>
        <v>0</v>
      </c>
      <c r="E22" s="110">
        <f>VLOOKUP($A22,'[11]101700'!$A$7:$W$47,E$9,FALSE)</f>
        <v>0</v>
      </c>
      <c r="F22" s="110">
        <f>VLOOKUP($A22,'[11]101700'!$A$7:$W$47,F$9,FALSE)</f>
        <v>0</v>
      </c>
      <c r="G22" s="110">
        <f>VLOOKUP($A22,'[11]101700'!$A$7:$W$47,G$9,FALSE)</f>
        <v>0</v>
      </c>
      <c r="H22" s="110">
        <f>VLOOKUP($A22,'[11]101700'!$A$7:$W$47,H$9,FALSE)</f>
        <v>3</v>
      </c>
      <c r="I22" s="110">
        <f>VLOOKUP($A22,'[11]101700'!$A$7:$W$47,I$9,FALSE)</f>
        <v>33</v>
      </c>
      <c r="J22" s="110">
        <f>VLOOKUP($A22,'[11]101700'!$A$7:$W$47,J$9,FALSE)</f>
        <v>142</v>
      </c>
      <c r="K22" s="110">
        <f>VLOOKUP($A22,'[11]101700'!$A$7:$W$47,K$9,FALSE)</f>
        <v>201</v>
      </c>
      <c r="L22" s="110">
        <f>VLOOKUP($A22,'[11]101700'!$A$7:$W$47,L$9,FALSE)</f>
        <v>257</v>
      </c>
      <c r="M22" s="110">
        <f>VLOOKUP($A22,'[11]101700'!$A$7:$W$47,M$9,FALSE)</f>
        <v>318</v>
      </c>
      <c r="N22" s="110">
        <f>VLOOKUP($A22,'[11]101700'!$A$7:$W$47,N$9,FALSE)</f>
        <v>348</v>
      </c>
      <c r="O22" s="110">
        <f>VLOOKUP($A22,'[11]101700'!$A$7:$W$47,O$9,FALSE)</f>
        <v>387</v>
      </c>
      <c r="P22" s="110">
        <f>VLOOKUP($A22,'[11]101700'!$A$7:$W$47,P$9,FALSE)</f>
        <v>462</v>
      </c>
      <c r="Q22" s="110">
        <f>VLOOKUP($A22,'[11]101700'!$A$7:$W$47,Q$9,FALSE)</f>
        <v>586</v>
      </c>
      <c r="R22" s="110">
        <f>VLOOKUP($A22,'[11]101700'!$A$7:$W$47,R$9,FALSE)</f>
        <v>688</v>
      </c>
      <c r="S22" s="110">
        <f>VLOOKUP($A22,'[11]101700'!$A$7:$W$47,S$9,FALSE)</f>
        <v>708</v>
      </c>
      <c r="T22" s="110">
        <f>VLOOKUP($A22,'[11]101700'!$A$7:$W$47,T$9,FALSE)</f>
        <v>811</v>
      </c>
      <c r="U22" s="110">
        <f>VLOOKUP($A22,'[11]101700'!$A$7:$W$47,U$9,FALSE)</f>
        <v>824</v>
      </c>
      <c r="V22" s="110">
        <f>VLOOKUP($A22,'[11]101700'!$A$7:$W$47,V$9,FALSE)</f>
        <v>781</v>
      </c>
      <c r="W22" s="111">
        <f t="shared" si="0"/>
        <v>1.6029593094944512E-2</v>
      </c>
      <c r="X22" s="107" t="s">
        <v>124</v>
      </c>
      <c r="Y22" s="110">
        <f>'Fig 1c Data - electricity'!Z22</f>
        <v>11305118</v>
      </c>
      <c r="Z22" s="107" t="s">
        <v>124</v>
      </c>
      <c r="AA22" s="109"/>
      <c r="AB22" s="97"/>
      <c r="AC22" s="97"/>
    </row>
    <row r="23" spans="1:29" ht="15" customHeight="1" x14ac:dyDescent="0.2">
      <c r="A23" s="107" t="s">
        <v>125</v>
      </c>
      <c r="B23" s="110">
        <f>VLOOKUP($A23,'[11]101700'!$A$7:$W$47,B$9,FALSE)</f>
        <v>5648</v>
      </c>
      <c r="C23" s="110">
        <f>VLOOKUP($A23,'[11]101700'!$A$7:$W$47,C$9,FALSE)</f>
        <v>5729</v>
      </c>
      <c r="D23" s="110">
        <f>VLOOKUP($A23,'[11]101700'!$A$7:$W$47,D$9,FALSE)</f>
        <v>4925</v>
      </c>
      <c r="E23" s="110">
        <f>VLOOKUP($A23,'[11]101700'!$A$7:$W$47,E$9,FALSE)</f>
        <v>5611</v>
      </c>
      <c r="F23" s="110">
        <f>VLOOKUP($A23,'[11]101700'!$A$7:$W$47,F$9,FALSE)</f>
        <v>5621</v>
      </c>
      <c r="G23" s="110">
        <f>VLOOKUP($A23,'[11]101700'!$A$7:$W$47,G$9,FALSE)</f>
        <v>6103</v>
      </c>
      <c r="H23" s="110">
        <f>VLOOKUP($A23,'[11]101700'!$A$7:$W$47,H$9,FALSE)</f>
        <v>6845</v>
      </c>
      <c r="I23" s="110">
        <f>VLOOKUP($A23,'[11]101700'!$A$7:$W$47,I$9,FALSE)</f>
        <v>6432</v>
      </c>
      <c r="J23" s="110">
        <f>VLOOKUP($A23,'[11]101700'!$A$7:$W$47,J$9,FALSE)</f>
        <v>6394</v>
      </c>
      <c r="K23" s="110">
        <f>VLOOKUP($A23,'[11]101700'!$A$7:$W$47,K$9,FALSE)</f>
        <v>6441</v>
      </c>
      <c r="L23" s="110">
        <f>VLOOKUP($A23,'[11]101700'!$A$7:$W$47,L$9,FALSE)</f>
        <v>6366</v>
      </c>
      <c r="M23" s="110">
        <f>VLOOKUP($A23,'[11]101700'!$A$7:$W$47,M$9,FALSE)</f>
        <v>7009</v>
      </c>
      <c r="N23" s="110">
        <f>VLOOKUP($A23,'[11]101700'!$A$7:$W$47,N$9,FALSE)</f>
        <v>6988</v>
      </c>
      <c r="O23" s="110">
        <f>VLOOKUP($A23,'[11]101700'!$A$7:$W$47,O$9,FALSE)</f>
        <v>7509</v>
      </c>
      <c r="P23" s="110">
        <f>VLOOKUP($A23,'[11]101700'!$A$7:$W$47,P$9,FALSE)</f>
        <v>7488</v>
      </c>
      <c r="Q23" s="110">
        <f>VLOOKUP($A23,'[11]101700'!$A$7:$W$47,Q$9,FALSE)</f>
        <v>7736</v>
      </c>
      <c r="R23" s="110">
        <f>VLOOKUP($A23,'[11]101700'!$A$7:$W$47,R$9,FALSE)</f>
        <v>7104</v>
      </c>
      <c r="S23" s="110">
        <f>VLOOKUP($A23,'[11]101700'!$A$7:$W$47,S$9,FALSE)</f>
        <v>6112</v>
      </c>
      <c r="T23" s="110">
        <f>VLOOKUP($A23,'[11]101700'!$A$7:$W$47,T$9,FALSE)</f>
        <v>6147</v>
      </c>
      <c r="U23" s="110">
        <f>VLOOKUP($A23,'[11]101700'!$A$7:$W$47,U$9,FALSE)</f>
        <v>5775</v>
      </c>
      <c r="V23" s="110">
        <f>VLOOKUP($A23,'[11]101700'!$A$7:$W$47,V$9,FALSE)</f>
        <v>6104</v>
      </c>
      <c r="W23" s="111">
        <f t="shared" si="0"/>
        <v>-6.0517325524646171E-2</v>
      </c>
      <c r="X23" s="107" t="s">
        <v>125</v>
      </c>
      <c r="Y23" s="110">
        <f>'Fig 1c Data - electricity'!Z23</f>
        <v>10014324</v>
      </c>
      <c r="Z23" s="107" t="s">
        <v>125</v>
      </c>
      <c r="AA23" s="109"/>
      <c r="AB23" s="97"/>
      <c r="AC23" s="97"/>
    </row>
    <row r="24" spans="1:29" ht="15" customHeight="1" x14ac:dyDescent="0.2">
      <c r="A24" s="107" t="s">
        <v>126</v>
      </c>
      <c r="B24" s="110">
        <f>VLOOKUP($A24,'[11]101700'!$A$7:$W$47,B$9,FALSE)</f>
        <v>568</v>
      </c>
      <c r="C24" s="110">
        <f>VLOOKUP($A24,'[11]101700'!$A$7:$W$47,C$9,FALSE)</f>
        <v>650</v>
      </c>
      <c r="D24" s="110">
        <f>VLOOKUP($A24,'[11]101700'!$A$7:$W$47,D$9,FALSE)</f>
        <v>667</v>
      </c>
      <c r="E24" s="110">
        <f>VLOOKUP($A24,'[11]101700'!$A$7:$W$47,E$9,FALSE)</f>
        <v>762</v>
      </c>
      <c r="F24" s="110">
        <f>VLOOKUP($A24,'[11]101700'!$A$7:$W$47,F$9,FALSE)</f>
        <v>771</v>
      </c>
      <c r="G24" s="110">
        <f>VLOOKUP($A24,'[11]101700'!$A$7:$W$47,G$9,FALSE)</f>
        <v>796</v>
      </c>
      <c r="H24" s="110">
        <f>VLOOKUP($A24,'[11]101700'!$A$7:$W$47,H$9,FALSE)</f>
        <v>870</v>
      </c>
      <c r="I24" s="110">
        <f>VLOOKUP($A24,'[11]101700'!$A$7:$W$47,I$9,FALSE)</f>
        <v>871</v>
      </c>
      <c r="J24" s="110">
        <f>VLOOKUP($A24,'[11]101700'!$A$7:$W$47,J$9,FALSE)</f>
        <v>964</v>
      </c>
      <c r="K24" s="110">
        <f>VLOOKUP($A24,'[11]101700'!$A$7:$W$47,K$9,FALSE)</f>
        <v>1036</v>
      </c>
      <c r="L24" s="110">
        <f>VLOOKUP($A24,'[11]101700'!$A$7:$W$47,L$9,FALSE)</f>
        <v>1200</v>
      </c>
      <c r="M24" s="110">
        <f>VLOOKUP($A24,'[11]101700'!$A$7:$W$47,M$9,FALSE)</f>
        <v>1234</v>
      </c>
      <c r="N24" s="110">
        <f>VLOOKUP($A24,'[11]101700'!$A$7:$W$47,N$9,FALSE)</f>
        <v>1197</v>
      </c>
      <c r="O24" s="110">
        <f>VLOOKUP($A24,'[11]101700'!$A$7:$W$47,O$9,FALSE)</f>
        <v>1277</v>
      </c>
      <c r="P24" s="110">
        <f>VLOOKUP($A24,'[11]101700'!$A$7:$W$47,P$9,FALSE)</f>
        <v>1458</v>
      </c>
      <c r="Q24" s="110">
        <f>VLOOKUP($A24,'[11]101700'!$A$7:$W$47,Q$9,FALSE)</f>
        <v>1461</v>
      </c>
      <c r="R24" s="110">
        <f>VLOOKUP($A24,'[11]101700'!$A$7:$W$47,R$9,FALSE)</f>
        <v>1564</v>
      </c>
      <c r="S24" s="110">
        <f>VLOOKUP($A24,'[11]101700'!$A$7:$W$47,S$9,FALSE)</f>
        <v>1568</v>
      </c>
      <c r="T24" s="110">
        <f>VLOOKUP($A24,'[11]101700'!$A$7:$W$47,T$9,FALSE)</f>
        <v>1564</v>
      </c>
      <c r="U24" s="110">
        <f>VLOOKUP($A24,'[11]101700'!$A$7:$W$47,U$9,FALSE)</f>
        <v>1480</v>
      </c>
      <c r="V24" s="110">
        <f>VLOOKUP($A24,'[11]101700'!$A$7:$W$47,V$9,FALSE)</f>
        <v>1614</v>
      </c>
      <c r="W24" s="111">
        <f t="shared" si="0"/>
        <v>-5.3708439897698211E-2</v>
      </c>
      <c r="X24" s="107" t="s">
        <v>126</v>
      </c>
      <c r="Y24" s="110">
        <f>'Fig 1c Data - electricity'!Z24</f>
        <v>4467854</v>
      </c>
      <c r="Z24" s="107" t="s">
        <v>126</v>
      </c>
      <c r="AA24" s="109"/>
      <c r="AB24" s="97"/>
      <c r="AC24" s="97"/>
    </row>
    <row r="25" spans="1:29" ht="15" customHeight="1" x14ac:dyDescent="0.2">
      <c r="A25" s="107" t="s">
        <v>127</v>
      </c>
      <c r="B25" s="110">
        <f>VLOOKUP($A25,'[11]101700'!$A$7:$W$47,B$9,FALSE)</f>
        <v>28725</v>
      </c>
      <c r="C25" s="110">
        <f>VLOOKUP($A25,'[11]101700'!$A$7:$W$47,C$9,FALSE)</f>
        <v>31455</v>
      </c>
      <c r="D25" s="110">
        <f>VLOOKUP($A25,'[11]101700'!$A$7:$W$47,D$9,FALSE)</f>
        <v>31002</v>
      </c>
      <c r="E25" s="110">
        <f>VLOOKUP($A25,'[11]101700'!$A$7:$W$47,E$9,FALSE)</f>
        <v>31967</v>
      </c>
      <c r="F25" s="110">
        <f>VLOOKUP($A25,'[11]101700'!$A$7:$W$47,F$9,FALSE)</f>
        <v>30999</v>
      </c>
      <c r="G25" s="110">
        <f>VLOOKUP($A25,'[11]101700'!$A$7:$W$47,G$9,FALSE)</f>
        <v>33657</v>
      </c>
      <c r="H25" s="110">
        <f>VLOOKUP($A25,'[11]101700'!$A$7:$W$47,H$9,FALSE)</f>
        <v>34726</v>
      </c>
      <c r="I25" s="110">
        <f>VLOOKUP($A25,'[11]101700'!$A$7:$W$47,I$9,FALSE)</f>
        <v>34418</v>
      </c>
      <c r="J25" s="110">
        <f>VLOOKUP($A25,'[11]101700'!$A$7:$W$47,J$9,FALSE)</f>
        <v>36219</v>
      </c>
      <c r="K25" s="110">
        <f>VLOOKUP($A25,'[11]101700'!$A$7:$W$47,K$9,FALSE)</f>
        <v>37665</v>
      </c>
      <c r="L25" s="110">
        <f>VLOOKUP($A25,'[11]101700'!$A$7:$W$47,L$9,FALSE)</f>
        <v>37611</v>
      </c>
      <c r="M25" s="110">
        <f>VLOOKUP($A25,'[11]101700'!$A$7:$W$47,M$9,FALSE)</f>
        <v>38749</v>
      </c>
      <c r="N25" s="110">
        <f>VLOOKUP($A25,'[11]101700'!$A$7:$W$47,N$9,FALSE)</f>
        <v>37840</v>
      </c>
      <c r="O25" s="110">
        <f>VLOOKUP($A25,'[11]101700'!$A$7:$W$47,O$9,FALSE)</f>
        <v>40963</v>
      </c>
      <c r="P25" s="110">
        <f>VLOOKUP($A25,'[11]101700'!$A$7:$W$47,P$9,FALSE)</f>
        <v>38975</v>
      </c>
      <c r="Q25" s="110">
        <f>VLOOKUP($A25,'[11]101700'!$A$7:$W$47,Q$9,FALSE)</f>
        <v>40590</v>
      </c>
      <c r="R25" s="110">
        <f>VLOOKUP($A25,'[11]101700'!$A$7:$W$47,R$9,FALSE)</f>
        <v>38458</v>
      </c>
      <c r="S25" s="110">
        <f>VLOOKUP($A25,'[11]101700'!$A$7:$W$47,S$9,FALSE)</f>
        <v>36226</v>
      </c>
      <c r="T25" s="110">
        <f>VLOOKUP($A25,'[11]101700'!$A$7:$W$47,T$9,FALSE)</f>
        <v>36626</v>
      </c>
      <c r="U25" s="110">
        <f>VLOOKUP($A25,'[11]101700'!$A$7:$W$47,U$9,FALSE)</f>
        <v>36071</v>
      </c>
      <c r="V25" s="110">
        <f>VLOOKUP($A25,'[11]101700'!$A$7:$W$47,V$9,FALSE)</f>
        <v>38499</v>
      </c>
      <c r="W25" s="111">
        <f t="shared" si="0"/>
        <v>-1.5153169879320701E-2</v>
      </c>
      <c r="X25" s="107" t="s">
        <v>127</v>
      </c>
      <c r="Y25" s="110">
        <f>'Fig 1c Data - electricity'!Z25</f>
        <v>60340328</v>
      </c>
      <c r="Z25" s="107" t="s">
        <v>127</v>
      </c>
      <c r="AA25" s="109"/>
      <c r="AB25" s="97"/>
      <c r="AC25" s="97"/>
    </row>
    <row r="26" spans="1:29" ht="15" customHeight="1" x14ac:dyDescent="0.2">
      <c r="A26" s="107" t="s">
        <v>128</v>
      </c>
      <c r="B26" s="110">
        <f>VLOOKUP($A26,'[11]101700'!$A$7:$W$47,B$9,FALSE)</f>
        <v>698</v>
      </c>
      <c r="C26" s="110">
        <f>VLOOKUP($A26,'[11]101700'!$A$7:$W$47,C$9,FALSE)</f>
        <v>649</v>
      </c>
      <c r="D26" s="110">
        <f>VLOOKUP($A26,'[11]101700'!$A$7:$W$47,D$9,FALSE)</f>
        <v>591</v>
      </c>
      <c r="E26" s="110">
        <f>VLOOKUP($A26,'[11]101700'!$A$7:$W$47,E$9,FALSE)</f>
        <v>435</v>
      </c>
      <c r="F26" s="110">
        <f>VLOOKUP($A26,'[11]101700'!$A$7:$W$47,F$9,FALSE)</f>
        <v>345</v>
      </c>
      <c r="G26" s="110">
        <f>VLOOKUP($A26,'[11]101700'!$A$7:$W$47,G$9,FALSE)</f>
        <v>366</v>
      </c>
      <c r="H26" s="110">
        <f>VLOOKUP($A26,'[11]101700'!$A$7:$W$47,H$9,FALSE)</f>
        <v>366</v>
      </c>
      <c r="I26" s="110">
        <f>VLOOKUP($A26,'[11]101700'!$A$7:$W$47,I$9,FALSE)</f>
        <v>332</v>
      </c>
      <c r="J26" s="110">
        <f>VLOOKUP($A26,'[11]101700'!$A$7:$W$47,J$9,FALSE)</f>
        <v>340</v>
      </c>
      <c r="K26" s="110">
        <f>VLOOKUP($A26,'[11]101700'!$A$7:$W$47,K$9,FALSE)</f>
        <v>319</v>
      </c>
      <c r="L26" s="110">
        <f>VLOOKUP($A26,'[11]101700'!$A$7:$W$47,L$9,FALSE)</f>
        <v>329</v>
      </c>
      <c r="M26" s="110">
        <f>VLOOKUP($A26,'[11]101700'!$A$7:$W$47,M$9,FALSE)</f>
        <v>390</v>
      </c>
      <c r="N26" s="110">
        <f>VLOOKUP($A26,'[11]101700'!$A$7:$W$47,N$9,FALSE)</f>
        <v>447</v>
      </c>
      <c r="O26" s="110">
        <f>VLOOKUP($A26,'[11]101700'!$A$7:$W$47,O$9,FALSE)</f>
        <v>456</v>
      </c>
      <c r="P26" s="110">
        <f>VLOOKUP($A26,'[11]101700'!$A$7:$W$47,P$9,FALSE)</f>
        <v>492</v>
      </c>
      <c r="Q26" s="110">
        <f>VLOOKUP($A26,'[11]101700'!$A$7:$W$47,Q$9,FALSE)</f>
        <v>508</v>
      </c>
      <c r="R26" s="110">
        <f>VLOOKUP($A26,'[11]101700'!$A$7:$W$47,R$9,FALSE)</f>
        <v>513</v>
      </c>
      <c r="S26" s="110">
        <f>VLOOKUP($A26,'[11]101700'!$A$7:$W$47,S$9,FALSE)</f>
        <v>523</v>
      </c>
      <c r="T26" s="110">
        <f>VLOOKUP($A26,'[11]101700'!$A$7:$W$47,T$9,FALSE)</f>
        <v>501</v>
      </c>
      <c r="U26" s="110">
        <f>VLOOKUP($A26,'[11]101700'!$A$7:$W$47,U$9,FALSE)</f>
        <v>432</v>
      </c>
      <c r="V26" s="110">
        <f>VLOOKUP($A26,'[11]101700'!$A$7:$W$47,V$9,FALSE)</f>
        <v>498</v>
      </c>
      <c r="W26" s="111">
        <f t="shared" si="0"/>
        <v>-0.1377245508982036</v>
      </c>
      <c r="X26" s="107" t="s">
        <v>128</v>
      </c>
      <c r="Y26" s="110">
        <f>'Fig 1c Data - electricity'!Z26</f>
        <v>2248374</v>
      </c>
      <c r="Z26" s="107" t="s">
        <v>128</v>
      </c>
      <c r="AA26" s="109"/>
      <c r="AB26" s="97"/>
      <c r="AC26" s="97"/>
    </row>
    <row r="27" spans="1:29" ht="15" customHeight="1" x14ac:dyDescent="0.2">
      <c r="A27" s="107" t="s">
        <v>129</v>
      </c>
      <c r="B27" s="110">
        <f>VLOOKUP($A27,'[11]101700'!$A$7:$W$47,B$9,FALSE)</f>
        <v>1483</v>
      </c>
      <c r="C27" s="110">
        <f>VLOOKUP($A27,'[11]101700'!$A$7:$W$47,C$9,FALSE)</f>
        <v>1679</v>
      </c>
      <c r="D27" s="110">
        <f>VLOOKUP($A27,'[11]101700'!$A$7:$W$47,D$9,FALSE)</f>
        <v>992</v>
      </c>
      <c r="E27" s="110">
        <f>VLOOKUP($A27,'[11]101700'!$A$7:$W$47,E$9,FALSE)</f>
        <v>531</v>
      </c>
      <c r="F27" s="110">
        <f>VLOOKUP($A27,'[11]101700'!$A$7:$W$47,F$9,FALSE)</f>
        <v>528</v>
      </c>
      <c r="G27" s="110">
        <f>VLOOKUP($A27,'[11]101700'!$A$7:$W$47,G$9,FALSE)</f>
        <v>510</v>
      </c>
      <c r="H27" s="110">
        <f>VLOOKUP($A27,'[11]101700'!$A$7:$W$47,H$9,FALSE)</f>
        <v>458</v>
      </c>
      <c r="I27" s="110">
        <f>VLOOKUP($A27,'[11]101700'!$A$7:$W$47,I$9,FALSE)</f>
        <v>450</v>
      </c>
      <c r="J27" s="110">
        <f>VLOOKUP($A27,'[11]101700'!$A$7:$W$47,J$9,FALSE)</f>
        <v>422</v>
      </c>
      <c r="K27" s="110">
        <f>VLOOKUP($A27,'[11]101700'!$A$7:$W$47,K$9,FALSE)</f>
        <v>351</v>
      </c>
      <c r="L27" s="110">
        <f>VLOOKUP($A27,'[11]101700'!$A$7:$W$47,L$9,FALSE)</f>
        <v>363</v>
      </c>
      <c r="M27" s="110">
        <f>VLOOKUP($A27,'[11]101700'!$A$7:$W$47,M$9,FALSE)</f>
        <v>394</v>
      </c>
      <c r="N27" s="110">
        <f>VLOOKUP($A27,'[11]101700'!$A$7:$W$47,N$9,FALSE)</f>
        <v>428</v>
      </c>
      <c r="O27" s="110">
        <f>VLOOKUP($A27,'[11]101700'!$A$7:$W$47,O$9,FALSE)</f>
        <v>440</v>
      </c>
      <c r="P27" s="110">
        <f>VLOOKUP($A27,'[11]101700'!$A$7:$W$47,P$9,FALSE)</f>
        <v>488</v>
      </c>
      <c r="Q27" s="110">
        <f>VLOOKUP($A27,'[11]101700'!$A$7:$W$47,Q$9,FALSE)</f>
        <v>519</v>
      </c>
      <c r="R27" s="110">
        <f>VLOOKUP($A27,'[11]101700'!$A$7:$W$47,R$9,FALSE)</f>
        <v>570</v>
      </c>
      <c r="S27" s="110">
        <f>VLOOKUP($A27,'[11]101700'!$A$7:$W$47,S$9,FALSE)</f>
        <v>584</v>
      </c>
      <c r="T27" s="110">
        <f>VLOOKUP($A27,'[11]101700'!$A$7:$W$47,T$9,FALSE)</f>
        <v>559</v>
      </c>
      <c r="U27" s="110">
        <f>VLOOKUP($A27,'[11]101700'!$A$7:$W$47,U$9,FALSE)</f>
        <v>520</v>
      </c>
      <c r="V27" s="110">
        <f>VLOOKUP($A27,'[11]101700'!$A$7:$W$47,V$9,FALSE)</f>
        <v>567</v>
      </c>
      <c r="W27" s="111">
        <f t="shared" si="0"/>
        <v>-6.9767441860465115E-2</v>
      </c>
      <c r="X27" s="107" t="s">
        <v>129</v>
      </c>
      <c r="Y27" s="110">
        <f>'Fig 1c Data - electricity'!Z27</f>
        <v>3329039</v>
      </c>
      <c r="Z27" s="107" t="s">
        <v>129</v>
      </c>
      <c r="AA27" s="109"/>
      <c r="AB27" s="97"/>
      <c r="AC27" s="97"/>
    </row>
    <row r="28" spans="1:29" ht="15" customHeight="1" x14ac:dyDescent="0.2">
      <c r="A28" s="107" t="s">
        <v>130</v>
      </c>
      <c r="B28" s="110">
        <f>VLOOKUP($A28,'[11]101700'!$A$7:$W$47,B$9,FALSE)</f>
        <v>420</v>
      </c>
      <c r="C28" s="110">
        <f>VLOOKUP($A28,'[11]101700'!$A$7:$W$47,C$9,FALSE)</f>
        <v>438</v>
      </c>
      <c r="D28" s="110">
        <f>VLOOKUP($A28,'[11]101700'!$A$7:$W$47,D$9,FALSE)</f>
        <v>456</v>
      </c>
      <c r="E28" s="110">
        <f>VLOOKUP($A28,'[11]101700'!$A$7:$W$47,E$9,FALSE)</f>
        <v>474</v>
      </c>
      <c r="F28" s="110">
        <f>VLOOKUP($A28,'[11]101700'!$A$7:$W$47,F$9,FALSE)</f>
        <v>473</v>
      </c>
      <c r="G28" s="110">
        <f>VLOOKUP($A28,'[11]101700'!$A$7:$W$47,G$9,FALSE)</f>
        <v>514</v>
      </c>
      <c r="H28" s="110">
        <f>VLOOKUP($A28,'[11]101700'!$A$7:$W$47,H$9,FALSE)</f>
        <v>564</v>
      </c>
      <c r="I28" s="110">
        <f>VLOOKUP($A28,'[11]101700'!$A$7:$W$47,I$9,FALSE)</f>
        <v>583</v>
      </c>
      <c r="J28" s="110">
        <f>VLOOKUP($A28,'[11]101700'!$A$7:$W$47,J$9,FALSE)</f>
        <v>590</v>
      </c>
      <c r="K28" s="110">
        <f>VLOOKUP($A28,'[11]101700'!$A$7:$W$47,K$9,FALSE)</f>
        <v>611</v>
      </c>
      <c r="L28" s="110">
        <f>VLOOKUP($A28,'[11]101700'!$A$7:$W$47,L$9,FALSE)</f>
        <v>605</v>
      </c>
      <c r="M28" s="110">
        <f>VLOOKUP($A28,'[11]101700'!$A$7:$W$47,M$9,FALSE)</f>
        <v>602</v>
      </c>
      <c r="N28" s="110">
        <f>VLOOKUP($A28,'[11]101700'!$A$7:$W$47,N$9,FALSE)</f>
        <v>608</v>
      </c>
      <c r="O28" s="110">
        <f>VLOOKUP($A28,'[11]101700'!$A$7:$W$47,O$9,FALSE)</f>
        <v>617</v>
      </c>
      <c r="P28" s="110">
        <f>VLOOKUP($A28,'[11]101700'!$A$7:$W$47,P$9,FALSE)</f>
        <v>644</v>
      </c>
      <c r="Q28" s="110">
        <f>VLOOKUP($A28,'[11]101700'!$A$7:$W$47,Q$9,FALSE)</f>
        <v>631</v>
      </c>
      <c r="R28" s="110">
        <f>VLOOKUP($A28,'[11]101700'!$A$7:$W$47,R$9,FALSE)</f>
        <v>659</v>
      </c>
      <c r="S28" s="110">
        <f>VLOOKUP($A28,'[11]101700'!$A$7:$W$47,S$9,FALSE)</f>
        <v>641</v>
      </c>
      <c r="T28" s="110">
        <f>VLOOKUP($A28,'[11]101700'!$A$7:$W$47,T$9,FALSE)</f>
        <v>658</v>
      </c>
      <c r="U28" s="110">
        <f>VLOOKUP($A28,'[11]101700'!$A$7:$W$47,U$9,FALSE)</f>
        <v>617</v>
      </c>
      <c r="V28" s="110">
        <f>VLOOKUP($A28,'[11]101700'!$A$7:$W$47,V$9,FALSE)</f>
        <v>676</v>
      </c>
      <c r="W28" s="111">
        <f t="shared" si="0"/>
        <v>-6.231003039513678E-2</v>
      </c>
      <c r="X28" s="107" t="s">
        <v>130</v>
      </c>
      <c r="Y28" s="110">
        <f>'Fig 1c Data - electricity'!Z28</f>
        <v>502066</v>
      </c>
      <c r="Z28" s="107" t="s">
        <v>130</v>
      </c>
      <c r="AA28" s="109"/>
      <c r="AB28" s="97"/>
      <c r="AC28" s="97"/>
    </row>
    <row r="29" spans="1:29" ht="15" customHeight="1" x14ac:dyDescent="0.2">
      <c r="A29" s="107" t="s">
        <v>132</v>
      </c>
      <c r="B29" s="110">
        <f>VLOOKUP($A29,'[11]101700'!$A$7:$W$47,B$9,FALSE)</f>
        <v>20408</v>
      </c>
      <c r="C29" s="110">
        <f>VLOOKUP($A29,'[11]101700'!$A$7:$W$47,C$9,FALSE)</f>
        <v>22763</v>
      </c>
      <c r="D29" s="110">
        <f>VLOOKUP($A29,'[11]101700'!$A$7:$W$47,D$9,FALSE)</f>
        <v>21193</v>
      </c>
      <c r="E29" s="110">
        <f>VLOOKUP($A29,'[11]101700'!$A$7:$W$47,E$9,FALSE)</f>
        <v>22108</v>
      </c>
      <c r="F29" s="110">
        <f>VLOOKUP($A29,'[11]101700'!$A$7:$W$47,F$9,FALSE)</f>
        <v>21122</v>
      </c>
      <c r="G29" s="110">
        <f>VLOOKUP($A29,'[11]101700'!$A$7:$W$47,G$9,FALSE)</f>
        <v>22415</v>
      </c>
      <c r="H29" s="110">
        <f>VLOOKUP($A29,'[11]101700'!$A$7:$W$47,H$9,FALSE)</f>
        <v>24985</v>
      </c>
      <c r="I29" s="110">
        <f>VLOOKUP($A29,'[11]101700'!$A$7:$W$47,I$9,FALSE)</f>
        <v>21814</v>
      </c>
      <c r="J29" s="110">
        <f>VLOOKUP($A29,'[11]101700'!$A$7:$W$47,J$9,FALSE)</f>
        <v>21347</v>
      </c>
      <c r="K29" s="110">
        <f>VLOOKUP($A29,'[11]101700'!$A$7:$W$47,K$9,FALSE)</f>
        <v>20332</v>
      </c>
      <c r="L29" s="110">
        <f>VLOOKUP($A29,'[11]101700'!$A$7:$W$47,L$9,FALSE)</f>
        <v>20610</v>
      </c>
      <c r="M29" s="110">
        <f>VLOOKUP($A29,'[11]101700'!$A$7:$W$47,M$9,FALSE)</f>
        <v>21139</v>
      </c>
      <c r="N29" s="110">
        <f>VLOOKUP($A29,'[11]101700'!$A$7:$W$47,N$9,FALSE)</f>
        <v>20654</v>
      </c>
      <c r="O29" s="110">
        <f>VLOOKUP($A29,'[11]101700'!$A$7:$W$47,O$9,FALSE)</f>
        <v>21011</v>
      </c>
      <c r="P29" s="110">
        <f>VLOOKUP($A29,'[11]101700'!$A$7:$W$47,P$9,FALSE)</f>
        <v>20832</v>
      </c>
      <c r="Q29" s="110">
        <f>VLOOKUP($A29,'[11]101700'!$A$7:$W$47,Q$9,FALSE)</f>
        <v>19855</v>
      </c>
      <c r="R29" s="110">
        <f>VLOOKUP($A29,'[11]101700'!$A$7:$W$47,R$9,FALSE)</f>
        <v>19731</v>
      </c>
      <c r="S29" s="110">
        <f>VLOOKUP($A29,'[11]101700'!$A$7:$W$47,S$9,FALSE)</f>
        <v>18409</v>
      </c>
      <c r="T29" s="110">
        <f>VLOOKUP($A29,'[11]101700'!$A$7:$W$47,T$9,FALSE)</f>
        <v>19582</v>
      </c>
      <c r="U29" s="110">
        <f>VLOOKUP($A29,'[11]101700'!$A$7:$W$47,U$9,FALSE)</f>
        <v>19060</v>
      </c>
      <c r="V29" s="110">
        <f>VLOOKUP($A29,'[11]101700'!$A$7:$W$47,V$9,FALSE)</f>
        <v>21914</v>
      </c>
      <c r="W29" s="111">
        <f t="shared" si="0"/>
        <v>-2.6657134102747421E-2</v>
      </c>
      <c r="X29" s="107" t="s">
        <v>132</v>
      </c>
      <c r="Y29" s="110">
        <f>'Fig 1c Data - electricity'!Z30</f>
        <v>16574989</v>
      </c>
      <c r="Z29" s="107" t="s">
        <v>132</v>
      </c>
      <c r="AA29" s="109"/>
      <c r="AB29" s="97"/>
      <c r="AC29" s="97"/>
    </row>
    <row r="30" spans="1:29" ht="15" customHeight="1" x14ac:dyDescent="0.2">
      <c r="A30" s="107" t="s">
        <v>133</v>
      </c>
      <c r="B30" s="110">
        <f>VLOOKUP($A30,'[11]101700'!$A$7:$W$47,B$9,FALSE)</f>
        <v>0</v>
      </c>
      <c r="C30" s="110">
        <f>VLOOKUP($A30,'[11]101700'!$A$7:$W$47,C$9,FALSE)</f>
        <v>0</v>
      </c>
      <c r="D30" s="110">
        <f>VLOOKUP($A30,'[11]101700'!$A$7:$W$47,D$9,FALSE)</f>
        <v>0</v>
      </c>
      <c r="E30" s="110">
        <f>VLOOKUP($A30,'[11]101700'!$A$7:$W$47,E$9,FALSE)</f>
        <v>0</v>
      </c>
      <c r="F30" s="110">
        <f>VLOOKUP($A30,'[11]101700'!$A$7:$W$47,F$9,FALSE)</f>
        <v>0</v>
      </c>
      <c r="G30" s="110">
        <f>VLOOKUP($A30,'[11]101700'!$A$7:$W$47,G$9,FALSE)</f>
        <v>0</v>
      </c>
      <c r="H30" s="110">
        <f>VLOOKUP($A30,'[11]101700'!$A$7:$W$47,H$9,FALSE)</f>
        <v>0</v>
      </c>
      <c r="I30" s="110">
        <f>VLOOKUP($A30,'[11]101700'!$A$7:$W$47,I$9,FALSE)</f>
        <v>0</v>
      </c>
      <c r="J30" s="110">
        <f>VLOOKUP($A30,'[11]101700'!$A$7:$W$47,J$9,FALSE)</f>
        <v>0</v>
      </c>
      <c r="K30" s="110">
        <f>VLOOKUP($A30,'[11]101700'!$A$7:$W$47,K$9,FALSE)</f>
        <v>0</v>
      </c>
      <c r="L30" s="110">
        <f>VLOOKUP($A30,'[11]101700'!$A$7:$W$47,L$9,FALSE)</f>
        <v>176</v>
      </c>
      <c r="M30" s="110">
        <f>VLOOKUP($A30,'[11]101700'!$A$7:$W$47,M$9,FALSE)</f>
        <v>180</v>
      </c>
      <c r="N30" s="110">
        <f>VLOOKUP($A30,'[11]101700'!$A$7:$W$47,N$9,FALSE)</f>
        <v>138</v>
      </c>
      <c r="O30" s="110">
        <f>VLOOKUP($A30,'[11]101700'!$A$7:$W$47,O$9,FALSE)</f>
        <v>182</v>
      </c>
      <c r="P30" s="110">
        <f>VLOOKUP($A30,'[11]101700'!$A$7:$W$47,P$9,FALSE)</f>
        <v>213</v>
      </c>
      <c r="Q30" s="110">
        <f>VLOOKUP($A30,'[11]101700'!$A$7:$W$47,Q$9,FALSE)</f>
        <v>220</v>
      </c>
      <c r="R30" s="110">
        <f>VLOOKUP($A30,'[11]101700'!$A$7:$W$47,R$9,FALSE)</f>
        <v>238</v>
      </c>
      <c r="S30" s="110">
        <f>VLOOKUP($A30,'[11]101700'!$A$7:$W$47,S$9,FALSE)</f>
        <v>256</v>
      </c>
      <c r="T30" s="110">
        <f>VLOOKUP($A30,'[11]101700'!$A$7:$W$47,T$9,FALSE)</f>
        <v>297</v>
      </c>
      <c r="U30" s="110">
        <f>VLOOKUP($A30,'[11]101700'!$A$7:$W$47,U$9,FALSE)</f>
        <v>299</v>
      </c>
      <c r="V30" s="110">
        <f>VLOOKUP($A30,'[11]101700'!$A$7:$W$47,V$9,FALSE)</f>
        <v>355</v>
      </c>
      <c r="W30" s="111">
        <f t="shared" si="0"/>
        <v>6.7340067340067337E-3</v>
      </c>
      <c r="X30" s="107" t="s">
        <v>133</v>
      </c>
      <c r="Y30" s="110">
        <f>'Fig 1c Data - electricity'!Z31</f>
        <v>4858199</v>
      </c>
      <c r="Z30" s="107" t="s">
        <v>133</v>
      </c>
      <c r="AA30" s="109"/>
      <c r="AB30" s="97"/>
      <c r="AC30" s="97"/>
    </row>
    <row r="31" spans="1:29" ht="15" customHeight="1" x14ac:dyDescent="0.2">
      <c r="A31" s="107" t="s">
        <v>134</v>
      </c>
      <c r="B31" s="110">
        <f>VLOOKUP($A31,'[11]101700'!$A$7:$W$47,B$9,FALSE)</f>
        <v>5767</v>
      </c>
      <c r="C31" s="110">
        <f>VLOOKUP($A31,'[11]101700'!$A$7:$W$47,C$9,FALSE)</f>
        <v>5359</v>
      </c>
      <c r="D31" s="110">
        <f>VLOOKUP($A31,'[11]101700'!$A$7:$W$47,D$9,FALSE)</f>
        <v>5328</v>
      </c>
      <c r="E31" s="110">
        <f>VLOOKUP($A31,'[11]101700'!$A$7:$W$47,E$9,FALSE)</f>
        <v>5584</v>
      </c>
      <c r="F31" s="110">
        <f>VLOOKUP($A31,'[11]101700'!$A$7:$W$47,F$9,FALSE)</f>
        <v>5805</v>
      </c>
      <c r="G31" s="110">
        <f>VLOOKUP($A31,'[11]101700'!$A$7:$W$47,G$9,FALSE)</f>
        <v>6064</v>
      </c>
      <c r="H31" s="110">
        <f>VLOOKUP($A31,'[11]101700'!$A$7:$W$47,H$9,FALSE)</f>
        <v>6111</v>
      </c>
      <c r="I31" s="110">
        <f>VLOOKUP($A31,'[11]101700'!$A$7:$W$47,I$9,FALSE)</f>
        <v>6576</v>
      </c>
      <c r="J31" s="110">
        <f>VLOOKUP($A31,'[11]101700'!$A$7:$W$47,J$9,FALSE)</f>
        <v>6376</v>
      </c>
      <c r="K31" s="110">
        <f>VLOOKUP($A31,'[11]101700'!$A$7:$W$47,K$9,FALSE)</f>
        <v>6231</v>
      </c>
      <c r="L31" s="110">
        <f>VLOOKUP($A31,'[11]101700'!$A$7:$W$47,L$9,FALSE)</f>
        <v>6323</v>
      </c>
      <c r="M31" s="110">
        <f>VLOOKUP($A31,'[11]101700'!$A$7:$W$47,M$9,FALSE)</f>
        <v>6765</v>
      </c>
      <c r="N31" s="110">
        <f>VLOOKUP($A31,'[11]101700'!$A$7:$W$47,N$9,FALSE)</f>
        <v>6860</v>
      </c>
      <c r="O31" s="110">
        <f>VLOOKUP($A31,'[11]101700'!$A$7:$W$47,O$9,FALSE)</f>
        <v>7218</v>
      </c>
      <c r="P31" s="110">
        <f>VLOOKUP($A31,'[11]101700'!$A$7:$W$47,P$9,FALSE)</f>
        <v>7596</v>
      </c>
      <c r="Q31" s="110">
        <f>VLOOKUP($A31,'[11]101700'!$A$7:$W$47,Q$9,FALSE)</f>
        <v>7919</v>
      </c>
      <c r="R31" s="110">
        <f>VLOOKUP($A31,'[11]101700'!$A$7:$W$47,R$9,FALSE)</f>
        <v>8126</v>
      </c>
      <c r="S31" s="110">
        <f>VLOOKUP($A31,'[11]101700'!$A$7:$W$47,S$9,FALSE)</f>
        <v>8148</v>
      </c>
      <c r="T31" s="110">
        <f>VLOOKUP($A31,'[11]101700'!$A$7:$W$47,T$9,FALSE)</f>
        <v>8244</v>
      </c>
      <c r="U31" s="110">
        <f>VLOOKUP($A31,'[11]101700'!$A$7:$W$47,U$9,FALSE)</f>
        <v>8261</v>
      </c>
      <c r="V31" s="110">
        <f>VLOOKUP($A31,'[11]101700'!$A$7:$W$47,V$9,FALSE)</f>
        <v>8940</v>
      </c>
      <c r="W31" s="111">
        <f t="shared" si="0"/>
        <v>2.062105773896167E-3</v>
      </c>
      <c r="X31" s="107" t="s">
        <v>134</v>
      </c>
      <c r="Y31" s="110">
        <f>'Fig 1c Data - electricity'!Z32</f>
        <v>38167329</v>
      </c>
      <c r="Z31" s="107" t="s">
        <v>134</v>
      </c>
      <c r="AA31" s="109"/>
      <c r="AB31" s="97"/>
      <c r="AC31" s="97"/>
    </row>
    <row r="32" spans="1:29" ht="15" customHeight="1" x14ac:dyDescent="0.2">
      <c r="A32" s="107" t="s">
        <v>135</v>
      </c>
      <c r="B32" s="110">
        <f>VLOOKUP($A32,'[11]101700'!$A$7:$W$47,B$9,FALSE)</f>
        <v>0</v>
      </c>
      <c r="C32" s="110">
        <f>VLOOKUP($A32,'[11]101700'!$A$7:$W$47,C$9,FALSE)</f>
        <v>0</v>
      </c>
      <c r="D32" s="110">
        <f>VLOOKUP($A32,'[11]101700'!$A$7:$W$47,D$9,FALSE)</f>
        <v>0</v>
      </c>
      <c r="E32" s="110">
        <f>VLOOKUP($A32,'[11]101700'!$A$7:$W$47,E$9,FALSE)</f>
        <v>0</v>
      </c>
      <c r="F32" s="110">
        <f>VLOOKUP($A32,'[11]101700'!$A$7:$W$47,F$9,FALSE)</f>
        <v>0</v>
      </c>
      <c r="G32" s="110">
        <f>VLOOKUP($A32,'[11]101700'!$A$7:$W$47,G$9,FALSE)</f>
        <v>0</v>
      </c>
      <c r="H32" s="110">
        <f>VLOOKUP($A32,'[11]101700'!$A$7:$W$47,H$9,FALSE)</f>
        <v>0</v>
      </c>
      <c r="I32" s="110">
        <f>VLOOKUP($A32,'[11]101700'!$A$7:$W$47,I$9,FALSE)</f>
        <v>44</v>
      </c>
      <c r="J32" s="110">
        <f>VLOOKUP($A32,'[11]101700'!$A$7:$W$47,J$9,FALSE)</f>
        <v>234</v>
      </c>
      <c r="K32" s="110">
        <f>VLOOKUP($A32,'[11]101700'!$A$7:$W$47,K$9,FALSE)</f>
        <v>489</v>
      </c>
      <c r="L32" s="110">
        <f>VLOOKUP($A32,'[11]101700'!$A$7:$W$47,L$9,FALSE)</f>
        <v>790</v>
      </c>
      <c r="M32" s="110">
        <f>VLOOKUP($A32,'[11]101700'!$A$7:$W$47,M$9,FALSE)</f>
        <v>1040</v>
      </c>
      <c r="N32" s="110">
        <f>VLOOKUP($A32,'[11]101700'!$A$7:$W$47,N$9,FALSE)</f>
        <v>1183</v>
      </c>
      <c r="O32" s="110">
        <f>VLOOKUP($A32,'[11]101700'!$A$7:$W$47,O$9,FALSE)</f>
        <v>1206</v>
      </c>
      <c r="P32" s="110">
        <f>VLOOKUP($A32,'[11]101700'!$A$7:$W$47,P$9,FALSE)</f>
        <v>1280</v>
      </c>
      <c r="Q32" s="110">
        <f>VLOOKUP($A32,'[11]101700'!$A$7:$W$47,Q$9,FALSE)</f>
        <v>1307</v>
      </c>
      <c r="R32" s="110">
        <f>VLOOKUP($A32,'[11]101700'!$A$7:$W$47,R$9,FALSE)</f>
        <v>1339</v>
      </c>
      <c r="S32" s="110">
        <f>VLOOKUP($A32,'[11]101700'!$A$7:$W$47,S$9,FALSE)</f>
        <v>1439</v>
      </c>
      <c r="T32" s="110">
        <f>VLOOKUP($A32,'[11]101700'!$A$7:$W$47,T$9,FALSE)</f>
        <v>1445</v>
      </c>
      <c r="U32" s="110">
        <f>VLOOKUP($A32,'[11]101700'!$A$7:$W$47,U$9,FALSE)</f>
        <v>1438</v>
      </c>
      <c r="V32" s="110">
        <f>VLOOKUP($A32,'[11]101700'!$A$7:$W$47,V$9,FALSE)</f>
        <v>1581</v>
      </c>
      <c r="W32" s="111">
        <f t="shared" si="0"/>
        <v>-4.844290657439446E-3</v>
      </c>
      <c r="X32" s="107" t="s">
        <v>135</v>
      </c>
      <c r="Y32" s="110">
        <f>'Fig 1c Data - electricity'!Z33</f>
        <v>10637713</v>
      </c>
      <c r="Z32" s="107" t="s">
        <v>135</v>
      </c>
      <c r="AA32" s="109"/>
      <c r="AB32" s="97"/>
      <c r="AC32" s="97"/>
    </row>
    <row r="33" spans="1:29" ht="15" customHeight="1" x14ac:dyDescent="0.2">
      <c r="A33" s="107" t="s">
        <v>136</v>
      </c>
      <c r="B33" s="110">
        <f>VLOOKUP($A33,'[11]101700'!$A$7:$W$47,B$9,FALSE)</f>
        <v>19854</v>
      </c>
      <c r="C33" s="110">
        <f>VLOOKUP($A33,'[11]101700'!$A$7:$W$47,C$9,FALSE)</f>
        <v>14974</v>
      </c>
      <c r="D33" s="110">
        <f>VLOOKUP($A33,'[11]101700'!$A$7:$W$47,D$9,FALSE)</f>
        <v>5302</v>
      </c>
      <c r="E33" s="110">
        <f>VLOOKUP($A33,'[11]101700'!$A$7:$W$47,E$9,FALSE)</f>
        <v>5523</v>
      </c>
      <c r="F33" s="110">
        <f>VLOOKUP($A33,'[11]101700'!$A$7:$W$47,F$9,FALSE)</f>
        <v>8409</v>
      </c>
      <c r="G33" s="110">
        <f>VLOOKUP($A33,'[11]101700'!$A$7:$W$47,G$9,FALSE)</f>
        <v>9487</v>
      </c>
      <c r="H33" s="110">
        <f>VLOOKUP($A33,'[11]101700'!$A$7:$W$47,H$9,FALSE)</f>
        <v>9007</v>
      </c>
      <c r="I33" s="110">
        <f>VLOOKUP($A33,'[11]101700'!$A$7:$W$47,I$9,FALSE)</f>
        <v>7650</v>
      </c>
      <c r="J33" s="110">
        <f>VLOOKUP($A33,'[11]101700'!$A$7:$W$47,J$9,FALSE)</f>
        <v>6356</v>
      </c>
      <c r="K33" s="110">
        <f>VLOOKUP($A33,'[11]101700'!$A$7:$W$47,K$9,FALSE)</f>
        <v>6341</v>
      </c>
      <c r="L33" s="110">
        <f>VLOOKUP($A33,'[11]101700'!$A$7:$W$47,L$9,FALSE)</f>
        <v>6476</v>
      </c>
      <c r="M33" s="110">
        <f>VLOOKUP($A33,'[11]101700'!$A$7:$W$47,M$9,FALSE)</f>
        <v>6849</v>
      </c>
      <c r="N33" s="110">
        <f>VLOOKUP($A33,'[11]101700'!$A$7:$W$47,N$9,FALSE)</f>
        <v>6958</v>
      </c>
      <c r="O33" s="110">
        <f>VLOOKUP($A33,'[11]101700'!$A$7:$W$47,O$9,FALSE)</f>
        <v>7629</v>
      </c>
      <c r="P33" s="110">
        <f>VLOOKUP($A33,'[11]101700'!$A$7:$W$47,P$9,FALSE)</f>
        <v>7378</v>
      </c>
      <c r="Q33" s="110">
        <f>VLOOKUP($A33,'[11]101700'!$A$7:$W$47,Q$9,FALSE)</f>
        <v>7186</v>
      </c>
      <c r="R33" s="110">
        <f>VLOOKUP($A33,'[11]101700'!$A$7:$W$47,R$9,FALSE)</f>
        <v>7721</v>
      </c>
      <c r="S33" s="110">
        <f>VLOOKUP($A33,'[11]101700'!$A$7:$W$47,S$9,FALSE)</f>
        <v>6543</v>
      </c>
      <c r="T33" s="110">
        <f>VLOOKUP($A33,'[11]101700'!$A$7:$W$47,T$9,FALSE)</f>
        <v>6833</v>
      </c>
      <c r="U33" s="110">
        <f>VLOOKUP($A33,'[11]101700'!$A$7:$W$47,U$9,FALSE)</f>
        <v>5873</v>
      </c>
      <c r="V33" s="110">
        <f>VLOOKUP($A33,'[11]101700'!$A$7:$W$47,V$9,FALSE)</f>
        <v>6017</v>
      </c>
      <c r="W33" s="111">
        <f t="shared" si="0"/>
        <v>-0.14049465827601346</v>
      </c>
      <c r="X33" s="107" t="s">
        <v>136</v>
      </c>
      <c r="Y33" s="110">
        <f>'Fig 1c Data - electricity'!Z34</f>
        <v>21462186</v>
      </c>
      <c r="Z33" s="107" t="s">
        <v>136</v>
      </c>
      <c r="AA33" s="109"/>
      <c r="AB33" s="97"/>
      <c r="AC33" s="97"/>
    </row>
    <row r="34" spans="1:29" ht="15" customHeight="1" x14ac:dyDescent="0.2">
      <c r="A34" s="107" t="s">
        <v>137</v>
      </c>
      <c r="B34" s="110">
        <f>VLOOKUP($A34,'[11]101700'!$A$7:$W$47,B$9,FALSE)</f>
        <v>3915</v>
      </c>
      <c r="C34" s="110">
        <f>VLOOKUP($A34,'[11]101700'!$A$7:$W$47,C$9,FALSE)</f>
        <v>3271</v>
      </c>
      <c r="D34" s="110">
        <f>VLOOKUP($A34,'[11]101700'!$A$7:$W$47,D$9,FALSE)</f>
        <v>3641</v>
      </c>
      <c r="E34" s="110">
        <f>VLOOKUP($A34,'[11]101700'!$A$7:$W$47,E$9,FALSE)</f>
        <v>3470</v>
      </c>
      <c r="F34" s="110">
        <f>VLOOKUP($A34,'[11]101700'!$A$7:$W$47,F$9,FALSE)</f>
        <v>3241</v>
      </c>
      <c r="G34" s="110">
        <f>VLOOKUP($A34,'[11]101700'!$A$7:$W$47,G$9,FALSE)</f>
        <v>3539</v>
      </c>
      <c r="H34" s="110">
        <f>VLOOKUP($A34,'[11]101700'!$A$7:$W$47,H$9,FALSE)</f>
        <v>3843</v>
      </c>
      <c r="I34" s="110">
        <f>VLOOKUP($A34,'[11]101700'!$A$7:$W$47,I$9,FALSE)</f>
        <v>3798</v>
      </c>
      <c r="J34" s="110">
        <f>VLOOKUP($A34,'[11]101700'!$A$7:$W$47,J$9,FALSE)</f>
        <v>3976</v>
      </c>
      <c r="K34" s="110">
        <f>VLOOKUP($A34,'[11]101700'!$A$7:$W$47,K$9,FALSE)</f>
        <v>4076</v>
      </c>
      <c r="L34" s="110">
        <f>VLOOKUP($A34,'[11]101700'!$A$7:$W$47,L$9,FALSE)</f>
        <v>4167</v>
      </c>
      <c r="M34" s="110">
        <f>VLOOKUP($A34,'[11]101700'!$A$7:$W$47,M$9,FALSE)</f>
        <v>3994</v>
      </c>
      <c r="N34" s="110">
        <f>VLOOKUP($A34,'[11]101700'!$A$7:$W$47,N$9,FALSE)</f>
        <v>3784</v>
      </c>
      <c r="O34" s="110">
        <f>VLOOKUP($A34,'[11]101700'!$A$7:$W$47,O$9,FALSE)</f>
        <v>3583</v>
      </c>
      <c r="P34" s="110">
        <f>VLOOKUP($A34,'[11]101700'!$A$7:$W$47,P$9,FALSE)</f>
        <v>3302</v>
      </c>
      <c r="Q34" s="110">
        <f>VLOOKUP($A34,'[11]101700'!$A$7:$W$47,Q$9,FALSE)</f>
        <v>3927</v>
      </c>
      <c r="R34" s="110">
        <f>VLOOKUP($A34,'[11]101700'!$A$7:$W$47,R$9,FALSE)</f>
        <v>3679</v>
      </c>
      <c r="S34" s="110">
        <f>VLOOKUP($A34,'[11]101700'!$A$7:$W$47,S$9,FALSE)</f>
        <v>3497</v>
      </c>
      <c r="T34" s="110">
        <f>VLOOKUP($A34,'[11]101700'!$A$7:$W$47,T$9,FALSE)</f>
        <v>3613</v>
      </c>
      <c r="U34" s="110">
        <f>VLOOKUP($A34,'[11]101700'!$A$7:$W$47,U$9,FALSE)</f>
        <v>2976</v>
      </c>
      <c r="V34" s="110">
        <f>VLOOKUP($A34,'[11]101700'!$A$7:$W$47,V$9,FALSE)</f>
        <v>3492</v>
      </c>
      <c r="W34" s="111">
        <f t="shared" si="0"/>
        <v>-0.17630777747024634</v>
      </c>
      <c r="X34" s="107" t="s">
        <v>137</v>
      </c>
      <c r="Y34" s="110">
        <f>'Fig 1c Data - electricity'!Z35</f>
        <v>5424925</v>
      </c>
      <c r="Z34" s="107" t="s">
        <v>137</v>
      </c>
      <c r="AA34" s="109"/>
      <c r="AB34" s="97"/>
      <c r="AC34" s="97"/>
    </row>
    <row r="35" spans="1:29" ht="15" customHeight="1" x14ac:dyDescent="0.2">
      <c r="A35" s="107" t="s">
        <v>138</v>
      </c>
      <c r="B35" s="110">
        <f>VLOOKUP($A35,'[11]101700'!$A$7:$W$47,B$9,FALSE)</f>
        <v>715</v>
      </c>
      <c r="C35" s="110">
        <f>VLOOKUP($A35,'[11]101700'!$A$7:$W$47,C$9,FALSE)</f>
        <v>666</v>
      </c>
      <c r="D35" s="110">
        <f>VLOOKUP($A35,'[11]101700'!$A$7:$W$47,D$9,FALSE)</f>
        <v>560</v>
      </c>
      <c r="E35" s="110">
        <f>VLOOKUP($A35,'[11]101700'!$A$7:$W$47,E$9,FALSE)</f>
        <v>554</v>
      </c>
      <c r="F35" s="110">
        <f>VLOOKUP($A35,'[11]101700'!$A$7:$W$47,F$9,FALSE)</f>
        <v>554</v>
      </c>
      <c r="G35" s="110">
        <f>VLOOKUP($A35,'[11]101700'!$A$7:$W$47,G$9,FALSE)</f>
        <v>575</v>
      </c>
      <c r="H35" s="110">
        <f>VLOOKUP($A35,'[11]101700'!$A$7:$W$47,H$9,FALSE)</f>
        <v>599</v>
      </c>
      <c r="I35" s="110">
        <f>VLOOKUP($A35,'[11]101700'!$A$7:$W$47,I$9,FALSE)</f>
        <v>610</v>
      </c>
      <c r="J35" s="110">
        <f>VLOOKUP($A35,'[11]101700'!$A$7:$W$47,J$9,FALSE)</f>
        <v>626</v>
      </c>
      <c r="K35" s="110">
        <f>VLOOKUP($A35,'[11]101700'!$A$7:$W$47,K$9,FALSE)</f>
        <v>638</v>
      </c>
      <c r="L35" s="110">
        <f>VLOOKUP($A35,'[11]101700'!$A$7:$W$47,L$9,FALSE)</f>
        <v>569</v>
      </c>
      <c r="M35" s="110">
        <f>VLOOKUP($A35,'[11]101700'!$A$7:$W$47,M$9,FALSE)</f>
        <v>600</v>
      </c>
      <c r="N35" s="110">
        <f>VLOOKUP($A35,'[11]101700'!$A$7:$W$47,N$9,FALSE)</f>
        <v>590</v>
      </c>
      <c r="O35" s="110">
        <f>VLOOKUP($A35,'[11]101700'!$A$7:$W$47,O$9,FALSE)</f>
        <v>633</v>
      </c>
      <c r="P35" s="110">
        <f>VLOOKUP($A35,'[11]101700'!$A$7:$W$47,P$9,FALSE)</f>
        <v>666</v>
      </c>
      <c r="Q35" s="110">
        <f>VLOOKUP($A35,'[11]101700'!$A$7:$W$47,Q$9,FALSE)</f>
        <v>665</v>
      </c>
      <c r="R35" s="110">
        <f>VLOOKUP($A35,'[11]101700'!$A$7:$W$47,R$9,FALSE)</f>
        <v>657</v>
      </c>
      <c r="S35" s="110">
        <f>VLOOKUP($A35,'[11]101700'!$A$7:$W$47,S$9,FALSE)</f>
        <v>645</v>
      </c>
      <c r="T35" s="110">
        <f>VLOOKUP($A35,'[11]101700'!$A$7:$W$47,T$9,FALSE)</f>
        <v>640</v>
      </c>
      <c r="U35" s="110">
        <f>VLOOKUP($A35,'[11]101700'!$A$7:$W$47,U$9,FALSE)</f>
        <v>573</v>
      </c>
      <c r="V35" s="110">
        <f>VLOOKUP($A35,'[11]101700'!$A$7:$W$47,V$9,FALSE)</f>
        <v>620</v>
      </c>
      <c r="W35" s="111">
        <f t="shared" si="0"/>
        <v>-0.1046875</v>
      </c>
      <c r="X35" s="107" t="s">
        <v>138</v>
      </c>
      <c r="Y35" s="110">
        <f>'Fig 1c Data - electricity'!Z36</f>
        <v>2046976</v>
      </c>
      <c r="Z35" s="107" t="s">
        <v>138</v>
      </c>
      <c r="AA35" s="109"/>
      <c r="AB35" s="97"/>
      <c r="AC35" s="97"/>
    </row>
    <row r="36" spans="1:29" ht="15" customHeight="1" x14ac:dyDescent="0.2">
      <c r="A36" s="107" t="s">
        <v>139</v>
      </c>
      <c r="B36" s="110">
        <f>VLOOKUP($A36,'[11]101700'!$A$7:$W$47,B$9,FALSE)</f>
        <v>3951</v>
      </c>
      <c r="C36" s="110">
        <f>VLOOKUP($A36,'[11]101700'!$A$7:$W$47,C$9,FALSE)</f>
        <v>4306</v>
      </c>
      <c r="D36" s="110">
        <f>VLOOKUP($A36,'[11]101700'!$A$7:$W$47,D$9,FALSE)</f>
        <v>4705</v>
      </c>
      <c r="E36" s="110">
        <f>VLOOKUP($A36,'[11]101700'!$A$7:$W$47,E$9,FALSE)</f>
        <v>5011</v>
      </c>
      <c r="F36" s="110">
        <f>VLOOKUP($A36,'[11]101700'!$A$7:$W$47,F$9,FALSE)</f>
        <v>5015</v>
      </c>
      <c r="G36" s="110">
        <f>VLOOKUP($A36,'[11]101700'!$A$7:$W$47,G$9,FALSE)</f>
        <v>6425</v>
      </c>
      <c r="H36" s="110">
        <f>VLOOKUP($A36,'[11]101700'!$A$7:$W$47,H$9,FALSE)</f>
        <v>6893</v>
      </c>
      <c r="I36" s="110">
        <f>VLOOKUP($A36,'[11]101700'!$A$7:$W$47,I$9,FALSE)</f>
        <v>7743</v>
      </c>
      <c r="J36" s="110">
        <f>VLOOKUP($A36,'[11]101700'!$A$7:$W$47,J$9,FALSE)</f>
        <v>8703</v>
      </c>
      <c r="K36" s="110">
        <f>VLOOKUP($A36,'[11]101700'!$A$7:$W$47,K$9,FALSE)</f>
        <v>9633</v>
      </c>
      <c r="L36" s="110">
        <f>VLOOKUP($A36,'[11]101700'!$A$7:$W$47,L$9,FALSE)</f>
        <v>11819</v>
      </c>
      <c r="M36" s="110">
        <f>VLOOKUP($A36,'[11]101700'!$A$7:$W$47,M$9,FALSE)</f>
        <v>13009</v>
      </c>
      <c r="N36" s="110">
        <f>VLOOKUP($A36,'[11]101700'!$A$7:$W$47,N$9,FALSE)</f>
        <v>13697</v>
      </c>
      <c r="O36" s="110">
        <f>VLOOKUP($A36,'[11]101700'!$A$7:$W$47,O$9,FALSE)</f>
        <v>15322</v>
      </c>
      <c r="P36" s="110">
        <f>VLOOKUP($A36,'[11]101700'!$A$7:$W$47,P$9,FALSE)</f>
        <v>16372</v>
      </c>
      <c r="Q36" s="110">
        <f>VLOOKUP($A36,'[11]101700'!$A$7:$W$47,Q$9,FALSE)</f>
        <v>17653</v>
      </c>
      <c r="R36" s="110">
        <f>VLOOKUP($A36,'[11]101700'!$A$7:$W$47,R$9,FALSE)</f>
        <v>15158</v>
      </c>
      <c r="S36" s="110">
        <f>VLOOKUP($A36,'[11]101700'!$A$7:$W$47,S$9,FALSE)</f>
        <v>15706</v>
      </c>
      <c r="T36" s="110">
        <f>VLOOKUP($A36,'[11]101700'!$A$7:$W$47,T$9,FALSE)</f>
        <v>14679</v>
      </c>
      <c r="U36" s="110">
        <f>VLOOKUP($A36,'[11]101700'!$A$7:$W$47,U$9,FALSE)</f>
        <v>13003</v>
      </c>
      <c r="V36" s="110">
        <f>VLOOKUP($A36,'[11]101700'!$A$7:$W$47,V$9,FALSE)</f>
        <v>14273</v>
      </c>
      <c r="W36" s="111">
        <f t="shared" si="0"/>
        <v>-0.11417671503508413</v>
      </c>
      <c r="X36" s="107" t="s">
        <v>139</v>
      </c>
      <c r="Y36" s="110">
        <f>'Fig 1c Data - electricity'!Z37</f>
        <v>45989016</v>
      </c>
      <c r="Z36" s="107" t="s">
        <v>139</v>
      </c>
      <c r="AA36" s="109"/>
      <c r="AB36" s="97"/>
      <c r="AC36" s="97"/>
    </row>
    <row r="37" spans="1:29" ht="15" customHeight="1" x14ac:dyDescent="0.2">
      <c r="A37" s="107" t="s">
        <v>140</v>
      </c>
      <c r="B37" s="110">
        <f>VLOOKUP($A37,'[11]101700'!$A$7:$W$47,B$9,FALSE)</f>
        <v>334</v>
      </c>
      <c r="C37" s="110">
        <f>VLOOKUP($A37,'[11]101700'!$A$7:$W$47,C$9,FALSE)</f>
        <v>312</v>
      </c>
      <c r="D37" s="110">
        <f>VLOOKUP($A37,'[11]101700'!$A$7:$W$47,D$9,FALSE)</f>
        <v>300</v>
      </c>
      <c r="E37" s="110">
        <f>VLOOKUP($A37,'[11]101700'!$A$7:$W$47,E$9,FALSE)</f>
        <v>348</v>
      </c>
      <c r="F37" s="110">
        <f>VLOOKUP($A37,'[11]101700'!$A$7:$W$47,F$9,FALSE)</f>
        <v>350</v>
      </c>
      <c r="G37" s="110">
        <f>VLOOKUP($A37,'[11]101700'!$A$7:$W$47,G$9,FALSE)</f>
        <v>369</v>
      </c>
      <c r="H37" s="110">
        <f>VLOOKUP($A37,'[11]101700'!$A$7:$W$47,H$9,FALSE)</f>
        <v>406</v>
      </c>
      <c r="I37" s="110">
        <f>VLOOKUP($A37,'[11]101700'!$A$7:$W$47,I$9,FALSE)</f>
        <v>396</v>
      </c>
      <c r="J37" s="110">
        <f>VLOOKUP($A37,'[11]101700'!$A$7:$W$47,J$9,FALSE)</f>
        <v>427</v>
      </c>
      <c r="K37" s="110">
        <f>VLOOKUP($A37,'[11]101700'!$A$7:$W$47,K$9,FALSE)</f>
        <v>451</v>
      </c>
      <c r="L37" s="110">
        <f>VLOOKUP($A37,'[11]101700'!$A$7:$W$47,L$9,FALSE)</f>
        <v>443</v>
      </c>
      <c r="M37" s="110">
        <f>VLOOKUP($A37,'[11]101700'!$A$7:$W$47,M$9,FALSE)</f>
        <v>492</v>
      </c>
      <c r="N37" s="110">
        <f>VLOOKUP($A37,'[11]101700'!$A$7:$W$47,N$9,FALSE)</f>
        <v>459</v>
      </c>
      <c r="O37" s="110">
        <f>VLOOKUP($A37,'[11]101700'!$A$7:$W$47,O$9,FALSE)</f>
        <v>497</v>
      </c>
      <c r="P37" s="110">
        <f>VLOOKUP($A37,'[11]101700'!$A$7:$W$47,P$9,FALSE)</f>
        <v>468</v>
      </c>
      <c r="Q37" s="110">
        <f>VLOOKUP($A37,'[11]101700'!$A$7:$W$47,Q$9,FALSE)</f>
        <v>438</v>
      </c>
      <c r="R37" s="110">
        <f>VLOOKUP($A37,'[11]101700'!$A$7:$W$47,R$9,FALSE)</f>
        <v>454</v>
      </c>
      <c r="S37" s="110">
        <f>VLOOKUP($A37,'[11]101700'!$A$7:$W$47,S$9,FALSE)</f>
        <v>463</v>
      </c>
      <c r="T37" s="110">
        <f>VLOOKUP($A37,'[11]101700'!$A$7:$W$47,T$9,FALSE)</f>
        <v>477</v>
      </c>
      <c r="U37" s="110">
        <f>VLOOKUP($A37,'[11]101700'!$A$7:$W$47,U$9,FALSE)</f>
        <v>459</v>
      </c>
      <c r="V37" s="110">
        <f>VLOOKUP($A37,'[11]101700'!$A$7:$W$47,V$9,FALSE)</f>
        <v>447</v>
      </c>
      <c r="W37" s="111">
        <f t="shared" si="0"/>
        <v>-3.7735849056603772E-2</v>
      </c>
      <c r="X37" s="107" t="s">
        <v>140</v>
      </c>
      <c r="Y37" s="110">
        <f>'Fig 1c Data - electricity'!Z38</f>
        <v>9340682</v>
      </c>
      <c r="Z37" s="107" t="s">
        <v>140</v>
      </c>
      <c r="AA37" s="109"/>
      <c r="AB37" s="97"/>
      <c r="AC37" s="97"/>
    </row>
    <row r="38" spans="1:29" ht="15" customHeight="1" x14ac:dyDescent="0.2">
      <c r="A38" s="107" t="s">
        <v>141</v>
      </c>
      <c r="B38" s="110">
        <f>VLOOKUP($A38,'[11]101700'!$A$7:$W$47,B$9,FALSE)</f>
        <v>1488</v>
      </c>
      <c r="C38" s="110">
        <f>VLOOKUP($A38,'[11]101700'!$A$7:$W$47,C$9,FALSE)</f>
        <v>1657</v>
      </c>
      <c r="D38" s="110">
        <f>VLOOKUP($A38,'[11]101700'!$A$7:$W$47,D$9,FALSE)</f>
        <v>1750</v>
      </c>
      <c r="E38" s="110">
        <f>VLOOKUP($A38,'[11]101700'!$A$7:$W$47,E$9,FALSE)</f>
        <v>1850</v>
      </c>
      <c r="F38" s="110">
        <f>VLOOKUP($A38,'[11]101700'!$A$7:$W$47,F$9,FALSE)</f>
        <v>1805</v>
      </c>
      <c r="G38" s="110">
        <f>VLOOKUP($A38,'[11]101700'!$A$7:$W$47,G$9,FALSE)</f>
        <v>1988</v>
      </c>
      <c r="H38" s="110">
        <f>VLOOKUP($A38,'[11]101700'!$A$7:$W$47,H$9,FALSE)</f>
        <v>2123</v>
      </c>
      <c r="I38" s="110">
        <f>VLOOKUP($A38,'[11]101700'!$A$7:$W$47,I$9,FALSE)</f>
        <v>2040</v>
      </c>
      <c r="J38" s="110">
        <f>VLOOKUP($A38,'[11]101700'!$A$7:$W$47,J$9,FALSE)</f>
        <v>2099</v>
      </c>
      <c r="K38" s="110">
        <f>VLOOKUP($A38,'[11]101700'!$A$7:$W$47,K$9,FALSE)</f>
        <v>2184</v>
      </c>
      <c r="L38" s="110">
        <f>VLOOKUP($A38,'[11]101700'!$A$7:$W$47,L$9,FALSE)</f>
        <v>2187</v>
      </c>
      <c r="M38" s="110">
        <f>VLOOKUP($A38,'[11]101700'!$A$7:$W$47,M$9,FALSE)</f>
        <v>2274</v>
      </c>
      <c r="N38" s="110">
        <f>VLOOKUP($A38,'[11]101700'!$A$7:$W$47,N$9,FALSE)</f>
        <v>2231</v>
      </c>
      <c r="O38" s="110">
        <f>VLOOKUP($A38,'[11]101700'!$A$7:$W$47,O$9,FALSE)</f>
        <v>2359</v>
      </c>
      <c r="P38" s="110">
        <f>VLOOKUP($A38,'[11]101700'!$A$7:$W$47,P$9,FALSE)</f>
        <v>2431</v>
      </c>
      <c r="Q38" s="110">
        <f>VLOOKUP($A38,'[11]101700'!$A$7:$W$47,Q$9,FALSE)</f>
        <v>2522</v>
      </c>
      <c r="R38" s="110">
        <f>VLOOKUP($A38,'[11]101700'!$A$7:$W$47,R$9,FALSE)</f>
        <v>2470</v>
      </c>
      <c r="S38" s="110">
        <f>VLOOKUP($A38,'[11]101700'!$A$7:$W$47,S$9,FALSE)</f>
        <v>2426</v>
      </c>
      <c r="T38" s="110">
        <f>VLOOKUP($A38,'[11]101700'!$A$7:$W$47,T$9,FALSE)</f>
        <v>2593</v>
      </c>
      <c r="U38" s="110">
        <f>VLOOKUP($A38,'[11]101700'!$A$7:$W$47,U$9,FALSE)</f>
        <v>2487</v>
      </c>
      <c r="V38" s="110">
        <f>VLOOKUP($A38,'[11]101700'!$A$7:$W$47,V$9,FALSE)</f>
        <v>2759</v>
      </c>
      <c r="W38" s="111">
        <f t="shared" si="0"/>
        <v>-4.0879290397223295E-2</v>
      </c>
      <c r="X38" s="107" t="s">
        <v>141</v>
      </c>
      <c r="Y38" s="110">
        <f>'Fig 1c Data - electricity'!Z39</f>
        <v>7785806</v>
      </c>
      <c r="Z38" s="107" t="s">
        <v>141</v>
      </c>
      <c r="AA38" s="109"/>
      <c r="AB38" s="97"/>
      <c r="AC38" s="97"/>
    </row>
    <row r="39" spans="1:29" ht="15" customHeight="1" x14ac:dyDescent="0.2">
      <c r="A39" s="107" t="s">
        <v>142</v>
      </c>
      <c r="B39" s="110">
        <f>VLOOKUP($A39,'[11]101700'!$A$7:$W$47,B$9,FALSE)</f>
        <v>535</v>
      </c>
      <c r="C39" s="110">
        <f>VLOOKUP($A39,'[11]101700'!$A$7:$W$47,C$9,FALSE)</f>
        <v>708</v>
      </c>
      <c r="D39" s="110">
        <f>VLOOKUP($A39,'[11]101700'!$A$7:$W$47,D$9,FALSE)</f>
        <v>1109</v>
      </c>
      <c r="E39" s="110">
        <f>VLOOKUP($A39,'[11]101700'!$A$7:$W$47,E$9,FALSE)</f>
        <v>1437</v>
      </c>
      <c r="F39" s="110">
        <f>VLOOKUP($A39,'[11]101700'!$A$7:$W$47,F$9,FALSE)</f>
        <v>1553</v>
      </c>
      <c r="G39" s="110">
        <f>VLOOKUP($A39,'[11]101700'!$A$7:$W$47,G$9,FALSE)</f>
        <v>2195</v>
      </c>
      <c r="H39" s="110">
        <f>VLOOKUP($A39,'[11]101700'!$A$7:$W$47,H$9,FALSE)</f>
        <v>2782</v>
      </c>
      <c r="I39" s="110">
        <f>VLOOKUP($A39,'[11]101700'!$A$7:$W$47,I$9,FALSE)</f>
        <v>3445</v>
      </c>
      <c r="J39" s="110">
        <f>VLOOKUP($A39,'[11]101700'!$A$7:$W$47,J$9,FALSE)</f>
        <v>3650</v>
      </c>
      <c r="K39" s="110">
        <f>VLOOKUP($A39,'[11]101700'!$A$7:$W$47,K$9,FALSE)</f>
        <v>3925</v>
      </c>
      <c r="L39" s="110">
        <f>VLOOKUP($A39,'[11]101700'!$A$7:$W$47,L$9,FALSE)</f>
        <v>4819</v>
      </c>
      <c r="M39" s="110">
        <f>VLOOKUP($A39,'[11]101700'!$A$7:$W$47,M$9,FALSE)</f>
        <v>5178</v>
      </c>
      <c r="N39" s="110">
        <f>VLOOKUP($A39,'[11]101700'!$A$7:$W$47,N$9,FALSE)</f>
        <v>5581</v>
      </c>
      <c r="O39" s="110">
        <f>VLOOKUP($A39,'[11]101700'!$A$7:$W$47,O$9,FALSE)</f>
        <v>7271</v>
      </c>
      <c r="P39" s="110">
        <f>VLOOKUP($A39,'[11]101700'!$A$7:$W$47,P$9,FALSE)</f>
        <v>8024</v>
      </c>
      <c r="Q39" s="110">
        <f>VLOOKUP($A39,'[11]101700'!$A$7:$W$47,Q$9,FALSE)</f>
        <v>9563</v>
      </c>
      <c r="R39" s="110">
        <f>VLOOKUP($A39,'[11]101700'!$A$7:$W$47,R$9,FALSE)</f>
        <v>12423</v>
      </c>
      <c r="S39" s="110">
        <f>VLOOKUP($A39,'[11]101700'!$A$7:$W$47,S$9,FALSE)</f>
        <v>13855</v>
      </c>
      <c r="T39" s="110">
        <f>VLOOKUP($A39,'[11]101700'!$A$7:$W$47,T$9,FALSE)</f>
        <v>12974</v>
      </c>
      <c r="U39" s="110">
        <f>VLOOKUP($A39,'[11]101700'!$A$7:$W$47,U$9,FALSE)</f>
        <v>11327</v>
      </c>
      <c r="V39" s="110">
        <f>VLOOKUP($A39,'[11]101700'!$A$7:$W$47,V$9,FALSE)</f>
        <v>13157</v>
      </c>
      <c r="W39" s="111">
        <f t="shared" si="0"/>
        <v>-0.12694620009249269</v>
      </c>
      <c r="X39" s="107" t="s">
        <v>142</v>
      </c>
      <c r="Y39" s="110">
        <f>'Fig 1c Data - electricity'!Z40</f>
        <v>72561312</v>
      </c>
      <c r="Z39" s="107" t="s">
        <v>142</v>
      </c>
      <c r="AA39" s="109"/>
      <c r="AB39" s="97"/>
      <c r="AC39" s="97"/>
    </row>
    <row r="40" spans="1:29" ht="15" customHeight="1" x14ac:dyDescent="0.2">
      <c r="A40" s="107" t="s">
        <v>143</v>
      </c>
      <c r="B40" s="110">
        <f>VLOOKUP($A40,'[11]101700'!$A$7:$W$47,B$9,FALSE)</f>
        <v>40232</v>
      </c>
      <c r="C40" s="110">
        <f>VLOOKUP($A40,'[11]101700'!$A$7:$W$47,C$9,FALSE)</f>
        <v>44307</v>
      </c>
      <c r="D40" s="110">
        <f>VLOOKUP($A40,'[11]101700'!$A$7:$W$47,D$9,FALSE)</f>
        <v>42931</v>
      </c>
      <c r="E40" s="110">
        <f>VLOOKUP($A40,'[11]101700'!$A$7:$W$47,E$9,FALSE)</f>
        <v>43802</v>
      </c>
      <c r="F40" s="110">
        <f>VLOOKUP($A40,'[11]101700'!$A$7:$W$47,F$9,FALSE)</f>
        <v>44051</v>
      </c>
      <c r="G40" s="110">
        <f>VLOOKUP($A40,'[11]101700'!$A$7:$W$47,G$9,FALSE)</f>
        <v>45495</v>
      </c>
      <c r="H40" s="110">
        <f>VLOOKUP($A40,'[11]101700'!$A$7:$W$47,H$9,FALSE)</f>
        <v>50882</v>
      </c>
      <c r="I40" s="110">
        <f>VLOOKUP($A40,'[11]101700'!$A$7:$W$47,I$9,FALSE)</f>
        <v>48745</v>
      </c>
      <c r="J40" s="110">
        <f>VLOOKUP($A40,'[11]101700'!$A$7:$W$47,J$9,FALSE)</f>
        <v>50270</v>
      </c>
      <c r="K40" s="110">
        <f>VLOOKUP($A40,'[11]101700'!$A$7:$W$47,K$9,FALSE)</f>
        <v>49633</v>
      </c>
      <c r="L40" s="110">
        <f>VLOOKUP($A40,'[11]101700'!$A$7:$W$47,L$9,FALSE)</f>
        <v>51369</v>
      </c>
      <c r="M40" s="110">
        <f>VLOOKUP($A40,'[11]101700'!$A$7:$W$47,M$9,FALSE)</f>
        <v>52033</v>
      </c>
      <c r="N40" s="110">
        <f>VLOOKUP($A40,'[11]101700'!$A$7:$W$47,N$9,FALSE)</f>
        <v>49711</v>
      </c>
      <c r="O40" s="110">
        <f>VLOOKUP($A40,'[11]101700'!$A$7:$W$47,O$9,FALSE)</f>
        <v>51031</v>
      </c>
      <c r="P40" s="110">
        <f>VLOOKUP($A40,'[11]101700'!$A$7:$W$47,P$9,FALSE)</f>
        <v>51372</v>
      </c>
      <c r="Q40" s="110">
        <f>VLOOKUP($A40,'[11]101700'!$A$7:$W$47,Q$9,FALSE)</f>
        <v>49845</v>
      </c>
      <c r="R40" s="110">
        <f>VLOOKUP($A40,'[11]101700'!$A$7:$W$47,R$9,FALSE)</f>
        <v>47370</v>
      </c>
      <c r="S40" s="110">
        <f>VLOOKUP($A40,'[11]101700'!$A$7:$W$47,S$9,FALSE)</f>
        <v>44965</v>
      </c>
      <c r="T40" s="110">
        <f>VLOOKUP($A40,'[11]101700'!$A$7:$W$47,T$9,FALSE)</f>
        <v>45958</v>
      </c>
      <c r="U40" s="110">
        <f>VLOOKUP($A40,'[11]101700'!$A$7:$W$47,U$9,FALSE)</f>
        <v>41219</v>
      </c>
      <c r="V40" s="110">
        <f>VLOOKUP($A40,'[11]101700'!$A$7:$W$47,V$9,FALSE)</f>
        <v>46446</v>
      </c>
      <c r="W40" s="111">
        <f t="shared" si="0"/>
        <v>-0.10311588841986161</v>
      </c>
      <c r="X40" s="107" t="s">
        <v>143</v>
      </c>
      <c r="Y40" s="110">
        <f>'Fig 1c Data - electricity'!Z41</f>
        <v>62026962</v>
      </c>
      <c r="Z40" s="107" t="s">
        <v>143</v>
      </c>
      <c r="AA40" s="109"/>
      <c r="AB40" s="97"/>
      <c r="AC40" s="97"/>
    </row>
    <row r="41" spans="1:29" ht="15" customHeight="1" x14ac:dyDescent="0.2">
      <c r="A41" s="107" t="s">
        <v>144</v>
      </c>
      <c r="B41" s="113">
        <f>VLOOKUP($A41,'[11]101700'!$A$7:$W$47,B$9,FALSE)</f>
        <v>209154</v>
      </c>
      <c r="C41" s="113">
        <f>VLOOKUP($A41,'[11]101700'!$A$7:$W$47,C$9,FALSE)</f>
        <v>219869</v>
      </c>
      <c r="D41" s="113">
        <f>VLOOKUP($A41,'[11]101700'!$A$7:$W$47,D$9,FALSE)</f>
        <v>207355</v>
      </c>
      <c r="E41" s="113">
        <f>VLOOKUP($A41,'[11]101700'!$A$7:$W$47,E$9,FALSE)</f>
        <v>213924</v>
      </c>
      <c r="F41" s="113">
        <f>VLOOKUP($A41,'[11]101700'!$A$7:$W$47,F$9,FALSE)</f>
        <v>216285</v>
      </c>
      <c r="G41" s="113">
        <f>VLOOKUP($A41,'[11]101700'!$A$7:$W$47,G$9,FALSE)</f>
        <v>231285</v>
      </c>
      <c r="H41" s="113">
        <f>VLOOKUP($A41,'[11]101700'!$A$7:$W$47,H$9,FALSE)</f>
        <v>252330</v>
      </c>
      <c r="I41" s="113">
        <f>VLOOKUP($A41,'[11]101700'!$A$7:$W$47,I$9,FALSE)</f>
        <v>243245</v>
      </c>
      <c r="J41" s="113">
        <f>VLOOKUP($A41,'[11]101700'!$A$7:$W$47,J$9,FALSE)</f>
        <v>247501</v>
      </c>
      <c r="K41" s="113">
        <f>VLOOKUP($A41,'[11]101700'!$A$7:$W$47,K$9,FALSE)</f>
        <v>249930</v>
      </c>
      <c r="L41" s="113">
        <f>VLOOKUP($A41,'[11]101700'!$A$7:$W$47,L$9,FALSE)</f>
        <v>255249</v>
      </c>
      <c r="M41" s="113">
        <f>VLOOKUP($A41,'[11]101700'!$A$7:$W$47,M$9,FALSE)</f>
        <v>263640</v>
      </c>
      <c r="N41" s="113">
        <f>VLOOKUP($A41,'[11]101700'!$A$7:$W$47,N$9,FALSE)</f>
        <v>260013</v>
      </c>
      <c r="O41" s="113">
        <f>VLOOKUP($A41,'[11]101700'!$A$7:$W$47,O$9,FALSE)</f>
        <v>275075</v>
      </c>
      <c r="P41" s="113">
        <f>VLOOKUP($A41,'[11]101700'!$A$7:$W$47,P$9,FALSE)</f>
        <v>275474</v>
      </c>
      <c r="Q41" s="113">
        <f>VLOOKUP($A41,'[11]101700'!$A$7:$W$47,Q$9,FALSE)</f>
        <v>275101</v>
      </c>
      <c r="R41" s="113">
        <f>VLOOKUP($A41,'[11]101700'!$A$7:$W$47,R$9,FALSE)</f>
        <v>268303</v>
      </c>
      <c r="S41" s="113">
        <f>VLOOKUP($A41,'[11]101700'!$A$7:$W$47,S$9,FALSE)</f>
        <v>256790</v>
      </c>
      <c r="T41" s="113">
        <f>VLOOKUP($A41,'[11]101700'!$A$7:$W$47,T$9,FALSE)</f>
        <v>260918</v>
      </c>
      <c r="U41" s="113">
        <f>VLOOKUP($A41,'[11]101700'!$A$7:$W$47,U$9,FALSE)</f>
        <v>246251</v>
      </c>
      <c r="V41" s="113">
        <f>VLOOKUP($A41,'[11]101700'!$A$7:$W$47,V$9,FALSE)</f>
        <v>260958</v>
      </c>
      <c r="W41" s="111">
        <f t="shared" si="0"/>
        <v>-5.6213063107949622E-2</v>
      </c>
      <c r="X41" s="107" t="s">
        <v>144</v>
      </c>
      <c r="Y41" s="110">
        <f>'Fig 1c Data - electricity'!Z42-'Fig 1c Data - electricity'!Z29-'Fig 1c Data - electricity'!Z15</f>
        <v>499886645</v>
      </c>
      <c r="Z41" s="108"/>
      <c r="AA41" s="109"/>
      <c r="AB41" s="97"/>
      <c r="AC41" s="97"/>
    </row>
    <row r="42" spans="1:29" ht="15" customHeight="1" x14ac:dyDescent="0.2">
      <c r="A42" s="114" t="s">
        <v>145</v>
      </c>
      <c r="B42" s="115"/>
      <c r="C42" s="115"/>
      <c r="D42" s="115"/>
      <c r="E42" s="115"/>
      <c r="F42" s="115"/>
      <c r="G42" s="115"/>
      <c r="H42" s="115"/>
      <c r="I42" s="115"/>
      <c r="J42" s="115"/>
      <c r="K42" s="115"/>
      <c r="L42" s="115"/>
      <c r="M42" s="115"/>
      <c r="N42" s="115"/>
      <c r="O42" s="115"/>
      <c r="P42" s="115"/>
      <c r="Q42" s="115"/>
      <c r="R42" s="115"/>
      <c r="S42" s="115"/>
      <c r="T42" s="115"/>
      <c r="U42" s="115"/>
      <c r="V42" s="115"/>
      <c r="W42" s="115"/>
      <c r="Z42" s="108"/>
      <c r="AA42" s="109"/>
      <c r="AB42" s="97"/>
      <c r="AC42" s="97"/>
    </row>
    <row r="43" spans="1:29" x14ac:dyDescent="0.2">
      <c r="A43" s="134" t="s">
        <v>148</v>
      </c>
      <c r="B43" s="117">
        <f>SUM(B12:B40)</f>
        <v>211178</v>
      </c>
      <c r="C43" s="117">
        <f t="shared" ref="C43:V43" si="1">SUM(C12:C40)</f>
        <v>222236</v>
      </c>
      <c r="D43" s="117">
        <f t="shared" si="1"/>
        <v>210215</v>
      </c>
      <c r="E43" s="117">
        <f t="shared" si="1"/>
        <v>217209</v>
      </c>
      <c r="F43" s="117">
        <f t="shared" si="1"/>
        <v>219645</v>
      </c>
      <c r="G43" s="117">
        <f t="shared" si="1"/>
        <v>235467</v>
      </c>
      <c r="H43" s="117">
        <f t="shared" si="1"/>
        <v>257233</v>
      </c>
      <c r="I43" s="117">
        <f t="shared" si="1"/>
        <v>248730</v>
      </c>
      <c r="J43" s="117">
        <f t="shared" si="1"/>
        <v>253249</v>
      </c>
      <c r="K43" s="117">
        <f t="shared" si="1"/>
        <v>256039</v>
      </c>
      <c r="L43" s="117">
        <f t="shared" si="1"/>
        <v>262430</v>
      </c>
      <c r="M43" s="117">
        <f>SUM(M12:M40)</f>
        <v>271270</v>
      </c>
      <c r="N43" s="117">
        <f t="shared" si="1"/>
        <v>267964</v>
      </c>
      <c r="O43" s="117">
        <f t="shared" si="1"/>
        <v>284886</v>
      </c>
      <c r="P43" s="117">
        <f t="shared" si="1"/>
        <v>286138</v>
      </c>
      <c r="Q43" s="117">
        <f t="shared" si="1"/>
        <v>287405</v>
      </c>
      <c r="R43" s="117">
        <f t="shared" si="1"/>
        <v>283434</v>
      </c>
      <c r="S43" s="117">
        <f t="shared" si="1"/>
        <v>273326</v>
      </c>
      <c r="T43" s="117">
        <f t="shared" si="1"/>
        <v>276781</v>
      </c>
      <c r="U43" s="117">
        <f t="shared" si="1"/>
        <v>260363</v>
      </c>
      <c r="V43" s="117">
        <f t="shared" si="1"/>
        <v>277228</v>
      </c>
      <c r="W43" s="111">
        <f>(U43-T43)/T43</f>
        <v>-5.9317655474906153E-2</v>
      </c>
      <c r="X43" s="107" t="s">
        <v>148</v>
      </c>
      <c r="Y43" s="119">
        <f>SUM(Y12:Y40)</f>
        <v>585091962</v>
      </c>
    </row>
    <row r="44" spans="1:29" x14ac:dyDescent="0.2">
      <c r="AA44"/>
    </row>
    <row r="45" spans="1:29" ht="15" x14ac:dyDescent="0.2">
      <c r="A45" s="123"/>
      <c r="B45" s="264" t="s">
        <v>103</v>
      </c>
      <c r="C45" s="265" t="s">
        <v>104</v>
      </c>
      <c r="D45" s="268"/>
      <c r="E45" s="269"/>
      <c r="F45" s="269"/>
      <c r="G45" s="270"/>
      <c r="H45" s="270"/>
      <c r="I45" s="126"/>
      <c r="J45" s="126"/>
      <c r="K45" s="126"/>
      <c r="L45" s="126"/>
      <c r="M45" s="126"/>
      <c r="N45" s="126"/>
      <c r="O45" s="126"/>
      <c r="P45" s="126"/>
      <c r="Q45" s="126"/>
      <c r="R45" s="126"/>
      <c r="S45" s="126"/>
      <c r="T45" s="126"/>
      <c r="U45" s="126"/>
      <c r="V45" s="126"/>
    </row>
    <row r="46" spans="1:29" ht="15" x14ac:dyDescent="0.2">
      <c r="A46" s="123"/>
      <c r="B46" s="264" t="s">
        <v>77</v>
      </c>
      <c r="C46" s="265" t="s">
        <v>249</v>
      </c>
      <c r="D46" s="268"/>
      <c r="E46" s="269"/>
      <c r="F46" s="269"/>
      <c r="G46" s="270"/>
      <c r="H46" s="270"/>
      <c r="I46" s="126"/>
      <c r="J46" s="126"/>
      <c r="K46" s="126"/>
      <c r="L46" s="126"/>
      <c r="M46" s="126"/>
      <c r="N46" s="126"/>
      <c r="O46" s="126"/>
      <c r="P46" s="126"/>
      <c r="Q46" s="126"/>
      <c r="R46" s="126"/>
      <c r="S46" s="126"/>
      <c r="T46" s="126"/>
      <c r="U46" s="126"/>
      <c r="V46" s="126"/>
    </row>
    <row r="47" spans="1:29" ht="15" x14ac:dyDescent="0.2">
      <c r="A47" s="123"/>
      <c r="B47" s="264" t="s">
        <v>108</v>
      </c>
      <c r="C47" s="265" t="s">
        <v>235</v>
      </c>
      <c r="D47" s="268"/>
      <c r="E47" s="269"/>
      <c r="F47" s="269"/>
      <c r="G47" s="270"/>
      <c r="H47" s="270"/>
      <c r="I47" s="126"/>
      <c r="J47" s="126"/>
      <c r="K47" s="126"/>
      <c r="L47" s="126"/>
      <c r="M47" s="126"/>
      <c r="N47" s="126"/>
      <c r="O47" s="126"/>
      <c r="P47" s="126"/>
      <c r="Q47" s="126"/>
      <c r="R47" s="126"/>
      <c r="S47" s="126"/>
      <c r="T47" s="126"/>
      <c r="U47" s="126"/>
      <c r="V47" s="126"/>
    </row>
    <row r="48" spans="1:29" x14ac:dyDescent="0.2">
      <c r="AA48"/>
    </row>
    <row r="49" spans="1:22" x14ac:dyDescent="0.2">
      <c r="A49" s="107" t="s">
        <v>110</v>
      </c>
      <c r="B49" s="107" t="s">
        <v>55</v>
      </c>
      <c r="C49" s="107" t="s">
        <v>56</v>
      </c>
      <c r="D49" s="107" t="s">
        <v>57</v>
      </c>
      <c r="E49" s="107" t="s">
        <v>58</v>
      </c>
      <c r="F49" s="107" t="s">
        <v>59</v>
      </c>
      <c r="G49" s="107" t="s">
        <v>60</v>
      </c>
      <c r="H49" s="107" t="s">
        <v>61</v>
      </c>
      <c r="I49" s="107" t="s">
        <v>62</v>
      </c>
      <c r="J49" s="107" t="s">
        <v>63</v>
      </c>
      <c r="K49" s="107" t="s">
        <v>64</v>
      </c>
      <c r="L49" s="107" t="s">
        <v>65</v>
      </c>
      <c r="M49" s="107" t="s">
        <v>66</v>
      </c>
      <c r="N49" s="107" t="s">
        <v>67</v>
      </c>
      <c r="O49" s="107" t="s">
        <v>68</v>
      </c>
      <c r="P49" s="107" t="s">
        <v>69</v>
      </c>
      <c r="Q49" s="107" t="s">
        <v>70</v>
      </c>
      <c r="R49" s="107" t="s">
        <v>71</v>
      </c>
      <c r="S49" s="107" t="s">
        <v>72</v>
      </c>
      <c r="T49" s="107" t="s">
        <v>74</v>
      </c>
      <c r="U49" s="107" t="s">
        <v>75</v>
      </c>
      <c r="V49" s="107">
        <f>U49+1</f>
        <v>2010</v>
      </c>
    </row>
    <row r="50" spans="1:22" x14ac:dyDescent="0.2">
      <c r="A50" s="107" t="s">
        <v>111</v>
      </c>
      <c r="B50" s="110">
        <f>VLOOKUP($A50,'[11]101800'!$A$7:$W$47,B$9,FALSE)</f>
        <v>1632</v>
      </c>
      <c r="C50" s="110">
        <f>VLOOKUP($A50,'[11]101800'!$A$7:$W$47,C$9,FALSE)</f>
        <v>1578</v>
      </c>
      <c r="D50" s="110">
        <f>VLOOKUP($A50,'[11]101800'!$A$7:$W$47,D$9,FALSE)</f>
        <v>1565</v>
      </c>
      <c r="E50" s="110">
        <f>VLOOKUP($A50,'[11]101800'!$A$7:$W$47,E$9,FALSE)</f>
        <v>1536</v>
      </c>
      <c r="F50" s="110">
        <f>VLOOKUP($A50,'[11]101800'!$A$7:$W$47,F$9,FALSE)</f>
        <v>1601</v>
      </c>
      <c r="G50" s="110">
        <f>VLOOKUP($A50,'[11]101800'!$A$7:$W$47,G$9,FALSE)</f>
        <v>1738</v>
      </c>
      <c r="H50" s="110">
        <f>VLOOKUP($A50,'[11]101800'!$A$7:$W$47,H$9,FALSE)</f>
        <v>1839</v>
      </c>
      <c r="I50" s="110">
        <f>VLOOKUP($A50,'[11]101800'!$A$7:$W$47,I$9,FALSE)</f>
        <v>1953</v>
      </c>
      <c r="J50" s="110">
        <f>VLOOKUP($A50,'[11]101800'!$A$7:$W$47,J$9,FALSE)</f>
        <v>1898</v>
      </c>
      <c r="K50" s="110">
        <f>VLOOKUP($A50,'[11]101800'!$A$7:$W$47,K$9,FALSE)</f>
        <v>1870</v>
      </c>
      <c r="L50" s="110">
        <f>VLOOKUP($A50,'[11]101800'!$A$7:$W$47,L$9,FALSE)</f>
        <v>2089</v>
      </c>
      <c r="M50" s="110">
        <f>VLOOKUP($A50,'[11]101800'!$A$7:$W$47,M$9,FALSE)</f>
        <v>2166</v>
      </c>
      <c r="N50" s="110">
        <f>VLOOKUP($A50,'[11]101800'!$A$7:$W$47,N$9,FALSE)</f>
        <v>2268</v>
      </c>
      <c r="O50" s="110">
        <f>VLOOKUP($A50,'[11]101800'!$A$7:$W$47,O$9,FALSE)</f>
        <v>2288</v>
      </c>
      <c r="P50" s="110">
        <f>VLOOKUP($A50,'[11]101800'!$A$7:$W$47,P$9,FALSE)</f>
        <v>2274</v>
      </c>
      <c r="Q50" s="110">
        <f>VLOOKUP($A50,'[11]101800'!$A$7:$W$47,Q$9,FALSE)</f>
        <v>2468</v>
      </c>
      <c r="R50" s="110">
        <f>VLOOKUP($A50,'[11]101800'!$A$7:$W$47,R$9,FALSE)</f>
        <v>2371</v>
      </c>
      <c r="S50" s="110">
        <f>VLOOKUP($A50,'[11]101800'!$A$7:$W$47,S$9,FALSE)</f>
        <v>2350</v>
      </c>
      <c r="T50" s="110">
        <f>VLOOKUP($A50,'[11]101800'!$A$7:$W$47,T$9,FALSE)</f>
        <v>2425</v>
      </c>
      <c r="U50" s="110">
        <f>VLOOKUP($A50,'[11]101800'!$A$7:$W$47,U$9,FALSE)</f>
        <v>2372</v>
      </c>
      <c r="V50" s="110">
        <f>VLOOKUP($A50,'[11]101800'!$A$7:$W$47,V$9,FALSE)</f>
        <v>2415</v>
      </c>
    </row>
    <row r="51" spans="1:22" x14ac:dyDescent="0.2">
      <c r="A51" s="107" t="s">
        <v>113</v>
      </c>
      <c r="B51" s="110">
        <f>VLOOKUP($A51,'[11]101800'!$A$7:$W$47,B$9,FALSE)</f>
        <v>2882</v>
      </c>
      <c r="C51" s="110">
        <f>VLOOKUP($A51,'[11]101800'!$A$7:$W$47,C$9,FALSE)</f>
        <v>2596</v>
      </c>
      <c r="D51" s="110">
        <f>VLOOKUP($A51,'[11]101800'!$A$7:$W$47,D$9,FALSE)</f>
        <v>2703</v>
      </c>
      <c r="E51" s="110">
        <f>VLOOKUP($A51,'[11]101800'!$A$7:$W$47,E$9,FALSE)</f>
        <v>2806</v>
      </c>
      <c r="F51" s="110">
        <f>VLOOKUP($A51,'[11]101800'!$A$7:$W$47,F$9,FALSE)</f>
        <v>3074</v>
      </c>
      <c r="G51" s="110">
        <f>VLOOKUP($A51,'[11]101800'!$A$7:$W$47,G$9,FALSE)</f>
        <v>3446</v>
      </c>
      <c r="H51" s="110">
        <f>VLOOKUP($A51,'[11]101800'!$A$7:$W$47,H$9,FALSE)</f>
        <v>3584</v>
      </c>
      <c r="I51" s="110">
        <f>VLOOKUP($A51,'[11]101800'!$A$7:$W$47,I$9,FALSE)</f>
        <v>3580</v>
      </c>
      <c r="J51" s="110">
        <f>VLOOKUP($A51,'[11]101800'!$A$7:$W$47,J$9,FALSE)</f>
        <v>3756</v>
      </c>
      <c r="K51" s="110">
        <f>VLOOKUP($A51,'[11]101800'!$A$7:$W$47,K$9,FALSE)</f>
        <v>4181</v>
      </c>
      <c r="L51" s="110">
        <f>VLOOKUP($A51,'[11]101800'!$A$7:$W$47,L$9,FALSE)</f>
        <v>4608</v>
      </c>
      <c r="M51" s="110">
        <f>VLOOKUP($A51,'[11]101800'!$A$7:$W$47,M$9,FALSE)</f>
        <v>4239</v>
      </c>
      <c r="N51" s="110">
        <f>VLOOKUP($A51,'[11]101800'!$A$7:$W$47,N$9,FALSE)</f>
        <v>4641</v>
      </c>
      <c r="O51" s="110">
        <f>VLOOKUP($A51,'[11]101800'!$A$7:$W$47,O$9,FALSE)</f>
        <v>4386</v>
      </c>
      <c r="P51" s="110">
        <f>VLOOKUP($A51,'[11]101800'!$A$7:$W$47,P$9,FALSE)</f>
        <v>4425</v>
      </c>
      <c r="Q51" s="110">
        <f>VLOOKUP($A51,'[11]101800'!$A$7:$W$47,Q$9,FALSE)</f>
        <v>3998</v>
      </c>
      <c r="R51" s="110">
        <f>VLOOKUP($A51,'[11]101800'!$A$7:$W$47,R$9,FALSE)</f>
        <v>4707</v>
      </c>
      <c r="S51" s="110">
        <f>VLOOKUP($A51,'[11]101800'!$A$7:$W$47,S$9,FALSE)</f>
        <v>4858</v>
      </c>
      <c r="T51" s="110">
        <f>VLOOKUP($A51,'[11]101800'!$A$7:$W$47,T$9,FALSE)</f>
        <v>4611</v>
      </c>
      <c r="U51" s="110">
        <f>VLOOKUP($A51,'[11]101800'!$A$7:$W$47,U$9,FALSE)</f>
        <v>3996</v>
      </c>
      <c r="V51" s="110">
        <f>VLOOKUP($A51,'[11]101800'!$A$7:$W$47,V$9,FALSE)</f>
        <v>4622</v>
      </c>
    </row>
    <row r="52" spans="1:22" x14ac:dyDescent="0.2">
      <c r="A52" s="107" t="s">
        <v>115</v>
      </c>
      <c r="B52" s="110">
        <f>VLOOKUP($A52,'[11]101800'!$A$7:$W$47,B$9,FALSE)</f>
        <v>1925</v>
      </c>
      <c r="C52" s="110">
        <f>VLOOKUP($A52,'[11]101800'!$A$7:$W$47,C$9,FALSE)</f>
        <v>1615</v>
      </c>
      <c r="D52" s="110">
        <f>VLOOKUP($A52,'[11]101800'!$A$7:$W$47,D$9,FALSE)</f>
        <v>1359</v>
      </c>
      <c r="E52" s="110">
        <f>VLOOKUP($A52,'[11]101800'!$A$7:$W$47,E$9,FALSE)</f>
        <v>1001</v>
      </c>
      <c r="F52" s="110">
        <f>VLOOKUP($A52,'[11]101800'!$A$7:$W$47,F$9,FALSE)</f>
        <v>1216</v>
      </c>
      <c r="G52" s="110">
        <f>VLOOKUP($A52,'[11]101800'!$A$7:$W$47,G$9,FALSE)</f>
        <v>1534</v>
      </c>
      <c r="H52" s="110">
        <f>VLOOKUP($A52,'[11]101800'!$A$7:$W$47,H$9,FALSE)</f>
        <v>1451</v>
      </c>
      <c r="I52" s="110">
        <f>VLOOKUP($A52,'[11]101800'!$A$7:$W$47,I$9,FALSE)</f>
        <v>1690</v>
      </c>
      <c r="J52" s="110">
        <f>VLOOKUP($A52,'[11]101800'!$A$7:$W$47,J$9,FALSE)</f>
        <v>1306</v>
      </c>
      <c r="K52" s="110">
        <f>VLOOKUP($A52,'[11]101800'!$A$7:$W$47,K$9,FALSE)</f>
        <v>859</v>
      </c>
      <c r="L52" s="110">
        <f>VLOOKUP($A52,'[11]101800'!$A$7:$W$47,L$9,FALSE)</f>
        <v>912</v>
      </c>
      <c r="M52" s="110">
        <f>VLOOKUP($A52,'[11]101800'!$A$7:$W$47,M$9,FALSE)</f>
        <v>747</v>
      </c>
      <c r="N52" s="110">
        <f>VLOOKUP($A52,'[11]101800'!$A$7:$W$47,N$9,FALSE)</f>
        <v>706</v>
      </c>
      <c r="O52" s="110">
        <f>VLOOKUP($A52,'[11]101800'!$A$7:$W$47,O$9,FALSE)</f>
        <v>767</v>
      </c>
      <c r="P52" s="110">
        <f>VLOOKUP($A52,'[11]101800'!$A$7:$W$47,P$9,FALSE)</f>
        <v>729</v>
      </c>
      <c r="Q52" s="110">
        <f>VLOOKUP($A52,'[11]101800'!$A$7:$W$47,Q$9,FALSE)</f>
        <v>830</v>
      </c>
      <c r="R52" s="110">
        <f>VLOOKUP($A52,'[11]101800'!$A$7:$W$47,R$9,FALSE)</f>
        <v>933</v>
      </c>
      <c r="S52" s="110">
        <f>VLOOKUP($A52,'[11]101800'!$A$7:$W$47,S$9,FALSE)</f>
        <v>911</v>
      </c>
      <c r="T52" s="110">
        <f>VLOOKUP($A52,'[11]101800'!$A$7:$W$47,T$9,FALSE)</f>
        <v>846</v>
      </c>
      <c r="U52" s="110">
        <f>VLOOKUP($A52,'[11]101800'!$A$7:$W$47,U$9,FALSE)</f>
        <v>602</v>
      </c>
      <c r="V52" s="110">
        <f>VLOOKUP($A52,'[11]101800'!$A$7:$W$47,V$9,FALSE)</f>
        <v>620</v>
      </c>
    </row>
    <row r="53" spans="1:22" x14ac:dyDescent="0.2">
      <c r="A53" s="107" t="s">
        <v>141</v>
      </c>
      <c r="B53" s="110">
        <f>VLOOKUP($A53,'[11]101800'!$A$7:$W$47,B$9,FALSE)</f>
        <v>582</v>
      </c>
      <c r="C53" s="110">
        <f>VLOOKUP($A53,'[11]101800'!$A$7:$W$47,C$9,FALSE)</f>
        <v>651</v>
      </c>
      <c r="D53" s="110">
        <f>VLOOKUP($A53,'[11]101800'!$A$7:$W$47,D$9,FALSE)</f>
        <v>695</v>
      </c>
      <c r="E53" s="110">
        <f>VLOOKUP($A53,'[11]101800'!$A$7:$W$47,E$9,FALSE)</f>
        <v>775</v>
      </c>
      <c r="F53" s="110">
        <f>VLOOKUP($A53,'[11]101800'!$A$7:$W$47,F$9,FALSE)</f>
        <v>787</v>
      </c>
      <c r="G53" s="110">
        <f>VLOOKUP($A53,'[11]101800'!$A$7:$W$47,G$9,FALSE)</f>
        <v>843</v>
      </c>
      <c r="H53" s="110">
        <f>VLOOKUP($A53,'[11]101800'!$A$7:$W$47,H$9,FALSE)</f>
        <v>856</v>
      </c>
      <c r="I53" s="110">
        <f>VLOOKUP($A53,'[11]101800'!$A$7:$W$47,I$9,FALSE)</f>
        <v>877</v>
      </c>
      <c r="J53" s="110">
        <f>VLOOKUP($A53,'[11]101800'!$A$7:$W$47,J$9,FALSE)</f>
        <v>893</v>
      </c>
      <c r="K53" s="110">
        <f>VLOOKUP($A53,'[11]101800'!$A$7:$W$47,K$9,FALSE)</f>
        <v>712</v>
      </c>
      <c r="L53" s="110">
        <f>VLOOKUP($A53,'[11]101800'!$A$7:$W$47,L$9,FALSE)</f>
        <v>732</v>
      </c>
      <c r="M53" s="110">
        <f>VLOOKUP($A53,'[11]101800'!$A$7:$W$47,M$9,FALSE)</f>
        <v>750</v>
      </c>
      <c r="N53" s="110">
        <f>VLOOKUP($A53,'[11]101800'!$A$7:$W$47,N$9,FALSE)</f>
        <v>725</v>
      </c>
      <c r="O53" s="110">
        <f>VLOOKUP($A53,'[11]101800'!$A$7:$W$47,O$9,FALSE)</f>
        <v>760</v>
      </c>
      <c r="P53" s="110">
        <f>VLOOKUP($A53,'[11]101800'!$A$7:$W$47,P$9,FALSE)</f>
        <v>783</v>
      </c>
      <c r="Q53" s="110">
        <f>VLOOKUP($A53,'[11]101800'!$A$7:$W$47,Q$9,FALSE)</f>
        <v>812</v>
      </c>
      <c r="R53" s="110">
        <f>VLOOKUP($A53,'[11]101800'!$A$7:$W$47,R$9,FALSE)</f>
        <v>840</v>
      </c>
      <c r="S53" s="110">
        <f>VLOOKUP($A53,'[11]101800'!$A$7:$W$47,S$9,FALSE)</f>
        <v>865</v>
      </c>
      <c r="T53" s="110">
        <f>VLOOKUP($A53,'[11]101800'!$A$7:$W$47,T$9,FALSE)</f>
        <v>903</v>
      </c>
      <c r="U53" s="110">
        <f>VLOOKUP($A53,'[11]101800'!$A$7:$W$47,U$9,FALSE)</f>
        <v>821</v>
      </c>
      <c r="V53" s="110">
        <f>VLOOKUP($A53,'[11]101800'!$A$7:$W$47,V$9,FALSE)</f>
        <v>852</v>
      </c>
    </row>
    <row r="54" spans="1:22" x14ac:dyDescent="0.2">
      <c r="A54" s="107" t="s">
        <v>117</v>
      </c>
      <c r="B54" s="316"/>
      <c r="C54" s="316"/>
      <c r="D54" s="316"/>
      <c r="E54" s="316"/>
      <c r="F54" s="316"/>
      <c r="G54" s="316"/>
      <c r="H54" s="316"/>
      <c r="I54" s="316"/>
      <c r="J54" s="316"/>
      <c r="K54" s="316"/>
      <c r="L54" s="316"/>
      <c r="M54" s="316"/>
      <c r="N54" s="316"/>
      <c r="O54" s="316"/>
      <c r="P54" s="316"/>
      <c r="Q54" s="316"/>
      <c r="R54" s="316"/>
      <c r="S54" s="316"/>
      <c r="T54" s="316"/>
      <c r="U54" s="316"/>
      <c r="V54" s="316"/>
    </row>
    <row r="55" spans="1:22" x14ac:dyDescent="0.2">
      <c r="A55" s="107" t="s">
        <v>118</v>
      </c>
      <c r="B55" s="110">
        <f>VLOOKUP($A55,'[11]101800'!$A$7:$W$47,B$9,FALSE)</f>
        <v>2417</v>
      </c>
      <c r="C55" s="110">
        <f>VLOOKUP($A55,'[11]101800'!$A$7:$W$47,C$9,FALSE)</f>
        <v>2072</v>
      </c>
      <c r="D55" s="110">
        <f>VLOOKUP($A55,'[11]101800'!$A$7:$W$47,D$9,FALSE)</f>
        <v>3022</v>
      </c>
      <c r="E55" s="110">
        <f>VLOOKUP($A55,'[11]101800'!$A$7:$W$47,E$9,FALSE)</f>
        <v>3122</v>
      </c>
      <c r="F55" s="110">
        <f>VLOOKUP($A55,'[11]101800'!$A$7:$W$47,F$9,FALSE)</f>
        <v>2422</v>
      </c>
      <c r="G55" s="110">
        <f>VLOOKUP($A55,'[11]101800'!$A$7:$W$47,G$9,FALSE)</f>
        <v>2612</v>
      </c>
      <c r="H55" s="110">
        <f>VLOOKUP($A55,'[11]101800'!$A$7:$W$47,H$9,FALSE)</f>
        <v>2745</v>
      </c>
      <c r="I55" s="110">
        <f>VLOOKUP($A55,'[11]101800'!$A$7:$W$47,I$9,FALSE)</f>
        <v>3043</v>
      </c>
      <c r="J55" s="110">
        <f>VLOOKUP($A55,'[11]101800'!$A$7:$W$47,J$9,FALSE)</f>
        <v>2848</v>
      </c>
      <c r="K55" s="110">
        <f>VLOOKUP($A55,'[11]101800'!$A$7:$W$47,K$9,FALSE)</f>
        <v>2716</v>
      </c>
      <c r="L55" s="110">
        <f>VLOOKUP($A55,'[11]101800'!$A$7:$W$47,L$9,FALSE)</f>
        <v>2602</v>
      </c>
      <c r="M55" s="110">
        <f>VLOOKUP($A55,'[11]101800'!$A$7:$W$47,M$9,FALSE)</f>
        <v>2612</v>
      </c>
      <c r="N55" s="110">
        <f>VLOOKUP($A55,'[11]101800'!$A$7:$W$47,N$9,FALSE)</f>
        <v>2581</v>
      </c>
      <c r="O55" s="110">
        <f>VLOOKUP($A55,'[11]101800'!$A$7:$W$47,O$9,FALSE)</f>
        <v>2522</v>
      </c>
      <c r="P55" s="110">
        <f>VLOOKUP($A55,'[11]101800'!$A$7:$W$47,P$9,FALSE)</f>
        <v>2483</v>
      </c>
      <c r="Q55" s="110">
        <f>VLOOKUP($A55,'[11]101800'!$A$7:$W$47,Q$9,FALSE)</f>
        <v>2418</v>
      </c>
      <c r="R55" s="110">
        <f>VLOOKUP($A55,'[11]101800'!$A$7:$W$47,R$9,FALSE)</f>
        <v>2461</v>
      </c>
      <c r="S55" s="110">
        <f>VLOOKUP($A55,'[11]101800'!$A$7:$W$47,S$9,FALSE)</f>
        <v>2385</v>
      </c>
      <c r="T55" s="110">
        <f>VLOOKUP($A55,'[11]101800'!$A$7:$W$47,T$9,FALSE)</f>
        <v>2243</v>
      </c>
      <c r="U55" s="110">
        <f>VLOOKUP($A55,'[11]101800'!$A$7:$W$47,U$9,FALSE)</f>
        <v>1937</v>
      </c>
      <c r="V55" s="110">
        <f>VLOOKUP($A55,'[11]101800'!$A$7:$W$47,V$9,FALSE)</f>
        <v>2294</v>
      </c>
    </row>
    <row r="56" spans="1:22" x14ac:dyDescent="0.2">
      <c r="A56" s="107" t="s">
        <v>123</v>
      </c>
      <c r="B56" s="110">
        <f>VLOOKUP($A56,'[11]101800'!$A$7:$W$47,B$9,FALSE)</f>
        <v>17047</v>
      </c>
      <c r="C56" s="110">
        <f>VLOOKUP($A56,'[11]101800'!$A$7:$W$47,C$9,FALSE)</f>
        <v>16944</v>
      </c>
      <c r="D56" s="110">
        <f>VLOOKUP($A56,'[11]101800'!$A$7:$W$47,D$9,FALSE)</f>
        <v>17272</v>
      </c>
      <c r="E56" s="110">
        <f>VLOOKUP($A56,'[11]101800'!$A$7:$W$47,E$9,FALSE)</f>
        <v>17220</v>
      </c>
      <c r="F56" s="110">
        <f>VLOOKUP($A56,'[11]101800'!$A$7:$W$47,F$9,FALSE)</f>
        <v>17542</v>
      </c>
      <c r="G56" s="110">
        <f>VLOOKUP($A56,'[11]101800'!$A$7:$W$47,G$9,FALSE)</f>
        <v>17939</v>
      </c>
      <c r="H56" s="110">
        <f>VLOOKUP($A56,'[11]101800'!$A$7:$W$47,H$9,FALSE)</f>
        <v>17929</v>
      </c>
      <c r="I56" s="110">
        <f>VLOOKUP($A56,'[11]101800'!$A$7:$W$47,I$9,FALSE)</f>
        <v>17907</v>
      </c>
      <c r="J56" s="110">
        <f>VLOOKUP($A56,'[11]101800'!$A$7:$W$47,J$9,FALSE)</f>
        <v>17989</v>
      </c>
      <c r="K56" s="110">
        <f>VLOOKUP($A56,'[11]101800'!$A$7:$W$47,K$9,FALSE)</f>
        <v>18775</v>
      </c>
      <c r="L56" s="110">
        <f>VLOOKUP($A56,'[11]101800'!$A$7:$W$47,L$9,FALSE)</f>
        <v>19257</v>
      </c>
      <c r="M56" s="110">
        <f>VLOOKUP($A56,'[11]101800'!$A$7:$W$47,M$9,FALSE)</f>
        <v>18633</v>
      </c>
      <c r="N56" s="110">
        <f>VLOOKUP($A56,'[11]101800'!$A$7:$W$47,N$9,FALSE)</f>
        <v>18607</v>
      </c>
      <c r="O56" s="110">
        <f>VLOOKUP($A56,'[11]101800'!$A$7:$W$47,O$9,FALSE)</f>
        <v>19183</v>
      </c>
      <c r="P56" s="110">
        <f>VLOOKUP($A56,'[11]101800'!$A$7:$W$47,P$9,FALSE)</f>
        <v>17543</v>
      </c>
      <c r="Q56" s="110">
        <f>VLOOKUP($A56,'[11]101800'!$A$7:$W$47,Q$9,FALSE)</f>
        <v>17244</v>
      </c>
      <c r="R56" s="110">
        <f>VLOOKUP($A56,'[11]101800'!$A$7:$W$47,R$9,FALSE)</f>
        <v>17254</v>
      </c>
      <c r="S56" s="110">
        <f>VLOOKUP($A56,'[11]101800'!$A$7:$W$47,S$9,FALSE)</f>
        <v>17802</v>
      </c>
      <c r="T56" s="110">
        <f>VLOOKUP($A56,'[11]101800'!$A$7:$W$47,T$9,FALSE)</f>
        <v>17270</v>
      </c>
      <c r="U56" s="110">
        <f>VLOOKUP($A56,'[11]101800'!$A$7:$W$47,U$9,FALSE)</f>
        <v>15163</v>
      </c>
      <c r="V56" s="110">
        <f>VLOOKUP($A56,'[11]101800'!$A$7:$W$47,V$9,FALSE)</f>
        <v>19582</v>
      </c>
    </row>
    <row r="57" spans="1:22" x14ac:dyDescent="0.2">
      <c r="A57" s="107" t="s">
        <v>119</v>
      </c>
      <c r="B57" s="110">
        <f>VLOOKUP($A57,'[11]101800'!$A$7:$W$47,B$9,FALSE)</f>
        <v>535</v>
      </c>
      <c r="C57" s="110">
        <f>VLOOKUP($A57,'[11]101800'!$A$7:$W$47,C$9,FALSE)</f>
        <v>576</v>
      </c>
      <c r="D57" s="110">
        <f>VLOOKUP($A57,'[11]101800'!$A$7:$W$47,D$9,FALSE)</f>
        <v>588</v>
      </c>
      <c r="E57" s="110">
        <f>VLOOKUP($A57,'[11]101800'!$A$7:$W$47,E$9,FALSE)</f>
        <v>641</v>
      </c>
      <c r="F57" s="110">
        <f>VLOOKUP($A57,'[11]101800'!$A$7:$W$47,F$9,FALSE)</f>
        <v>711</v>
      </c>
      <c r="G57" s="110">
        <f>VLOOKUP($A57,'[11]101800'!$A$7:$W$47,G$9,FALSE)</f>
        <v>781</v>
      </c>
      <c r="H57" s="110">
        <f>VLOOKUP($A57,'[11]101800'!$A$7:$W$47,H$9,FALSE)</f>
        <v>752</v>
      </c>
      <c r="I57" s="110">
        <f>VLOOKUP($A57,'[11]101800'!$A$7:$W$47,I$9,FALSE)</f>
        <v>794</v>
      </c>
      <c r="J57" s="110">
        <f>VLOOKUP($A57,'[11]101800'!$A$7:$W$47,J$9,FALSE)</f>
        <v>780</v>
      </c>
      <c r="K57" s="110">
        <f>VLOOKUP($A57,'[11]101800'!$A$7:$W$47,K$9,FALSE)</f>
        <v>838</v>
      </c>
      <c r="L57" s="110">
        <f>VLOOKUP($A57,'[11]101800'!$A$7:$W$47,L$9,FALSE)</f>
        <v>778</v>
      </c>
      <c r="M57" s="110">
        <f>VLOOKUP($A57,'[11]101800'!$A$7:$W$47,M$9,FALSE)</f>
        <v>838</v>
      </c>
      <c r="N57" s="110">
        <f>VLOOKUP($A57,'[11]101800'!$A$7:$W$47,N$9,FALSE)</f>
        <v>747</v>
      </c>
      <c r="O57" s="110">
        <f>VLOOKUP($A57,'[11]101800'!$A$7:$W$47,O$9,FALSE)</f>
        <v>749</v>
      </c>
      <c r="P57" s="110">
        <f>VLOOKUP($A57,'[11]101800'!$A$7:$W$47,P$9,FALSE)</f>
        <v>715</v>
      </c>
      <c r="Q57" s="110">
        <f>VLOOKUP($A57,'[11]101800'!$A$7:$W$47,Q$9,FALSE)</f>
        <v>715</v>
      </c>
      <c r="R57" s="110">
        <f>VLOOKUP($A57,'[11]101800'!$A$7:$W$47,R$9,FALSE)</f>
        <v>716</v>
      </c>
      <c r="S57" s="110">
        <f>VLOOKUP($A57,'[11]101800'!$A$7:$W$47,S$9,FALSE)</f>
        <v>717</v>
      </c>
      <c r="T57" s="110">
        <f>VLOOKUP($A57,'[11]101800'!$A$7:$W$47,T$9,FALSE)</f>
        <v>716</v>
      </c>
      <c r="U57" s="110">
        <f>VLOOKUP($A57,'[11]101800'!$A$7:$W$47,U$9,FALSE)</f>
        <v>655</v>
      </c>
      <c r="V57" s="110">
        <f>VLOOKUP($A57,'[11]101800'!$A$7:$W$47,V$9,FALSE)</f>
        <v>712</v>
      </c>
    </row>
    <row r="58" spans="1:22" x14ac:dyDescent="0.2">
      <c r="A58" s="107" t="s">
        <v>120</v>
      </c>
      <c r="B58" s="110">
        <f>VLOOKUP($A58,'[11]101800'!$A$7:$W$47,B$9,FALSE)</f>
        <v>191</v>
      </c>
      <c r="C58" s="110">
        <f>VLOOKUP($A58,'[11]101800'!$A$7:$W$47,C$9,FALSE)</f>
        <v>211</v>
      </c>
      <c r="D58" s="110">
        <f>VLOOKUP($A58,'[11]101800'!$A$7:$W$47,D$9,FALSE)</f>
        <v>151</v>
      </c>
      <c r="E58" s="110">
        <f>VLOOKUP($A58,'[11]101800'!$A$7:$W$47,E$9,FALSE)</f>
        <v>92</v>
      </c>
      <c r="F58" s="110">
        <f>VLOOKUP($A58,'[11]101800'!$A$7:$W$47,F$9,FALSE)</f>
        <v>86</v>
      </c>
      <c r="G58" s="110">
        <f>VLOOKUP($A58,'[11]101800'!$A$7:$W$47,G$9,FALSE)</f>
        <v>129</v>
      </c>
      <c r="H58" s="110">
        <f>VLOOKUP($A58,'[11]101800'!$A$7:$W$47,H$9,FALSE)</f>
        <v>143</v>
      </c>
      <c r="I58" s="110">
        <f>VLOOKUP($A58,'[11]101800'!$A$7:$W$47,I$9,FALSE)</f>
        <v>145</v>
      </c>
      <c r="J58" s="110">
        <f>VLOOKUP($A58,'[11]101800'!$A$7:$W$47,J$9,FALSE)</f>
        <v>149</v>
      </c>
      <c r="K58" s="110">
        <f>VLOOKUP($A58,'[11]101800'!$A$7:$W$47,K$9,FALSE)</f>
        <v>112</v>
      </c>
      <c r="L58" s="110">
        <f>VLOOKUP($A58,'[11]101800'!$A$7:$W$47,L$9,FALSE)</f>
        <v>122</v>
      </c>
      <c r="M58" s="110">
        <f>VLOOKUP($A58,'[11]101800'!$A$7:$W$47,M$9,FALSE)</f>
        <v>147</v>
      </c>
      <c r="N58" s="110">
        <f>VLOOKUP($A58,'[11]101800'!$A$7:$W$47,N$9,FALSE)</f>
        <v>113</v>
      </c>
      <c r="O58" s="110">
        <f>VLOOKUP($A58,'[11]101800'!$A$7:$W$47,O$9,FALSE)</f>
        <v>170</v>
      </c>
      <c r="P58" s="110">
        <f>VLOOKUP($A58,'[11]101800'!$A$7:$W$47,P$9,FALSE)</f>
        <v>161</v>
      </c>
      <c r="Q58" s="110">
        <f>VLOOKUP($A58,'[11]101800'!$A$7:$W$47,Q$9,FALSE)</f>
        <v>166</v>
      </c>
      <c r="R58" s="110">
        <f>VLOOKUP($A58,'[11]101800'!$A$7:$W$47,R$9,FALSE)</f>
        <v>171</v>
      </c>
      <c r="S58" s="110">
        <f>VLOOKUP($A58,'[11]101800'!$A$7:$W$47,S$9,FALSE)</f>
        <v>174</v>
      </c>
      <c r="T58" s="110">
        <f>VLOOKUP($A58,'[11]101800'!$A$7:$W$47,T$9,FALSE)</f>
        <v>143</v>
      </c>
      <c r="U58" s="110">
        <f>VLOOKUP($A58,'[11]101800'!$A$7:$W$47,U$9,FALSE)</f>
        <v>98</v>
      </c>
      <c r="V58" s="110">
        <f>VLOOKUP($A58,'[11]101800'!$A$7:$W$47,V$9,FALSE)</f>
        <v>114</v>
      </c>
    </row>
    <row r="59" spans="1:22" x14ac:dyDescent="0.2">
      <c r="A59" s="107" t="s">
        <v>139</v>
      </c>
      <c r="B59" s="110">
        <f>VLOOKUP($A59,'[11]101800'!$A$7:$W$47,B$9,FALSE)</f>
        <v>3398</v>
      </c>
      <c r="C59" s="110">
        <f>VLOOKUP($A59,'[11]101800'!$A$7:$W$47,C$9,FALSE)</f>
        <v>3487</v>
      </c>
      <c r="D59" s="110">
        <f>VLOOKUP($A59,'[11]101800'!$A$7:$W$47,D$9,FALSE)</f>
        <v>3700</v>
      </c>
      <c r="E59" s="110">
        <f>VLOOKUP($A59,'[11]101800'!$A$7:$W$47,E$9,FALSE)</f>
        <v>3879</v>
      </c>
      <c r="F59" s="110">
        <f>VLOOKUP($A59,'[11]101800'!$A$7:$W$47,F$9,FALSE)</f>
        <v>3833</v>
      </c>
      <c r="G59" s="110">
        <f>VLOOKUP($A59,'[11]101800'!$A$7:$W$47,G$9,FALSE)</f>
        <v>5187</v>
      </c>
      <c r="H59" s="110">
        <f>VLOOKUP($A59,'[11]101800'!$A$7:$W$47,H$9,FALSE)</f>
        <v>5401</v>
      </c>
      <c r="I59" s="110">
        <f>VLOOKUP($A59,'[11]101800'!$A$7:$W$47,I$9,FALSE)</f>
        <v>6076</v>
      </c>
      <c r="J59" s="110">
        <f>VLOOKUP($A59,'[11]101800'!$A$7:$W$47,J$9,FALSE)</f>
        <v>6742</v>
      </c>
      <c r="K59" s="110">
        <f>VLOOKUP($A59,'[11]101800'!$A$7:$W$47,K$9,FALSE)</f>
        <v>7261</v>
      </c>
      <c r="L59" s="110">
        <f>VLOOKUP($A59,'[11]101800'!$A$7:$W$47,L$9,FALSE)</f>
        <v>9151</v>
      </c>
      <c r="M59" s="110">
        <f>VLOOKUP($A59,'[11]101800'!$A$7:$W$47,M$9,FALSE)</f>
        <v>9993</v>
      </c>
      <c r="N59" s="110">
        <f>VLOOKUP($A59,'[11]101800'!$A$7:$W$47,N$9,FALSE)</f>
        <v>10349</v>
      </c>
      <c r="O59" s="110">
        <f>VLOOKUP($A59,'[11]101800'!$A$7:$W$47,O$9,FALSE)</f>
        <v>11626</v>
      </c>
      <c r="P59" s="110">
        <f>VLOOKUP($A59,'[11]101800'!$A$7:$W$47,P$9,FALSE)</f>
        <v>12348</v>
      </c>
      <c r="Q59" s="110">
        <f>VLOOKUP($A59,'[11]101800'!$A$7:$W$47,Q$9,FALSE)</f>
        <v>13286</v>
      </c>
      <c r="R59" s="110">
        <f>VLOOKUP($A59,'[11]101800'!$A$7:$W$47,R$9,FALSE)</f>
        <v>8780</v>
      </c>
      <c r="S59" s="110">
        <f>VLOOKUP($A59,'[11]101800'!$A$7:$W$47,S$9,FALSE)</f>
        <v>10087</v>
      </c>
      <c r="T59" s="110">
        <f>VLOOKUP($A59,'[11]101800'!$A$7:$W$47,T$9,FALSE)</f>
        <v>9350</v>
      </c>
      <c r="U59" s="110">
        <f>VLOOKUP($A59,'[11]101800'!$A$7:$W$47,U$9,FALSE)</f>
        <v>7529</v>
      </c>
      <c r="V59" s="110">
        <f>VLOOKUP($A59,'[11]101800'!$A$7:$W$47,V$9,FALSE)</f>
        <v>8265</v>
      </c>
    </row>
    <row r="60" spans="1:22" x14ac:dyDescent="0.2">
      <c r="A60" s="107" t="s">
        <v>121</v>
      </c>
      <c r="B60" s="110">
        <f>VLOOKUP($A60,'[11]101800'!$A$7:$W$47,B$9,FALSE)</f>
        <v>917</v>
      </c>
      <c r="C60" s="110">
        <f>VLOOKUP($A60,'[11]101800'!$A$7:$W$47,C$9,FALSE)</f>
        <v>984</v>
      </c>
      <c r="D60" s="110">
        <f>VLOOKUP($A60,'[11]101800'!$A$7:$W$47,D$9,FALSE)</f>
        <v>1029</v>
      </c>
      <c r="E60" s="110">
        <f>VLOOKUP($A60,'[11]101800'!$A$7:$W$47,E$9,FALSE)</f>
        <v>985</v>
      </c>
      <c r="F60" s="110">
        <f>VLOOKUP($A60,'[11]101800'!$A$7:$W$47,F$9,FALSE)</f>
        <v>1098</v>
      </c>
      <c r="G60" s="110">
        <f>VLOOKUP($A60,'[11]101800'!$A$7:$W$47,G$9,FALSE)</f>
        <v>933</v>
      </c>
      <c r="H60" s="110">
        <f>VLOOKUP($A60,'[11]101800'!$A$7:$W$47,H$9,FALSE)</f>
        <v>926</v>
      </c>
      <c r="I60" s="110">
        <f>VLOOKUP($A60,'[11]101800'!$A$7:$W$47,I$9,FALSE)</f>
        <v>872</v>
      </c>
      <c r="J60" s="110">
        <f>VLOOKUP($A60,'[11]101800'!$A$7:$W$47,J$9,FALSE)</f>
        <v>1152</v>
      </c>
      <c r="K60" s="110">
        <f>VLOOKUP($A60,'[11]101800'!$A$7:$W$47,K$9,FALSE)</f>
        <v>1093</v>
      </c>
      <c r="L60" s="110">
        <f>VLOOKUP($A60,'[11]101800'!$A$7:$W$47,L$9,FALSE)</f>
        <v>829</v>
      </c>
      <c r="M60" s="110">
        <f>VLOOKUP($A60,'[11]101800'!$A$7:$W$47,M$9,FALSE)</f>
        <v>855</v>
      </c>
      <c r="N60" s="110">
        <f>VLOOKUP($A60,'[11]101800'!$A$7:$W$47,N$9,FALSE)</f>
        <v>790</v>
      </c>
      <c r="O60" s="110">
        <f>VLOOKUP($A60,'[11]101800'!$A$7:$W$47,O$9,FALSE)</f>
        <v>758</v>
      </c>
      <c r="P60" s="110">
        <f>VLOOKUP($A60,'[11]101800'!$A$7:$W$47,P$9,FALSE)</f>
        <v>765</v>
      </c>
      <c r="Q60" s="110">
        <f>VLOOKUP($A60,'[11]101800'!$A$7:$W$47,Q$9,FALSE)</f>
        <v>722</v>
      </c>
      <c r="R60" s="110">
        <f>VLOOKUP($A60,'[11]101800'!$A$7:$W$47,R$9,FALSE)</f>
        <v>782</v>
      </c>
      <c r="S60" s="110">
        <f>VLOOKUP($A60,'[11]101800'!$A$7:$W$47,S$9,FALSE)</f>
        <v>803</v>
      </c>
      <c r="T60" s="110">
        <f>VLOOKUP($A60,'[11]101800'!$A$7:$W$47,T$9,FALSE)</f>
        <v>737</v>
      </c>
      <c r="U60" s="110">
        <f>VLOOKUP($A60,'[11]101800'!$A$7:$W$47,U$9,FALSE)</f>
        <v>616</v>
      </c>
      <c r="V60" s="110">
        <f>VLOOKUP($A60,'[11]101800'!$A$7:$W$47,V$9,FALSE)</f>
        <v>671</v>
      </c>
    </row>
    <row r="61" spans="1:22" x14ac:dyDescent="0.2">
      <c r="A61" s="107" t="s">
        <v>122</v>
      </c>
      <c r="B61" s="110">
        <f>VLOOKUP($A61,'[11]101800'!$A$7:$W$47,B$9,FALSE)</f>
        <v>9190</v>
      </c>
      <c r="C61" s="110">
        <f>VLOOKUP($A61,'[11]101800'!$A$7:$W$47,C$9,FALSE)</f>
        <v>9775</v>
      </c>
      <c r="D61" s="110">
        <f>VLOOKUP($A61,'[11]101800'!$A$7:$W$47,D$9,FALSE)</f>
        <v>9791</v>
      </c>
      <c r="E61" s="110">
        <f>VLOOKUP($A61,'[11]101800'!$A$7:$W$47,E$9,FALSE)</f>
        <v>9670</v>
      </c>
      <c r="F61" s="110">
        <f>VLOOKUP($A61,'[11]101800'!$A$7:$W$47,F$9,FALSE)</f>
        <v>9596</v>
      </c>
      <c r="G61" s="110">
        <f>VLOOKUP($A61,'[11]101800'!$A$7:$W$47,G$9,FALSE)</f>
        <v>10306</v>
      </c>
      <c r="H61" s="110">
        <f>VLOOKUP($A61,'[11]101800'!$A$7:$W$47,H$9,FALSE)</f>
        <v>10812</v>
      </c>
      <c r="I61" s="110">
        <f>VLOOKUP($A61,'[11]101800'!$A$7:$W$47,I$9,FALSE)</f>
        <v>11158</v>
      </c>
      <c r="J61" s="110">
        <f>VLOOKUP($A61,'[11]101800'!$A$7:$W$47,J$9,FALSE)</f>
        <v>11756</v>
      </c>
      <c r="K61" s="110">
        <f>VLOOKUP($A61,'[11]101800'!$A$7:$W$47,K$9,FALSE)</f>
        <v>11997</v>
      </c>
      <c r="L61" s="110">
        <f>VLOOKUP($A61,'[11]101800'!$A$7:$W$47,L$9,FALSE)</f>
        <v>12348</v>
      </c>
      <c r="M61" s="110">
        <f>VLOOKUP($A61,'[11]101800'!$A$7:$W$47,M$9,FALSE)</f>
        <v>12954</v>
      </c>
      <c r="N61" s="110">
        <f>VLOOKUP($A61,'[11]101800'!$A$7:$W$47,N$9,FALSE)</f>
        <v>12863</v>
      </c>
      <c r="O61" s="110">
        <f>VLOOKUP($A61,'[11]101800'!$A$7:$W$47,O$9,FALSE)</f>
        <v>13386</v>
      </c>
      <c r="P61" s="110">
        <f>VLOOKUP($A61,'[11]101800'!$A$7:$W$47,P$9,FALSE)</f>
        <v>12149</v>
      </c>
      <c r="Q61" s="110">
        <f>VLOOKUP($A61,'[11]101800'!$A$7:$W$47,Q$9,FALSE)</f>
        <v>9717</v>
      </c>
      <c r="R61" s="110">
        <f>VLOOKUP($A61,'[11]101800'!$A$7:$W$47,R$9,FALSE)</f>
        <v>9268</v>
      </c>
      <c r="S61" s="110">
        <f>VLOOKUP($A61,'[11]101800'!$A$7:$W$47,S$9,FALSE)</f>
        <v>8942</v>
      </c>
      <c r="T61" s="110">
        <f>VLOOKUP($A61,'[11]101800'!$A$7:$W$47,T$9,FALSE)</f>
        <v>9364</v>
      </c>
      <c r="U61" s="110">
        <f>VLOOKUP($A61,'[11]101800'!$A$7:$W$47,U$9,FALSE)</f>
        <v>8143</v>
      </c>
      <c r="V61" s="110">
        <f>VLOOKUP($A61,'[11]101800'!$A$7:$W$47,V$9,FALSE)</f>
        <v>9091</v>
      </c>
    </row>
    <row r="62" spans="1:22" x14ac:dyDescent="0.2">
      <c r="A62" s="107" t="s">
        <v>124</v>
      </c>
      <c r="B62" s="110">
        <f>VLOOKUP($A62,'[11]101800'!$A$7:$W$47,B$9,FALSE)</f>
        <v>0</v>
      </c>
      <c r="C62" s="110">
        <f>VLOOKUP($A62,'[11]101800'!$A$7:$W$47,C$9,FALSE)</f>
        <v>0</v>
      </c>
      <c r="D62" s="110">
        <f>VLOOKUP($A62,'[11]101800'!$A$7:$W$47,D$9,FALSE)</f>
        <v>0</v>
      </c>
      <c r="E62" s="110">
        <f>VLOOKUP($A62,'[11]101800'!$A$7:$W$47,E$9,FALSE)</f>
        <v>0</v>
      </c>
      <c r="F62" s="110">
        <f>VLOOKUP($A62,'[11]101800'!$A$7:$W$47,F$9,FALSE)</f>
        <v>0</v>
      </c>
      <c r="G62" s="110">
        <f>VLOOKUP($A62,'[11]101800'!$A$7:$W$47,G$9,FALSE)</f>
        <v>0</v>
      </c>
      <c r="H62" s="110">
        <f>VLOOKUP($A62,'[11]101800'!$A$7:$W$47,H$9,FALSE)</f>
        <v>3</v>
      </c>
      <c r="I62" s="110">
        <f>VLOOKUP($A62,'[11]101800'!$A$7:$W$47,I$9,FALSE)</f>
        <v>33</v>
      </c>
      <c r="J62" s="110">
        <f>VLOOKUP($A62,'[11]101800'!$A$7:$W$47,J$9,FALSE)</f>
        <v>129</v>
      </c>
      <c r="K62" s="110">
        <f>VLOOKUP($A62,'[11]101800'!$A$7:$W$47,K$9,FALSE)</f>
        <v>190</v>
      </c>
      <c r="L62" s="110">
        <f>VLOOKUP($A62,'[11]101800'!$A$7:$W$47,L$9,FALSE)</f>
        <v>244</v>
      </c>
      <c r="M62" s="110">
        <f>VLOOKUP($A62,'[11]101800'!$A$7:$W$47,M$9,FALSE)</f>
        <v>294</v>
      </c>
      <c r="N62" s="110">
        <f>VLOOKUP($A62,'[11]101800'!$A$7:$W$47,N$9,FALSE)</f>
        <v>309</v>
      </c>
      <c r="O62" s="110">
        <f>VLOOKUP($A62,'[11]101800'!$A$7:$W$47,O$9,FALSE)</f>
        <v>328</v>
      </c>
      <c r="P62" s="110">
        <f>VLOOKUP($A62,'[11]101800'!$A$7:$W$47,P$9,FALSE)</f>
        <v>373</v>
      </c>
      <c r="Q62" s="110">
        <f>VLOOKUP($A62,'[11]101800'!$A$7:$W$47,Q$9,FALSE)</f>
        <v>426</v>
      </c>
      <c r="R62" s="110">
        <f>VLOOKUP($A62,'[11]101800'!$A$7:$W$47,R$9,FALSE)</f>
        <v>445</v>
      </c>
      <c r="S62" s="110">
        <f>VLOOKUP($A62,'[11]101800'!$A$7:$W$47,S$9,FALSE)</f>
        <v>409</v>
      </c>
      <c r="T62" s="110">
        <f>VLOOKUP($A62,'[11]101800'!$A$7:$W$47,T$9,FALSE)</f>
        <v>454</v>
      </c>
      <c r="U62" s="110">
        <f>VLOOKUP($A62,'[11]101800'!$A$7:$W$47,U$9,FALSE)</f>
        <v>408</v>
      </c>
      <c r="V62" s="110">
        <f>VLOOKUP($A62,'[11]101800'!$A$7:$W$47,V$9,FALSE)</f>
        <v>374</v>
      </c>
    </row>
    <row r="63" spans="1:22" x14ac:dyDescent="0.2">
      <c r="A63" s="107" t="s">
        <v>125</v>
      </c>
      <c r="B63" s="110">
        <f>VLOOKUP($A63,'[11]101800'!$A$7:$W$47,B$9,FALSE)</f>
        <v>3205</v>
      </c>
      <c r="C63" s="110">
        <f>VLOOKUP($A63,'[11]101800'!$A$7:$W$47,C$9,FALSE)</f>
        <v>2674</v>
      </c>
      <c r="D63" s="110">
        <f>VLOOKUP($A63,'[11]101800'!$A$7:$W$47,D$9,FALSE)</f>
        <v>2152</v>
      </c>
      <c r="E63" s="110">
        <f>VLOOKUP($A63,'[11]101800'!$A$7:$W$47,E$9,FALSE)</f>
        <v>2092</v>
      </c>
      <c r="F63" s="110">
        <f>VLOOKUP($A63,'[11]101800'!$A$7:$W$47,F$9,FALSE)</f>
        <v>1814</v>
      </c>
      <c r="G63" s="110">
        <f>VLOOKUP($A63,'[11]101800'!$A$7:$W$47,G$9,FALSE)</f>
        <v>1816</v>
      </c>
      <c r="H63" s="110">
        <f>VLOOKUP($A63,'[11]101800'!$A$7:$W$47,H$9,FALSE)</f>
        <v>1897</v>
      </c>
      <c r="I63" s="110">
        <f>VLOOKUP($A63,'[11]101800'!$A$7:$W$47,I$9,FALSE)</f>
        <v>1647</v>
      </c>
      <c r="J63" s="110">
        <f>VLOOKUP($A63,'[11]101800'!$A$7:$W$47,J$9,FALSE)</f>
        <v>1660</v>
      </c>
      <c r="K63" s="110">
        <f>VLOOKUP($A63,'[11]101800'!$A$7:$W$47,K$9,FALSE)</f>
        <v>1408</v>
      </c>
      <c r="L63" s="110">
        <f>VLOOKUP($A63,'[11]101800'!$A$7:$W$47,L$9,FALSE)</f>
        <v>1370</v>
      </c>
      <c r="M63" s="110">
        <f>VLOOKUP($A63,'[11]101800'!$A$7:$W$47,M$9,FALSE)</f>
        <v>1560</v>
      </c>
      <c r="N63" s="110">
        <f>VLOOKUP($A63,'[11]101800'!$A$7:$W$47,N$9,FALSE)</f>
        <v>1572</v>
      </c>
      <c r="O63" s="110">
        <f>VLOOKUP($A63,'[11]101800'!$A$7:$W$47,O$9,FALSE)</f>
        <v>1468</v>
      </c>
      <c r="P63" s="110">
        <f>VLOOKUP($A63,'[11]101800'!$A$7:$W$47,P$9,FALSE)</f>
        <v>1301</v>
      </c>
      <c r="Q63" s="110">
        <f>VLOOKUP($A63,'[11]101800'!$A$7:$W$47,Q$9,FALSE)</f>
        <v>1305</v>
      </c>
      <c r="R63" s="110">
        <f>VLOOKUP($A63,'[11]101800'!$A$7:$W$47,R$9,FALSE)</f>
        <v>1299</v>
      </c>
      <c r="S63" s="110">
        <f>VLOOKUP($A63,'[11]101800'!$A$7:$W$47,S$9,FALSE)</f>
        <v>1256</v>
      </c>
      <c r="T63" s="110">
        <f>VLOOKUP($A63,'[11]101800'!$A$7:$W$47,T$9,FALSE)</f>
        <v>1243</v>
      </c>
      <c r="U63" s="110">
        <f>VLOOKUP($A63,'[11]101800'!$A$7:$W$47,U$9,FALSE)</f>
        <v>896</v>
      </c>
      <c r="V63" s="110">
        <f>VLOOKUP($A63,'[11]101800'!$A$7:$W$47,V$9,FALSE)</f>
        <v>1026</v>
      </c>
    </row>
    <row r="64" spans="1:22" x14ac:dyDescent="0.2">
      <c r="A64" s="107" t="s">
        <v>126</v>
      </c>
      <c r="B64" s="110">
        <f>VLOOKUP($A64,'[11]101800'!$A$7:$W$47,B$9,FALSE)</f>
        <v>358</v>
      </c>
      <c r="C64" s="110">
        <f>VLOOKUP($A64,'[11]101800'!$A$7:$W$47,C$9,FALSE)</f>
        <v>376</v>
      </c>
      <c r="D64" s="110">
        <f>VLOOKUP($A64,'[11]101800'!$A$7:$W$47,D$9,FALSE)</f>
        <v>348</v>
      </c>
      <c r="E64" s="110">
        <f>VLOOKUP($A64,'[11]101800'!$A$7:$W$47,E$9,FALSE)</f>
        <v>389</v>
      </c>
      <c r="F64" s="110">
        <f>VLOOKUP($A64,'[11]101800'!$A$7:$W$47,F$9,FALSE)</f>
        <v>359</v>
      </c>
      <c r="G64" s="110">
        <f>VLOOKUP($A64,'[11]101800'!$A$7:$W$47,G$9,FALSE)</f>
        <v>368</v>
      </c>
      <c r="H64" s="110">
        <f>VLOOKUP($A64,'[11]101800'!$A$7:$W$47,H$9,FALSE)</f>
        <v>372</v>
      </c>
      <c r="I64" s="110">
        <f>VLOOKUP($A64,'[11]101800'!$A$7:$W$47,I$9,FALSE)</f>
        <v>379</v>
      </c>
      <c r="J64" s="110">
        <f>VLOOKUP($A64,'[11]101800'!$A$7:$W$47,J$9,FALSE)</f>
        <v>400</v>
      </c>
      <c r="K64" s="110">
        <f>VLOOKUP($A64,'[11]101800'!$A$7:$W$47,K$9,FALSE)</f>
        <v>404</v>
      </c>
      <c r="L64" s="110">
        <f>VLOOKUP($A64,'[11]101800'!$A$7:$W$47,L$9,FALSE)</f>
        <v>470</v>
      </c>
      <c r="M64" s="110">
        <f>VLOOKUP($A64,'[11]101800'!$A$7:$W$47,M$9,FALSE)</f>
        <v>440</v>
      </c>
      <c r="N64" s="110">
        <f>VLOOKUP($A64,'[11]101800'!$A$7:$W$47,N$9,FALSE)</f>
        <v>431</v>
      </c>
      <c r="O64" s="110">
        <f>VLOOKUP($A64,'[11]101800'!$A$7:$W$47,O$9,FALSE)</f>
        <v>437</v>
      </c>
      <c r="P64" s="110">
        <f>VLOOKUP($A64,'[11]101800'!$A$7:$W$47,P$9,FALSE)</f>
        <v>565</v>
      </c>
      <c r="Q64" s="110">
        <f>VLOOKUP($A64,'[11]101800'!$A$7:$W$47,Q$9,FALSE)</f>
        <v>541</v>
      </c>
      <c r="R64" s="110">
        <f>VLOOKUP($A64,'[11]101800'!$A$7:$W$47,R$9,FALSE)</f>
        <v>628</v>
      </c>
      <c r="S64" s="110">
        <f>VLOOKUP($A64,'[11]101800'!$A$7:$W$47,S$9,FALSE)</f>
        <v>623</v>
      </c>
      <c r="T64" s="110">
        <f>VLOOKUP($A64,'[11]101800'!$A$7:$W$47,T$9,FALSE)</f>
        <v>513</v>
      </c>
      <c r="U64" s="110">
        <f>VLOOKUP($A64,'[11]101800'!$A$7:$W$47,U$9,FALSE)</f>
        <v>430</v>
      </c>
      <c r="V64" s="110">
        <f>VLOOKUP($A64,'[11]101800'!$A$7:$W$47,V$9,FALSE)</f>
        <v>467</v>
      </c>
    </row>
    <row r="65" spans="1:27" x14ac:dyDescent="0.2">
      <c r="A65" s="107" t="s">
        <v>127</v>
      </c>
      <c r="B65" s="110">
        <f>VLOOKUP($A65,'[11]101800'!$A$7:$W$47,B$9,FALSE)</f>
        <v>12971</v>
      </c>
      <c r="C65" s="110">
        <f>VLOOKUP($A65,'[11]101800'!$A$7:$W$47,C$9,FALSE)</f>
        <v>13138</v>
      </c>
      <c r="D65" s="110">
        <f>VLOOKUP($A65,'[11]101800'!$A$7:$W$47,D$9,FALSE)</f>
        <v>13355</v>
      </c>
      <c r="E65" s="110">
        <f>VLOOKUP($A65,'[11]101800'!$A$7:$W$47,E$9,FALSE)</f>
        <v>13504</v>
      </c>
      <c r="F65" s="110">
        <f>VLOOKUP($A65,'[11]101800'!$A$7:$W$47,F$9,FALSE)</f>
        <v>13910</v>
      </c>
      <c r="G65" s="110">
        <f>VLOOKUP($A65,'[11]101800'!$A$7:$W$47,G$9,FALSE)</f>
        <v>14795</v>
      </c>
      <c r="H65" s="110">
        <f>VLOOKUP($A65,'[11]101800'!$A$7:$W$47,H$9,FALSE)</f>
        <v>14946</v>
      </c>
      <c r="I65" s="110">
        <f>VLOOKUP($A65,'[11]101800'!$A$7:$W$47,I$9,FALSE)</f>
        <v>15018</v>
      </c>
      <c r="J65" s="110">
        <f>VLOOKUP($A65,'[11]101800'!$A$7:$W$47,J$9,FALSE)</f>
        <v>15343</v>
      </c>
      <c r="K65" s="110">
        <f>VLOOKUP($A65,'[11]101800'!$A$7:$W$47,K$9,FALSE)</f>
        <v>15864</v>
      </c>
      <c r="L65" s="110">
        <f>VLOOKUP($A65,'[11]101800'!$A$7:$W$47,L$9,FALSE)</f>
        <v>16625</v>
      </c>
      <c r="M65" s="110">
        <f>VLOOKUP($A65,'[11]101800'!$A$7:$W$47,M$9,FALSE)</f>
        <v>16653</v>
      </c>
      <c r="N65" s="110">
        <f>VLOOKUP($A65,'[11]101800'!$A$7:$W$47,N$9,FALSE)</f>
        <v>16589</v>
      </c>
      <c r="O65" s="110">
        <f>VLOOKUP($A65,'[11]101800'!$A$7:$W$47,O$9,FALSE)</f>
        <v>16963</v>
      </c>
      <c r="P65" s="110">
        <f>VLOOKUP($A65,'[11]101800'!$A$7:$W$47,P$9,FALSE)</f>
        <v>14339</v>
      </c>
      <c r="Q65" s="110">
        <f>VLOOKUP($A65,'[11]101800'!$A$7:$W$47,Q$9,FALSE)</f>
        <v>13862</v>
      </c>
      <c r="R65" s="110">
        <f>VLOOKUP($A65,'[11]101800'!$A$7:$W$47,R$9,FALSE)</f>
        <v>13294</v>
      </c>
      <c r="S65" s="110">
        <f>VLOOKUP($A65,'[11]101800'!$A$7:$W$47,S$9,FALSE)</f>
        <v>12573</v>
      </c>
      <c r="T65" s="110">
        <f>VLOOKUP($A65,'[11]101800'!$A$7:$W$47,T$9,FALSE)</f>
        <v>11301</v>
      </c>
      <c r="U65" s="110">
        <f>VLOOKUP($A65,'[11]101800'!$A$7:$W$47,U$9,FALSE)</f>
        <v>9897</v>
      </c>
      <c r="V65" s="110">
        <f>VLOOKUP($A65,'[11]101800'!$A$7:$W$47,V$9,FALSE)</f>
        <v>10350</v>
      </c>
    </row>
    <row r="66" spans="1:27" x14ac:dyDescent="0.2">
      <c r="A66" s="107" t="s">
        <v>129</v>
      </c>
      <c r="B66" s="110">
        <f>VLOOKUP($A66,'[11]101800'!$A$7:$W$47,B$9,FALSE)</f>
        <v>886</v>
      </c>
      <c r="C66" s="110">
        <f>VLOOKUP($A66,'[11]101800'!$A$7:$W$47,C$9,FALSE)</f>
        <v>937</v>
      </c>
      <c r="D66" s="110">
        <f>VLOOKUP($A66,'[11]101800'!$A$7:$W$47,D$9,FALSE)</f>
        <v>531</v>
      </c>
      <c r="E66" s="110">
        <f>VLOOKUP($A66,'[11]101800'!$A$7:$W$47,E$9,FALSE)</f>
        <v>184</v>
      </c>
      <c r="F66" s="110">
        <f>VLOOKUP($A66,'[11]101800'!$A$7:$W$47,F$9,FALSE)</f>
        <v>221</v>
      </c>
      <c r="G66" s="110">
        <f>VLOOKUP($A66,'[11]101800'!$A$7:$W$47,G$9,FALSE)</f>
        <v>218</v>
      </c>
      <c r="H66" s="110">
        <f>VLOOKUP($A66,'[11]101800'!$A$7:$W$47,H$9,FALSE)</f>
        <v>211</v>
      </c>
      <c r="I66" s="110">
        <f>VLOOKUP($A66,'[11]101800'!$A$7:$W$47,I$9,FALSE)</f>
        <v>229</v>
      </c>
      <c r="J66" s="110">
        <f>VLOOKUP($A66,'[11]101800'!$A$7:$W$47,J$9,FALSE)</f>
        <v>248</v>
      </c>
      <c r="K66" s="110">
        <f>VLOOKUP($A66,'[11]101800'!$A$7:$W$47,K$9,FALSE)</f>
        <v>182</v>
      </c>
      <c r="L66" s="110">
        <f>VLOOKUP($A66,'[11]101800'!$A$7:$W$47,L$9,FALSE)</f>
        <v>204</v>
      </c>
      <c r="M66" s="110">
        <f>VLOOKUP($A66,'[11]101800'!$A$7:$W$47,M$9,FALSE)</f>
        <v>217</v>
      </c>
      <c r="N66" s="110">
        <f>VLOOKUP($A66,'[11]101800'!$A$7:$W$47,N$9,FALSE)</f>
        <v>243</v>
      </c>
      <c r="O66" s="110">
        <f>VLOOKUP($A66,'[11]101800'!$A$7:$W$47,O$9,FALSE)</f>
        <v>248</v>
      </c>
      <c r="P66" s="110">
        <f>VLOOKUP($A66,'[11]101800'!$A$7:$W$47,P$9,FALSE)</f>
        <v>271</v>
      </c>
      <c r="Q66" s="110">
        <f>VLOOKUP($A66,'[11]101800'!$A$7:$W$47,Q$9,FALSE)</f>
        <v>290</v>
      </c>
      <c r="R66" s="110">
        <f>VLOOKUP($A66,'[11]101800'!$A$7:$W$47,R$9,FALSE)</f>
        <v>312</v>
      </c>
      <c r="S66" s="110">
        <f>VLOOKUP($A66,'[11]101800'!$A$7:$W$47,S$9,FALSE)</f>
        <v>298</v>
      </c>
      <c r="T66" s="110">
        <f>VLOOKUP($A66,'[11]101800'!$A$7:$W$47,T$9,FALSE)</f>
        <v>287</v>
      </c>
      <c r="U66" s="110">
        <f>VLOOKUP($A66,'[11]101800'!$A$7:$W$47,U$9,FALSE)</f>
        <v>262</v>
      </c>
      <c r="V66" s="110">
        <f>VLOOKUP($A66,'[11]101800'!$A$7:$W$47,V$9,FALSE)</f>
        <v>286</v>
      </c>
    </row>
    <row r="67" spans="1:27" x14ac:dyDescent="0.2">
      <c r="A67" s="107" t="s">
        <v>130</v>
      </c>
      <c r="B67" s="110">
        <f>VLOOKUP($A67,'[11]101800'!$A$7:$W$47,B$9,FALSE)</f>
        <v>279</v>
      </c>
      <c r="C67" s="110">
        <f>VLOOKUP($A67,'[11]101800'!$A$7:$W$47,C$9,FALSE)</f>
        <v>280</v>
      </c>
      <c r="D67" s="110">
        <f>VLOOKUP($A67,'[11]101800'!$A$7:$W$47,D$9,FALSE)</f>
        <v>296</v>
      </c>
      <c r="E67" s="110">
        <f>VLOOKUP($A67,'[11]101800'!$A$7:$W$47,E$9,FALSE)</f>
        <v>304</v>
      </c>
      <c r="F67" s="110">
        <f>VLOOKUP($A67,'[11]101800'!$A$7:$W$47,F$9,FALSE)</f>
        <v>305</v>
      </c>
      <c r="G67" s="110">
        <f>VLOOKUP($A67,'[11]101800'!$A$7:$W$47,G$9,FALSE)</f>
        <v>331</v>
      </c>
      <c r="H67" s="110">
        <f>VLOOKUP($A67,'[11]101800'!$A$7:$W$47,H$9,FALSE)</f>
        <v>349</v>
      </c>
      <c r="I67" s="110">
        <f>VLOOKUP($A67,'[11]101800'!$A$7:$W$47,I$9,FALSE)</f>
        <v>383</v>
      </c>
      <c r="J67" s="110">
        <f>VLOOKUP($A67,'[11]101800'!$A$7:$W$47,J$9,FALSE)</f>
        <v>374</v>
      </c>
      <c r="K67" s="110">
        <f>VLOOKUP($A67,'[11]101800'!$A$7:$W$47,K$9,FALSE)</f>
        <v>398</v>
      </c>
      <c r="L67" s="110">
        <f>VLOOKUP($A67,'[11]101800'!$A$7:$W$47,L$9,FALSE)</f>
        <v>278</v>
      </c>
      <c r="M67" s="110">
        <f>VLOOKUP($A67,'[11]101800'!$A$7:$W$47,M$9,FALSE)</f>
        <v>300</v>
      </c>
      <c r="N67" s="110">
        <f>VLOOKUP($A67,'[11]101800'!$A$7:$W$47,N$9,FALSE)</f>
        <v>298</v>
      </c>
      <c r="O67" s="110">
        <f>VLOOKUP($A67,'[11]101800'!$A$7:$W$47,O$9,FALSE)</f>
        <v>257</v>
      </c>
      <c r="P67" s="110">
        <f>VLOOKUP($A67,'[11]101800'!$A$7:$W$47,P$9,FALSE)</f>
        <v>305</v>
      </c>
      <c r="Q67" s="110">
        <f>VLOOKUP($A67,'[11]101800'!$A$7:$W$47,Q$9,FALSE)</f>
        <v>304</v>
      </c>
      <c r="R67" s="110">
        <f>VLOOKUP($A67,'[11]101800'!$A$7:$W$47,R$9,FALSE)</f>
        <v>321</v>
      </c>
      <c r="S67" s="110">
        <f>VLOOKUP($A67,'[11]101800'!$A$7:$W$47,S$9,FALSE)</f>
        <v>318</v>
      </c>
      <c r="T67" s="110">
        <f>VLOOKUP($A67,'[11]101800'!$A$7:$W$47,T$9,FALSE)</f>
        <v>304</v>
      </c>
      <c r="U67" s="110">
        <f>VLOOKUP($A67,'[11]101800'!$A$7:$W$47,U$9,FALSE)</f>
        <v>270</v>
      </c>
      <c r="V67" s="110">
        <f>VLOOKUP($A67,'[11]101800'!$A$7:$W$47,V$9,FALSE)</f>
        <v>320</v>
      </c>
    </row>
    <row r="68" spans="1:27" x14ac:dyDescent="0.2">
      <c r="A68" s="107" t="s">
        <v>128</v>
      </c>
      <c r="B68" s="110">
        <f>VLOOKUP($A68,'[11]101800'!$A$7:$W$47,B$9,FALSE)</f>
        <v>439</v>
      </c>
      <c r="C68" s="110">
        <f>VLOOKUP($A68,'[11]101800'!$A$7:$W$47,C$9,FALSE)</f>
        <v>382</v>
      </c>
      <c r="D68" s="110">
        <f>VLOOKUP($A68,'[11]101800'!$A$7:$W$47,D$9,FALSE)</f>
        <v>325</v>
      </c>
      <c r="E68" s="110">
        <f>VLOOKUP($A68,'[11]101800'!$A$7:$W$47,E$9,FALSE)</f>
        <v>230</v>
      </c>
      <c r="F68" s="110">
        <f>VLOOKUP($A68,'[11]101800'!$A$7:$W$47,F$9,FALSE)</f>
        <v>188</v>
      </c>
      <c r="G68" s="110">
        <f>VLOOKUP($A68,'[11]101800'!$A$7:$W$47,G$9,FALSE)</f>
        <v>206</v>
      </c>
      <c r="H68" s="110">
        <f>VLOOKUP($A68,'[11]101800'!$A$7:$W$47,H$9,FALSE)</f>
        <v>215</v>
      </c>
      <c r="I68" s="110">
        <f>VLOOKUP($A68,'[11]101800'!$A$7:$W$47,I$9,FALSE)</f>
        <v>208</v>
      </c>
      <c r="J68" s="110">
        <f>VLOOKUP($A68,'[11]101800'!$A$7:$W$47,J$9,FALSE)</f>
        <v>214</v>
      </c>
      <c r="K68" s="110">
        <f>VLOOKUP($A68,'[11]101800'!$A$7:$W$47,K$9,FALSE)</f>
        <v>193</v>
      </c>
      <c r="L68" s="110">
        <f>VLOOKUP($A68,'[11]101800'!$A$7:$W$47,L$9,FALSE)</f>
        <v>207</v>
      </c>
      <c r="M68" s="110">
        <f>VLOOKUP($A68,'[11]101800'!$A$7:$W$47,M$9,FALSE)</f>
        <v>254</v>
      </c>
      <c r="N68" s="110">
        <f>VLOOKUP($A68,'[11]101800'!$A$7:$W$47,N$9,FALSE)</f>
        <v>282</v>
      </c>
      <c r="O68" s="110">
        <f>VLOOKUP($A68,'[11]101800'!$A$7:$W$47,O$9,FALSE)</f>
        <v>275</v>
      </c>
      <c r="P68" s="110">
        <f>VLOOKUP($A68,'[11]101800'!$A$7:$W$47,P$9,FALSE)</f>
        <v>284</v>
      </c>
      <c r="Q68" s="110">
        <f>VLOOKUP($A68,'[11]101800'!$A$7:$W$47,Q$9,FALSE)</f>
        <v>295</v>
      </c>
      <c r="R68" s="110">
        <f>VLOOKUP($A68,'[11]101800'!$A$7:$W$47,R$9,FALSE)</f>
        <v>290</v>
      </c>
      <c r="S68" s="110">
        <f>VLOOKUP($A68,'[11]101800'!$A$7:$W$47,S$9,FALSE)</f>
        <v>282</v>
      </c>
      <c r="T68" s="110">
        <f>VLOOKUP($A68,'[11]101800'!$A$7:$W$47,T$9,FALSE)</f>
        <v>262</v>
      </c>
      <c r="U68" s="110">
        <f>VLOOKUP($A68,'[11]101800'!$A$7:$W$47,U$9,FALSE)</f>
        <v>212</v>
      </c>
      <c r="V68" s="110">
        <f>VLOOKUP($A68,'[11]101800'!$A$7:$W$47,V$9,FALSE)</f>
        <v>242</v>
      </c>
    </row>
    <row r="69" spans="1:27" x14ac:dyDescent="0.2">
      <c r="A69" s="107" t="s">
        <v>132</v>
      </c>
      <c r="B69" s="110">
        <f>VLOOKUP($A69,'[11]101800'!$A$7:$W$47,B$9,FALSE)</f>
        <v>6514</v>
      </c>
      <c r="C69" s="110">
        <f>VLOOKUP($A69,'[11]101800'!$A$7:$W$47,C$9,FALSE)</f>
        <v>6584</v>
      </c>
      <c r="D69" s="110">
        <f>VLOOKUP($A69,'[11]101800'!$A$7:$W$47,D$9,FALSE)</f>
        <v>6485</v>
      </c>
      <c r="E69" s="110">
        <f>VLOOKUP($A69,'[11]101800'!$A$7:$W$47,E$9,FALSE)</f>
        <v>6829</v>
      </c>
      <c r="F69" s="110">
        <f>VLOOKUP($A69,'[11]101800'!$A$7:$W$47,F$9,FALSE)</f>
        <v>6338</v>
      </c>
      <c r="G69" s="110">
        <f>VLOOKUP($A69,'[11]101800'!$A$7:$W$47,G$9,FALSE)</f>
        <v>6536</v>
      </c>
      <c r="H69" s="110">
        <f>VLOOKUP($A69,'[11]101800'!$A$7:$W$47,H$9,FALSE)</f>
        <v>6739</v>
      </c>
      <c r="I69" s="110">
        <f>VLOOKUP($A69,'[11]101800'!$A$7:$W$47,I$9,FALSE)</f>
        <v>6423</v>
      </c>
      <c r="J69" s="110">
        <f>VLOOKUP($A69,'[11]101800'!$A$7:$W$47,J$9,FALSE)</f>
        <v>6365</v>
      </c>
      <c r="K69" s="110">
        <f>VLOOKUP($A69,'[11]101800'!$A$7:$W$47,K$9,FALSE)</f>
        <v>6291</v>
      </c>
      <c r="L69" s="110">
        <f>VLOOKUP($A69,'[11]101800'!$A$7:$W$47,L$9,FALSE)</f>
        <v>6264</v>
      </c>
      <c r="M69" s="110">
        <f>VLOOKUP($A69,'[11]101800'!$A$7:$W$47,M$9,FALSE)</f>
        <v>5929</v>
      </c>
      <c r="N69" s="110">
        <f>VLOOKUP($A69,'[11]101800'!$A$7:$W$47,N$9,FALSE)</f>
        <v>5823</v>
      </c>
      <c r="O69" s="110">
        <f>VLOOKUP($A69,'[11]101800'!$A$7:$W$47,O$9,FALSE)</f>
        <v>5725</v>
      </c>
      <c r="P69" s="110">
        <f>VLOOKUP($A69,'[11]101800'!$A$7:$W$47,P$9,FALSE)</f>
        <v>5750</v>
      </c>
      <c r="Q69" s="110">
        <f>VLOOKUP($A69,'[11]101800'!$A$7:$W$47,Q$9,FALSE)</f>
        <v>5751</v>
      </c>
      <c r="R69" s="110">
        <f>VLOOKUP($A69,'[11]101800'!$A$7:$W$47,R$9,FALSE)</f>
        <v>5534</v>
      </c>
      <c r="S69" s="110">
        <f>VLOOKUP($A69,'[11]101800'!$A$7:$W$47,S$9,FALSE)</f>
        <v>5378</v>
      </c>
      <c r="T69" s="110">
        <f>VLOOKUP($A69,'[11]101800'!$A$7:$W$47,T$9,FALSE)</f>
        <v>5277</v>
      </c>
      <c r="U69" s="110">
        <f>VLOOKUP($A69,'[11]101800'!$A$7:$W$47,U$9,FALSE)</f>
        <v>4782</v>
      </c>
      <c r="V69" s="110">
        <f>VLOOKUP($A69,'[11]101800'!$A$7:$W$47,V$9,FALSE)</f>
        <v>5258</v>
      </c>
    </row>
    <row r="70" spans="1:27" x14ac:dyDescent="0.2">
      <c r="A70" s="107" t="s">
        <v>133</v>
      </c>
      <c r="B70" s="110">
        <f>VLOOKUP($A70,'[11]101800'!$A$7:$W$47,B$9,FALSE)</f>
        <v>0</v>
      </c>
      <c r="C70" s="110">
        <f>VLOOKUP($A70,'[11]101800'!$A$7:$W$47,C$9,FALSE)</f>
        <v>0</v>
      </c>
      <c r="D70" s="110">
        <f>VLOOKUP($A70,'[11]101800'!$A$7:$W$47,D$9,FALSE)</f>
        <v>0</v>
      </c>
      <c r="E70" s="110">
        <f>VLOOKUP($A70,'[11]101800'!$A$7:$W$47,E$9,FALSE)</f>
        <v>0</v>
      </c>
      <c r="F70" s="110">
        <f>VLOOKUP($A70,'[11]101800'!$A$7:$W$47,F$9,FALSE)</f>
        <v>0</v>
      </c>
      <c r="G70" s="110">
        <f>VLOOKUP($A70,'[11]101800'!$A$7:$W$47,G$9,FALSE)</f>
        <v>0</v>
      </c>
      <c r="H70" s="110">
        <f>VLOOKUP($A70,'[11]101800'!$A$7:$W$47,H$9,FALSE)</f>
        <v>0</v>
      </c>
      <c r="I70" s="110">
        <f>VLOOKUP($A70,'[11]101800'!$A$7:$W$47,I$9,FALSE)</f>
        <v>0</v>
      </c>
      <c r="J70" s="110">
        <f>VLOOKUP($A70,'[11]101800'!$A$7:$W$47,J$9,FALSE)</f>
        <v>0</v>
      </c>
      <c r="K70" s="110">
        <f>VLOOKUP($A70,'[11]101800'!$A$7:$W$47,K$9,FALSE)</f>
        <v>0</v>
      </c>
      <c r="L70" s="110">
        <f>VLOOKUP($A70,'[11]101800'!$A$7:$W$47,L$9,FALSE)</f>
        <v>173</v>
      </c>
      <c r="M70" s="110">
        <f>VLOOKUP($A70,'[11]101800'!$A$7:$W$47,M$9,FALSE)</f>
        <v>171</v>
      </c>
      <c r="N70" s="110">
        <f>VLOOKUP($A70,'[11]101800'!$A$7:$W$47,N$9,FALSE)</f>
        <v>128</v>
      </c>
      <c r="O70" s="110">
        <f>VLOOKUP($A70,'[11]101800'!$A$7:$W$47,O$9,FALSE)</f>
        <v>169</v>
      </c>
      <c r="P70" s="110">
        <f>VLOOKUP($A70,'[11]101800'!$A$7:$W$47,P$9,FALSE)</f>
        <v>189</v>
      </c>
      <c r="Q70" s="110">
        <f>VLOOKUP($A70,'[11]101800'!$A$7:$W$47,Q$9,FALSE)</f>
        <v>183</v>
      </c>
      <c r="R70" s="110">
        <f>VLOOKUP($A70,'[11]101800'!$A$7:$W$47,R$9,FALSE)</f>
        <v>197</v>
      </c>
      <c r="S70" s="110">
        <f>VLOOKUP($A70,'[11]101800'!$A$7:$W$47,S$9,FALSE)</f>
        <v>180</v>
      </c>
      <c r="T70" s="110">
        <f>VLOOKUP($A70,'[11]101800'!$A$7:$W$47,T$9,FALSE)</f>
        <v>210</v>
      </c>
      <c r="U70" s="110">
        <f>VLOOKUP($A70,'[11]101800'!$A$7:$W$47,U$9,FALSE)</f>
        <v>211</v>
      </c>
      <c r="V70" s="110">
        <f>VLOOKUP($A70,'[11]101800'!$A$7:$W$47,V$9,FALSE)</f>
        <v>255</v>
      </c>
    </row>
    <row r="71" spans="1:27" x14ac:dyDescent="0.2">
      <c r="A71" s="107" t="s">
        <v>134</v>
      </c>
      <c r="B71" s="110">
        <f>VLOOKUP($A71,'[11]101800'!$A$7:$W$47,B$9,FALSE)</f>
        <v>2509</v>
      </c>
      <c r="C71" s="110">
        <f>VLOOKUP($A71,'[11]101800'!$A$7:$W$47,C$9,FALSE)</f>
        <v>1898</v>
      </c>
      <c r="D71" s="110">
        <f>VLOOKUP($A71,'[11]101800'!$A$7:$W$47,D$9,FALSE)</f>
        <v>1687</v>
      </c>
      <c r="E71" s="110">
        <f>VLOOKUP($A71,'[11]101800'!$A$7:$W$47,E$9,FALSE)</f>
        <v>1923</v>
      </c>
      <c r="F71" s="110">
        <f>VLOOKUP($A71,'[11]101800'!$A$7:$W$47,F$9,FALSE)</f>
        <v>1949</v>
      </c>
      <c r="G71" s="110">
        <f>VLOOKUP($A71,'[11]101800'!$A$7:$W$47,G$9,FALSE)</f>
        <v>1930</v>
      </c>
      <c r="H71" s="110">
        <f>VLOOKUP($A71,'[11]101800'!$A$7:$W$47,H$9,FALSE)</f>
        <v>2235</v>
      </c>
      <c r="I71" s="110">
        <f>VLOOKUP($A71,'[11]101800'!$A$7:$W$47,I$9,FALSE)</f>
        <v>2400</v>
      </c>
      <c r="J71" s="110">
        <f>VLOOKUP($A71,'[11]101800'!$A$7:$W$47,J$9,FALSE)</f>
        <v>2270</v>
      </c>
      <c r="K71" s="110">
        <f>VLOOKUP($A71,'[11]101800'!$A$7:$W$47,K$9,FALSE)</f>
        <v>2070</v>
      </c>
      <c r="L71" s="110">
        <f>VLOOKUP($A71,'[11]101800'!$A$7:$W$47,L$9,FALSE)</f>
        <v>2282</v>
      </c>
      <c r="M71" s="110">
        <f>VLOOKUP($A71,'[11]101800'!$A$7:$W$47,M$9,FALSE)</f>
        <v>2281</v>
      </c>
      <c r="N71" s="110">
        <f>VLOOKUP($A71,'[11]101800'!$A$7:$W$47,N$9,FALSE)</f>
        <v>2262</v>
      </c>
      <c r="O71" s="110">
        <f>VLOOKUP($A71,'[11]101800'!$A$7:$W$47,O$9,FALSE)</f>
        <v>2414</v>
      </c>
      <c r="P71" s="110">
        <f>VLOOKUP($A71,'[11]101800'!$A$7:$W$47,P$9,FALSE)</f>
        <v>2711</v>
      </c>
      <c r="Q71" s="110">
        <f>VLOOKUP($A71,'[11]101800'!$A$7:$W$47,Q$9,FALSE)</f>
        <v>2796</v>
      </c>
      <c r="R71" s="110">
        <f>VLOOKUP($A71,'[11]101800'!$A$7:$W$47,R$9,FALSE)</f>
        <v>2952</v>
      </c>
      <c r="S71" s="110">
        <f>VLOOKUP($A71,'[11]101800'!$A$7:$W$47,S$9,FALSE)</f>
        <v>3090</v>
      </c>
      <c r="T71" s="110">
        <f>VLOOKUP($A71,'[11]101800'!$A$7:$W$47,T$9,FALSE)</f>
        <v>3036</v>
      </c>
      <c r="U71" s="110">
        <f>VLOOKUP($A71,'[11]101800'!$A$7:$W$47,U$9,FALSE)</f>
        <v>2929</v>
      </c>
      <c r="V71" s="110">
        <f>VLOOKUP($A71,'[11]101800'!$A$7:$W$47,V$9,FALSE)</f>
        <v>3108</v>
      </c>
    </row>
    <row r="72" spans="1:27" x14ac:dyDescent="0.2">
      <c r="A72" s="107" t="s">
        <v>135</v>
      </c>
      <c r="B72" s="110">
        <f>VLOOKUP($A72,'[11]101800'!$A$7:$W$47,B$9,FALSE)</f>
        <v>0</v>
      </c>
      <c r="C72" s="110">
        <f>VLOOKUP($A72,'[11]101800'!$A$7:$W$47,C$9,FALSE)</f>
        <v>0</v>
      </c>
      <c r="D72" s="110">
        <f>VLOOKUP($A72,'[11]101800'!$A$7:$W$47,D$9,FALSE)</f>
        <v>0</v>
      </c>
      <c r="E72" s="110">
        <f>VLOOKUP($A72,'[11]101800'!$A$7:$W$47,E$9,FALSE)</f>
        <v>0</v>
      </c>
      <c r="F72" s="110">
        <f>VLOOKUP($A72,'[11]101800'!$A$7:$W$47,F$9,FALSE)</f>
        <v>0</v>
      </c>
      <c r="G72" s="110">
        <f>VLOOKUP($A72,'[11]101800'!$A$7:$W$47,G$9,FALSE)</f>
        <v>0</v>
      </c>
      <c r="H72" s="110">
        <f>VLOOKUP($A72,'[11]101800'!$A$7:$W$47,H$9,FALSE)</f>
        <v>0</v>
      </c>
      <c r="I72" s="110">
        <f>VLOOKUP($A72,'[11]101800'!$A$7:$W$47,I$9,FALSE)</f>
        <v>43</v>
      </c>
      <c r="J72" s="110">
        <f>VLOOKUP($A72,'[11]101800'!$A$7:$W$47,J$9,FALSE)</f>
        <v>220</v>
      </c>
      <c r="K72" s="110">
        <f>VLOOKUP($A72,'[11]101800'!$A$7:$W$47,K$9,FALSE)</f>
        <v>435</v>
      </c>
      <c r="L72" s="110">
        <f>VLOOKUP($A72,'[11]101800'!$A$7:$W$47,L$9,FALSE)</f>
        <v>659</v>
      </c>
      <c r="M72" s="110">
        <f>VLOOKUP($A72,'[11]101800'!$A$7:$W$47,M$9,FALSE)</f>
        <v>831</v>
      </c>
      <c r="N72" s="110">
        <f>VLOOKUP($A72,'[11]101800'!$A$7:$W$47,N$9,FALSE)</f>
        <v>917</v>
      </c>
      <c r="O72" s="110">
        <f>VLOOKUP($A72,'[11]101800'!$A$7:$W$47,O$9,FALSE)</f>
        <v>918</v>
      </c>
      <c r="P72" s="110">
        <f>VLOOKUP($A72,'[11]101800'!$A$7:$W$47,P$9,FALSE)</f>
        <v>946</v>
      </c>
      <c r="Q72" s="110">
        <f>VLOOKUP($A72,'[11]101800'!$A$7:$W$47,Q$9,FALSE)</f>
        <v>956</v>
      </c>
      <c r="R72" s="110">
        <f>VLOOKUP($A72,'[11]101800'!$A$7:$W$47,R$9,FALSE)</f>
        <v>967</v>
      </c>
      <c r="S72" s="110">
        <f>VLOOKUP($A72,'[11]101800'!$A$7:$W$47,S$9,FALSE)</f>
        <v>1034</v>
      </c>
      <c r="T72" s="110">
        <f>VLOOKUP($A72,'[11]101800'!$A$7:$W$47,T$9,FALSE)</f>
        <v>1017</v>
      </c>
      <c r="U72" s="110">
        <f>VLOOKUP($A72,'[11]101800'!$A$7:$W$47,U$9,FALSE)</f>
        <v>955</v>
      </c>
      <c r="V72" s="110">
        <f>VLOOKUP($A72,'[11]101800'!$A$7:$W$47,V$9,FALSE)</f>
        <v>1018</v>
      </c>
    </row>
    <row r="73" spans="1:27" x14ac:dyDescent="0.2">
      <c r="A73" s="107" t="s">
        <v>136</v>
      </c>
      <c r="B73" s="110">
        <f>VLOOKUP($A73,'[11]101800'!$A$7:$W$47,B$9,FALSE)</f>
        <v>16767</v>
      </c>
      <c r="C73" s="110">
        <f>VLOOKUP($A73,'[11]101800'!$A$7:$W$47,C$9,FALSE)</f>
        <v>11438</v>
      </c>
      <c r="D73" s="110">
        <f>VLOOKUP($A73,'[11]101800'!$A$7:$W$47,D$9,FALSE)</f>
        <v>3375</v>
      </c>
      <c r="E73" s="110">
        <f>VLOOKUP($A73,'[11]101800'!$A$7:$W$47,E$9,FALSE)</f>
        <v>3589</v>
      </c>
      <c r="F73" s="110">
        <f>VLOOKUP($A73,'[11]101800'!$A$7:$W$47,F$9,FALSE)</f>
        <v>6394</v>
      </c>
      <c r="G73" s="110">
        <f>VLOOKUP($A73,'[11]101800'!$A$7:$W$47,G$9,FALSE)</f>
        <v>7243</v>
      </c>
      <c r="H73" s="110">
        <f>VLOOKUP($A73,'[11]101800'!$A$7:$W$47,H$9,FALSE)</f>
        <v>6874</v>
      </c>
      <c r="I73" s="110">
        <f>VLOOKUP($A73,'[11]101800'!$A$7:$W$47,I$9,FALSE)</f>
        <v>5247</v>
      </c>
      <c r="J73" s="110">
        <f>VLOOKUP($A73,'[11]101800'!$A$7:$W$47,J$9,FALSE)</f>
        <v>3594</v>
      </c>
      <c r="K73" s="110">
        <f>VLOOKUP($A73,'[11]101800'!$A$7:$W$47,K$9,FALSE)</f>
        <v>3861</v>
      </c>
      <c r="L73" s="110">
        <f>VLOOKUP($A73,'[11]101800'!$A$7:$W$47,L$9,FALSE)</f>
        <v>3976</v>
      </c>
      <c r="M73" s="110">
        <f>VLOOKUP($A73,'[11]101800'!$A$7:$W$47,M$9,FALSE)</f>
        <v>4231</v>
      </c>
      <c r="N73" s="110">
        <f>VLOOKUP($A73,'[11]101800'!$A$7:$W$47,N$9,FALSE)</f>
        <v>4428</v>
      </c>
      <c r="O73" s="110">
        <f>VLOOKUP($A73,'[11]101800'!$A$7:$W$47,O$9,FALSE)</f>
        <v>4561</v>
      </c>
      <c r="P73" s="110">
        <f>VLOOKUP($A73,'[11]101800'!$A$7:$W$47,P$9,FALSE)</f>
        <v>4101</v>
      </c>
      <c r="Q73" s="110">
        <f>VLOOKUP($A73,'[11]101800'!$A$7:$W$47,Q$9,FALSE)</f>
        <v>4035</v>
      </c>
      <c r="R73" s="110">
        <f>VLOOKUP($A73,'[11]101800'!$A$7:$W$47,R$9,FALSE)</f>
        <v>3517</v>
      </c>
      <c r="S73" s="110">
        <f>VLOOKUP($A73,'[11]101800'!$A$7:$W$47,S$9,FALSE)</f>
        <v>3331</v>
      </c>
      <c r="T73" s="110">
        <f>VLOOKUP($A73,'[11]101800'!$A$7:$W$47,T$9,FALSE)</f>
        <v>3738</v>
      </c>
      <c r="U73" s="110">
        <f>VLOOKUP($A73,'[11]101800'!$A$7:$W$47,U$9,FALSE)</f>
        <v>2681</v>
      </c>
      <c r="V73" s="110">
        <f>VLOOKUP($A73,'[11]101800'!$A$7:$W$47,V$9,FALSE)</f>
        <v>2792</v>
      </c>
    </row>
    <row r="74" spans="1:27" x14ac:dyDescent="0.2">
      <c r="A74" s="107" t="s">
        <v>140</v>
      </c>
      <c r="B74" s="110">
        <f>VLOOKUP($A74,'[11]101800'!$A$7:$W$47,B$9,FALSE)</f>
        <v>253</v>
      </c>
      <c r="C74" s="110">
        <f>VLOOKUP($A74,'[11]101800'!$A$7:$W$47,C$9,FALSE)</f>
        <v>214</v>
      </c>
      <c r="D74" s="110">
        <f>VLOOKUP($A74,'[11]101800'!$A$7:$W$47,D$9,FALSE)</f>
        <v>198</v>
      </c>
      <c r="E74" s="110">
        <f>VLOOKUP($A74,'[11]101800'!$A$7:$W$47,E$9,FALSE)</f>
        <v>229</v>
      </c>
      <c r="F74" s="110">
        <f>VLOOKUP($A74,'[11]101800'!$A$7:$W$47,F$9,FALSE)</f>
        <v>238</v>
      </c>
      <c r="G74" s="110">
        <f>VLOOKUP($A74,'[11]101800'!$A$7:$W$47,G$9,FALSE)</f>
        <v>251</v>
      </c>
      <c r="H74" s="110">
        <f>VLOOKUP($A74,'[11]101800'!$A$7:$W$47,H$9,FALSE)</f>
        <v>270</v>
      </c>
      <c r="I74" s="110">
        <f>VLOOKUP($A74,'[11]101800'!$A$7:$W$47,I$9,FALSE)</f>
        <v>263</v>
      </c>
      <c r="J74" s="110">
        <f>VLOOKUP($A74,'[11]101800'!$A$7:$W$47,J$9,FALSE)</f>
        <v>288</v>
      </c>
      <c r="K74" s="110">
        <f>VLOOKUP($A74,'[11]101800'!$A$7:$W$47,K$9,FALSE)</f>
        <v>307</v>
      </c>
      <c r="L74" s="110">
        <f>VLOOKUP($A74,'[11]101800'!$A$7:$W$47,L$9,FALSE)</f>
        <v>303</v>
      </c>
      <c r="M74" s="110">
        <f>VLOOKUP($A74,'[11]101800'!$A$7:$W$47,M$9,FALSE)</f>
        <v>340</v>
      </c>
      <c r="N74" s="110">
        <f>VLOOKUP($A74,'[11]101800'!$A$7:$W$47,N$9,FALSE)</f>
        <v>316</v>
      </c>
      <c r="O74" s="110">
        <f>VLOOKUP($A74,'[11]101800'!$A$7:$W$47,O$9,FALSE)</f>
        <v>332</v>
      </c>
      <c r="P74" s="110">
        <f>VLOOKUP($A74,'[11]101800'!$A$7:$W$47,P$9,FALSE)</f>
        <v>302</v>
      </c>
      <c r="Q74" s="110">
        <f>VLOOKUP($A74,'[11]101800'!$A$7:$W$47,Q$9,FALSE)</f>
        <v>268</v>
      </c>
      <c r="R74" s="110">
        <f>VLOOKUP($A74,'[11]101800'!$A$7:$W$47,R$9,FALSE)</f>
        <v>287</v>
      </c>
      <c r="S74" s="110">
        <f>VLOOKUP($A74,'[11]101800'!$A$7:$W$47,S$9,FALSE)</f>
        <v>282</v>
      </c>
      <c r="T74" s="110">
        <f>VLOOKUP($A74,'[11]101800'!$A$7:$W$47,T$9,FALSE)</f>
        <v>290</v>
      </c>
      <c r="U74" s="110">
        <f>VLOOKUP($A74,'[11]101800'!$A$7:$W$47,U$9,FALSE)</f>
        <v>296</v>
      </c>
      <c r="V74" s="110">
        <f>VLOOKUP($A74,'[11]101800'!$A$7:$W$47,V$9,FALSE)</f>
        <v>306</v>
      </c>
    </row>
    <row r="75" spans="1:27" x14ac:dyDescent="0.2">
      <c r="A75" s="107" t="s">
        <v>138</v>
      </c>
      <c r="B75" s="110">
        <f>VLOOKUP($A75,'[11]101800'!$A$7:$W$47,B$9,FALSE)</f>
        <v>568</v>
      </c>
      <c r="C75" s="110">
        <f>VLOOKUP($A75,'[11]101800'!$A$7:$W$47,C$9,FALSE)</f>
        <v>499</v>
      </c>
      <c r="D75" s="110">
        <f>VLOOKUP($A75,'[11]101800'!$A$7:$W$47,D$9,FALSE)</f>
        <v>397</v>
      </c>
      <c r="E75" s="110">
        <f>VLOOKUP($A75,'[11]101800'!$A$7:$W$47,E$9,FALSE)</f>
        <v>392</v>
      </c>
      <c r="F75" s="110">
        <f>VLOOKUP($A75,'[11]101800'!$A$7:$W$47,F$9,FALSE)</f>
        <v>436</v>
      </c>
      <c r="G75" s="110">
        <f>VLOOKUP($A75,'[11]101800'!$A$7:$W$47,G$9,FALSE)</f>
        <v>413</v>
      </c>
      <c r="H75" s="110">
        <f>VLOOKUP($A75,'[11]101800'!$A$7:$W$47,H$9,FALSE)</f>
        <v>476</v>
      </c>
      <c r="I75" s="110">
        <f>VLOOKUP($A75,'[11]101800'!$A$7:$W$47,I$9,FALSE)</f>
        <v>505</v>
      </c>
      <c r="J75" s="110">
        <f>VLOOKUP($A75,'[11]101800'!$A$7:$W$47,J$9,FALSE)</f>
        <v>503</v>
      </c>
      <c r="K75" s="110">
        <f>VLOOKUP($A75,'[11]101800'!$A$7:$W$47,K$9,FALSE)</f>
        <v>474</v>
      </c>
      <c r="L75" s="110">
        <f>VLOOKUP($A75,'[11]101800'!$A$7:$W$47,L$9,FALSE)</f>
        <v>492</v>
      </c>
      <c r="M75" s="110">
        <f>VLOOKUP($A75,'[11]101800'!$A$7:$W$47,M$9,FALSE)</f>
        <v>458</v>
      </c>
      <c r="N75" s="110">
        <f>VLOOKUP($A75,'[11]101800'!$A$7:$W$47,N$9,FALSE)</f>
        <v>431</v>
      </c>
      <c r="O75" s="110">
        <f>VLOOKUP($A75,'[11]101800'!$A$7:$W$47,O$9,FALSE)</f>
        <v>499</v>
      </c>
      <c r="P75" s="110">
        <f>VLOOKUP($A75,'[11]101800'!$A$7:$W$47,P$9,FALSE)</f>
        <v>511</v>
      </c>
      <c r="Q75" s="110">
        <f>VLOOKUP($A75,'[11]101800'!$A$7:$W$47,Q$9,FALSE)</f>
        <v>541</v>
      </c>
      <c r="R75" s="110">
        <f>VLOOKUP($A75,'[11]101800'!$A$7:$W$47,R$9,FALSE)</f>
        <v>550</v>
      </c>
      <c r="S75" s="110">
        <f>VLOOKUP($A75,'[11]101800'!$A$7:$W$47,S$9,FALSE)</f>
        <v>548</v>
      </c>
      <c r="T75" s="110">
        <f>VLOOKUP($A75,'[11]101800'!$A$7:$W$47,T$9,FALSE)</f>
        <v>526</v>
      </c>
      <c r="U75" s="110">
        <f>VLOOKUP($A75,'[11]101800'!$A$7:$W$47,U$9,FALSE)</f>
        <v>449</v>
      </c>
      <c r="V75" s="110">
        <f>VLOOKUP($A75,'[11]101800'!$A$7:$W$47,V$9,FALSE)</f>
        <v>483</v>
      </c>
    </row>
    <row r="76" spans="1:27" x14ac:dyDescent="0.2">
      <c r="A76" s="107" t="s">
        <v>137</v>
      </c>
      <c r="B76" s="110">
        <f>VLOOKUP($A76,'[11]101800'!$A$7:$W$47,B$9,FALSE)</f>
        <v>1333</v>
      </c>
      <c r="C76" s="110">
        <f>VLOOKUP($A76,'[11]101800'!$A$7:$W$47,C$9,FALSE)</f>
        <v>1179</v>
      </c>
      <c r="D76" s="110">
        <f>VLOOKUP($A76,'[11]101800'!$A$7:$W$47,D$9,FALSE)</f>
        <v>1335</v>
      </c>
      <c r="E76" s="110">
        <f>VLOOKUP($A76,'[11]101800'!$A$7:$W$47,E$9,FALSE)</f>
        <v>1192</v>
      </c>
      <c r="F76" s="110">
        <f>VLOOKUP($A76,'[11]101800'!$A$7:$W$47,F$9,FALSE)</f>
        <v>1086</v>
      </c>
      <c r="G76" s="110">
        <f>VLOOKUP($A76,'[11]101800'!$A$7:$W$47,G$9,FALSE)</f>
        <v>1090</v>
      </c>
      <c r="H76" s="110">
        <f>VLOOKUP($A76,'[11]101800'!$A$7:$W$47,H$9,FALSE)</f>
        <v>1296</v>
      </c>
      <c r="I76" s="110">
        <f>VLOOKUP($A76,'[11]101800'!$A$7:$W$47,I$9,FALSE)</f>
        <v>1115</v>
      </c>
      <c r="J76" s="110">
        <f>VLOOKUP($A76,'[11]101800'!$A$7:$W$47,J$9,FALSE)</f>
        <v>1080</v>
      </c>
      <c r="K76" s="110">
        <f>VLOOKUP($A76,'[11]101800'!$A$7:$W$47,K$9,FALSE)</f>
        <v>1094</v>
      </c>
      <c r="L76" s="110">
        <f>VLOOKUP($A76,'[11]101800'!$A$7:$W$47,L$9,FALSE)</f>
        <v>1117</v>
      </c>
      <c r="M76" s="110">
        <f>VLOOKUP($A76,'[11]101800'!$A$7:$W$47,M$9,FALSE)</f>
        <v>1061</v>
      </c>
      <c r="N76" s="110">
        <f>VLOOKUP($A76,'[11]101800'!$A$7:$W$47,N$9,FALSE)</f>
        <v>1249</v>
      </c>
      <c r="O76" s="110">
        <f>VLOOKUP($A76,'[11]101800'!$A$7:$W$47,O$9,FALSE)</f>
        <v>1005</v>
      </c>
      <c r="P76" s="110">
        <f>VLOOKUP($A76,'[11]101800'!$A$7:$W$47,P$9,FALSE)</f>
        <v>855</v>
      </c>
      <c r="Q76" s="110">
        <f>VLOOKUP($A76,'[11]101800'!$A$7:$W$47,Q$9,FALSE)</f>
        <v>969</v>
      </c>
      <c r="R76" s="110">
        <f>VLOOKUP($A76,'[11]101800'!$A$7:$W$47,R$9,FALSE)</f>
        <v>954</v>
      </c>
      <c r="S76" s="110">
        <f>VLOOKUP($A76,'[11]101800'!$A$7:$W$47,S$9,FALSE)</f>
        <v>977</v>
      </c>
      <c r="T76" s="110">
        <f>VLOOKUP($A76,'[11]101800'!$A$7:$W$47,T$9,FALSE)</f>
        <v>946</v>
      </c>
      <c r="U76" s="110">
        <f>VLOOKUP($A76,'[11]101800'!$A$7:$W$47,U$9,FALSE)</f>
        <v>755</v>
      </c>
      <c r="V76" s="110">
        <f>VLOOKUP($A76,'[11]101800'!$A$7:$W$47,V$9,FALSE)</f>
        <v>888</v>
      </c>
    </row>
    <row r="77" spans="1:27" x14ac:dyDescent="0.2">
      <c r="A77" s="107" t="s">
        <v>142</v>
      </c>
      <c r="B77" s="110">
        <f>VLOOKUP($A77,'[11]101800'!$A$7:$W$47,B$9,FALSE)</f>
        <v>494</v>
      </c>
      <c r="C77" s="110">
        <f>VLOOKUP($A77,'[11]101800'!$A$7:$W$47,C$9,FALSE)</f>
        <v>557</v>
      </c>
      <c r="D77" s="110">
        <f>VLOOKUP($A77,'[11]101800'!$A$7:$W$47,D$9,FALSE)</f>
        <v>783</v>
      </c>
      <c r="E77" s="110">
        <f>VLOOKUP($A77,'[11]101800'!$A$7:$W$47,E$9,FALSE)</f>
        <v>962</v>
      </c>
      <c r="F77" s="110">
        <f>VLOOKUP($A77,'[11]101800'!$A$7:$W$47,F$9,FALSE)</f>
        <v>998</v>
      </c>
      <c r="G77" s="110">
        <f>VLOOKUP($A77,'[11]101800'!$A$7:$W$47,G$9,FALSE)</f>
        <v>1041</v>
      </c>
      <c r="H77" s="110">
        <f>VLOOKUP($A77,'[11]101800'!$A$7:$W$47,H$9,FALSE)</f>
        <v>1340</v>
      </c>
      <c r="I77" s="110">
        <f>VLOOKUP($A77,'[11]101800'!$A$7:$W$47,I$9,FALSE)</f>
        <v>1574</v>
      </c>
      <c r="J77" s="110">
        <f>VLOOKUP($A77,'[11]101800'!$A$7:$W$47,J$9,FALSE)</f>
        <v>1454</v>
      </c>
      <c r="K77" s="110">
        <f>VLOOKUP($A77,'[11]101800'!$A$7:$W$47,K$9,FALSE)</f>
        <v>1520</v>
      </c>
      <c r="L77" s="110">
        <f>VLOOKUP($A77,'[11]101800'!$A$7:$W$47,L$9,FALSE)</f>
        <v>1667</v>
      </c>
      <c r="M77" s="110">
        <f>VLOOKUP($A77,'[11]101800'!$A$7:$W$47,M$9,FALSE)</f>
        <v>1432</v>
      </c>
      <c r="N77" s="110">
        <f>VLOOKUP($A77,'[11]101800'!$A$7:$W$47,N$9,FALSE)</f>
        <v>1672</v>
      </c>
      <c r="O77" s="110">
        <f>VLOOKUP($A77,'[11]101800'!$A$7:$W$47,O$9,FALSE)</f>
        <v>2253</v>
      </c>
      <c r="P77" s="110">
        <f>VLOOKUP($A77,'[11]101800'!$A$7:$W$47,P$9,FALSE)</f>
        <v>2448</v>
      </c>
      <c r="Q77" s="110">
        <f>VLOOKUP($A77,'[11]101800'!$A$7:$W$47,Q$9,FALSE)</f>
        <v>2708</v>
      </c>
      <c r="R77" s="110">
        <f>VLOOKUP($A77,'[11]101800'!$A$7:$W$47,R$9,FALSE)</f>
        <v>3339</v>
      </c>
      <c r="S77" s="110">
        <f>VLOOKUP($A77,'[11]101800'!$A$7:$W$47,S$9,FALSE)</f>
        <v>3718</v>
      </c>
      <c r="T77" s="110">
        <f>VLOOKUP($A77,'[11]101800'!$A$7:$W$47,T$9,FALSE)</f>
        <v>3195</v>
      </c>
      <c r="U77" s="110">
        <f>VLOOKUP($A77,'[11]101800'!$A$7:$W$47,U$9,FALSE)</f>
        <v>4643</v>
      </c>
      <c r="V77" s="110">
        <f>VLOOKUP($A77,'[11]101800'!$A$7:$W$47,V$9,FALSE)</f>
        <v>6526</v>
      </c>
    </row>
    <row r="78" spans="1:27" x14ac:dyDescent="0.2">
      <c r="A78" s="107" t="s">
        <v>143</v>
      </c>
      <c r="B78" s="110">
        <f>VLOOKUP($A78,'[11]101800'!$A$7:$W$47,B$9,FALSE)</f>
        <v>10404</v>
      </c>
      <c r="C78" s="110">
        <f>VLOOKUP($A78,'[11]101800'!$A$7:$W$47,C$9,FALSE)</f>
        <v>10799</v>
      </c>
      <c r="D78" s="110">
        <f>VLOOKUP($A78,'[11]101800'!$A$7:$W$47,D$9,FALSE)</f>
        <v>10435</v>
      </c>
      <c r="E78" s="110">
        <f>VLOOKUP($A78,'[11]101800'!$A$7:$W$47,E$9,FALSE)</f>
        <v>10566</v>
      </c>
      <c r="F78" s="110">
        <f>VLOOKUP($A78,'[11]101800'!$A$7:$W$47,F$9,FALSE)</f>
        <v>10894</v>
      </c>
      <c r="G78" s="110">
        <f>VLOOKUP($A78,'[11]101800'!$A$7:$W$47,G$9,FALSE)</f>
        <v>11680</v>
      </c>
      <c r="H78" s="110">
        <f>VLOOKUP($A78,'[11]101800'!$A$7:$W$47,H$9,FALSE)</f>
        <v>12673</v>
      </c>
      <c r="I78" s="110">
        <f>VLOOKUP($A78,'[11]101800'!$A$7:$W$47,I$9,FALSE)</f>
        <v>13279</v>
      </c>
      <c r="J78" s="110">
        <f>VLOOKUP($A78,'[11]101800'!$A$7:$W$47,J$9,FALSE)</f>
        <v>13626</v>
      </c>
      <c r="K78" s="110">
        <f>VLOOKUP($A78,'[11]101800'!$A$7:$W$47,K$9,FALSE)</f>
        <v>13683</v>
      </c>
      <c r="L78" s="110">
        <f>VLOOKUP($A78,'[11]101800'!$A$7:$W$47,L$9,FALSE)</f>
        <v>14196</v>
      </c>
      <c r="M78" s="110">
        <f>VLOOKUP($A78,'[11]101800'!$A$7:$W$47,M$9,FALSE)</f>
        <v>13917</v>
      </c>
      <c r="N78" s="110">
        <f>VLOOKUP($A78,'[11]101800'!$A$7:$W$47,N$9,FALSE)</f>
        <v>12782</v>
      </c>
      <c r="O78" s="110">
        <f>VLOOKUP($A78,'[11]101800'!$A$7:$W$47,O$9,FALSE)</f>
        <v>12863</v>
      </c>
      <c r="P78" s="110">
        <f>VLOOKUP($A78,'[11]101800'!$A$7:$W$47,P$9,FALSE)</f>
        <v>11914</v>
      </c>
      <c r="Q78" s="110">
        <f>VLOOKUP($A78,'[11]101800'!$A$7:$W$47,Q$9,FALSE)</f>
        <v>11719</v>
      </c>
      <c r="R78" s="110">
        <f>VLOOKUP($A78,'[11]101800'!$A$7:$W$47,R$9,FALSE)</f>
        <v>11185</v>
      </c>
      <c r="S78" s="110">
        <f>VLOOKUP($A78,'[11]101800'!$A$7:$W$47,S$9,FALSE)</f>
        <v>10319</v>
      </c>
      <c r="T78" s="110">
        <f>VLOOKUP($A78,'[11]101800'!$A$7:$W$47,T$9,FALSE)</f>
        <v>10732</v>
      </c>
      <c r="U78" s="110">
        <f>VLOOKUP($A78,'[11]101800'!$A$7:$W$47,U$9,FALSE)</f>
        <v>9008</v>
      </c>
      <c r="V78" s="110">
        <f>VLOOKUP($A78,'[11]101800'!$A$7:$W$47,V$9,FALSE)</f>
        <v>9438</v>
      </c>
    </row>
    <row r="79" spans="1:27" x14ac:dyDescent="0.2">
      <c r="A79" s="107" t="s">
        <v>144</v>
      </c>
      <c r="B79" s="113">
        <f>VLOOKUP($A79,'[11]101800'!$A$7:$W$47,B$9,FALSE)</f>
        <v>96620</v>
      </c>
      <c r="C79" s="113">
        <f>VLOOKUP($A79,'[11]101800'!$A$7:$W$47,C$9,FALSE)</f>
        <v>90235</v>
      </c>
      <c r="D79" s="113">
        <f>VLOOKUP($A79,'[11]101800'!$A$7:$W$47,D$9,FALSE)</f>
        <v>82099</v>
      </c>
      <c r="E79" s="113">
        <f>VLOOKUP($A79,'[11]101800'!$A$7:$W$47,E$9,FALSE)</f>
        <v>82375</v>
      </c>
      <c r="F79" s="113">
        <f>VLOOKUP($A79,'[11]101800'!$A$7:$W$47,F$9,FALSE)</f>
        <v>85310</v>
      </c>
      <c r="G79" s="113">
        <f>VLOOKUP($A79,'[11]101800'!$A$7:$W$47,G$9,FALSE)</f>
        <v>91482</v>
      </c>
      <c r="H79" s="113">
        <f>VLOOKUP($A79,'[11]101800'!$A$7:$W$47,H$9,FALSE)</f>
        <v>94137</v>
      </c>
      <c r="I79" s="113">
        <f>VLOOKUP($A79,'[11]101800'!$A$7:$W$47,I$9,FALSE)</f>
        <v>94389</v>
      </c>
      <c r="J79" s="113">
        <f>VLOOKUP($A79,'[11]101800'!$A$7:$W$47,J$9,FALSE)</f>
        <v>94690</v>
      </c>
      <c r="K79" s="113">
        <f>VLOOKUP($A79,'[11]101800'!$A$7:$W$47,K$9,FALSE)</f>
        <v>96556</v>
      </c>
      <c r="L79" s="113">
        <f>VLOOKUP($A79,'[11]101800'!$A$7:$W$47,L$9,FALSE)</f>
        <v>101382</v>
      </c>
      <c r="M79" s="113">
        <f>VLOOKUP($A79,'[11]101800'!$A$7:$W$47,M$9,FALSE)</f>
        <v>101949</v>
      </c>
      <c r="N79" s="113">
        <f>VLOOKUP($A79,'[11]101800'!$A$7:$W$47,N$9,FALSE)</f>
        <v>101597</v>
      </c>
      <c r="O79" s="113">
        <f>VLOOKUP($A79,'[11]101800'!$A$7:$W$47,O$9,FALSE)</f>
        <v>104129</v>
      </c>
      <c r="P79" s="113">
        <f>VLOOKUP($A79,'[11]101800'!$A$7:$W$47,P$9,FALSE)</f>
        <v>98120</v>
      </c>
      <c r="Q79" s="113">
        <f>VLOOKUP($A79,'[11]101800'!$A$7:$W$47,Q$9,FALSE)</f>
        <v>95621</v>
      </c>
      <c r="R79" s="113">
        <f>VLOOKUP($A79,'[11]101800'!$A$7:$W$47,R$9,FALSE)</f>
        <v>89975</v>
      </c>
      <c r="S79" s="113">
        <f>VLOOKUP($A79,'[11]101800'!$A$7:$W$47,S$9,FALSE)</f>
        <v>89749</v>
      </c>
      <c r="T79" s="113">
        <f>VLOOKUP($A79,'[11]101800'!$A$7:$W$47,T$9,FALSE)</f>
        <v>87631</v>
      </c>
      <c r="U79" s="113">
        <f>VLOOKUP($A79,'[11]101800'!$A$7:$W$47,U$9,FALSE)</f>
        <v>75342</v>
      </c>
      <c r="V79" s="113">
        <f>VLOOKUP($A79,'[11]101800'!$A$7:$W$47,V$9,FALSE)</f>
        <v>84744</v>
      </c>
    </row>
    <row r="80" spans="1:27" x14ac:dyDescent="0.2">
      <c r="A80" s="114" t="s">
        <v>145</v>
      </c>
      <c r="B80" s="115"/>
      <c r="C80" s="115"/>
      <c r="D80" s="115"/>
      <c r="E80" s="115"/>
      <c r="F80" s="115"/>
      <c r="G80" s="115"/>
      <c r="H80" s="115"/>
      <c r="I80" s="115"/>
      <c r="J80" s="115"/>
      <c r="K80" s="115"/>
      <c r="L80" s="115"/>
      <c r="M80" s="115"/>
      <c r="N80" s="115"/>
      <c r="O80" s="115"/>
      <c r="P80" s="115"/>
      <c r="Q80" s="115"/>
      <c r="R80" s="115"/>
      <c r="S80" s="115"/>
      <c r="T80" s="115"/>
      <c r="U80" s="115"/>
      <c r="V80" s="115"/>
      <c r="AA80"/>
    </row>
    <row r="81" spans="1:27" x14ac:dyDescent="0.2">
      <c r="A81" s="134" t="s">
        <v>148</v>
      </c>
      <c r="B81" s="117">
        <f>SUM(B50:B78)</f>
        <v>97696</v>
      </c>
      <c r="C81" s="117">
        <f t="shared" ref="C81:T81" si="2">SUM(C50:C78)</f>
        <v>91444</v>
      </c>
      <c r="D81" s="117">
        <f t="shared" si="2"/>
        <v>83577</v>
      </c>
      <c r="E81" s="117">
        <f t="shared" si="2"/>
        <v>84112</v>
      </c>
      <c r="F81" s="117">
        <f t="shared" si="2"/>
        <v>87096</v>
      </c>
      <c r="G81" s="117">
        <f t="shared" si="2"/>
        <v>93366</v>
      </c>
      <c r="H81" s="117">
        <f t="shared" si="2"/>
        <v>96334</v>
      </c>
      <c r="I81" s="117">
        <f t="shared" si="2"/>
        <v>96841</v>
      </c>
      <c r="J81" s="117">
        <f t="shared" si="2"/>
        <v>97037</v>
      </c>
      <c r="K81" s="117">
        <f t="shared" si="2"/>
        <v>98788</v>
      </c>
      <c r="L81" s="117">
        <f t="shared" si="2"/>
        <v>103955</v>
      </c>
      <c r="M81" s="117">
        <f t="shared" si="2"/>
        <v>104303</v>
      </c>
      <c r="N81" s="117">
        <f t="shared" si="2"/>
        <v>104122</v>
      </c>
      <c r="O81" s="117">
        <f t="shared" si="2"/>
        <v>107310</v>
      </c>
      <c r="P81" s="117">
        <f t="shared" si="2"/>
        <v>101540</v>
      </c>
      <c r="Q81" s="117">
        <f>SUM(Q50:Q78)</f>
        <v>99325</v>
      </c>
      <c r="R81" s="117">
        <f t="shared" si="2"/>
        <v>94354</v>
      </c>
      <c r="S81" s="117">
        <f>SUM(S50:S78)</f>
        <v>94510</v>
      </c>
      <c r="T81" s="117">
        <f t="shared" si="2"/>
        <v>91939</v>
      </c>
      <c r="U81" s="117">
        <f>SUM(U50:U78)</f>
        <v>81016</v>
      </c>
      <c r="V81" s="117">
        <f>SUM(V50:V78)</f>
        <v>92375</v>
      </c>
    </row>
    <row r="82" spans="1:27" x14ac:dyDescent="0.2">
      <c r="A82" s="101"/>
      <c r="B82" s="102"/>
      <c r="C82" s="102"/>
      <c r="D82" s="102"/>
      <c r="E82" s="102"/>
      <c r="F82" s="102"/>
      <c r="G82" s="102"/>
      <c r="H82" s="102"/>
      <c r="I82" s="102"/>
      <c r="J82" s="102"/>
      <c r="K82" s="102"/>
      <c r="L82" s="102"/>
      <c r="M82" s="102"/>
      <c r="N82" s="102"/>
      <c r="O82" s="102"/>
      <c r="P82" s="102"/>
      <c r="Q82" s="102"/>
      <c r="R82" s="102"/>
      <c r="S82" s="102"/>
      <c r="T82" s="102"/>
      <c r="U82" s="102"/>
      <c r="V82" s="102"/>
    </row>
    <row r="83" spans="1:27" ht="15" x14ac:dyDescent="0.2">
      <c r="A83" s="101"/>
      <c r="B83" s="264" t="s">
        <v>103</v>
      </c>
      <c r="C83" s="265" t="s">
        <v>104</v>
      </c>
      <c r="D83" s="269"/>
      <c r="E83" s="271"/>
      <c r="F83" s="271"/>
      <c r="G83" s="272"/>
      <c r="H83" s="272"/>
      <c r="I83" s="272"/>
      <c r="J83" s="102"/>
      <c r="K83" s="102"/>
      <c r="L83" s="102"/>
      <c r="M83" s="102"/>
      <c r="N83" s="102"/>
      <c r="O83" s="102"/>
      <c r="P83" s="102"/>
      <c r="Q83" s="102"/>
      <c r="R83" s="102"/>
      <c r="S83" s="102"/>
      <c r="T83" s="102"/>
      <c r="U83" s="102"/>
      <c r="V83" s="102"/>
    </row>
    <row r="84" spans="1:27" ht="15" x14ac:dyDescent="0.2">
      <c r="A84" s="123"/>
      <c r="B84" s="264" t="s">
        <v>77</v>
      </c>
      <c r="C84" s="265" t="s">
        <v>249</v>
      </c>
      <c r="D84" s="269"/>
      <c r="E84" s="269"/>
      <c r="F84" s="269"/>
      <c r="G84" s="270"/>
      <c r="H84" s="270"/>
      <c r="I84" s="270"/>
      <c r="J84" s="126"/>
      <c r="K84" s="126"/>
      <c r="L84" s="126"/>
      <c r="M84" s="126"/>
      <c r="N84" s="126"/>
      <c r="O84" s="126"/>
      <c r="P84" s="126"/>
      <c r="Q84" s="126"/>
      <c r="R84" s="126"/>
      <c r="S84" s="126"/>
      <c r="T84" s="126"/>
      <c r="U84" s="126"/>
      <c r="V84" s="126"/>
    </row>
    <row r="85" spans="1:27" ht="15" x14ac:dyDescent="0.2">
      <c r="A85" s="123"/>
      <c r="B85" s="264" t="s">
        <v>108</v>
      </c>
      <c r="C85" s="265" t="s">
        <v>236</v>
      </c>
      <c r="D85" s="269"/>
      <c r="E85" s="269"/>
      <c r="F85" s="269"/>
      <c r="G85" s="270"/>
      <c r="H85" s="270"/>
      <c r="I85" s="270"/>
      <c r="J85" s="126"/>
      <c r="K85" s="126"/>
      <c r="L85" s="126"/>
      <c r="M85" s="126"/>
      <c r="N85" s="126"/>
      <c r="O85" s="126"/>
      <c r="P85" s="126"/>
      <c r="Q85" s="126"/>
      <c r="R85" s="126"/>
      <c r="S85" s="126"/>
      <c r="T85" s="126"/>
      <c r="U85" s="126"/>
      <c r="V85" s="126"/>
    </row>
    <row r="86" spans="1:27" x14ac:dyDescent="0.2">
      <c r="AA86"/>
    </row>
    <row r="87" spans="1:27" x14ac:dyDescent="0.2">
      <c r="A87" s="107" t="s">
        <v>110</v>
      </c>
      <c r="B87" s="107">
        <v>1990</v>
      </c>
      <c r="C87" s="107">
        <v>1991</v>
      </c>
      <c r="D87" s="107">
        <v>1992</v>
      </c>
      <c r="E87" s="107">
        <v>1993</v>
      </c>
      <c r="F87" s="107">
        <v>1994</v>
      </c>
      <c r="G87" s="107">
        <v>1995</v>
      </c>
      <c r="H87" s="107">
        <v>1996</v>
      </c>
      <c r="I87" s="107">
        <v>1997</v>
      </c>
      <c r="J87" s="107">
        <v>1998</v>
      </c>
      <c r="K87" s="107">
        <v>1999</v>
      </c>
      <c r="L87" s="107">
        <v>2000</v>
      </c>
      <c r="M87" s="107">
        <v>2001</v>
      </c>
      <c r="N87" s="107">
        <v>2002</v>
      </c>
      <c r="O87" s="107">
        <v>2003</v>
      </c>
      <c r="P87" s="107">
        <v>2004</v>
      </c>
      <c r="Q87" s="107">
        <v>2005</v>
      </c>
      <c r="R87" s="107">
        <v>2006</v>
      </c>
      <c r="S87" s="107">
        <v>2007</v>
      </c>
      <c r="T87" s="107">
        <v>2008</v>
      </c>
      <c r="U87" s="107">
        <v>2009</v>
      </c>
      <c r="V87" s="107">
        <f>V49</f>
        <v>2010</v>
      </c>
    </row>
    <row r="88" spans="1:27" x14ac:dyDescent="0.2">
      <c r="A88" s="107" t="s">
        <v>111</v>
      </c>
      <c r="B88" s="110">
        <f>VLOOKUP($A88,'[11]101900'!$A$7:$W$47,B$9,FALSE)</f>
        <v>96</v>
      </c>
      <c r="C88" s="110">
        <f>VLOOKUP($A88,'[11]101900'!$A$7:$W$47,C$9,FALSE)</f>
        <v>96</v>
      </c>
      <c r="D88" s="110">
        <f>VLOOKUP($A88,'[11]101900'!$A$7:$W$47,D$9,FALSE)</f>
        <v>94</v>
      </c>
      <c r="E88" s="110">
        <f>VLOOKUP($A88,'[11]101900'!$A$7:$W$47,E$9,FALSE)</f>
        <v>91</v>
      </c>
      <c r="F88" s="110">
        <f>VLOOKUP($A88,'[11]101900'!$A$7:$W$47,F$9,FALSE)</f>
        <v>89</v>
      </c>
      <c r="G88" s="110">
        <f>VLOOKUP($A88,'[11]101900'!$A$7:$W$47,G$9,FALSE)</f>
        <v>97</v>
      </c>
      <c r="H88" s="110">
        <f>VLOOKUP($A88,'[11]101900'!$A$7:$W$47,H$9,FALSE)</f>
        <v>100</v>
      </c>
      <c r="I88" s="110">
        <f>VLOOKUP($A88,'[11]101900'!$A$7:$W$47,I$9,FALSE)</f>
        <v>99</v>
      </c>
      <c r="J88" s="110">
        <f>VLOOKUP($A88,'[11]101900'!$A$7:$W$47,J$9,FALSE)</f>
        <v>150</v>
      </c>
      <c r="K88" s="110">
        <f>VLOOKUP($A88,'[11]101900'!$A$7:$W$47,K$9,FALSE)</f>
        <v>185</v>
      </c>
      <c r="L88" s="110">
        <f>VLOOKUP($A88,'[11]101900'!$A$7:$W$47,L$9,FALSE)</f>
        <v>144</v>
      </c>
      <c r="M88" s="110">
        <f>VLOOKUP($A88,'[11]101900'!$A$7:$W$47,M$9,FALSE)</f>
        <v>212</v>
      </c>
      <c r="N88" s="110">
        <f>VLOOKUP($A88,'[11]101900'!$A$7:$W$47,N$9,FALSE)</f>
        <v>118</v>
      </c>
      <c r="O88" s="110">
        <f>VLOOKUP($A88,'[11]101900'!$A$7:$W$47,O$9,FALSE)</f>
        <v>158</v>
      </c>
      <c r="P88" s="110">
        <f>VLOOKUP($A88,'[11]101900'!$A$7:$W$47,P$9,FALSE)</f>
        <v>159</v>
      </c>
      <c r="Q88" s="110">
        <f>VLOOKUP($A88,'[11]101900'!$A$7:$W$47,Q$9,FALSE)</f>
        <v>156</v>
      </c>
      <c r="R88" s="110">
        <f>VLOOKUP($A88,'[11]101900'!$A$7:$W$47,R$9,FALSE)</f>
        <v>204</v>
      </c>
      <c r="S88" s="110">
        <f>VLOOKUP($A88,'[11]101900'!$A$7:$W$47,S$9,FALSE)</f>
        <v>194</v>
      </c>
      <c r="T88" s="110">
        <f>VLOOKUP($A88,'[11]101900'!$A$7:$W$47,T$9,FALSE)</f>
        <v>248</v>
      </c>
      <c r="U88" s="110">
        <f>VLOOKUP($A88,'[11]101900'!$A$7:$W$47,U$9,FALSE)</f>
        <v>185</v>
      </c>
      <c r="V88" s="110">
        <f>VLOOKUP($A88,'[11]101900'!$A$7:$W$47,V$9,FALSE)</f>
        <v>140</v>
      </c>
    </row>
    <row r="89" spans="1:27" x14ac:dyDescent="0.2">
      <c r="A89" s="107" t="s">
        <v>113</v>
      </c>
      <c r="B89" s="110">
        <f>VLOOKUP($A89,'[11]101900'!$A$7:$W$47,B$9,FALSE)</f>
        <v>0</v>
      </c>
      <c r="C89" s="110">
        <f>VLOOKUP($A89,'[11]101900'!$A$7:$W$47,C$9,FALSE)</f>
        <v>0</v>
      </c>
      <c r="D89" s="110">
        <f>VLOOKUP($A89,'[11]101900'!$A$7:$W$47,D$9,FALSE)</f>
        <v>0</v>
      </c>
      <c r="E89" s="110">
        <f>VLOOKUP($A89,'[11]101900'!$A$7:$W$47,E$9,FALSE)</f>
        <v>0</v>
      </c>
      <c r="F89" s="110">
        <f>VLOOKUP($A89,'[11]101900'!$A$7:$W$47,F$9,FALSE)</f>
        <v>0</v>
      </c>
      <c r="G89" s="110">
        <f>VLOOKUP($A89,'[11]101900'!$A$7:$W$47,G$9,FALSE)</f>
        <v>0</v>
      </c>
      <c r="H89" s="110">
        <f>VLOOKUP($A89,'[11]101900'!$A$7:$W$47,H$9,FALSE)</f>
        <v>0</v>
      </c>
      <c r="I89" s="110">
        <f>VLOOKUP($A89,'[11]101900'!$A$7:$W$47,I$9,FALSE)</f>
        <v>0</v>
      </c>
      <c r="J89" s="110">
        <f>VLOOKUP($A89,'[11]101900'!$A$7:$W$47,J$9,FALSE)</f>
        <v>0</v>
      </c>
      <c r="K89" s="110">
        <f>VLOOKUP($A89,'[11]101900'!$A$7:$W$47,K$9,FALSE)</f>
        <v>0</v>
      </c>
      <c r="L89" s="110">
        <f>VLOOKUP($A89,'[11]101900'!$A$7:$W$47,L$9,FALSE)</f>
        <v>0</v>
      </c>
      <c r="M89" s="110">
        <f>VLOOKUP($A89,'[11]101900'!$A$7:$W$47,M$9,FALSE)</f>
        <v>0</v>
      </c>
      <c r="N89" s="110">
        <f>VLOOKUP($A89,'[11]101900'!$A$7:$W$47,N$9,FALSE)</f>
        <v>0</v>
      </c>
      <c r="O89" s="110">
        <f>VLOOKUP($A89,'[11]101900'!$A$7:$W$47,O$9,FALSE)</f>
        <v>0</v>
      </c>
      <c r="P89" s="110">
        <f>VLOOKUP($A89,'[11]101900'!$A$7:$W$47,P$9,FALSE)</f>
        <v>0</v>
      </c>
      <c r="Q89" s="110">
        <f>VLOOKUP($A89,'[11]101900'!$A$7:$W$47,Q$9,FALSE)</f>
        <v>0</v>
      </c>
      <c r="R89" s="110">
        <f>VLOOKUP($A89,'[11]101900'!$A$7:$W$47,R$9,FALSE)</f>
        <v>0</v>
      </c>
      <c r="S89" s="110">
        <f>VLOOKUP($A89,'[11]101900'!$A$7:$W$47,S$9,FALSE)</f>
        <v>0</v>
      </c>
      <c r="T89" s="110">
        <f>VLOOKUP($A89,'[11]101900'!$A$7:$W$47,T$9,FALSE)</f>
        <v>0</v>
      </c>
      <c r="U89" s="110">
        <f>VLOOKUP($A89,'[11]101900'!$A$7:$W$47,U$9,FALSE)</f>
        <v>0</v>
      </c>
      <c r="V89" s="110">
        <f>VLOOKUP($A89,'[11]101900'!$A$7:$W$47,V$9,FALSE)</f>
        <v>0</v>
      </c>
    </row>
    <row r="90" spans="1:27" x14ac:dyDescent="0.2">
      <c r="A90" s="107" t="s">
        <v>115</v>
      </c>
      <c r="B90" s="110">
        <f>VLOOKUP($A90,'[11]101900'!$A$7:$W$47,B$9,FALSE)</f>
        <v>0</v>
      </c>
      <c r="C90" s="110">
        <f>VLOOKUP($A90,'[11]101900'!$A$7:$W$47,C$9,FALSE)</f>
        <v>0</v>
      </c>
      <c r="D90" s="110">
        <f>VLOOKUP($A90,'[11]101900'!$A$7:$W$47,D$9,FALSE)</f>
        <v>0</v>
      </c>
      <c r="E90" s="110">
        <f>VLOOKUP($A90,'[11]101900'!$A$7:$W$47,E$9,FALSE)</f>
        <v>0</v>
      </c>
      <c r="F90" s="110">
        <f>VLOOKUP($A90,'[11]101900'!$A$7:$W$47,F$9,FALSE)</f>
        <v>0</v>
      </c>
      <c r="G90" s="110">
        <f>VLOOKUP($A90,'[11]101900'!$A$7:$W$47,G$9,FALSE)</f>
        <v>0</v>
      </c>
      <c r="H90" s="110">
        <f>VLOOKUP($A90,'[11]101900'!$A$7:$W$47,H$9,FALSE)</f>
        <v>0</v>
      </c>
      <c r="I90" s="110">
        <f>VLOOKUP($A90,'[11]101900'!$A$7:$W$47,I$9,FALSE)</f>
        <v>11</v>
      </c>
      <c r="J90" s="110">
        <f>VLOOKUP($A90,'[11]101900'!$A$7:$W$47,J$9,FALSE)</f>
        <v>89</v>
      </c>
      <c r="K90" s="110">
        <f>VLOOKUP($A90,'[11]101900'!$A$7:$W$47,K$9,FALSE)</f>
        <v>77</v>
      </c>
      <c r="L90" s="110">
        <f>VLOOKUP($A90,'[11]101900'!$A$7:$W$47,L$9,FALSE)</f>
        <v>164</v>
      </c>
      <c r="M90" s="110">
        <f>VLOOKUP($A90,'[11]101900'!$A$7:$W$47,M$9,FALSE)</f>
        <v>138</v>
      </c>
      <c r="N90" s="110">
        <f>VLOOKUP($A90,'[11]101900'!$A$7:$W$47,N$9,FALSE)</f>
        <v>139</v>
      </c>
      <c r="O90" s="110">
        <f>VLOOKUP($A90,'[11]101900'!$A$7:$W$47,O$9,FALSE)</f>
        <v>88</v>
      </c>
      <c r="P90" s="110">
        <f>VLOOKUP($A90,'[11]101900'!$A$7:$W$47,P$9,FALSE)</f>
        <v>140</v>
      </c>
      <c r="Q90" s="110">
        <f>VLOOKUP($A90,'[11]101900'!$A$7:$W$47,Q$9,FALSE)</f>
        <v>235</v>
      </c>
      <c r="R90" s="110">
        <f>VLOOKUP($A90,'[11]101900'!$A$7:$W$47,R$9,FALSE)</f>
        <v>253</v>
      </c>
      <c r="S90" s="110">
        <f>VLOOKUP($A90,'[11]101900'!$A$7:$W$47,S$9,FALSE)</f>
        <v>299</v>
      </c>
      <c r="T90" s="110">
        <f>VLOOKUP($A90,'[11]101900'!$A$7:$W$47,T$9,FALSE)</f>
        <v>293</v>
      </c>
      <c r="U90" s="110">
        <f>VLOOKUP($A90,'[11]101900'!$A$7:$W$47,U$9,FALSE)</f>
        <v>189</v>
      </c>
      <c r="V90" s="110">
        <f>VLOOKUP($A90,'[11]101900'!$A$7:$W$47,V$9,FALSE)</f>
        <v>207</v>
      </c>
    </row>
    <row r="91" spans="1:27" x14ac:dyDescent="0.2">
      <c r="A91" s="107" t="s">
        <v>141</v>
      </c>
      <c r="B91" s="110">
        <f>VLOOKUP($A91,'[11]101900'!$A$7:$W$47,B$9,FALSE)</f>
        <v>0</v>
      </c>
      <c r="C91" s="110">
        <f>VLOOKUP($A91,'[11]101900'!$A$7:$W$47,C$9,FALSE)</f>
        <v>0</v>
      </c>
      <c r="D91" s="110">
        <f>VLOOKUP($A91,'[11]101900'!$A$7:$W$47,D$9,FALSE)</f>
        <v>0</v>
      </c>
      <c r="E91" s="110">
        <f>VLOOKUP($A91,'[11]101900'!$A$7:$W$47,E$9,FALSE)</f>
        <v>0</v>
      </c>
      <c r="F91" s="110">
        <f>VLOOKUP($A91,'[11]101900'!$A$7:$W$47,F$9,FALSE)</f>
        <v>0</v>
      </c>
      <c r="G91" s="110">
        <f>VLOOKUP($A91,'[11]101900'!$A$7:$W$47,G$9,FALSE)</f>
        <v>0</v>
      </c>
      <c r="H91" s="110">
        <f>VLOOKUP($A91,'[11]101900'!$A$7:$W$47,H$9,FALSE)</f>
        <v>0</v>
      </c>
      <c r="I91" s="110">
        <f>VLOOKUP($A91,'[11]101900'!$A$7:$W$47,I$9,FALSE)</f>
        <v>0</v>
      </c>
      <c r="J91" s="110">
        <f>VLOOKUP($A91,'[11]101900'!$A$7:$W$47,J$9,FALSE)</f>
        <v>0</v>
      </c>
      <c r="K91" s="110">
        <f>VLOOKUP($A91,'[11]101900'!$A$7:$W$47,K$9,FALSE)</f>
        <v>0</v>
      </c>
      <c r="L91" s="110">
        <f>VLOOKUP($A91,'[11]101900'!$A$7:$W$47,L$9,FALSE)</f>
        <v>0</v>
      </c>
      <c r="M91" s="110">
        <f>VLOOKUP($A91,'[11]101900'!$A$7:$W$47,M$9,FALSE)</f>
        <v>0</v>
      </c>
      <c r="N91" s="110">
        <f>VLOOKUP($A91,'[11]101900'!$A$7:$W$47,N$9,FALSE)</f>
        <v>0</v>
      </c>
      <c r="O91" s="110">
        <f>VLOOKUP($A91,'[11]101900'!$A$7:$W$47,O$9,FALSE)</f>
        <v>0</v>
      </c>
      <c r="P91" s="110">
        <f>VLOOKUP($A91,'[11]101900'!$A$7:$W$47,P$9,FALSE)</f>
        <v>1</v>
      </c>
      <c r="Q91" s="110">
        <f>VLOOKUP($A91,'[11]101900'!$A$7:$W$47,Q$9,FALSE)</f>
        <v>2</v>
      </c>
      <c r="R91" s="110">
        <f>VLOOKUP($A91,'[11]101900'!$A$7:$W$47,R$9,FALSE)</f>
        <v>3</v>
      </c>
      <c r="S91" s="110">
        <f>VLOOKUP($A91,'[11]101900'!$A$7:$W$47,S$9,FALSE)</f>
        <v>6</v>
      </c>
      <c r="T91" s="110">
        <f>VLOOKUP($A91,'[11]101900'!$A$7:$W$47,T$9,FALSE)</f>
        <v>10</v>
      </c>
      <c r="U91" s="110">
        <f>VLOOKUP($A91,'[11]101900'!$A$7:$W$47,U$9,FALSE)</f>
        <v>13</v>
      </c>
      <c r="V91" s="110">
        <f>VLOOKUP($A91,'[11]101900'!$A$7:$W$47,V$9,FALSE)</f>
        <v>17</v>
      </c>
    </row>
    <row r="92" spans="1:27" x14ac:dyDescent="0.2">
      <c r="A92" s="107" t="s">
        <v>117</v>
      </c>
      <c r="B92" s="316"/>
      <c r="C92" s="316"/>
      <c r="D92" s="316"/>
      <c r="E92" s="316"/>
      <c r="F92" s="316"/>
      <c r="G92" s="316"/>
      <c r="H92" s="316"/>
      <c r="I92" s="316"/>
      <c r="J92" s="316"/>
      <c r="K92" s="316"/>
      <c r="L92" s="316"/>
      <c r="M92" s="316"/>
      <c r="N92" s="316"/>
      <c r="O92" s="316"/>
      <c r="P92" s="316"/>
      <c r="Q92" s="316"/>
      <c r="R92" s="316"/>
      <c r="S92" s="316"/>
      <c r="T92" s="316"/>
      <c r="U92" s="316"/>
      <c r="V92" s="316"/>
    </row>
    <row r="93" spans="1:27" x14ac:dyDescent="0.2">
      <c r="A93" s="107" t="s">
        <v>118</v>
      </c>
      <c r="B93" s="110">
        <f>VLOOKUP($A93,'[11]101900'!$A$7:$W$47,B$9,FALSE)</f>
        <v>0</v>
      </c>
      <c r="C93" s="110">
        <f>VLOOKUP($A93,'[11]101900'!$A$7:$W$47,C$9,FALSE)</f>
        <v>0</v>
      </c>
      <c r="D93" s="110">
        <f>VLOOKUP($A93,'[11]101900'!$A$7:$W$47,D$9,FALSE)</f>
        <v>81</v>
      </c>
      <c r="E93" s="110">
        <f>VLOOKUP($A93,'[11]101900'!$A$7:$W$47,E$9,FALSE)</f>
        <v>59</v>
      </c>
      <c r="F93" s="110">
        <f>VLOOKUP($A93,'[11]101900'!$A$7:$W$47,F$9,FALSE)</f>
        <v>9</v>
      </c>
      <c r="G93" s="110">
        <f>VLOOKUP($A93,'[11]101900'!$A$7:$W$47,G$9,FALSE)</f>
        <v>16</v>
      </c>
      <c r="H93" s="110">
        <f>VLOOKUP($A93,'[11]101900'!$A$7:$W$47,H$9,FALSE)</f>
        <v>38</v>
      </c>
      <c r="I93" s="110">
        <f>VLOOKUP($A93,'[11]101900'!$A$7:$W$47,I$9,FALSE)</f>
        <v>33</v>
      </c>
      <c r="J93" s="110">
        <f>VLOOKUP($A93,'[11]101900'!$A$7:$W$47,J$9,FALSE)</f>
        <v>28</v>
      </c>
      <c r="K93" s="110">
        <f>VLOOKUP($A93,'[11]101900'!$A$7:$W$47,K$9,FALSE)</f>
        <v>30</v>
      </c>
      <c r="L93" s="110">
        <f>VLOOKUP($A93,'[11]101900'!$A$7:$W$47,L$9,FALSE)</f>
        <v>29</v>
      </c>
      <c r="M93" s="110">
        <f>VLOOKUP($A93,'[11]101900'!$A$7:$W$47,M$9,FALSE)</f>
        <v>31</v>
      </c>
      <c r="N93" s="110">
        <f>VLOOKUP($A93,'[11]101900'!$A$7:$W$47,N$9,FALSE)</f>
        <v>33</v>
      </c>
      <c r="O93" s="110">
        <f>VLOOKUP($A93,'[11]101900'!$A$7:$W$47,O$9,FALSE)</f>
        <v>33</v>
      </c>
      <c r="P93" s="110">
        <f>VLOOKUP($A93,'[11]101900'!$A$7:$W$47,P$9,FALSE)</f>
        <v>35</v>
      </c>
      <c r="Q93" s="110">
        <f>VLOOKUP($A93,'[11]101900'!$A$7:$W$47,Q$9,FALSE)</f>
        <v>39</v>
      </c>
      <c r="R93" s="110">
        <f>VLOOKUP($A93,'[11]101900'!$A$7:$W$47,R$9,FALSE)</f>
        <v>44</v>
      </c>
      <c r="S93" s="110">
        <f>VLOOKUP($A93,'[11]101900'!$A$7:$W$47,S$9,FALSE)</f>
        <v>56</v>
      </c>
      <c r="T93" s="110">
        <f>VLOOKUP($A93,'[11]101900'!$A$7:$W$47,T$9,FALSE)</f>
        <v>69</v>
      </c>
      <c r="U93" s="110">
        <f>VLOOKUP($A93,'[11]101900'!$A$7:$W$47,U$9,FALSE)</f>
        <v>72</v>
      </c>
      <c r="V93" s="110">
        <f>VLOOKUP($A93,'[11]101900'!$A$7:$W$47,V$9,FALSE)</f>
        <v>74</v>
      </c>
    </row>
    <row r="94" spans="1:27" x14ac:dyDescent="0.2">
      <c r="A94" s="107" t="s">
        <v>123</v>
      </c>
      <c r="B94" s="110">
        <f>VLOOKUP($A94,'[11]101900'!$A$7:$W$47,B$9,FALSE)</f>
        <v>0</v>
      </c>
      <c r="C94" s="110">
        <f>VLOOKUP($A94,'[11]101900'!$A$7:$W$47,C$9,FALSE)</f>
        <v>0</v>
      </c>
      <c r="D94" s="110">
        <f>VLOOKUP($A94,'[11]101900'!$A$7:$W$47,D$9,FALSE)</f>
        <v>0</v>
      </c>
      <c r="E94" s="110">
        <f>VLOOKUP($A94,'[11]101900'!$A$7:$W$47,E$9,FALSE)</f>
        <v>0</v>
      </c>
      <c r="F94" s="110">
        <f>VLOOKUP($A94,'[11]101900'!$A$7:$W$47,F$9,FALSE)</f>
        <v>0</v>
      </c>
      <c r="G94" s="110">
        <f>VLOOKUP($A94,'[11]101900'!$A$7:$W$47,G$9,FALSE)</f>
        <v>0</v>
      </c>
      <c r="H94" s="110">
        <f>VLOOKUP($A94,'[11]101900'!$A$7:$W$47,H$9,FALSE)</f>
        <v>0</v>
      </c>
      <c r="I94" s="110">
        <f>VLOOKUP($A94,'[11]101900'!$A$7:$W$47,I$9,FALSE)</f>
        <v>0</v>
      </c>
      <c r="J94" s="110">
        <f>VLOOKUP($A94,'[11]101900'!$A$7:$W$47,J$9,FALSE)</f>
        <v>0</v>
      </c>
      <c r="K94" s="110">
        <f>VLOOKUP($A94,'[11]101900'!$A$7:$W$47,K$9,FALSE)</f>
        <v>0</v>
      </c>
      <c r="L94" s="110">
        <f>VLOOKUP($A94,'[11]101900'!$A$7:$W$47,L$9,FALSE)</f>
        <v>0</v>
      </c>
      <c r="M94" s="110">
        <f>VLOOKUP($A94,'[11]101900'!$A$7:$W$47,M$9,FALSE)</f>
        <v>0</v>
      </c>
      <c r="N94" s="110">
        <f>VLOOKUP($A94,'[11]101900'!$A$7:$W$47,N$9,FALSE)</f>
        <v>0</v>
      </c>
      <c r="O94" s="110">
        <f>VLOOKUP($A94,'[11]101900'!$A$7:$W$47,O$9,FALSE)</f>
        <v>0</v>
      </c>
      <c r="P94" s="110">
        <f>VLOOKUP($A94,'[11]101900'!$A$7:$W$47,P$9,FALSE)</f>
        <v>0</v>
      </c>
      <c r="Q94" s="110">
        <f>VLOOKUP($A94,'[11]101900'!$A$7:$W$47,Q$9,FALSE)</f>
        <v>61</v>
      </c>
      <c r="R94" s="110">
        <f>VLOOKUP($A94,'[11]101900'!$A$7:$W$47,R$9,FALSE)</f>
        <v>112</v>
      </c>
      <c r="S94" s="110">
        <f>VLOOKUP($A94,'[11]101900'!$A$7:$W$47,S$9,FALSE)</f>
        <v>88</v>
      </c>
      <c r="T94" s="110">
        <f>VLOOKUP($A94,'[11]101900'!$A$7:$W$47,T$9,FALSE)</f>
        <v>105</v>
      </c>
      <c r="U94" s="110">
        <f>VLOOKUP($A94,'[11]101900'!$A$7:$W$47,U$9,FALSE)</f>
        <v>132</v>
      </c>
      <c r="V94" s="110">
        <f>VLOOKUP($A94,'[11]101900'!$A$7:$W$47,V$9,FALSE)</f>
        <v>232</v>
      </c>
    </row>
    <row r="95" spans="1:27" x14ac:dyDescent="0.2">
      <c r="A95" s="107" t="s">
        <v>119</v>
      </c>
      <c r="B95" s="110">
        <f>VLOOKUP($A95,'[11]101900'!$A$7:$W$47,B$9,FALSE)</f>
        <v>0</v>
      </c>
      <c r="C95" s="110">
        <f>VLOOKUP($A95,'[11]101900'!$A$7:$W$47,C$9,FALSE)</f>
        <v>0</v>
      </c>
      <c r="D95" s="110">
        <f>VLOOKUP($A95,'[11]101900'!$A$7:$W$47,D$9,FALSE)</f>
        <v>0</v>
      </c>
      <c r="E95" s="110">
        <f>VLOOKUP($A95,'[11]101900'!$A$7:$W$47,E$9,FALSE)</f>
        <v>0</v>
      </c>
      <c r="F95" s="110">
        <f>VLOOKUP($A95,'[11]101900'!$A$7:$W$47,F$9,FALSE)</f>
        <v>0</v>
      </c>
      <c r="G95" s="110">
        <f>VLOOKUP($A95,'[11]101900'!$A$7:$W$47,G$9,FALSE)</f>
        <v>0</v>
      </c>
      <c r="H95" s="110">
        <f>VLOOKUP($A95,'[11]101900'!$A$7:$W$47,H$9,FALSE)</f>
        <v>0</v>
      </c>
      <c r="I95" s="110">
        <f>VLOOKUP($A95,'[11]101900'!$A$7:$W$47,I$9,FALSE)</f>
        <v>0</v>
      </c>
      <c r="J95" s="110">
        <f>VLOOKUP($A95,'[11]101900'!$A$7:$W$47,J$9,FALSE)</f>
        <v>0</v>
      </c>
      <c r="K95" s="110">
        <f>VLOOKUP($A95,'[11]101900'!$A$7:$W$47,K$9,FALSE)</f>
        <v>0</v>
      </c>
      <c r="L95" s="110">
        <f>VLOOKUP($A95,'[11]101900'!$A$7:$W$47,L$9,FALSE)</f>
        <v>0</v>
      </c>
      <c r="M95" s="110">
        <f>VLOOKUP($A95,'[11]101900'!$A$7:$W$47,M$9,FALSE)</f>
        <v>0</v>
      </c>
      <c r="N95" s="110">
        <f>VLOOKUP($A95,'[11]101900'!$A$7:$W$47,N$9,FALSE)</f>
        <v>0</v>
      </c>
      <c r="O95" s="110">
        <f>VLOOKUP($A95,'[11]101900'!$A$7:$W$47,O$9,FALSE)</f>
        <v>0</v>
      </c>
      <c r="P95" s="110">
        <f>VLOOKUP($A95,'[11]101900'!$A$7:$W$47,P$9,FALSE)</f>
        <v>0</v>
      </c>
      <c r="Q95" s="110">
        <f>VLOOKUP($A95,'[11]101900'!$A$7:$W$47,Q$9,FALSE)</f>
        <v>0</v>
      </c>
      <c r="R95" s="110">
        <f>VLOOKUP($A95,'[11]101900'!$A$7:$W$47,R$9,FALSE)</f>
        <v>0</v>
      </c>
      <c r="S95" s="110">
        <f>VLOOKUP($A95,'[11]101900'!$A$7:$W$47,S$9,FALSE)</f>
        <v>0</v>
      </c>
      <c r="T95" s="110">
        <f>VLOOKUP($A95,'[11]101900'!$A$7:$W$47,T$9,FALSE)</f>
        <v>0</v>
      </c>
      <c r="U95" s="110">
        <f>VLOOKUP($A95,'[11]101900'!$A$7:$W$47,U$9,FALSE)</f>
        <v>0</v>
      </c>
      <c r="V95" s="110">
        <f>VLOOKUP($A95,'[11]101900'!$A$7:$W$47,V$9,FALSE)</f>
        <v>0</v>
      </c>
    </row>
    <row r="96" spans="1:27" x14ac:dyDescent="0.2">
      <c r="A96" s="107" t="s">
        <v>120</v>
      </c>
      <c r="B96" s="110">
        <f>VLOOKUP($A96,'[11]101900'!$A$7:$W$47,B$9,FALSE)</f>
        <v>0</v>
      </c>
      <c r="C96" s="110">
        <f>VLOOKUP($A96,'[11]101900'!$A$7:$W$47,C$9,FALSE)</f>
        <v>0</v>
      </c>
      <c r="D96" s="110">
        <f>VLOOKUP($A96,'[11]101900'!$A$7:$W$47,D$9,FALSE)</f>
        <v>0</v>
      </c>
      <c r="E96" s="110">
        <f>VLOOKUP($A96,'[11]101900'!$A$7:$W$47,E$9,FALSE)</f>
        <v>0</v>
      </c>
      <c r="F96" s="110">
        <f>VLOOKUP($A96,'[11]101900'!$A$7:$W$47,F$9,FALSE)</f>
        <v>0</v>
      </c>
      <c r="G96" s="110">
        <f>VLOOKUP($A96,'[11]101900'!$A$7:$W$47,G$9,FALSE)</f>
        <v>0</v>
      </c>
      <c r="H96" s="110">
        <f>VLOOKUP($A96,'[11]101900'!$A$7:$W$47,H$9,FALSE)</f>
        <v>0</v>
      </c>
      <c r="I96" s="110">
        <f>VLOOKUP($A96,'[11]101900'!$A$7:$W$47,I$9,FALSE)</f>
        <v>0</v>
      </c>
      <c r="J96" s="110">
        <f>VLOOKUP($A96,'[11]101900'!$A$7:$W$47,J$9,FALSE)</f>
        <v>0</v>
      </c>
      <c r="K96" s="110">
        <f>VLOOKUP($A96,'[11]101900'!$A$7:$W$47,K$9,FALSE)</f>
        <v>0</v>
      </c>
      <c r="L96" s="110">
        <f>VLOOKUP($A96,'[11]101900'!$A$7:$W$47,L$9,FALSE)</f>
        <v>0</v>
      </c>
      <c r="M96" s="110">
        <f>VLOOKUP($A96,'[11]101900'!$A$7:$W$47,M$9,FALSE)</f>
        <v>0</v>
      </c>
      <c r="N96" s="110">
        <f>VLOOKUP($A96,'[11]101900'!$A$7:$W$47,N$9,FALSE)</f>
        <v>0</v>
      </c>
      <c r="O96" s="110">
        <f>VLOOKUP($A96,'[11]101900'!$A$7:$W$47,O$9,FALSE)</f>
        <v>0</v>
      </c>
      <c r="P96" s="110">
        <f>VLOOKUP($A96,'[11]101900'!$A$7:$W$47,P$9,FALSE)</f>
        <v>0</v>
      </c>
      <c r="Q96" s="110">
        <f>VLOOKUP($A96,'[11]101900'!$A$7:$W$47,Q$9,FALSE)</f>
        <v>0</v>
      </c>
      <c r="R96" s="110">
        <f>VLOOKUP($A96,'[11]101900'!$A$7:$W$47,R$9,FALSE)</f>
        <v>0</v>
      </c>
      <c r="S96" s="110">
        <f>VLOOKUP($A96,'[11]101900'!$A$7:$W$47,S$9,FALSE)</f>
        <v>0</v>
      </c>
      <c r="T96" s="110">
        <f>VLOOKUP($A96,'[11]101900'!$A$7:$W$47,T$9,FALSE)</f>
        <v>0</v>
      </c>
      <c r="U96" s="110">
        <f>VLOOKUP($A96,'[11]101900'!$A$7:$W$47,U$9,FALSE)</f>
        <v>0</v>
      </c>
      <c r="V96" s="110">
        <f>VLOOKUP($A96,'[11]101900'!$A$7:$W$47,V$9,FALSE)</f>
        <v>0</v>
      </c>
    </row>
    <row r="97" spans="1:22" x14ac:dyDescent="0.2">
      <c r="A97" s="107" t="s">
        <v>139</v>
      </c>
      <c r="B97" s="110">
        <f>VLOOKUP($A97,'[11]101900'!$A$7:$W$47,B$9,FALSE)</f>
        <v>0</v>
      </c>
      <c r="C97" s="110">
        <f>VLOOKUP($A97,'[11]101900'!$A$7:$W$47,C$9,FALSE)</f>
        <v>0</v>
      </c>
      <c r="D97" s="110">
        <f>VLOOKUP($A97,'[11]101900'!$A$7:$W$47,D$9,FALSE)</f>
        <v>0</v>
      </c>
      <c r="E97" s="110">
        <f>VLOOKUP($A97,'[11]101900'!$A$7:$W$47,E$9,FALSE)</f>
        <v>0</v>
      </c>
      <c r="F97" s="110">
        <f>VLOOKUP($A97,'[11]101900'!$A$7:$W$47,F$9,FALSE)</f>
        <v>0</v>
      </c>
      <c r="G97" s="110">
        <f>VLOOKUP($A97,'[11]101900'!$A$7:$W$47,G$9,FALSE)</f>
        <v>0</v>
      </c>
      <c r="H97" s="110">
        <f>VLOOKUP($A97,'[11]101900'!$A$7:$W$47,H$9,FALSE)</f>
        <v>0</v>
      </c>
      <c r="I97" s="110">
        <f>VLOOKUP($A97,'[11]101900'!$A$7:$W$47,I$9,FALSE)</f>
        <v>5</v>
      </c>
      <c r="J97" s="110">
        <f>VLOOKUP($A97,'[11]101900'!$A$7:$W$47,J$9,FALSE)</f>
        <v>6</v>
      </c>
      <c r="K97" s="110">
        <f>VLOOKUP($A97,'[11]101900'!$A$7:$W$47,K$9,FALSE)</f>
        <v>10</v>
      </c>
      <c r="L97" s="110">
        <f>VLOOKUP($A97,'[11]101900'!$A$7:$W$47,L$9,FALSE)</f>
        <v>10</v>
      </c>
      <c r="M97" s="110">
        <f>VLOOKUP($A97,'[11]101900'!$A$7:$W$47,M$9,FALSE)</f>
        <v>11</v>
      </c>
      <c r="N97" s="110">
        <f>VLOOKUP($A97,'[11]101900'!$A$7:$W$47,N$9,FALSE)</f>
        <v>1</v>
      </c>
      <c r="O97" s="110">
        <f>VLOOKUP($A97,'[11]101900'!$A$7:$W$47,O$9,FALSE)</f>
        <v>0</v>
      </c>
      <c r="P97" s="110">
        <f>VLOOKUP($A97,'[11]101900'!$A$7:$W$47,P$9,FALSE)</f>
        <v>0</v>
      </c>
      <c r="Q97" s="110">
        <f>VLOOKUP($A97,'[11]101900'!$A$7:$W$47,Q$9,FALSE)</f>
        <v>0</v>
      </c>
      <c r="R97" s="110">
        <f>VLOOKUP($A97,'[11]101900'!$A$7:$W$47,R$9,FALSE)</f>
        <v>62</v>
      </c>
      <c r="S97" s="110">
        <f>VLOOKUP($A97,'[11]101900'!$A$7:$W$47,S$9,FALSE)</f>
        <v>68</v>
      </c>
      <c r="T97" s="110">
        <f>VLOOKUP($A97,'[11]101900'!$A$7:$W$47,T$9,FALSE)</f>
        <v>66</v>
      </c>
      <c r="U97" s="110">
        <f>VLOOKUP($A97,'[11]101900'!$A$7:$W$47,U$9,FALSE)</f>
        <v>85</v>
      </c>
      <c r="V97" s="110">
        <f>VLOOKUP($A97,'[11]101900'!$A$7:$W$47,V$9,FALSE)</f>
        <v>93</v>
      </c>
    </row>
    <row r="98" spans="1:22" x14ac:dyDescent="0.2">
      <c r="A98" s="107" t="s">
        <v>121</v>
      </c>
      <c r="B98" s="110">
        <f>VLOOKUP($A98,'[11]101900'!$A$7:$W$47,B$9,FALSE)</f>
        <v>0</v>
      </c>
      <c r="C98" s="110">
        <f>VLOOKUP($A98,'[11]101900'!$A$7:$W$47,C$9,FALSE)</f>
        <v>0</v>
      </c>
      <c r="D98" s="110">
        <f>VLOOKUP($A98,'[11]101900'!$A$7:$W$47,D$9,FALSE)</f>
        <v>0</v>
      </c>
      <c r="E98" s="110">
        <f>VLOOKUP($A98,'[11]101900'!$A$7:$W$47,E$9,FALSE)</f>
        <v>0</v>
      </c>
      <c r="F98" s="110">
        <f>VLOOKUP($A98,'[11]101900'!$A$7:$W$47,F$9,FALSE)</f>
        <v>11</v>
      </c>
      <c r="G98" s="110">
        <f>VLOOKUP($A98,'[11]101900'!$A$7:$W$47,G$9,FALSE)</f>
        <v>11</v>
      </c>
      <c r="H98" s="110">
        <f>VLOOKUP($A98,'[11]101900'!$A$7:$W$47,H$9,FALSE)</f>
        <v>14</v>
      </c>
      <c r="I98" s="110">
        <f>VLOOKUP($A98,'[11]101900'!$A$7:$W$47,I$9,FALSE)</f>
        <v>19</v>
      </c>
      <c r="J98" s="110">
        <f>VLOOKUP($A98,'[11]101900'!$A$7:$W$47,J$9,FALSE)</f>
        <v>19</v>
      </c>
      <c r="K98" s="110">
        <f>VLOOKUP($A98,'[11]101900'!$A$7:$W$47,K$9,FALSE)</f>
        <v>21</v>
      </c>
      <c r="L98" s="110">
        <f>VLOOKUP($A98,'[11]101900'!$A$7:$W$47,L$9,FALSE)</f>
        <v>15</v>
      </c>
      <c r="M98" s="110">
        <f>VLOOKUP($A98,'[11]101900'!$A$7:$W$47,M$9,FALSE)</f>
        <v>21</v>
      </c>
      <c r="N98" s="110">
        <f>VLOOKUP($A98,'[11]101900'!$A$7:$W$47,N$9,FALSE)</f>
        <v>21</v>
      </c>
      <c r="O98" s="110">
        <f>VLOOKUP($A98,'[11]101900'!$A$7:$W$47,O$9,FALSE)</f>
        <v>27</v>
      </c>
      <c r="P98" s="110">
        <f>VLOOKUP($A98,'[11]101900'!$A$7:$W$47,P$9,FALSE)</f>
        <v>23</v>
      </c>
      <c r="Q98" s="110">
        <f>VLOOKUP($A98,'[11]101900'!$A$7:$W$47,Q$9,FALSE)</f>
        <v>21</v>
      </c>
      <c r="R98" s="110">
        <f>VLOOKUP($A98,'[11]101900'!$A$7:$W$47,R$9,FALSE)</f>
        <v>21</v>
      </c>
      <c r="S98" s="110">
        <f>VLOOKUP($A98,'[11]101900'!$A$7:$W$47,S$9,FALSE)</f>
        <v>15</v>
      </c>
      <c r="T98" s="110">
        <f>VLOOKUP($A98,'[11]101900'!$A$7:$W$47,T$9,FALSE)</f>
        <v>14</v>
      </c>
      <c r="U98" s="110">
        <f>VLOOKUP($A98,'[11]101900'!$A$7:$W$47,U$9,FALSE)</f>
        <v>15</v>
      </c>
      <c r="V98" s="110">
        <f>VLOOKUP($A98,'[11]101900'!$A$7:$W$47,V$9,FALSE)</f>
        <v>15</v>
      </c>
    </row>
    <row r="99" spans="1:22" x14ac:dyDescent="0.2">
      <c r="A99" s="107" t="s">
        <v>122</v>
      </c>
      <c r="B99" s="110">
        <f>VLOOKUP($A99,'[11]101900'!$A$7:$W$47,B$9,FALSE)</f>
        <v>0</v>
      </c>
      <c r="C99" s="110">
        <f>VLOOKUP($A99,'[11]101900'!$A$7:$W$47,C$9,FALSE)</f>
        <v>0</v>
      </c>
      <c r="D99" s="110">
        <f>VLOOKUP($A99,'[11]101900'!$A$7:$W$47,D$9,FALSE)</f>
        <v>0</v>
      </c>
      <c r="E99" s="110">
        <f>VLOOKUP($A99,'[11]101900'!$A$7:$W$47,E$9,FALSE)</f>
        <v>1</v>
      </c>
      <c r="F99" s="110">
        <f>VLOOKUP($A99,'[11]101900'!$A$7:$W$47,F$9,FALSE)</f>
        <v>1</v>
      </c>
      <c r="G99" s="110">
        <f>VLOOKUP($A99,'[11]101900'!$A$7:$W$47,G$9,FALSE)</f>
        <v>0</v>
      </c>
      <c r="H99" s="110">
        <f>VLOOKUP($A99,'[11]101900'!$A$7:$W$47,H$9,FALSE)</f>
        <v>0</v>
      </c>
      <c r="I99" s="110">
        <f>VLOOKUP($A99,'[11]101900'!$A$7:$W$47,I$9,FALSE)</f>
        <v>0</v>
      </c>
      <c r="J99" s="110">
        <f>VLOOKUP($A99,'[11]101900'!$A$7:$W$47,J$9,FALSE)</f>
        <v>0</v>
      </c>
      <c r="K99" s="110">
        <f>VLOOKUP($A99,'[11]101900'!$A$7:$W$47,K$9,FALSE)</f>
        <v>1</v>
      </c>
      <c r="L99" s="110">
        <f>VLOOKUP($A99,'[11]101900'!$A$7:$W$47,L$9,FALSE)</f>
        <v>2</v>
      </c>
      <c r="M99" s="110">
        <f>VLOOKUP($A99,'[11]101900'!$A$7:$W$47,M$9,FALSE)</f>
        <v>23</v>
      </c>
      <c r="N99" s="110">
        <f>VLOOKUP($A99,'[11]101900'!$A$7:$W$47,N$9,FALSE)</f>
        <v>27</v>
      </c>
      <c r="O99" s="110">
        <f>VLOOKUP($A99,'[11]101900'!$A$7:$W$47,O$9,FALSE)</f>
        <v>38</v>
      </c>
      <c r="P99" s="110">
        <f>VLOOKUP($A99,'[11]101900'!$A$7:$W$47,P$9,FALSE)</f>
        <v>43</v>
      </c>
      <c r="Q99" s="110">
        <f>VLOOKUP($A99,'[11]101900'!$A$7:$W$47,Q$9,FALSE)</f>
        <v>47</v>
      </c>
      <c r="R99" s="110">
        <f>VLOOKUP($A99,'[11]101900'!$A$7:$W$47,R$9,FALSE)</f>
        <v>62</v>
      </c>
      <c r="S99" s="110">
        <f>VLOOKUP($A99,'[11]101900'!$A$7:$W$47,S$9,FALSE)</f>
        <v>62</v>
      </c>
      <c r="T99" s="110">
        <f>VLOOKUP($A99,'[11]101900'!$A$7:$W$47,T$9,FALSE)</f>
        <v>83</v>
      </c>
      <c r="U99" s="110">
        <f>VLOOKUP($A99,'[11]101900'!$A$7:$W$47,U$9,FALSE)</f>
        <v>94</v>
      </c>
      <c r="V99" s="110">
        <f>VLOOKUP($A99,'[11]101900'!$A$7:$W$47,V$9,FALSE)</f>
        <v>278</v>
      </c>
    </row>
    <row r="100" spans="1:22" x14ac:dyDescent="0.2">
      <c r="A100" s="107" t="s">
        <v>124</v>
      </c>
      <c r="B100" s="110">
        <f>VLOOKUP($A100,'[11]101900'!$A$7:$W$47,B$9,FALSE)</f>
        <v>0</v>
      </c>
      <c r="C100" s="110">
        <f>VLOOKUP($A100,'[11]101900'!$A$7:$W$47,C$9,FALSE)</f>
        <v>0</v>
      </c>
      <c r="D100" s="110">
        <f>VLOOKUP($A100,'[11]101900'!$A$7:$W$47,D$9,FALSE)</f>
        <v>0</v>
      </c>
      <c r="E100" s="110">
        <f>VLOOKUP($A100,'[11]101900'!$A$7:$W$47,E$9,FALSE)</f>
        <v>0</v>
      </c>
      <c r="F100" s="110">
        <f>VLOOKUP($A100,'[11]101900'!$A$7:$W$47,F$9,FALSE)</f>
        <v>0</v>
      </c>
      <c r="G100" s="110">
        <f>VLOOKUP($A100,'[11]101900'!$A$7:$W$47,G$9,FALSE)</f>
        <v>0</v>
      </c>
      <c r="H100" s="110">
        <f>VLOOKUP($A100,'[11]101900'!$A$7:$W$47,H$9,FALSE)</f>
        <v>0</v>
      </c>
      <c r="I100" s="110">
        <f>VLOOKUP($A100,'[11]101900'!$A$7:$W$47,I$9,FALSE)</f>
        <v>0</v>
      </c>
      <c r="J100" s="110">
        <f>VLOOKUP($A100,'[11]101900'!$A$7:$W$47,J$9,FALSE)</f>
        <v>0</v>
      </c>
      <c r="K100" s="110">
        <f>VLOOKUP($A100,'[11]101900'!$A$7:$W$47,K$9,FALSE)</f>
        <v>0</v>
      </c>
      <c r="L100" s="110">
        <f>VLOOKUP($A100,'[11]101900'!$A$7:$W$47,L$9,FALSE)</f>
        <v>0</v>
      </c>
      <c r="M100" s="110">
        <f>VLOOKUP($A100,'[11]101900'!$A$7:$W$47,M$9,FALSE)</f>
        <v>7</v>
      </c>
      <c r="N100" s="110">
        <f>VLOOKUP($A100,'[11]101900'!$A$7:$W$47,N$9,FALSE)</f>
        <v>12</v>
      </c>
      <c r="O100" s="110">
        <f>VLOOKUP($A100,'[11]101900'!$A$7:$W$47,O$9,FALSE)</f>
        <v>12</v>
      </c>
      <c r="P100" s="110">
        <f>VLOOKUP($A100,'[11]101900'!$A$7:$W$47,P$9,FALSE)</f>
        <v>12</v>
      </c>
      <c r="Q100" s="110">
        <f>VLOOKUP($A100,'[11]101900'!$A$7:$W$47,Q$9,FALSE)</f>
        <v>14</v>
      </c>
      <c r="R100" s="110">
        <f>VLOOKUP($A100,'[11]101900'!$A$7:$W$47,R$9,FALSE)</f>
        <v>14</v>
      </c>
      <c r="S100" s="110">
        <f>VLOOKUP($A100,'[11]101900'!$A$7:$W$47,S$9,FALSE)</f>
        <v>18</v>
      </c>
      <c r="T100" s="110">
        <f>VLOOKUP($A100,'[11]101900'!$A$7:$W$47,T$9,FALSE)</f>
        <v>21</v>
      </c>
      <c r="U100" s="110">
        <f>VLOOKUP($A100,'[11]101900'!$A$7:$W$47,U$9,FALSE)</f>
        <v>15</v>
      </c>
      <c r="V100" s="110">
        <f>VLOOKUP($A100,'[11]101900'!$A$7:$W$47,V$9,FALSE)</f>
        <v>14</v>
      </c>
    </row>
    <row r="101" spans="1:22" x14ac:dyDescent="0.2">
      <c r="A101" s="107" t="s">
        <v>125</v>
      </c>
      <c r="B101" s="110">
        <f>VLOOKUP($A101,'[11]101900'!$A$7:$W$47,B$9,FALSE)</f>
        <v>0</v>
      </c>
      <c r="C101" s="110">
        <f>VLOOKUP($A101,'[11]101900'!$A$7:$W$47,C$9,FALSE)</f>
        <v>0</v>
      </c>
      <c r="D101" s="110">
        <f>VLOOKUP($A101,'[11]101900'!$A$7:$W$47,D$9,FALSE)</f>
        <v>0</v>
      </c>
      <c r="E101" s="110">
        <f>VLOOKUP($A101,'[11]101900'!$A$7:$W$47,E$9,FALSE)</f>
        <v>0</v>
      </c>
      <c r="F101" s="110">
        <f>VLOOKUP($A101,'[11]101900'!$A$7:$W$47,F$9,FALSE)</f>
        <v>1</v>
      </c>
      <c r="G101" s="110">
        <f>VLOOKUP($A101,'[11]101900'!$A$7:$W$47,G$9,FALSE)</f>
        <v>1</v>
      </c>
      <c r="H101" s="110">
        <f>VLOOKUP($A101,'[11]101900'!$A$7:$W$47,H$9,FALSE)</f>
        <v>1</v>
      </c>
      <c r="I101" s="110">
        <f>VLOOKUP($A101,'[11]101900'!$A$7:$W$47,I$9,FALSE)</f>
        <v>1</v>
      </c>
      <c r="J101" s="110">
        <f>VLOOKUP($A101,'[11]101900'!$A$7:$W$47,J$9,FALSE)</f>
        <v>1</v>
      </c>
      <c r="K101" s="110">
        <f>VLOOKUP($A101,'[11]101900'!$A$7:$W$47,K$9,FALSE)</f>
        <v>1</v>
      </c>
      <c r="L101" s="110">
        <f>VLOOKUP($A101,'[11]101900'!$A$7:$W$47,L$9,FALSE)</f>
        <v>2</v>
      </c>
      <c r="M101" s="110">
        <f>VLOOKUP($A101,'[11]101900'!$A$7:$W$47,M$9,FALSE)</f>
        <v>2</v>
      </c>
      <c r="N101" s="110">
        <f>VLOOKUP($A101,'[11]101900'!$A$7:$W$47,N$9,FALSE)</f>
        <v>2</v>
      </c>
      <c r="O101" s="110">
        <f>VLOOKUP($A101,'[11]101900'!$A$7:$W$47,O$9,FALSE)</f>
        <v>2</v>
      </c>
      <c r="P101" s="110">
        <f>VLOOKUP($A101,'[11]101900'!$A$7:$W$47,P$9,FALSE)</f>
        <v>2</v>
      </c>
      <c r="Q101" s="110">
        <f>VLOOKUP($A101,'[11]101900'!$A$7:$W$47,Q$9,FALSE)</f>
        <v>3</v>
      </c>
      <c r="R101" s="110">
        <f>VLOOKUP($A101,'[11]101900'!$A$7:$W$47,R$9,FALSE)</f>
        <v>3</v>
      </c>
      <c r="S101" s="110">
        <f>VLOOKUP($A101,'[11]101900'!$A$7:$W$47,S$9,FALSE)</f>
        <v>2</v>
      </c>
      <c r="T101" s="110">
        <f>VLOOKUP($A101,'[11]101900'!$A$7:$W$47,T$9,FALSE)</f>
        <v>2</v>
      </c>
      <c r="U101" s="110">
        <f>VLOOKUP($A101,'[11]101900'!$A$7:$W$47,U$9,FALSE)</f>
        <v>1</v>
      </c>
      <c r="V101" s="110">
        <f>VLOOKUP($A101,'[11]101900'!$A$7:$W$47,V$9,FALSE)</f>
        <v>1</v>
      </c>
    </row>
    <row r="102" spans="1:22" x14ac:dyDescent="0.2">
      <c r="A102" s="107" t="s">
        <v>126</v>
      </c>
      <c r="B102" s="110">
        <f>VLOOKUP($A102,'[11]101900'!$A$7:$W$47,B$9,FALSE)</f>
        <v>0</v>
      </c>
      <c r="C102" s="110">
        <f>VLOOKUP($A102,'[11]101900'!$A$7:$W$47,C$9,FALSE)</f>
        <v>0</v>
      </c>
      <c r="D102" s="110">
        <f>VLOOKUP($A102,'[11]101900'!$A$7:$W$47,D$9,FALSE)</f>
        <v>0</v>
      </c>
      <c r="E102" s="110">
        <f>VLOOKUP($A102,'[11]101900'!$A$7:$W$47,E$9,FALSE)</f>
        <v>0</v>
      </c>
      <c r="F102" s="110">
        <f>VLOOKUP($A102,'[11]101900'!$A$7:$W$47,F$9,FALSE)</f>
        <v>0</v>
      </c>
      <c r="G102" s="110">
        <f>VLOOKUP($A102,'[11]101900'!$A$7:$W$47,G$9,FALSE)</f>
        <v>0</v>
      </c>
      <c r="H102" s="110">
        <f>VLOOKUP($A102,'[11]101900'!$A$7:$W$47,H$9,FALSE)</f>
        <v>0</v>
      </c>
      <c r="I102" s="110">
        <f>VLOOKUP($A102,'[11]101900'!$A$7:$W$47,I$9,FALSE)</f>
        <v>0</v>
      </c>
      <c r="J102" s="110">
        <f>VLOOKUP($A102,'[11]101900'!$A$7:$W$47,J$9,FALSE)</f>
        <v>0</v>
      </c>
      <c r="K102" s="110">
        <f>VLOOKUP($A102,'[11]101900'!$A$7:$W$47,K$9,FALSE)</f>
        <v>0</v>
      </c>
      <c r="L102" s="110">
        <f>VLOOKUP($A102,'[11]101900'!$A$7:$W$47,L$9,FALSE)</f>
        <v>0</v>
      </c>
      <c r="M102" s="110">
        <f>VLOOKUP($A102,'[11]101900'!$A$7:$W$47,M$9,FALSE)</f>
        <v>0</v>
      </c>
      <c r="N102" s="110">
        <f>VLOOKUP($A102,'[11]101900'!$A$7:$W$47,N$9,FALSE)</f>
        <v>0</v>
      </c>
      <c r="O102" s="110">
        <f>VLOOKUP($A102,'[11]101900'!$A$7:$W$47,O$9,FALSE)</f>
        <v>0</v>
      </c>
      <c r="P102" s="110">
        <f>VLOOKUP($A102,'[11]101900'!$A$7:$W$47,P$9,FALSE)</f>
        <v>0</v>
      </c>
      <c r="Q102" s="110">
        <f>VLOOKUP($A102,'[11]101900'!$A$7:$W$47,Q$9,FALSE)</f>
        <v>0</v>
      </c>
      <c r="R102" s="110">
        <f>VLOOKUP($A102,'[11]101900'!$A$7:$W$47,R$9,FALSE)</f>
        <v>0</v>
      </c>
      <c r="S102" s="110">
        <f>VLOOKUP($A102,'[11]101900'!$A$7:$W$47,S$9,FALSE)</f>
        <v>0</v>
      </c>
      <c r="T102" s="110">
        <f>VLOOKUP($A102,'[11]101900'!$A$7:$W$47,T$9,FALSE)</f>
        <v>0</v>
      </c>
      <c r="U102" s="110">
        <f>VLOOKUP($A102,'[11]101900'!$A$7:$W$47,U$9,FALSE)</f>
        <v>0</v>
      </c>
      <c r="V102" s="110">
        <f>VLOOKUP($A102,'[11]101900'!$A$7:$W$47,V$9,FALSE)</f>
        <v>0</v>
      </c>
    </row>
    <row r="103" spans="1:22" x14ac:dyDescent="0.2">
      <c r="A103" s="107" t="s">
        <v>127</v>
      </c>
      <c r="B103" s="110">
        <f>VLOOKUP($A103,'[11]101900'!$A$7:$W$47,B$9,FALSE)</f>
        <v>208</v>
      </c>
      <c r="C103" s="110">
        <f>VLOOKUP($A103,'[11]101900'!$A$7:$W$47,C$9,FALSE)</f>
        <v>213</v>
      </c>
      <c r="D103" s="110">
        <f>VLOOKUP($A103,'[11]101900'!$A$7:$W$47,D$9,FALSE)</f>
        <v>214</v>
      </c>
      <c r="E103" s="110">
        <f>VLOOKUP($A103,'[11]101900'!$A$7:$W$47,E$9,FALSE)</f>
        <v>215</v>
      </c>
      <c r="F103" s="110">
        <f>VLOOKUP($A103,'[11]101900'!$A$7:$W$47,F$9,FALSE)</f>
        <v>227</v>
      </c>
      <c r="G103" s="110">
        <f>VLOOKUP($A103,'[11]101900'!$A$7:$W$47,G$9,FALSE)</f>
        <v>243</v>
      </c>
      <c r="H103" s="110">
        <f>VLOOKUP($A103,'[11]101900'!$A$7:$W$47,H$9,FALSE)</f>
        <v>263</v>
      </c>
      <c r="I103" s="110">
        <f>VLOOKUP($A103,'[11]101900'!$A$7:$W$47,I$9,FALSE)</f>
        <v>278</v>
      </c>
      <c r="J103" s="110">
        <f>VLOOKUP($A103,'[11]101900'!$A$7:$W$47,J$9,FALSE)</f>
        <v>286</v>
      </c>
      <c r="K103" s="110">
        <f>VLOOKUP($A103,'[11]101900'!$A$7:$W$47,K$9,FALSE)</f>
        <v>288</v>
      </c>
      <c r="L103" s="110">
        <f>VLOOKUP($A103,'[11]101900'!$A$7:$W$47,L$9,FALSE)</f>
        <v>327</v>
      </c>
      <c r="M103" s="110">
        <f>VLOOKUP($A103,'[11]101900'!$A$7:$W$47,M$9,FALSE)</f>
        <v>368</v>
      </c>
      <c r="N103" s="110">
        <f>VLOOKUP($A103,'[11]101900'!$A$7:$W$47,N$9,FALSE)</f>
        <v>362</v>
      </c>
      <c r="O103" s="110">
        <f>VLOOKUP($A103,'[11]101900'!$A$7:$W$47,O$9,FALSE)</f>
        <v>364</v>
      </c>
      <c r="P103" s="110">
        <f>VLOOKUP($A103,'[11]101900'!$A$7:$W$47,P$9,FALSE)</f>
        <v>356</v>
      </c>
      <c r="Q103" s="110">
        <f>VLOOKUP($A103,'[11]101900'!$A$7:$W$47,Q$9,FALSE)</f>
        <v>380</v>
      </c>
      <c r="R103" s="110">
        <f>VLOOKUP($A103,'[11]101900'!$A$7:$W$47,R$9,FALSE)</f>
        <v>436</v>
      </c>
      <c r="S103" s="110">
        <f>VLOOKUP($A103,'[11]101900'!$A$7:$W$47,S$9,FALSE)</f>
        <v>484</v>
      </c>
      <c r="T103" s="110">
        <f>VLOOKUP($A103,'[11]101900'!$A$7:$W$47,T$9,FALSE)</f>
        <v>550</v>
      </c>
      <c r="U103" s="110">
        <f>VLOOKUP($A103,'[11]101900'!$A$7:$W$47,U$9,FALSE)</f>
        <v>601</v>
      </c>
      <c r="V103" s="110">
        <f>VLOOKUP($A103,'[11]101900'!$A$7:$W$47,V$9,FALSE)</f>
        <v>695</v>
      </c>
    </row>
    <row r="104" spans="1:22" x14ac:dyDescent="0.2">
      <c r="A104" s="107" t="s">
        <v>129</v>
      </c>
      <c r="B104" s="110">
        <f>VLOOKUP($A104,'[11]101900'!$A$7:$W$47,B$9,FALSE)</f>
        <v>0</v>
      </c>
      <c r="C104" s="110">
        <f>VLOOKUP($A104,'[11]101900'!$A$7:$W$47,C$9,FALSE)</f>
        <v>0</v>
      </c>
      <c r="D104" s="110">
        <f>VLOOKUP($A104,'[11]101900'!$A$7:$W$47,D$9,FALSE)</f>
        <v>0</v>
      </c>
      <c r="E104" s="110">
        <f>VLOOKUP($A104,'[11]101900'!$A$7:$W$47,E$9,FALSE)</f>
        <v>0</v>
      </c>
      <c r="F104" s="110">
        <f>VLOOKUP($A104,'[11]101900'!$A$7:$W$47,F$9,FALSE)</f>
        <v>0</v>
      </c>
      <c r="G104" s="110">
        <f>VLOOKUP($A104,'[11]101900'!$A$7:$W$47,G$9,FALSE)</f>
        <v>0</v>
      </c>
      <c r="H104" s="110">
        <f>VLOOKUP($A104,'[11]101900'!$A$7:$W$47,H$9,FALSE)</f>
        <v>0</v>
      </c>
      <c r="I104" s="110">
        <f>VLOOKUP($A104,'[11]101900'!$A$7:$W$47,I$9,FALSE)</f>
        <v>0</v>
      </c>
      <c r="J104" s="110">
        <f>VLOOKUP($A104,'[11]101900'!$A$7:$W$47,J$9,FALSE)</f>
        <v>0</v>
      </c>
      <c r="K104" s="110">
        <f>VLOOKUP($A104,'[11]101900'!$A$7:$W$47,K$9,FALSE)</f>
        <v>0</v>
      </c>
      <c r="L104" s="110">
        <f>VLOOKUP($A104,'[11]101900'!$A$7:$W$47,L$9,FALSE)</f>
        <v>0</v>
      </c>
      <c r="M104" s="110">
        <f>VLOOKUP($A104,'[11]101900'!$A$7:$W$47,M$9,FALSE)</f>
        <v>8</v>
      </c>
      <c r="N104" s="110">
        <f>VLOOKUP($A104,'[11]101900'!$A$7:$W$47,N$9,FALSE)</f>
        <v>9</v>
      </c>
      <c r="O104" s="110">
        <f>VLOOKUP($A104,'[11]101900'!$A$7:$W$47,O$9,FALSE)</f>
        <v>8</v>
      </c>
      <c r="P104" s="110">
        <f>VLOOKUP($A104,'[11]101900'!$A$7:$W$47,P$9,FALSE)</f>
        <v>8</v>
      </c>
      <c r="Q104" s="110">
        <f>VLOOKUP($A104,'[11]101900'!$A$7:$W$47,Q$9,FALSE)</f>
        <v>15</v>
      </c>
      <c r="R104" s="110">
        <f>VLOOKUP($A104,'[11]101900'!$A$7:$W$47,R$9,FALSE)</f>
        <v>26</v>
      </c>
      <c r="S104" s="110">
        <f>VLOOKUP($A104,'[11]101900'!$A$7:$W$47,S$9,FALSE)</f>
        <v>27</v>
      </c>
      <c r="T104" s="110">
        <f>VLOOKUP($A104,'[11]101900'!$A$7:$W$47,T$9,FALSE)</f>
        <v>24</v>
      </c>
      <c r="U104" s="110">
        <f>VLOOKUP($A104,'[11]101900'!$A$7:$W$47,U$9,FALSE)</f>
        <v>24</v>
      </c>
      <c r="V104" s="110">
        <f>VLOOKUP($A104,'[11]101900'!$A$7:$W$47,V$9,FALSE)</f>
        <v>25</v>
      </c>
    </row>
    <row r="105" spans="1:22" x14ac:dyDescent="0.2">
      <c r="A105" s="107" t="s">
        <v>130</v>
      </c>
      <c r="B105" s="110">
        <f>VLOOKUP($A105,'[11]101900'!$A$7:$W$47,B$9,FALSE)</f>
        <v>0</v>
      </c>
      <c r="C105" s="110">
        <f>VLOOKUP($A105,'[11]101900'!$A$7:$W$47,C$9,FALSE)</f>
        <v>0</v>
      </c>
      <c r="D105" s="110">
        <f>VLOOKUP($A105,'[11]101900'!$A$7:$W$47,D$9,FALSE)</f>
        <v>0</v>
      </c>
      <c r="E105" s="110">
        <f>VLOOKUP($A105,'[11]101900'!$A$7:$W$47,E$9,FALSE)</f>
        <v>0</v>
      </c>
      <c r="F105" s="110">
        <f>VLOOKUP($A105,'[11]101900'!$A$7:$W$47,F$9,FALSE)</f>
        <v>0</v>
      </c>
      <c r="G105" s="110">
        <f>VLOOKUP($A105,'[11]101900'!$A$7:$W$47,G$9,FALSE)</f>
        <v>0</v>
      </c>
      <c r="H105" s="110">
        <f>VLOOKUP($A105,'[11]101900'!$A$7:$W$47,H$9,FALSE)</f>
        <v>0</v>
      </c>
      <c r="I105" s="110">
        <f>VLOOKUP($A105,'[11]101900'!$A$7:$W$47,I$9,FALSE)</f>
        <v>0</v>
      </c>
      <c r="J105" s="110">
        <f>VLOOKUP($A105,'[11]101900'!$A$7:$W$47,J$9,FALSE)</f>
        <v>0</v>
      </c>
      <c r="K105" s="110">
        <f>VLOOKUP($A105,'[11]101900'!$A$7:$W$47,K$9,FALSE)</f>
        <v>0</v>
      </c>
      <c r="L105" s="110">
        <f>VLOOKUP($A105,'[11]101900'!$A$7:$W$47,L$9,FALSE)</f>
        <v>0</v>
      </c>
      <c r="M105" s="110">
        <f>VLOOKUP($A105,'[11]101900'!$A$7:$W$47,M$9,FALSE)</f>
        <v>0</v>
      </c>
      <c r="N105" s="110">
        <f>VLOOKUP($A105,'[11]101900'!$A$7:$W$47,N$9,FALSE)</f>
        <v>0</v>
      </c>
      <c r="O105" s="110">
        <f>VLOOKUP($A105,'[11]101900'!$A$7:$W$47,O$9,FALSE)</f>
        <v>0</v>
      </c>
      <c r="P105" s="110">
        <f>VLOOKUP($A105,'[11]101900'!$A$7:$W$47,P$9,FALSE)</f>
        <v>0</v>
      </c>
      <c r="Q105" s="110">
        <f>VLOOKUP($A105,'[11]101900'!$A$7:$W$47,Q$9,FALSE)</f>
        <v>0</v>
      </c>
      <c r="R105" s="110">
        <f>VLOOKUP($A105,'[11]101900'!$A$7:$W$47,R$9,FALSE)</f>
        <v>0</v>
      </c>
      <c r="S105" s="110">
        <f>VLOOKUP($A105,'[11]101900'!$A$7:$W$47,S$9,FALSE)</f>
        <v>0</v>
      </c>
      <c r="T105" s="110">
        <f>VLOOKUP($A105,'[11]101900'!$A$7:$W$47,T$9,FALSE)</f>
        <v>0</v>
      </c>
      <c r="U105" s="110">
        <f>VLOOKUP($A105,'[11]101900'!$A$7:$W$47,U$9,FALSE)</f>
        <v>0</v>
      </c>
      <c r="V105" s="110">
        <f>VLOOKUP($A105,'[11]101900'!$A$7:$W$47,V$9,FALSE)</f>
        <v>0</v>
      </c>
    </row>
    <row r="106" spans="1:22" x14ac:dyDescent="0.2">
      <c r="A106" s="107" t="s">
        <v>128</v>
      </c>
      <c r="B106" s="110">
        <f>VLOOKUP($A106,'[11]101900'!$A$7:$W$47,B$9,FALSE)</f>
        <v>33</v>
      </c>
      <c r="C106" s="110">
        <f>VLOOKUP($A106,'[11]101900'!$A$7:$W$47,C$9,FALSE)</f>
        <v>30</v>
      </c>
      <c r="D106" s="110">
        <f>VLOOKUP($A106,'[11]101900'!$A$7:$W$47,D$9,FALSE)</f>
        <v>17</v>
      </c>
      <c r="E106" s="110">
        <f>VLOOKUP($A106,'[11]101900'!$A$7:$W$47,E$9,FALSE)</f>
        <v>25</v>
      </c>
      <c r="F106" s="110">
        <f>VLOOKUP($A106,'[11]101900'!$A$7:$W$47,F$9,FALSE)</f>
        <v>2</v>
      </c>
      <c r="G106" s="110">
        <f>VLOOKUP($A106,'[11]101900'!$A$7:$W$47,G$9,FALSE)</f>
        <v>1</v>
      </c>
      <c r="H106" s="110">
        <f>VLOOKUP($A106,'[11]101900'!$A$7:$W$47,H$9,FALSE)</f>
        <v>1</v>
      </c>
      <c r="I106" s="110">
        <f>VLOOKUP($A106,'[11]101900'!$A$7:$W$47,I$9,FALSE)</f>
        <v>1</v>
      </c>
      <c r="J106" s="110">
        <f>VLOOKUP($A106,'[11]101900'!$A$7:$W$47,J$9,FALSE)</f>
        <v>1</v>
      </c>
      <c r="K106" s="110">
        <f>VLOOKUP($A106,'[11]101900'!$A$7:$W$47,K$9,FALSE)</f>
        <v>1</v>
      </c>
      <c r="L106" s="110">
        <f>VLOOKUP($A106,'[11]101900'!$A$7:$W$47,L$9,FALSE)</f>
        <v>2</v>
      </c>
      <c r="M106" s="110">
        <f>VLOOKUP($A106,'[11]101900'!$A$7:$W$47,M$9,FALSE)</f>
        <v>2</v>
      </c>
      <c r="N106" s="110">
        <f>VLOOKUP($A106,'[11]101900'!$A$7:$W$47,N$9,FALSE)</f>
        <v>2</v>
      </c>
      <c r="O106" s="110">
        <f>VLOOKUP($A106,'[11]101900'!$A$7:$W$47,O$9,FALSE)</f>
        <v>2</v>
      </c>
      <c r="P106" s="110">
        <f>VLOOKUP($A106,'[11]101900'!$A$7:$W$47,P$9,FALSE)</f>
        <v>2</v>
      </c>
      <c r="Q106" s="110">
        <f>VLOOKUP($A106,'[11]101900'!$A$7:$W$47,Q$9,FALSE)</f>
        <v>2</v>
      </c>
      <c r="R106" s="110">
        <f>VLOOKUP($A106,'[11]101900'!$A$7:$W$47,R$9,FALSE)</f>
        <v>2</v>
      </c>
      <c r="S106" s="110">
        <f>VLOOKUP($A106,'[11]101900'!$A$7:$W$47,S$9,FALSE)</f>
        <v>2</v>
      </c>
      <c r="T106" s="110">
        <f>VLOOKUP($A106,'[11]101900'!$A$7:$W$47,T$9,FALSE)</f>
        <v>1</v>
      </c>
      <c r="U106" s="110">
        <f>VLOOKUP($A106,'[11]101900'!$A$7:$W$47,U$9,FALSE)</f>
        <v>0</v>
      </c>
      <c r="V106" s="110">
        <f>VLOOKUP($A106,'[11]101900'!$A$7:$W$47,V$9,FALSE)</f>
        <v>0</v>
      </c>
    </row>
    <row r="107" spans="1:22" x14ac:dyDescent="0.2">
      <c r="A107" s="107" t="s">
        <v>132</v>
      </c>
      <c r="B107" s="110">
        <f>VLOOKUP($A107,'[11]101900'!$A$7:$W$47,B$9,FALSE)</f>
        <v>0</v>
      </c>
      <c r="C107" s="110">
        <f>VLOOKUP($A107,'[11]101900'!$A$7:$W$47,C$9,FALSE)</f>
        <v>0</v>
      </c>
      <c r="D107" s="110">
        <f>VLOOKUP($A107,'[11]101900'!$A$7:$W$47,D$9,FALSE)</f>
        <v>0</v>
      </c>
      <c r="E107" s="110">
        <f>VLOOKUP($A107,'[11]101900'!$A$7:$W$47,E$9,FALSE)</f>
        <v>0</v>
      </c>
      <c r="F107" s="110">
        <f>VLOOKUP($A107,'[11]101900'!$A$7:$W$47,F$9,FALSE)</f>
        <v>0</v>
      </c>
      <c r="G107" s="110">
        <f>VLOOKUP($A107,'[11]101900'!$A$7:$W$47,G$9,FALSE)</f>
        <v>0</v>
      </c>
      <c r="H107" s="110">
        <f>VLOOKUP($A107,'[11]101900'!$A$7:$W$47,H$9,FALSE)</f>
        <v>0</v>
      </c>
      <c r="I107" s="110">
        <f>VLOOKUP($A107,'[11]101900'!$A$7:$W$47,I$9,FALSE)</f>
        <v>0</v>
      </c>
      <c r="J107" s="110">
        <f>VLOOKUP($A107,'[11]101900'!$A$7:$W$47,J$9,FALSE)</f>
        <v>0</v>
      </c>
      <c r="K107" s="110">
        <f>VLOOKUP($A107,'[11]101900'!$A$7:$W$47,K$9,FALSE)</f>
        <v>0</v>
      </c>
      <c r="L107" s="110">
        <f>VLOOKUP($A107,'[11]101900'!$A$7:$W$47,L$9,FALSE)</f>
        <v>0</v>
      </c>
      <c r="M107" s="110">
        <f>VLOOKUP($A107,'[11]101900'!$A$7:$W$47,M$9,FALSE)</f>
        <v>0</v>
      </c>
      <c r="N107" s="110">
        <f>VLOOKUP($A107,'[11]101900'!$A$7:$W$47,N$9,FALSE)</f>
        <v>0</v>
      </c>
      <c r="O107" s="110">
        <f>VLOOKUP($A107,'[11]101900'!$A$7:$W$47,O$9,FALSE)</f>
        <v>0</v>
      </c>
      <c r="P107" s="110">
        <f>VLOOKUP($A107,'[11]101900'!$A$7:$W$47,P$9,FALSE)</f>
        <v>0</v>
      </c>
      <c r="Q107" s="110">
        <f>VLOOKUP($A107,'[11]101900'!$A$7:$W$47,Q$9,FALSE)</f>
        <v>1</v>
      </c>
      <c r="R107" s="110">
        <f>VLOOKUP($A107,'[11]101900'!$A$7:$W$47,R$9,FALSE)</f>
        <v>1</v>
      </c>
      <c r="S107" s="110">
        <f>VLOOKUP($A107,'[11]101900'!$A$7:$W$47,S$9,FALSE)</f>
        <v>2</v>
      </c>
      <c r="T107" s="110">
        <f>VLOOKUP($A107,'[11]101900'!$A$7:$W$47,T$9,FALSE)</f>
        <v>3</v>
      </c>
      <c r="U107" s="110">
        <f>VLOOKUP($A107,'[11]101900'!$A$7:$W$47,U$9,FALSE)</f>
        <v>7</v>
      </c>
      <c r="V107" s="110">
        <f>VLOOKUP($A107,'[11]101900'!$A$7:$W$47,V$9,FALSE)</f>
        <v>11</v>
      </c>
    </row>
    <row r="108" spans="1:22" x14ac:dyDescent="0.2">
      <c r="A108" s="107" t="s">
        <v>133</v>
      </c>
      <c r="B108" s="110">
        <f>VLOOKUP($A108,'[11]101900'!$A$7:$W$47,B$9,FALSE)</f>
        <v>0</v>
      </c>
      <c r="C108" s="110">
        <f>VLOOKUP($A108,'[11]101900'!$A$7:$W$47,C$9,FALSE)</f>
        <v>0</v>
      </c>
      <c r="D108" s="110">
        <f>VLOOKUP($A108,'[11]101900'!$A$7:$W$47,D$9,FALSE)</f>
        <v>0</v>
      </c>
      <c r="E108" s="110">
        <f>VLOOKUP($A108,'[11]101900'!$A$7:$W$47,E$9,FALSE)</f>
        <v>0</v>
      </c>
      <c r="F108" s="110">
        <f>VLOOKUP($A108,'[11]101900'!$A$7:$W$47,F$9,FALSE)</f>
        <v>0</v>
      </c>
      <c r="G108" s="110">
        <f>VLOOKUP($A108,'[11]101900'!$A$7:$W$47,G$9,FALSE)</f>
        <v>0</v>
      </c>
      <c r="H108" s="110">
        <f>VLOOKUP($A108,'[11]101900'!$A$7:$W$47,H$9,FALSE)</f>
        <v>0</v>
      </c>
      <c r="I108" s="110">
        <f>VLOOKUP($A108,'[11]101900'!$A$7:$W$47,I$9,FALSE)</f>
        <v>0</v>
      </c>
      <c r="J108" s="110">
        <f>VLOOKUP($A108,'[11]101900'!$A$7:$W$47,J$9,FALSE)</f>
        <v>0</v>
      </c>
      <c r="K108" s="110">
        <f>VLOOKUP($A108,'[11]101900'!$A$7:$W$47,K$9,FALSE)</f>
        <v>0</v>
      </c>
      <c r="L108" s="110">
        <f>VLOOKUP($A108,'[11]101900'!$A$7:$W$47,L$9,FALSE)</f>
        <v>2</v>
      </c>
      <c r="M108" s="110">
        <f>VLOOKUP($A108,'[11]101900'!$A$7:$W$47,M$9,FALSE)</f>
        <v>2</v>
      </c>
      <c r="N108" s="110">
        <f>VLOOKUP($A108,'[11]101900'!$A$7:$W$47,N$9,FALSE)</f>
        <v>3</v>
      </c>
      <c r="O108" s="110">
        <f>VLOOKUP($A108,'[11]101900'!$A$7:$W$47,O$9,FALSE)</f>
        <v>7</v>
      </c>
      <c r="P108" s="110">
        <f>VLOOKUP($A108,'[11]101900'!$A$7:$W$47,P$9,FALSE)</f>
        <v>9</v>
      </c>
      <c r="Q108" s="110">
        <f>VLOOKUP($A108,'[11]101900'!$A$7:$W$47,Q$9,FALSE)</f>
        <v>10</v>
      </c>
      <c r="R108" s="110">
        <f>VLOOKUP($A108,'[11]101900'!$A$7:$W$47,R$9,FALSE)</f>
        <v>10</v>
      </c>
      <c r="S108" s="110">
        <f>VLOOKUP($A108,'[11]101900'!$A$7:$W$47,S$9,FALSE)</f>
        <v>40</v>
      </c>
      <c r="T108" s="110">
        <f>VLOOKUP($A108,'[11]101900'!$A$7:$W$47,T$9,FALSE)</f>
        <v>48</v>
      </c>
      <c r="U108" s="110">
        <f>VLOOKUP($A108,'[11]101900'!$A$7:$W$47,U$9,FALSE)</f>
        <v>51</v>
      </c>
      <c r="V108" s="110">
        <f>VLOOKUP($A108,'[11]101900'!$A$7:$W$47,V$9,FALSE)</f>
        <v>54</v>
      </c>
    </row>
    <row r="109" spans="1:22" x14ac:dyDescent="0.2">
      <c r="A109" s="107" t="s">
        <v>134</v>
      </c>
      <c r="B109" s="110">
        <f>VLOOKUP($A109,'[11]101900'!$A$7:$W$47,B$9,FALSE)</f>
        <v>0</v>
      </c>
      <c r="C109" s="110">
        <f>VLOOKUP($A109,'[11]101900'!$A$7:$W$47,C$9,FALSE)</f>
        <v>0</v>
      </c>
      <c r="D109" s="110">
        <f>VLOOKUP($A109,'[11]101900'!$A$7:$W$47,D$9,FALSE)</f>
        <v>0</v>
      </c>
      <c r="E109" s="110">
        <f>VLOOKUP($A109,'[11]101900'!$A$7:$W$47,E$9,FALSE)</f>
        <v>0</v>
      </c>
      <c r="F109" s="110">
        <f>VLOOKUP($A109,'[11]101900'!$A$7:$W$47,F$9,FALSE)</f>
        <v>0</v>
      </c>
      <c r="G109" s="110">
        <f>VLOOKUP($A109,'[11]101900'!$A$7:$W$47,G$9,FALSE)</f>
        <v>0</v>
      </c>
      <c r="H109" s="110">
        <f>VLOOKUP($A109,'[11]101900'!$A$7:$W$47,H$9,FALSE)</f>
        <v>1</v>
      </c>
      <c r="I109" s="110">
        <f>VLOOKUP($A109,'[11]101900'!$A$7:$W$47,I$9,FALSE)</f>
        <v>1</v>
      </c>
      <c r="J109" s="110">
        <f>VLOOKUP($A109,'[11]101900'!$A$7:$W$47,J$9,FALSE)</f>
        <v>1</v>
      </c>
      <c r="K109" s="110">
        <f>VLOOKUP($A109,'[11]101900'!$A$7:$W$47,K$9,FALSE)</f>
        <v>0</v>
      </c>
      <c r="L109" s="110">
        <f>VLOOKUP($A109,'[11]101900'!$A$7:$W$47,L$9,FALSE)</f>
        <v>60</v>
      </c>
      <c r="M109" s="110">
        <f>VLOOKUP($A109,'[11]101900'!$A$7:$W$47,M$9,FALSE)</f>
        <v>78</v>
      </c>
      <c r="N109" s="110">
        <f>VLOOKUP($A109,'[11]101900'!$A$7:$W$47,N$9,FALSE)</f>
        <v>84</v>
      </c>
      <c r="O109" s="110">
        <f>VLOOKUP($A109,'[11]101900'!$A$7:$W$47,O$9,FALSE)</f>
        <v>126</v>
      </c>
      <c r="P109" s="110">
        <f>VLOOKUP($A109,'[11]101900'!$A$7:$W$47,P$9,FALSE)</f>
        <v>176</v>
      </c>
      <c r="Q109" s="110">
        <f>VLOOKUP($A109,'[11]101900'!$A$7:$W$47,Q$9,FALSE)</f>
        <v>236</v>
      </c>
      <c r="R109" s="110">
        <f>VLOOKUP($A109,'[11]101900'!$A$7:$W$47,R$9,FALSE)</f>
        <v>308</v>
      </c>
      <c r="S109" s="110">
        <f>VLOOKUP($A109,'[11]101900'!$A$7:$W$47,S$9,FALSE)</f>
        <v>283</v>
      </c>
      <c r="T109" s="110">
        <f>VLOOKUP($A109,'[11]101900'!$A$7:$W$47,T$9,FALSE)</f>
        <v>321</v>
      </c>
      <c r="U109" s="110">
        <f>VLOOKUP($A109,'[11]101900'!$A$7:$W$47,U$9,FALSE)</f>
        <v>265</v>
      </c>
      <c r="V109" s="110">
        <f>VLOOKUP($A109,'[11]101900'!$A$7:$W$47,V$9,FALSE)</f>
        <v>221</v>
      </c>
    </row>
    <row r="110" spans="1:22" x14ac:dyDescent="0.2">
      <c r="A110" s="107" t="s">
        <v>135</v>
      </c>
      <c r="B110" s="110">
        <f>VLOOKUP($A110,'[11]101900'!$A$7:$W$47,B$9,FALSE)</f>
        <v>0</v>
      </c>
      <c r="C110" s="110">
        <f>VLOOKUP($A110,'[11]101900'!$A$7:$W$47,C$9,FALSE)</f>
        <v>0</v>
      </c>
      <c r="D110" s="110">
        <f>VLOOKUP($A110,'[11]101900'!$A$7:$W$47,D$9,FALSE)</f>
        <v>0</v>
      </c>
      <c r="E110" s="110">
        <f>VLOOKUP($A110,'[11]101900'!$A$7:$W$47,E$9,FALSE)</f>
        <v>0</v>
      </c>
      <c r="F110" s="110">
        <f>VLOOKUP($A110,'[11]101900'!$A$7:$W$47,F$9,FALSE)</f>
        <v>0</v>
      </c>
      <c r="G110" s="110">
        <f>VLOOKUP($A110,'[11]101900'!$A$7:$W$47,G$9,FALSE)</f>
        <v>0</v>
      </c>
      <c r="H110" s="110">
        <f>VLOOKUP($A110,'[11]101900'!$A$7:$W$47,H$9,FALSE)</f>
        <v>0</v>
      </c>
      <c r="I110" s="110">
        <f>VLOOKUP($A110,'[11]101900'!$A$7:$W$47,I$9,FALSE)</f>
        <v>0</v>
      </c>
      <c r="J110" s="110">
        <f>VLOOKUP($A110,'[11]101900'!$A$7:$W$47,J$9,FALSE)</f>
        <v>0</v>
      </c>
      <c r="K110" s="110">
        <f>VLOOKUP($A110,'[11]101900'!$A$7:$W$47,K$9,FALSE)</f>
        <v>0</v>
      </c>
      <c r="L110" s="110">
        <f>VLOOKUP($A110,'[11]101900'!$A$7:$W$47,L$9,FALSE)</f>
        <v>1</v>
      </c>
      <c r="M110" s="110">
        <f>VLOOKUP($A110,'[11]101900'!$A$7:$W$47,M$9,FALSE)</f>
        <v>5</v>
      </c>
      <c r="N110" s="110">
        <f>VLOOKUP($A110,'[11]101900'!$A$7:$W$47,N$9,FALSE)</f>
        <v>7</v>
      </c>
      <c r="O110" s="110">
        <f>VLOOKUP($A110,'[11]101900'!$A$7:$W$47,O$9,FALSE)</f>
        <v>9</v>
      </c>
      <c r="P110" s="110">
        <f>VLOOKUP($A110,'[11]101900'!$A$7:$W$47,P$9,FALSE)</f>
        <v>9</v>
      </c>
      <c r="Q110" s="110">
        <f>VLOOKUP($A110,'[11]101900'!$A$7:$W$47,Q$9,FALSE)</f>
        <v>11</v>
      </c>
      <c r="R110" s="110">
        <f>VLOOKUP($A110,'[11]101900'!$A$7:$W$47,R$9,FALSE)</f>
        <v>10</v>
      </c>
      <c r="S110" s="110">
        <f>VLOOKUP($A110,'[11]101900'!$A$7:$W$47,S$9,FALSE)</f>
        <v>12</v>
      </c>
      <c r="T110" s="110">
        <f>VLOOKUP($A110,'[11]101900'!$A$7:$W$47,T$9,FALSE)</f>
        <v>12</v>
      </c>
      <c r="U110" s="110">
        <f>VLOOKUP($A110,'[11]101900'!$A$7:$W$47,U$9,FALSE)</f>
        <v>12</v>
      </c>
      <c r="V110" s="110">
        <f>VLOOKUP($A110,'[11]101900'!$A$7:$W$47,V$9,FALSE)</f>
        <v>13</v>
      </c>
    </row>
    <row r="111" spans="1:22" x14ac:dyDescent="0.2">
      <c r="A111" s="107" t="s">
        <v>136</v>
      </c>
      <c r="B111" s="110">
        <f>VLOOKUP($A111,'[11]101900'!$A$7:$W$47,B$9,FALSE)</f>
        <v>0</v>
      </c>
      <c r="C111" s="110">
        <f>VLOOKUP($A111,'[11]101900'!$A$7:$W$47,C$9,FALSE)</f>
        <v>0</v>
      </c>
      <c r="D111" s="110">
        <f>VLOOKUP($A111,'[11]101900'!$A$7:$W$47,D$9,FALSE)</f>
        <v>10</v>
      </c>
      <c r="E111" s="110">
        <f>VLOOKUP($A111,'[11]101900'!$A$7:$W$47,E$9,FALSE)</f>
        <v>4</v>
      </c>
      <c r="F111" s="110">
        <f>VLOOKUP($A111,'[11]101900'!$A$7:$W$47,F$9,FALSE)</f>
        <v>3</v>
      </c>
      <c r="G111" s="110">
        <f>VLOOKUP($A111,'[11]101900'!$A$7:$W$47,G$9,FALSE)</f>
        <v>3</v>
      </c>
      <c r="H111" s="110">
        <f>VLOOKUP($A111,'[11]101900'!$A$7:$W$47,H$9,FALSE)</f>
        <v>4</v>
      </c>
      <c r="I111" s="110">
        <f>VLOOKUP($A111,'[11]101900'!$A$7:$W$47,I$9,FALSE)</f>
        <v>2</v>
      </c>
      <c r="J111" s="110">
        <f>VLOOKUP($A111,'[11]101900'!$A$7:$W$47,J$9,FALSE)</f>
        <v>32</v>
      </c>
      <c r="K111" s="110">
        <f>VLOOKUP($A111,'[11]101900'!$A$7:$W$47,K$9,FALSE)</f>
        <v>22</v>
      </c>
      <c r="L111" s="110">
        <f>VLOOKUP($A111,'[11]101900'!$A$7:$W$47,L$9,FALSE)</f>
        <v>27</v>
      </c>
      <c r="M111" s="110">
        <f>VLOOKUP($A111,'[11]101900'!$A$7:$W$47,M$9,FALSE)</f>
        <v>90</v>
      </c>
      <c r="N111" s="110">
        <f>VLOOKUP($A111,'[11]101900'!$A$7:$W$47,N$9,FALSE)</f>
        <v>54</v>
      </c>
      <c r="O111" s="110">
        <f>VLOOKUP($A111,'[11]101900'!$A$7:$W$47,O$9,FALSE)</f>
        <v>22</v>
      </c>
      <c r="P111" s="110">
        <f>VLOOKUP($A111,'[11]101900'!$A$7:$W$47,P$9,FALSE)</f>
        <v>25</v>
      </c>
      <c r="Q111" s="110">
        <f>VLOOKUP($A111,'[11]101900'!$A$7:$W$47,Q$9,FALSE)</f>
        <v>33</v>
      </c>
      <c r="R111" s="110">
        <f>VLOOKUP($A111,'[11]101900'!$A$7:$W$47,R$9,FALSE)</f>
        <v>31</v>
      </c>
      <c r="S111" s="110">
        <f>VLOOKUP($A111,'[11]101900'!$A$7:$W$47,S$9,FALSE)</f>
        <v>38</v>
      </c>
      <c r="T111" s="110">
        <f>VLOOKUP($A111,'[11]101900'!$A$7:$W$47,T$9,FALSE)</f>
        <v>50</v>
      </c>
      <c r="U111" s="110">
        <f>VLOOKUP($A111,'[11]101900'!$A$7:$W$47,U$9,FALSE)</f>
        <v>54</v>
      </c>
      <c r="V111" s="110">
        <f>VLOOKUP($A111,'[11]101900'!$A$7:$W$47,V$9,FALSE)</f>
        <v>10</v>
      </c>
    </row>
    <row r="112" spans="1:22" x14ac:dyDescent="0.2">
      <c r="A112" s="107" t="s">
        <v>140</v>
      </c>
      <c r="B112" s="110">
        <f>VLOOKUP($A112,'[11]101900'!$A$7:$W$47,B$9,FALSE)</f>
        <v>0</v>
      </c>
      <c r="C112" s="110">
        <f>VLOOKUP($A112,'[11]101900'!$A$7:$W$47,C$9,FALSE)</f>
        <v>0</v>
      </c>
      <c r="D112" s="110">
        <f>VLOOKUP($A112,'[11]101900'!$A$7:$W$47,D$9,FALSE)</f>
        <v>0</v>
      </c>
      <c r="E112" s="110">
        <f>VLOOKUP($A112,'[11]101900'!$A$7:$W$47,E$9,FALSE)</f>
        <v>3</v>
      </c>
      <c r="F112" s="110">
        <f>VLOOKUP($A112,'[11]101900'!$A$7:$W$47,F$9,FALSE)</f>
        <v>3</v>
      </c>
      <c r="G112" s="110">
        <f>VLOOKUP($A112,'[11]101900'!$A$7:$W$47,G$9,FALSE)</f>
        <v>2</v>
      </c>
      <c r="H112" s="110">
        <f>VLOOKUP($A112,'[11]101900'!$A$7:$W$47,H$9,FALSE)</f>
        <v>3</v>
      </c>
      <c r="I112" s="110">
        <f>VLOOKUP($A112,'[11]101900'!$A$7:$W$47,I$9,FALSE)</f>
        <v>8</v>
      </c>
      <c r="J112" s="110">
        <f>VLOOKUP($A112,'[11]101900'!$A$7:$W$47,J$9,FALSE)</f>
        <v>4</v>
      </c>
      <c r="K112" s="110">
        <f>VLOOKUP($A112,'[11]101900'!$A$7:$W$47,K$9,FALSE)</f>
        <v>3</v>
      </c>
      <c r="L112" s="110">
        <f>VLOOKUP($A112,'[11]101900'!$A$7:$W$47,L$9,FALSE)</f>
        <v>10</v>
      </c>
      <c r="M112" s="110">
        <f>VLOOKUP($A112,'[11]101900'!$A$7:$W$47,M$9,FALSE)</f>
        <v>10</v>
      </c>
      <c r="N112" s="110">
        <f>VLOOKUP($A112,'[11]101900'!$A$7:$W$47,N$9,FALSE)</f>
        <v>12</v>
      </c>
      <c r="O112" s="110">
        <f>VLOOKUP($A112,'[11]101900'!$A$7:$W$47,O$9,FALSE)</f>
        <v>17</v>
      </c>
      <c r="P112" s="110">
        <f>VLOOKUP($A112,'[11]101900'!$A$7:$W$47,P$9,FALSE)</f>
        <v>15</v>
      </c>
      <c r="Q112" s="110">
        <f>VLOOKUP($A112,'[11]101900'!$A$7:$W$47,Q$9,FALSE)</f>
        <v>15</v>
      </c>
      <c r="R112" s="110">
        <f>VLOOKUP($A112,'[11]101900'!$A$7:$W$47,R$9,FALSE)</f>
        <v>23</v>
      </c>
      <c r="S112" s="110">
        <f>VLOOKUP($A112,'[11]101900'!$A$7:$W$47,S$9,FALSE)</f>
        <v>23</v>
      </c>
      <c r="T112" s="110">
        <f>VLOOKUP($A112,'[11]101900'!$A$7:$W$47,T$9,FALSE)</f>
        <v>24</v>
      </c>
      <c r="U112" s="110">
        <f>VLOOKUP($A112,'[11]101900'!$A$7:$W$47,U$9,FALSE)</f>
        <v>21</v>
      </c>
      <c r="V112" s="110">
        <f>VLOOKUP($A112,'[11]101900'!$A$7:$W$47,V$9,FALSE)</f>
        <v>21</v>
      </c>
    </row>
    <row r="113" spans="1:27" x14ac:dyDescent="0.2">
      <c r="A113" s="107" t="s">
        <v>138</v>
      </c>
      <c r="B113" s="110">
        <f>VLOOKUP($A113,'[11]101900'!$A$7:$W$47,B$9,FALSE)</f>
        <v>0</v>
      </c>
      <c r="C113" s="110">
        <f>VLOOKUP($A113,'[11]101900'!$A$7:$W$47,C$9,FALSE)</f>
        <v>0</v>
      </c>
      <c r="D113" s="110">
        <f>VLOOKUP($A113,'[11]101900'!$A$7:$W$47,D$9,FALSE)</f>
        <v>0</v>
      </c>
      <c r="E113" s="110">
        <f>VLOOKUP($A113,'[11]101900'!$A$7:$W$47,E$9,FALSE)</f>
        <v>0</v>
      </c>
      <c r="F113" s="110">
        <f>VLOOKUP($A113,'[11]101900'!$A$7:$W$47,F$9,FALSE)</f>
        <v>0</v>
      </c>
      <c r="G113" s="110">
        <f>VLOOKUP($A113,'[11]101900'!$A$7:$W$47,G$9,FALSE)</f>
        <v>0</v>
      </c>
      <c r="H113" s="110">
        <f>VLOOKUP($A113,'[11]101900'!$A$7:$W$47,H$9,FALSE)</f>
        <v>0</v>
      </c>
      <c r="I113" s="110">
        <f>VLOOKUP($A113,'[11]101900'!$A$7:$W$47,I$9,FALSE)</f>
        <v>0</v>
      </c>
      <c r="J113" s="110">
        <f>VLOOKUP($A113,'[11]101900'!$A$7:$W$47,J$9,FALSE)</f>
        <v>0</v>
      </c>
      <c r="K113" s="110">
        <f>VLOOKUP($A113,'[11]101900'!$A$7:$W$47,K$9,FALSE)</f>
        <v>0</v>
      </c>
      <c r="L113" s="110">
        <f>VLOOKUP($A113,'[11]101900'!$A$7:$W$47,L$9,FALSE)</f>
        <v>0</v>
      </c>
      <c r="M113" s="110">
        <f>VLOOKUP($A113,'[11]101900'!$A$7:$W$47,M$9,FALSE)</f>
        <v>0</v>
      </c>
      <c r="N113" s="110">
        <f>VLOOKUP($A113,'[11]101900'!$A$7:$W$47,N$9,FALSE)</f>
        <v>0</v>
      </c>
      <c r="O113" s="110">
        <f>VLOOKUP($A113,'[11]101900'!$A$7:$W$47,O$9,FALSE)</f>
        <v>0</v>
      </c>
      <c r="P113" s="110">
        <f>VLOOKUP($A113,'[11]101900'!$A$7:$W$47,P$9,FALSE)</f>
        <v>0</v>
      </c>
      <c r="Q113" s="110">
        <f>VLOOKUP($A113,'[11]101900'!$A$7:$W$47,Q$9,FALSE)</f>
        <v>0</v>
      </c>
      <c r="R113" s="110">
        <f>VLOOKUP($A113,'[11]101900'!$A$7:$W$47,R$9,FALSE)</f>
        <v>0</v>
      </c>
      <c r="S113" s="110">
        <f>VLOOKUP($A113,'[11]101900'!$A$7:$W$47,S$9,FALSE)</f>
        <v>0</v>
      </c>
      <c r="T113" s="110">
        <f>VLOOKUP($A113,'[11]101900'!$A$7:$W$47,T$9,FALSE)</f>
        <v>0</v>
      </c>
      <c r="U113" s="110">
        <f>VLOOKUP($A113,'[11]101900'!$A$7:$W$47,U$9,FALSE)</f>
        <v>0</v>
      </c>
      <c r="V113" s="110">
        <f>VLOOKUP($A113,'[11]101900'!$A$7:$W$47,V$9,FALSE)</f>
        <v>0</v>
      </c>
    </row>
    <row r="114" spans="1:27" x14ac:dyDescent="0.2">
      <c r="A114" s="107" t="s">
        <v>137</v>
      </c>
      <c r="B114" s="110">
        <f>VLOOKUP($A114,'[11]101900'!$A$7:$W$47,B$9,FALSE)</f>
        <v>0</v>
      </c>
      <c r="C114" s="110">
        <f>VLOOKUP($A114,'[11]101900'!$A$7:$W$47,C$9,FALSE)</f>
        <v>0</v>
      </c>
      <c r="D114" s="110">
        <f>VLOOKUP($A114,'[11]101900'!$A$7:$W$47,D$9,FALSE)</f>
        <v>0</v>
      </c>
      <c r="E114" s="110">
        <f>VLOOKUP($A114,'[11]101900'!$A$7:$W$47,E$9,FALSE)</f>
        <v>0</v>
      </c>
      <c r="F114" s="110">
        <f>VLOOKUP($A114,'[11]101900'!$A$7:$W$47,F$9,FALSE)</f>
        <v>0</v>
      </c>
      <c r="G114" s="110">
        <f>VLOOKUP($A114,'[11]101900'!$A$7:$W$47,G$9,FALSE)</f>
        <v>0</v>
      </c>
      <c r="H114" s="110">
        <f>VLOOKUP($A114,'[11]101900'!$A$7:$W$47,H$9,FALSE)</f>
        <v>0</v>
      </c>
      <c r="I114" s="110">
        <f>VLOOKUP($A114,'[11]101900'!$A$7:$W$47,I$9,FALSE)</f>
        <v>0</v>
      </c>
      <c r="J114" s="110">
        <f>VLOOKUP($A114,'[11]101900'!$A$7:$W$47,J$9,FALSE)</f>
        <v>0</v>
      </c>
      <c r="K114" s="110">
        <f>VLOOKUP($A114,'[11]101900'!$A$7:$W$47,K$9,FALSE)</f>
        <v>0</v>
      </c>
      <c r="L114" s="110">
        <f>VLOOKUP($A114,'[11]101900'!$A$7:$W$47,L$9,FALSE)</f>
        <v>0</v>
      </c>
      <c r="M114" s="110">
        <f>VLOOKUP($A114,'[11]101900'!$A$7:$W$47,M$9,FALSE)</f>
        <v>554</v>
      </c>
      <c r="N114" s="110">
        <f>VLOOKUP($A114,'[11]101900'!$A$7:$W$47,N$9,FALSE)</f>
        <v>455</v>
      </c>
      <c r="O114" s="110">
        <f>VLOOKUP($A114,'[11]101900'!$A$7:$W$47,O$9,FALSE)</f>
        <v>467</v>
      </c>
      <c r="P114" s="110">
        <f>VLOOKUP($A114,'[11]101900'!$A$7:$W$47,P$9,FALSE)</f>
        <v>601</v>
      </c>
      <c r="Q114" s="110">
        <f>VLOOKUP($A114,'[11]101900'!$A$7:$W$47,Q$9,FALSE)</f>
        <v>600</v>
      </c>
      <c r="R114" s="110">
        <f>VLOOKUP($A114,'[11]101900'!$A$7:$W$47,R$9,FALSE)</f>
        <v>415</v>
      </c>
      <c r="S114" s="110">
        <f>VLOOKUP($A114,'[11]101900'!$A$7:$W$47,S$9,FALSE)</f>
        <v>459</v>
      </c>
      <c r="T114" s="110">
        <f>VLOOKUP($A114,'[11]101900'!$A$7:$W$47,T$9,FALSE)</f>
        <v>546</v>
      </c>
      <c r="U114" s="110">
        <f>VLOOKUP($A114,'[11]101900'!$A$7:$W$47,U$9,FALSE)</f>
        <v>415</v>
      </c>
      <c r="V114" s="110">
        <f>VLOOKUP($A114,'[11]101900'!$A$7:$W$47,V$9,FALSE)</f>
        <v>396</v>
      </c>
    </row>
    <row r="115" spans="1:27" x14ac:dyDescent="0.2">
      <c r="A115" s="107" t="s">
        <v>142</v>
      </c>
      <c r="B115" s="110">
        <f>VLOOKUP($A115,'[11]101900'!$A$7:$W$47,B$9,FALSE)</f>
        <v>0</v>
      </c>
      <c r="C115" s="110">
        <f>VLOOKUP($A115,'[11]101900'!$A$7:$W$47,C$9,FALSE)</f>
        <v>0</v>
      </c>
      <c r="D115" s="110">
        <f>VLOOKUP($A115,'[11]101900'!$A$7:$W$47,D$9,FALSE)</f>
        <v>20</v>
      </c>
      <c r="E115" s="110">
        <f>VLOOKUP($A115,'[11]101900'!$A$7:$W$47,E$9,FALSE)</f>
        <v>31</v>
      </c>
      <c r="F115" s="110">
        <f>VLOOKUP($A115,'[11]101900'!$A$7:$W$47,F$9,FALSE)</f>
        <v>33</v>
      </c>
      <c r="G115" s="110">
        <f>VLOOKUP($A115,'[11]101900'!$A$7:$W$47,G$9,FALSE)</f>
        <v>31</v>
      </c>
      <c r="H115" s="110">
        <f>VLOOKUP($A115,'[11]101900'!$A$7:$W$47,H$9,FALSE)</f>
        <v>32</v>
      </c>
      <c r="I115" s="110">
        <f>VLOOKUP($A115,'[11]101900'!$A$7:$W$47,I$9,FALSE)</f>
        <v>35</v>
      </c>
      <c r="J115" s="110">
        <f>VLOOKUP($A115,'[11]101900'!$A$7:$W$47,J$9,FALSE)</f>
        <v>37</v>
      </c>
      <c r="K115" s="110">
        <f>VLOOKUP($A115,'[11]101900'!$A$7:$W$47,K$9,FALSE)</f>
        <v>36</v>
      </c>
      <c r="L115" s="110">
        <f>VLOOKUP($A115,'[11]101900'!$A$7:$W$47,L$9,FALSE)</f>
        <v>40</v>
      </c>
      <c r="M115" s="110">
        <f>VLOOKUP($A115,'[11]101900'!$A$7:$W$47,M$9,FALSE)</f>
        <v>44</v>
      </c>
      <c r="N115" s="110">
        <f>VLOOKUP($A115,'[11]101900'!$A$7:$W$47,N$9,FALSE)</f>
        <v>49</v>
      </c>
      <c r="O115" s="110">
        <f>VLOOKUP($A115,'[11]101900'!$A$7:$W$47,O$9,FALSE)</f>
        <v>54</v>
      </c>
      <c r="P115" s="110">
        <f>VLOOKUP($A115,'[11]101900'!$A$7:$W$47,P$9,FALSE)</f>
        <v>105</v>
      </c>
      <c r="Q115" s="110">
        <f>VLOOKUP($A115,'[11]101900'!$A$7:$W$47,Q$9,FALSE)</f>
        <v>106</v>
      </c>
      <c r="R115" s="110">
        <f>VLOOKUP($A115,'[11]101900'!$A$7:$W$47,R$9,FALSE)</f>
        <v>116</v>
      </c>
      <c r="S115" s="110">
        <f>VLOOKUP($A115,'[11]101900'!$A$7:$W$47,S$9,FALSE)</f>
        <v>167</v>
      </c>
      <c r="T115" s="110">
        <f>VLOOKUP($A115,'[11]101900'!$A$7:$W$47,T$9,FALSE)</f>
        <v>183</v>
      </c>
      <c r="U115" s="110">
        <f>VLOOKUP($A115,'[11]101900'!$A$7:$W$47,U$9,FALSE)</f>
        <v>188</v>
      </c>
      <c r="V115" s="110">
        <f>VLOOKUP($A115,'[11]101900'!$A$7:$W$47,V$9,FALSE)</f>
        <v>218</v>
      </c>
    </row>
    <row r="116" spans="1:27" x14ac:dyDescent="0.2">
      <c r="A116" s="107" t="s">
        <v>143</v>
      </c>
      <c r="B116" s="110">
        <f>VLOOKUP($A116,'[11]101900'!$A$7:$W$47,B$9,FALSE)</f>
        <v>0</v>
      </c>
      <c r="C116" s="110">
        <f>VLOOKUP($A116,'[11]101900'!$A$7:$W$47,C$9,FALSE)</f>
        <v>0</v>
      </c>
      <c r="D116" s="110">
        <f>VLOOKUP($A116,'[11]101900'!$A$7:$W$47,D$9,FALSE)</f>
        <v>0</v>
      </c>
      <c r="E116" s="110">
        <f>VLOOKUP($A116,'[11]101900'!$A$7:$W$47,E$9,FALSE)</f>
        <v>0</v>
      </c>
      <c r="F116" s="110">
        <f>VLOOKUP($A116,'[11]101900'!$A$7:$W$47,F$9,FALSE)</f>
        <v>0</v>
      </c>
      <c r="G116" s="110">
        <f>VLOOKUP($A116,'[11]101900'!$A$7:$W$47,G$9,FALSE)</f>
        <v>0</v>
      </c>
      <c r="H116" s="110">
        <f>VLOOKUP($A116,'[11]101900'!$A$7:$W$47,H$9,FALSE)</f>
        <v>0</v>
      </c>
      <c r="I116" s="110">
        <f>VLOOKUP($A116,'[11]101900'!$A$7:$W$47,I$9,FALSE)</f>
        <v>0</v>
      </c>
      <c r="J116" s="110">
        <f>VLOOKUP($A116,'[11]101900'!$A$7:$W$47,J$9,FALSE)</f>
        <v>0</v>
      </c>
      <c r="K116" s="110">
        <f>VLOOKUP($A116,'[11]101900'!$A$7:$W$47,K$9,FALSE)</f>
        <v>0</v>
      </c>
      <c r="L116" s="110">
        <f>VLOOKUP($A116,'[11]101900'!$A$7:$W$47,L$9,FALSE)</f>
        <v>0</v>
      </c>
      <c r="M116" s="110">
        <f>VLOOKUP($A116,'[11]101900'!$A$7:$W$47,M$9,FALSE)</f>
        <v>0</v>
      </c>
      <c r="N116" s="110">
        <f>VLOOKUP($A116,'[11]101900'!$A$7:$W$47,N$9,FALSE)</f>
        <v>0</v>
      </c>
      <c r="O116" s="110">
        <f>VLOOKUP($A116,'[11]101900'!$A$7:$W$47,O$9,FALSE)</f>
        <v>0</v>
      </c>
      <c r="P116" s="110">
        <f>VLOOKUP($A116,'[11]101900'!$A$7:$W$47,P$9,FALSE)</f>
        <v>0</v>
      </c>
      <c r="Q116" s="110">
        <f>VLOOKUP($A116,'[11]101900'!$A$7:$W$47,Q$9,FALSE)</f>
        <v>0</v>
      </c>
      <c r="R116" s="110">
        <f>VLOOKUP($A116,'[11]101900'!$A$7:$W$47,R$9,FALSE)</f>
        <v>0</v>
      </c>
      <c r="S116" s="110">
        <f>VLOOKUP($A116,'[11]101900'!$A$7:$W$47,S$9,FALSE)</f>
        <v>0</v>
      </c>
      <c r="T116" s="110">
        <f>VLOOKUP($A116,'[11]101900'!$A$7:$W$47,T$9,FALSE)</f>
        <v>0</v>
      </c>
      <c r="U116" s="110">
        <f>VLOOKUP($A116,'[11]101900'!$A$7:$W$47,U$9,FALSE)</f>
        <v>0</v>
      </c>
      <c r="V116" s="110">
        <f>VLOOKUP($A116,'[11]101900'!$A$7:$W$47,V$9,FALSE)</f>
        <v>0</v>
      </c>
    </row>
    <row r="117" spans="1:27" x14ac:dyDescent="0.2">
      <c r="A117" s="107" t="s">
        <v>144</v>
      </c>
      <c r="B117" s="113">
        <f>VLOOKUP($A117,'[11]101900'!$A$7:$W$47,B$9,FALSE)</f>
        <v>338</v>
      </c>
      <c r="C117" s="113">
        <f>VLOOKUP($A117,'[11]101900'!$A$7:$W$47,C$9,FALSE)</f>
        <v>339</v>
      </c>
      <c r="D117" s="113">
        <f>VLOOKUP($A117,'[11]101900'!$A$7:$W$47,D$9,FALSE)</f>
        <v>417</v>
      </c>
      <c r="E117" s="113">
        <f>VLOOKUP($A117,'[11]101900'!$A$7:$W$47,E$9,FALSE)</f>
        <v>399</v>
      </c>
      <c r="F117" s="113">
        <f>VLOOKUP($A117,'[11]101900'!$A$7:$W$47,F$9,FALSE)</f>
        <v>346</v>
      </c>
      <c r="G117" s="113">
        <f>VLOOKUP($A117,'[11]101900'!$A$7:$W$47,G$9,FALSE)</f>
        <v>374</v>
      </c>
      <c r="H117" s="113">
        <f>VLOOKUP($A117,'[11]101900'!$A$7:$W$47,H$9,FALSE)</f>
        <v>424</v>
      </c>
      <c r="I117" s="113">
        <f>VLOOKUP($A117,'[11]101900'!$A$7:$W$47,I$9,FALSE)</f>
        <v>457</v>
      </c>
      <c r="J117" s="113">
        <f>VLOOKUP($A117,'[11]101900'!$A$7:$W$47,J$9,FALSE)</f>
        <v>615</v>
      </c>
      <c r="K117" s="113">
        <f>VLOOKUP($A117,'[11]101900'!$A$7:$W$47,K$9,FALSE)</f>
        <v>638</v>
      </c>
      <c r="L117" s="113">
        <f>VLOOKUP($A117,'[11]101900'!$A$7:$W$47,L$9,FALSE)</f>
        <v>793</v>
      </c>
      <c r="M117" s="113">
        <f>VLOOKUP($A117,'[11]101900'!$A$7:$W$47,M$9,FALSE)</f>
        <v>1560</v>
      </c>
      <c r="N117" s="113">
        <f>VLOOKUP($A117,'[11]101900'!$A$7:$W$47,N$9,FALSE)</f>
        <v>1337</v>
      </c>
      <c r="O117" s="113">
        <f>VLOOKUP($A117,'[11]101900'!$A$7:$W$47,O$9,FALSE)</f>
        <v>1372</v>
      </c>
      <c r="P117" s="113">
        <f>VLOOKUP($A117,'[11]101900'!$A$7:$W$47,P$9,FALSE)</f>
        <v>1605</v>
      </c>
      <c r="Q117" s="113">
        <f>VLOOKUP($A117,'[11]101900'!$A$7:$W$47,Q$9,FALSE)</f>
        <v>1868</v>
      </c>
      <c r="R117" s="113">
        <f>VLOOKUP($A117,'[11]101900'!$A$7:$W$47,R$9,FALSE)</f>
        <v>2027</v>
      </c>
      <c r="S117" s="113">
        <f>VLOOKUP($A117,'[11]101900'!$A$7:$W$47,S$9,FALSE)</f>
        <v>2132</v>
      </c>
      <c r="T117" s="113">
        <f>VLOOKUP($A117,'[11]101900'!$A$7:$W$47,T$9,FALSE)</f>
        <v>2431</v>
      </c>
      <c r="U117" s="113">
        <f>VLOOKUP($A117,'[11]101900'!$A$7:$W$47,U$9,FALSE)</f>
        <v>2186</v>
      </c>
      <c r="V117" s="113">
        <f>VLOOKUP($A117,'[11]101900'!$A$7:$W$47,V$9,FALSE)</f>
        <v>2446</v>
      </c>
    </row>
    <row r="118" spans="1:27" x14ac:dyDescent="0.2">
      <c r="A118" s="114" t="s">
        <v>145</v>
      </c>
      <c r="B118" s="115"/>
      <c r="C118" s="115"/>
      <c r="D118" s="115"/>
      <c r="E118" s="115"/>
      <c r="F118" s="115"/>
      <c r="G118" s="115"/>
      <c r="H118" s="115"/>
      <c r="I118" s="115"/>
      <c r="J118" s="115"/>
      <c r="K118" s="115"/>
      <c r="L118" s="115"/>
      <c r="M118" s="115"/>
      <c r="N118" s="115"/>
      <c r="O118" s="115"/>
      <c r="P118" s="115"/>
      <c r="Q118" s="115"/>
      <c r="R118" s="115"/>
      <c r="S118" s="115"/>
      <c r="T118" s="115"/>
      <c r="U118" s="115"/>
      <c r="V118" s="115"/>
      <c r="AA118"/>
    </row>
    <row r="119" spans="1:27" x14ac:dyDescent="0.2">
      <c r="A119" s="134" t="s">
        <v>148</v>
      </c>
      <c r="B119" s="117">
        <f>SUM(B88:B116)</f>
        <v>337</v>
      </c>
      <c r="C119" s="117">
        <f>SUM(C88:C116)</f>
        <v>339</v>
      </c>
      <c r="D119" s="117">
        <f t="shared" ref="D119:R119" si="3">SUM(D88:D116)</f>
        <v>436</v>
      </c>
      <c r="E119" s="117">
        <f t="shared" si="3"/>
        <v>429</v>
      </c>
      <c r="F119" s="117">
        <f t="shared" si="3"/>
        <v>379</v>
      </c>
      <c r="G119" s="117">
        <f t="shared" si="3"/>
        <v>405</v>
      </c>
      <c r="H119" s="117">
        <f t="shared" si="3"/>
        <v>457</v>
      </c>
      <c r="I119" s="117">
        <f t="shared" si="3"/>
        <v>493</v>
      </c>
      <c r="J119" s="117">
        <f t="shared" si="3"/>
        <v>654</v>
      </c>
      <c r="K119" s="117">
        <f t="shared" si="3"/>
        <v>675</v>
      </c>
      <c r="L119" s="117">
        <f t="shared" si="3"/>
        <v>835</v>
      </c>
      <c r="M119" s="117">
        <f t="shared" si="3"/>
        <v>1606</v>
      </c>
      <c r="N119" s="117">
        <f t="shared" si="3"/>
        <v>1390</v>
      </c>
      <c r="O119" s="117">
        <f t="shared" si="3"/>
        <v>1434</v>
      </c>
      <c r="P119" s="117">
        <f t="shared" si="3"/>
        <v>1721</v>
      </c>
      <c r="Q119" s="117">
        <f t="shared" si="3"/>
        <v>1987</v>
      </c>
      <c r="R119" s="117">
        <f t="shared" si="3"/>
        <v>2156</v>
      </c>
      <c r="S119" s="117">
        <f>SUM(S88:S116)</f>
        <v>2345</v>
      </c>
      <c r="T119" s="117">
        <f>SUM(T88:T116)</f>
        <v>2673</v>
      </c>
      <c r="U119" s="117">
        <f>SUM(U88:U116)</f>
        <v>2439</v>
      </c>
      <c r="V119" s="117">
        <f>SUM(V88:V116)</f>
        <v>2735</v>
      </c>
    </row>
    <row r="120" spans="1:27" ht="13.5" thickBot="1" x14ac:dyDescent="0.25">
      <c r="AA120"/>
    </row>
    <row r="121" spans="1:27" ht="16.5" thickTop="1" thickBot="1" x14ac:dyDescent="0.25">
      <c r="A121" s="101"/>
      <c r="B121" s="264" t="s">
        <v>103</v>
      </c>
      <c r="C121" s="273" t="s">
        <v>104</v>
      </c>
      <c r="D121" s="271"/>
      <c r="E121" s="271"/>
      <c r="F121" s="271"/>
      <c r="G121" s="272"/>
      <c r="H121" s="102"/>
      <c r="I121" s="102"/>
      <c r="J121" s="102"/>
      <c r="K121" s="102"/>
      <c r="L121" s="102"/>
      <c r="M121" s="102"/>
      <c r="N121" s="102"/>
      <c r="O121" s="102"/>
      <c r="P121" s="102"/>
      <c r="Q121" s="102"/>
      <c r="R121" s="102"/>
      <c r="S121" s="102"/>
      <c r="T121" s="102"/>
      <c r="U121" s="102"/>
      <c r="V121" s="102"/>
    </row>
    <row r="122" spans="1:27" ht="15.75" thickTop="1" x14ac:dyDescent="0.2">
      <c r="A122" s="123"/>
      <c r="B122" s="264" t="s">
        <v>77</v>
      </c>
      <c r="C122" s="265" t="s">
        <v>249</v>
      </c>
      <c r="D122" s="269"/>
      <c r="E122" s="269"/>
      <c r="F122" s="269"/>
      <c r="G122" s="270"/>
      <c r="H122" s="126"/>
      <c r="I122" s="126"/>
      <c r="J122" s="126"/>
      <c r="K122" s="126"/>
      <c r="L122" s="126"/>
      <c r="M122" s="126"/>
      <c r="N122" s="126"/>
      <c r="O122" s="126"/>
      <c r="P122" s="126"/>
      <c r="Q122" s="126"/>
      <c r="R122" s="126"/>
      <c r="S122" s="126"/>
      <c r="T122" s="126"/>
      <c r="U122" s="126"/>
      <c r="V122" s="126"/>
    </row>
    <row r="123" spans="1:27" ht="15" x14ac:dyDescent="0.2">
      <c r="A123" s="123"/>
      <c r="B123" s="264" t="s">
        <v>108</v>
      </c>
      <c r="C123" s="265" t="s">
        <v>237</v>
      </c>
      <c r="D123" s="269"/>
      <c r="E123" s="269"/>
      <c r="F123" s="269"/>
      <c r="G123" s="270"/>
      <c r="H123" s="126"/>
      <c r="I123" s="126"/>
      <c r="J123" s="126"/>
      <c r="K123" s="126"/>
      <c r="L123" s="126"/>
      <c r="M123" s="126"/>
      <c r="N123" s="126"/>
      <c r="O123" s="126"/>
      <c r="P123" s="126"/>
      <c r="Q123" s="126"/>
      <c r="R123" s="126"/>
      <c r="S123" s="126"/>
      <c r="T123" s="126"/>
      <c r="U123" s="126"/>
      <c r="V123" s="126"/>
    </row>
    <row r="124" spans="1:27" x14ac:dyDescent="0.2">
      <c r="A124" s="98"/>
      <c r="B124" s="99"/>
      <c r="C124" s="99"/>
      <c r="D124" s="99"/>
      <c r="E124" s="99"/>
      <c r="F124" s="99"/>
      <c r="G124" s="99"/>
      <c r="H124" s="99"/>
      <c r="I124" s="99"/>
      <c r="J124" s="99"/>
      <c r="K124" s="99"/>
      <c r="L124" s="99"/>
      <c r="M124" s="99"/>
      <c r="N124" s="99"/>
      <c r="O124" s="99"/>
      <c r="P124" s="99"/>
      <c r="Q124" s="99"/>
      <c r="R124" s="99"/>
      <c r="S124" s="99"/>
      <c r="T124" s="102"/>
      <c r="U124" s="102"/>
      <c r="V124" s="102"/>
    </row>
    <row r="125" spans="1:27" x14ac:dyDescent="0.2">
      <c r="AA125"/>
    </row>
    <row r="126" spans="1:27" x14ac:dyDescent="0.2">
      <c r="A126" s="107" t="s">
        <v>110</v>
      </c>
      <c r="B126" s="107" t="s">
        <v>55</v>
      </c>
      <c r="C126" s="107" t="s">
        <v>56</v>
      </c>
      <c r="D126" s="107" t="s">
        <v>57</v>
      </c>
      <c r="E126" s="107" t="s">
        <v>58</v>
      </c>
      <c r="F126" s="107" t="s">
        <v>59</v>
      </c>
      <c r="G126" s="107" t="s">
        <v>60</v>
      </c>
      <c r="H126" s="107" t="s">
        <v>61</v>
      </c>
      <c r="I126" s="107" t="s">
        <v>62</v>
      </c>
      <c r="J126" s="107" t="s">
        <v>63</v>
      </c>
      <c r="K126" s="107" t="s">
        <v>64</v>
      </c>
      <c r="L126" s="107" t="s">
        <v>65</v>
      </c>
      <c r="M126" s="107" t="s">
        <v>66</v>
      </c>
      <c r="N126" s="107" t="s">
        <v>67</v>
      </c>
      <c r="O126" s="107" t="s">
        <v>68</v>
      </c>
      <c r="P126" s="107" t="s">
        <v>69</v>
      </c>
      <c r="Q126" s="107" t="s">
        <v>70</v>
      </c>
      <c r="R126" s="107" t="s">
        <v>71</v>
      </c>
      <c r="S126" s="107" t="s">
        <v>72</v>
      </c>
      <c r="T126" s="107" t="s">
        <v>74</v>
      </c>
      <c r="U126" s="107" t="s">
        <v>75</v>
      </c>
      <c r="V126" s="107">
        <f>V87</f>
        <v>2010</v>
      </c>
    </row>
    <row r="127" spans="1:27" x14ac:dyDescent="0.2">
      <c r="A127" s="107" t="s">
        <v>111</v>
      </c>
      <c r="B127" s="110">
        <f>VLOOKUP($A127,'[11]102010'!$A$7:$W$47,B$9,FALSE)</f>
        <v>764</v>
      </c>
      <c r="C127" s="110">
        <f>VLOOKUP($A127,'[11]102010'!$A$7:$W$47,C$9,FALSE)</f>
        <v>917</v>
      </c>
      <c r="D127" s="110">
        <f>VLOOKUP($A127,'[11]102010'!$A$7:$W$47,D$9,FALSE)</f>
        <v>902</v>
      </c>
      <c r="E127" s="110">
        <f>VLOOKUP($A127,'[11]102010'!$A$7:$W$47,E$9,FALSE)</f>
        <v>992</v>
      </c>
      <c r="F127" s="110">
        <f>VLOOKUP($A127,'[11]102010'!$A$7:$W$47,F$9,FALSE)</f>
        <v>945</v>
      </c>
      <c r="G127" s="110">
        <f>VLOOKUP($A127,'[11]102010'!$A$7:$W$47,G$9,FALSE)</f>
        <v>1021</v>
      </c>
      <c r="H127" s="110">
        <f>VLOOKUP($A127,'[11]102010'!$A$7:$W$47,H$9,FALSE)</f>
        <v>1150</v>
      </c>
      <c r="I127" s="110">
        <f>VLOOKUP($A127,'[11]102010'!$A$7:$W$47,I$9,FALSE)</f>
        <v>1180</v>
      </c>
      <c r="J127" s="110">
        <f>VLOOKUP($A127,'[11]102010'!$A$7:$W$47,J$9,FALSE)</f>
        <v>1276</v>
      </c>
      <c r="K127" s="110">
        <f>VLOOKUP($A127,'[11]102010'!$A$7:$W$47,K$9,FALSE)</f>
        <v>1204</v>
      </c>
      <c r="L127" s="110">
        <f>VLOOKUP($A127,'[11]102010'!$A$7:$W$47,L$9,FALSE)</f>
        <v>1123</v>
      </c>
      <c r="M127" s="110">
        <f>VLOOKUP($A127,'[11]102010'!$A$7:$W$47,M$9,FALSE)</f>
        <v>1256</v>
      </c>
      <c r="N127" s="110">
        <f>VLOOKUP($A127,'[11]102010'!$A$7:$W$47,N$9,FALSE)</f>
        <v>1174</v>
      </c>
      <c r="O127" s="110">
        <f>VLOOKUP($A127,'[11]102010'!$A$7:$W$47,O$9,FALSE)</f>
        <v>1240</v>
      </c>
      <c r="P127" s="110">
        <f>VLOOKUP($A127,'[11]102010'!$A$7:$W$47,P$9,FALSE)</f>
        <v>1211</v>
      </c>
      <c r="Q127" s="110">
        <f>VLOOKUP($A127,'[11]102010'!$A$7:$W$47,Q$9,FALSE)</f>
        <v>1285</v>
      </c>
      <c r="R127" s="110">
        <f>VLOOKUP($A127,'[11]102010'!$A$7:$W$47,R$9,FALSE)</f>
        <v>1235</v>
      </c>
      <c r="S127" s="110">
        <f>VLOOKUP($A127,'[11]102010'!$A$7:$W$47,S$9,FALSE)</f>
        <v>1157</v>
      </c>
      <c r="T127" s="110">
        <f>VLOOKUP($A127,'[11]102010'!$A$7:$W$47,T$9,FALSE)</f>
        <v>1173</v>
      </c>
      <c r="U127" s="110">
        <f>VLOOKUP($A127,'[11]102010'!$A$7:$W$47,U$9,FALSE)</f>
        <v>1220</v>
      </c>
      <c r="V127" s="110">
        <f>VLOOKUP($A127,'[11]102010'!$A$7:$W$47,V$9,FALSE)</f>
        <v>1340</v>
      </c>
    </row>
    <row r="128" spans="1:27" x14ac:dyDescent="0.2">
      <c r="A128" s="107" t="s">
        <v>113</v>
      </c>
      <c r="B128" s="110">
        <f>VLOOKUP($A128,'[11]102010'!$A$7:$W$47,B$9,FALSE)</f>
        <v>2483</v>
      </c>
      <c r="C128" s="110">
        <f>VLOOKUP($A128,'[11]102010'!$A$7:$W$47,C$9,FALSE)</f>
        <v>2920</v>
      </c>
      <c r="D128" s="110">
        <f>VLOOKUP($A128,'[11]102010'!$A$7:$W$47,D$9,FALSE)</f>
        <v>2878</v>
      </c>
      <c r="E128" s="110">
        <f>VLOOKUP($A128,'[11]102010'!$A$7:$W$47,E$9,FALSE)</f>
        <v>3035</v>
      </c>
      <c r="F128" s="110">
        <f>VLOOKUP($A128,'[11]102010'!$A$7:$W$47,F$9,FALSE)</f>
        <v>2930</v>
      </c>
      <c r="G128" s="110">
        <f>VLOOKUP($A128,'[11]102010'!$A$7:$W$47,G$9,FALSE)</f>
        <v>3127</v>
      </c>
      <c r="H128" s="110">
        <f>VLOOKUP($A128,'[11]102010'!$A$7:$W$47,H$9,FALSE)</f>
        <v>3665</v>
      </c>
      <c r="I128" s="110">
        <f>VLOOKUP($A128,'[11]102010'!$A$7:$W$47,I$9,FALSE)</f>
        <v>3196</v>
      </c>
      <c r="J128" s="110">
        <f>VLOOKUP($A128,'[11]102010'!$A$7:$W$47,J$9,FALSE)</f>
        <v>3377</v>
      </c>
      <c r="K128" s="110">
        <f>VLOOKUP($A128,'[11]102010'!$A$7:$W$47,K$9,FALSE)</f>
        <v>3274</v>
      </c>
      <c r="L128" s="110">
        <f>VLOOKUP($A128,'[11]102010'!$A$7:$W$47,L$9,FALSE)</f>
        <v>3293</v>
      </c>
      <c r="M128" s="110">
        <f>VLOOKUP($A128,'[11]102010'!$A$7:$W$47,M$9,FALSE)</f>
        <v>3622</v>
      </c>
      <c r="N128" s="110">
        <f>VLOOKUP($A128,'[11]102010'!$A$7:$W$47,N$9,FALSE)</f>
        <v>3456</v>
      </c>
      <c r="O128" s="110">
        <f>VLOOKUP($A128,'[11]102010'!$A$7:$W$47,O$9,FALSE)</f>
        <v>3599</v>
      </c>
      <c r="P128" s="110">
        <f>VLOOKUP($A128,'[11]102010'!$A$7:$W$47,P$9,FALSE)</f>
        <v>3765</v>
      </c>
      <c r="Q128" s="110">
        <f>VLOOKUP($A128,'[11]102010'!$A$7:$W$47,Q$9,FALSE)</f>
        <v>3726</v>
      </c>
      <c r="R128" s="110">
        <f>VLOOKUP($A128,'[11]102010'!$A$7:$W$47,R$9,FALSE)</f>
        <v>3457</v>
      </c>
      <c r="S128" s="110">
        <f>VLOOKUP($A128,'[11]102010'!$A$7:$W$47,S$9,FALSE)</f>
        <v>3279</v>
      </c>
      <c r="T128" s="110">
        <f>VLOOKUP($A128,'[11]102010'!$A$7:$W$47,T$9,FALSE)</f>
        <v>3299</v>
      </c>
      <c r="U128" s="110">
        <f>VLOOKUP($A128,'[11]102010'!$A$7:$W$47,U$9,FALSE)</f>
        <v>3313</v>
      </c>
      <c r="V128" s="110">
        <f>VLOOKUP($A128,'[11]102010'!$A$7:$W$47,V$9,FALSE)</f>
        <v>3826</v>
      </c>
    </row>
    <row r="129" spans="1:22" x14ac:dyDescent="0.2">
      <c r="A129" s="107" t="s">
        <v>115</v>
      </c>
      <c r="B129" s="110">
        <f>VLOOKUP($A129,'[11]102010'!$A$7:$W$47,B$9,FALSE)</f>
        <v>0</v>
      </c>
      <c r="C129" s="110">
        <f>VLOOKUP($A129,'[11]102010'!$A$7:$W$47,C$9,FALSE)</f>
        <v>0</v>
      </c>
      <c r="D129" s="110">
        <f>VLOOKUP($A129,'[11]102010'!$A$7:$W$47,D$9,FALSE)</f>
        <v>0</v>
      </c>
      <c r="E129" s="110">
        <f>VLOOKUP($A129,'[11]102010'!$A$7:$W$47,E$9,FALSE)</f>
        <v>0</v>
      </c>
      <c r="F129" s="110">
        <f>VLOOKUP($A129,'[11]102010'!$A$7:$W$47,F$9,FALSE)</f>
        <v>0</v>
      </c>
      <c r="G129" s="110">
        <f>VLOOKUP($A129,'[11]102010'!$A$7:$W$47,G$9,FALSE)</f>
        <v>0</v>
      </c>
      <c r="H129" s="110">
        <f>VLOOKUP($A129,'[11]102010'!$A$7:$W$47,H$9,FALSE)</f>
        <v>0</v>
      </c>
      <c r="I129" s="110">
        <f>VLOOKUP($A129,'[11]102010'!$A$7:$W$47,I$9,FALSE)</f>
        <v>0</v>
      </c>
      <c r="J129" s="110">
        <f>VLOOKUP($A129,'[11]102010'!$A$7:$W$47,J$9,FALSE)</f>
        <v>0</v>
      </c>
      <c r="K129" s="110">
        <f>VLOOKUP($A129,'[11]102010'!$A$7:$W$47,K$9,FALSE)</f>
        <v>0</v>
      </c>
      <c r="L129" s="110">
        <f>VLOOKUP($A129,'[11]102010'!$A$7:$W$47,L$9,FALSE)</f>
        <v>0</v>
      </c>
      <c r="M129" s="110">
        <f>VLOOKUP($A129,'[11]102010'!$A$7:$W$47,M$9,FALSE)</f>
        <v>1</v>
      </c>
      <c r="N129" s="110">
        <f>VLOOKUP($A129,'[11]102010'!$A$7:$W$47,N$9,FALSE)</f>
        <v>1</v>
      </c>
      <c r="O129" s="110">
        <f>VLOOKUP($A129,'[11]102010'!$A$7:$W$47,O$9,FALSE)</f>
        <v>3</v>
      </c>
      <c r="P129" s="110">
        <f>VLOOKUP($A129,'[11]102010'!$A$7:$W$47,P$9,FALSE)</f>
        <v>6</v>
      </c>
      <c r="Q129" s="110">
        <f>VLOOKUP($A129,'[11]102010'!$A$7:$W$47,Q$9,FALSE)</f>
        <v>14</v>
      </c>
      <c r="R129" s="110">
        <f>VLOOKUP($A129,'[11]102010'!$A$7:$W$47,R$9,FALSE)</f>
        <v>24</v>
      </c>
      <c r="S129" s="110">
        <f>VLOOKUP($A129,'[11]102010'!$A$7:$W$47,S$9,FALSE)</f>
        <v>33</v>
      </c>
      <c r="T129" s="110">
        <f>VLOOKUP($A129,'[11]102010'!$A$7:$W$47,T$9,FALSE)</f>
        <v>39</v>
      </c>
      <c r="U129" s="110">
        <f>VLOOKUP($A129,'[11]102010'!$A$7:$W$47,U$9,FALSE)</f>
        <v>51</v>
      </c>
      <c r="V129" s="110">
        <f>VLOOKUP($A129,'[11]102010'!$A$7:$W$47,V$9,FALSE)</f>
        <v>49</v>
      </c>
    </row>
    <row r="130" spans="1:22" x14ac:dyDescent="0.2">
      <c r="A130" s="107" t="s">
        <v>141</v>
      </c>
      <c r="B130" s="110">
        <f>VLOOKUP($A130,'[11]102010'!$A$7:$W$47,B$9,FALSE)</f>
        <v>601</v>
      </c>
      <c r="C130" s="110">
        <f>VLOOKUP($A130,'[11]102010'!$A$7:$W$47,C$9,FALSE)</f>
        <v>676</v>
      </c>
      <c r="D130" s="110">
        <f>VLOOKUP($A130,'[11]102010'!$A$7:$W$47,D$9,FALSE)</f>
        <v>710</v>
      </c>
      <c r="E130" s="110">
        <f>VLOOKUP($A130,'[11]102010'!$A$7:$W$47,E$9,FALSE)</f>
        <v>723</v>
      </c>
      <c r="F130" s="110">
        <f>VLOOKUP($A130,'[11]102010'!$A$7:$W$47,F$9,FALSE)</f>
        <v>682</v>
      </c>
      <c r="G130" s="110">
        <f>VLOOKUP($A130,'[11]102010'!$A$7:$W$47,G$9,FALSE)</f>
        <v>783</v>
      </c>
      <c r="H130" s="110">
        <f>VLOOKUP($A130,'[11]102010'!$A$7:$W$47,H$9,FALSE)</f>
        <v>875</v>
      </c>
      <c r="I130" s="110">
        <f>VLOOKUP($A130,'[11]102010'!$A$7:$W$47,I$9,FALSE)</f>
        <v>797</v>
      </c>
      <c r="J130" s="110">
        <f>VLOOKUP($A130,'[11]102010'!$A$7:$W$47,J$9,FALSE)</f>
        <v>829</v>
      </c>
      <c r="K130" s="110">
        <f>VLOOKUP($A130,'[11]102010'!$A$7:$W$47,K$9,FALSE)</f>
        <v>875</v>
      </c>
      <c r="L130" s="110">
        <f>VLOOKUP($A130,'[11]102010'!$A$7:$W$47,L$9,FALSE)</f>
        <v>833</v>
      </c>
      <c r="M130" s="110">
        <f>VLOOKUP($A130,'[11]102010'!$A$7:$W$47,M$9,FALSE)</f>
        <v>874</v>
      </c>
      <c r="N130" s="110">
        <f>VLOOKUP($A130,'[11]102010'!$A$7:$W$47,N$9,FALSE)</f>
        <v>868</v>
      </c>
      <c r="O130" s="110">
        <f>VLOOKUP($A130,'[11]102010'!$A$7:$W$47,O$9,FALSE)</f>
        <v>927</v>
      </c>
      <c r="P130" s="110">
        <f>VLOOKUP($A130,'[11]102010'!$A$7:$W$47,P$9,FALSE)</f>
        <v>956</v>
      </c>
      <c r="Q130" s="110">
        <f>VLOOKUP($A130,'[11]102010'!$A$7:$W$47,Q$9,FALSE)</f>
        <v>992</v>
      </c>
      <c r="R130" s="110">
        <f>VLOOKUP($A130,'[11]102010'!$A$7:$W$47,R$9,FALSE)</f>
        <v>951</v>
      </c>
      <c r="S130" s="110">
        <f>VLOOKUP($A130,'[11]102010'!$A$7:$W$47,S$9,FALSE)</f>
        <v>915</v>
      </c>
      <c r="T130" s="110">
        <f>VLOOKUP($A130,'[11]102010'!$A$7:$W$47,T$9,FALSE)</f>
        <v>997</v>
      </c>
      <c r="U130" s="110">
        <f>VLOOKUP($A130,'[11]102010'!$A$7:$W$47,U$9,FALSE)</f>
        <v>998</v>
      </c>
      <c r="V130" s="110">
        <f>VLOOKUP($A130,'[11]102010'!$A$7:$W$47,V$9,FALSE)</f>
        <v>1156</v>
      </c>
    </row>
    <row r="131" spans="1:22" x14ac:dyDescent="0.2">
      <c r="A131" s="107" t="s">
        <v>117</v>
      </c>
      <c r="B131" s="316"/>
      <c r="C131" s="316"/>
      <c r="D131" s="316"/>
      <c r="E131" s="316"/>
      <c r="F131" s="316"/>
      <c r="G131" s="316"/>
      <c r="H131" s="316"/>
      <c r="I131" s="316"/>
      <c r="J131" s="316"/>
      <c r="K131" s="316"/>
      <c r="L131" s="316"/>
      <c r="M131" s="316"/>
      <c r="N131" s="316"/>
      <c r="O131" s="316"/>
      <c r="P131" s="316"/>
      <c r="Q131" s="316"/>
      <c r="R131" s="316"/>
      <c r="S131" s="316"/>
      <c r="T131" s="316"/>
      <c r="U131" s="316"/>
      <c r="V131" s="316"/>
    </row>
    <row r="132" spans="1:22" x14ac:dyDescent="0.2">
      <c r="A132" s="107" t="s">
        <v>118</v>
      </c>
      <c r="B132" s="110">
        <f>VLOOKUP($A132,'[11]102010'!$A$7:$W$47,B$9,FALSE)</f>
        <v>918</v>
      </c>
      <c r="C132" s="110">
        <f>VLOOKUP($A132,'[11]102010'!$A$7:$W$47,C$9,FALSE)</f>
        <v>983</v>
      </c>
      <c r="D132" s="110">
        <f>VLOOKUP($A132,'[11]102010'!$A$7:$W$47,D$9,FALSE)</f>
        <v>1001</v>
      </c>
      <c r="E132" s="110">
        <f>VLOOKUP($A132,'[11]102010'!$A$7:$W$47,E$9,FALSE)</f>
        <v>1190</v>
      </c>
      <c r="F132" s="110">
        <f>VLOOKUP($A132,'[11]102010'!$A$7:$W$47,F$9,FALSE)</f>
        <v>1370</v>
      </c>
      <c r="G132" s="110">
        <f>VLOOKUP($A132,'[11]102010'!$A$7:$W$47,G$9,FALSE)</f>
        <v>1566</v>
      </c>
      <c r="H132" s="110">
        <f>VLOOKUP($A132,'[11]102010'!$A$7:$W$47,H$9,FALSE)</f>
        <v>2115</v>
      </c>
      <c r="I132" s="110">
        <f>VLOOKUP($A132,'[11]102010'!$A$7:$W$47,I$9,FALSE)</f>
        <v>2022</v>
      </c>
      <c r="J132" s="110">
        <f>VLOOKUP($A132,'[11]102010'!$A$7:$W$47,J$9,FALSE)</f>
        <v>2077</v>
      </c>
      <c r="K132" s="110">
        <f>VLOOKUP($A132,'[11]102010'!$A$7:$W$47,K$9,FALSE)</f>
        <v>2069</v>
      </c>
      <c r="L132" s="110">
        <f>VLOOKUP($A132,'[11]102010'!$A$7:$W$47,L$9,FALSE)</f>
        <v>2049</v>
      </c>
      <c r="M132" s="110">
        <f>VLOOKUP($A132,'[11]102010'!$A$7:$W$47,M$9,FALSE)</f>
        <v>2377</v>
      </c>
      <c r="N132" s="110">
        <f>VLOOKUP($A132,'[11]102010'!$A$7:$W$47,N$9,FALSE)</f>
        <v>2230</v>
      </c>
      <c r="O132" s="110">
        <f>VLOOKUP($A132,'[11]102010'!$A$7:$W$47,O$9,FALSE)</f>
        <v>2402</v>
      </c>
      <c r="P132" s="110">
        <f>VLOOKUP($A132,'[11]102010'!$A$7:$W$47,P$9,FALSE)</f>
        <v>2351</v>
      </c>
      <c r="Q132" s="110">
        <f>VLOOKUP($A132,'[11]102010'!$A$7:$W$47,Q$9,FALSE)</f>
        <v>2311</v>
      </c>
      <c r="R132" s="110">
        <f>VLOOKUP($A132,'[11]102010'!$A$7:$W$47,R$9,FALSE)</f>
        <v>2275</v>
      </c>
      <c r="S132" s="110">
        <f>VLOOKUP($A132,'[11]102010'!$A$7:$W$47,S$9,FALSE)</f>
        <v>2036</v>
      </c>
      <c r="T132" s="110">
        <f>VLOOKUP($A132,'[11]102010'!$A$7:$W$47,T$9,FALSE)</f>
        <v>2047</v>
      </c>
      <c r="U132" s="110">
        <f>VLOOKUP($A132,'[11]102010'!$A$7:$W$47,U$9,FALSE)</f>
        <v>2059</v>
      </c>
      <c r="V132" s="110">
        <f>VLOOKUP($A132,'[11]102010'!$A$7:$W$47,V$9,FALSE)</f>
        <v>2382</v>
      </c>
    </row>
    <row r="133" spans="1:22" x14ac:dyDescent="0.2">
      <c r="A133" s="107" t="s">
        <v>123</v>
      </c>
      <c r="B133" s="110">
        <f>VLOOKUP($A133,'[11]102010'!$A$7:$W$47,B$9,FALSE)</f>
        <v>13410</v>
      </c>
      <c r="C133" s="110">
        <f>VLOOKUP($A133,'[11]102010'!$A$7:$W$47,C$9,FALSE)</f>
        <v>15919</v>
      </c>
      <c r="D133" s="110">
        <f>VLOOKUP($A133,'[11]102010'!$A$7:$W$47,D$9,FALSE)</f>
        <v>16387</v>
      </c>
      <c r="E133" s="110">
        <f>VLOOKUP($A133,'[11]102010'!$A$7:$W$47,E$9,FALSE)</f>
        <v>18535</v>
      </c>
      <c r="F133" s="110">
        <f>VLOOKUP($A133,'[11]102010'!$A$7:$W$47,F$9,FALSE)</f>
        <v>18612</v>
      </c>
      <c r="G133" s="110">
        <f>VLOOKUP($A133,'[11]102010'!$A$7:$W$47,G$9,FALSE)</f>
        <v>20951</v>
      </c>
      <c r="H133" s="110">
        <f>VLOOKUP($A133,'[11]102010'!$A$7:$W$47,H$9,FALSE)</f>
        <v>24756</v>
      </c>
      <c r="I133" s="110">
        <f>VLOOKUP($A133,'[11]102010'!$A$7:$W$47,I$9,FALSE)</f>
        <v>22798</v>
      </c>
      <c r="J133" s="110">
        <f>VLOOKUP($A133,'[11]102010'!$A$7:$W$47,J$9,FALSE)</f>
        <v>23049</v>
      </c>
      <c r="K133" s="110">
        <f>VLOOKUP($A133,'[11]102010'!$A$7:$W$47,K$9,FALSE)</f>
        <v>22700</v>
      </c>
      <c r="L133" s="110">
        <f>VLOOKUP($A133,'[11]102010'!$A$7:$W$47,L$9,FALSE)</f>
        <v>23431</v>
      </c>
      <c r="M133" s="110">
        <f>VLOOKUP($A133,'[11]102010'!$A$7:$W$47,M$9,FALSE)</f>
        <v>24721</v>
      </c>
      <c r="N133" s="110">
        <f>VLOOKUP($A133,'[11]102010'!$A$7:$W$47,N$9,FALSE)</f>
        <v>24721</v>
      </c>
      <c r="O133" s="110">
        <f>VLOOKUP($A133,'[11]102010'!$A$7:$W$47,O$9,FALSE)</f>
        <v>26896</v>
      </c>
      <c r="P133" s="110">
        <f>VLOOKUP($A133,'[11]102010'!$A$7:$W$47,P$9,FALSE)</f>
        <v>28375</v>
      </c>
      <c r="Q133" s="110">
        <f>VLOOKUP($A133,'[11]102010'!$A$7:$W$47,Q$9,FALSE)</f>
        <v>29020</v>
      </c>
      <c r="R133" s="110">
        <f>VLOOKUP($A133,'[11]102010'!$A$7:$W$47,R$9,FALSE)</f>
        <v>28805</v>
      </c>
      <c r="S133" s="110">
        <f>VLOOKUP($A133,'[11]102010'!$A$7:$W$47,S$9,FALSE)</f>
        <v>28160</v>
      </c>
      <c r="T133" s="110">
        <f>VLOOKUP($A133,'[11]102010'!$A$7:$W$47,T$9,FALSE)</f>
        <v>29020</v>
      </c>
      <c r="U133" s="110">
        <f>VLOOKUP($A133,'[11]102010'!$A$7:$W$47,U$9,FALSE)</f>
        <v>28805</v>
      </c>
      <c r="V133" s="110">
        <f>VLOOKUP($A133,'[11]102010'!$A$7:$W$47,V$9,FALSE)</f>
        <v>22976</v>
      </c>
    </row>
    <row r="134" spans="1:22" x14ac:dyDescent="0.2">
      <c r="A134" s="107" t="s">
        <v>119</v>
      </c>
      <c r="B134" s="110">
        <f>VLOOKUP($A134,'[11]102010'!$A$7:$W$47,B$9,FALSE)</f>
        <v>384</v>
      </c>
      <c r="C134" s="110">
        <f>VLOOKUP($A134,'[11]102010'!$A$7:$W$47,C$9,FALSE)</f>
        <v>456</v>
      </c>
      <c r="D134" s="110">
        <f>VLOOKUP($A134,'[11]102010'!$A$7:$W$47,D$9,FALSE)</f>
        <v>483</v>
      </c>
      <c r="E134" s="110">
        <f>VLOOKUP($A134,'[11]102010'!$A$7:$W$47,E$9,FALSE)</f>
        <v>566</v>
      </c>
      <c r="F134" s="110">
        <f>VLOOKUP($A134,'[11]102010'!$A$7:$W$47,F$9,FALSE)</f>
        <v>566</v>
      </c>
      <c r="G134" s="110">
        <f>VLOOKUP($A134,'[11]102010'!$A$7:$W$47,G$9,FALSE)</f>
        <v>620</v>
      </c>
      <c r="H134" s="110">
        <f>VLOOKUP($A134,'[11]102010'!$A$7:$W$47,H$9,FALSE)</f>
        <v>704</v>
      </c>
      <c r="I134" s="110">
        <f>VLOOKUP($A134,'[11]102010'!$A$7:$W$47,I$9,FALSE)</f>
        <v>658</v>
      </c>
      <c r="J134" s="110">
        <f>VLOOKUP($A134,'[11]102010'!$A$7:$W$47,J$9,FALSE)</f>
        <v>680</v>
      </c>
      <c r="K134" s="110">
        <f>VLOOKUP($A134,'[11]102010'!$A$7:$W$47,K$9,FALSE)</f>
        <v>678</v>
      </c>
      <c r="L134" s="110">
        <f>VLOOKUP($A134,'[11]102010'!$A$7:$W$47,L$9,FALSE)</f>
        <v>645</v>
      </c>
      <c r="M134" s="110">
        <f>VLOOKUP($A134,'[11]102010'!$A$7:$W$47,M$9,FALSE)</f>
        <v>685</v>
      </c>
      <c r="N134" s="110">
        <f>VLOOKUP($A134,'[11]102010'!$A$7:$W$47,N$9,FALSE)</f>
        <v>659</v>
      </c>
      <c r="O134" s="110">
        <f>VLOOKUP($A134,'[11]102010'!$A$7:$W$47,O$9,FALSE)</f>
        <v>705</v>
      </c>
      <c r="P134" s="110">
        <f>VLOOKUP($A134,'[11]102010'!$A$7:$W$47,P$9,FALSE)</f>
        <v>701</v>
      </c>
      <c r="Q134" s="110">
        <f>VLOOKUP($A134,'[11]102010'!$A$7:$W$47,Q$9,FALSE)</f>
        <v>694</v>
      </c>
      <c r="R134" s="110">
        <f>VLOOKUP($A134,'[11]102010'!$A$7:$W$47,R$9,FALSE)</f>
        <v>673</v>
      </c>
      <c r="S134" s="110">
        <f>VLOOKUP($A134,'[11]102010'!$A$7:$W$47,S$9,FALSE)</f>
        <v>626</v>
      </c>
      <c r="T134" s="110">
        <f>VLOOKUP($A134,'[11]102010'!$A$7:$W$47,T$9,FALSE)</f>
        <v>625</v>
      </c>
      <c r="U134" s="110">
        <f>VLOOKUP($A134,'[11]102010'!$A$7:$W$47,U$9,FALSE)</f>
        <v>631</v>
      </c>
      <c r="V134" s="110">
        <f>VLOOKUP($A134,'[11]102010'!$A$7:$W$47,V$9,FALSE)</f>
        <v>740</v>
      </c>
    </row>
    <row r="135" spans="1:22" x14ac:dyDescent="0.2">
      <c r="A135" s="107" t="s">
        <v>120</v>
      </c>
      <c r="B135" s="110">
        <f>VLOOKUP($A135,'[11]102010'!$A$7:$W$47,B$9,FALSE)</f>
        <v>57</v>
      </c>
      <c r="C135" s="110">
        <f>VLOOKUP($A135,'[11]102010'!$A$7:$W$47,C$9,FALSE)</f>
        <v>68</v>
      </c>
      <c r="D135" s="110">
        <f>VLOOKUP($A135,'[11]102010'!$A$7:$W$47,D$9,FALSE)</f>
        <v>56</v>
      </c>
      <c r="E135" s="110">
        <f>VLOOKUP($A135,'[11]102010'!$A$7:$W$47,E$9,FALSE)</f>
        <v>62</v>
      </c>
      <c r="F135" s="110">
        <f>VLOOKUP($A135,'[11]102010'!$A$7:$W$47,F$9,FALSE)</f>
        <v>66</v>
      </c>
      <c r="G135" s="110">
        <f>VLOOKUP($A135,'[11]102010'!$A$7:$W$47,G$9,FALSE)</f>
        <v>48</v>
      </c>
      <c r="H135" s="110">
        <f>VLOOKUP($A135,'[11]102010'!$A$7:$W$47,H$9,FALSE)</f>
        <v>37</v>
      </c>
      <c r="I135" s="110">
        <f>VLOOKUP($A135,'[11]102010'!$A$7:$W$47,I$9,FALSE)</f>
        <v>37</v>
      </c>
      <c r="J135" s="110">
        <f>VLOOKUP($A135,'[11]102010'!$A$7:$W$47,J$9,FALSE)</f>
        <v>43</v>
      </c>
      <c r="K135" s="110">
        <f>VLOOKUP($A135,'[11]102010'!$A$7:$W$47,K$9,FALSE)</f>
        <v>41</v>
      </c>
      <c r="L135" s="110">
        <f>VLOOKUP($A135,'[11]102010'!$A$7:$W$47,L$9,FALSE)</f>
        <v>42</v>
      </c>
      <c r="M135" s="110">
        <f>VLOOKUP($A135,'[11]102010'!$A$7:$W$47,M$9,FALSE)</f>
        <v>42</v>
      </c>
      <c r="N135" s="110">
        <f>VLOOKUP($A135,'[11]102010'!$A$7:$W$47,N$9,FALSE)</f>
        <v>37</v>
      </c>
      <c r="O135" s="110">
        <f>VLOOKUP($A135,'[11]102010'!$A$7:$W$47,O$9,FALSE)</f>
        <v>37</v>
      </c>
      <c r="P135" s="110">
        <f>VLOOKUP($A135,'[11]102010'!$A$7:$W$47,P$9,FALSE)</f>
        <v>39</v>
      </c>
      <c r="Q135" s="110">
        <f>VLOOKUP($A135,'[11]102010'!$A$7:$W$47,Q$9,FALSE)</f>
        <v>45</v>
      </c>
      <c r="R135" s="110">
        <f>VLOOKUP($A135,'[11]102010'!$A$7:$W$47,R$9,FALSE)</f>
        <v>46</v>
      </c>
      <c r="S135" s="110">
        <f>VLOOKUP($A135,'[11]102010'!$A$7:$W$47,S$9,FALSE)</f>
        <v>49</v>
      </c>
      <c r="T135" s="110">
        <f>VLOOKUP($A135,'[11]102010'!$A$7:$W$47,T$9,FALSE)</f>
        <v>49</v>
      </c>
      <c r="U135" s="110">
        <f>VLOOKUP($A135,'[11]102010'!$A$7:$W$47,U$9,FALSE)</f>
        <v>51</v>
      </c>
      <c r="V135" s="110">
        <f>VLOOKUP($A135,'[11]102010'!$A$7:$W$47,V$9,FALSE)</f>
        <v>55</v>
      </c>
    </row>
    <row r="136" spans="1:22" x14ac:dyDescent="0.2">
      <c r="A136" s="107" t="s">
        <v>139</v>
      </c>
      <c r="B136" s="110">
        <f>VLOOKUP($A136,'[11]102010'!$A$7:$W$47,B$9,FALSE)</f>
        <v>388</v>
      </c>
      <c r="C136" s="110">
        <f>VLOOKUP($A136,'[11]102010'!$A$7:$W$47,C$9,FALSE)</f>
        <v>580</v>
      </c>
      <c r="D136" s="110">
        <f>VLOOKUP($A136,'[11]102010'!$A$7:$W$47,D$9,FALSE)</f>
        <v>725</v>
      </c>
      <c r="E136" s="110">
        <f>VLOOKUP($A136,'[11]102010'!$A$7:$W$47,E$9,FALSE)</f>
        <v>822</v>
      </c>
      <c r="F136" s="110">
        <f>VLOOKUP($A136,'[11]102010'!$A$7:$W$47,F$9,FALSE)</f>
        <v>884</v>
      </c>
      <c r="G136" s="110">
        <f>VLOOKUP($A136,'[11]102010'!$A$7:$W$47,G$9,FALSE)</f>
        <v>953</v>
      </c>
      <c r="H136" s="110">
        <f>VLOOKUP($A136,'[11]102010'!$A$7:$W$47,H$9,FALSE)</f>
        <v>1116</v>
      </c>
      <c r="I136" s="110">
        <f>VLOOKUP($A136,'[11]102010'!$A$7:$W$47,I$9,FALSE)</f>
        <v>1218</v>
      </c>
      <c r="J136" s="110">
        <f>VLOOKUP($A136,'[11]102010'!$A$7:$W$47,J$9,FALSE)</f>
        <v>1433</v>
      </c>
      <c r="K136" s="110">
        <f>VLOOKUP($A136,'[11]102010'!$A$7:$W$47,K$9,FALSE)</f>
        <v>1752</v>
      </c>
      <c r="L136" s="110">
        <f>VLOOKUP($A136,'[11]102010'!$A$7:$W$47,L$9,FALSE)</f>
        <v>1972</v>
      </c>
      <c r="M136" s="110">
        <f>VLOOKUP($A136,'[11]102010'!$A$7:$W$47,M$9,FALSE)</f>
        <v>2239</v>
      </c>
      <c r="N136" s="110">
        <f>VLOOKUP($A136,'[11]102010'!$A$7:$W$47,N$9,FALSE)</f>
        <v>2512</v>
      </c>
      <c r="O136" s="110">
        <f>VLOOKUP($A136,'[11]102010'!$A$7:$W$47,O$9,FALSE)</f>
        <v>2940</v>
      </c>
      <c r="P136" s="110">
        <f>VLOOKUP($A136,'[11]102010'!$A$7:$W$47,P$9,FALSE)</f>
        <v>3011</v>
      </c>
      <c r="Q136" s="110">
        <f>VLOOKUP($A136,'[11]102010'!$A$7:$W$47,Q$9,FALSE)</f>
        <v>3161</v>
      </c>
      <c r="R136" s="110">
        <f>VLOOKUP($A136,'[11]102010'!$A$7:$W$47,R$9,FALSE)</f>
        <v>3637</v>
      </c>
      <c r="S136" s="110">
        <f>VLOOKUP($A136,'[11]102010'!$A$7:$W$47,S$9,FALSE)</f>
        <v>3755</v>
      </c>
      <c r="T136" s="110">
        <f>VLOOKUP($A136,'[11]102010'!$A$7:$W$47,T$9,FALSE)</f>
        <v>3615</v>
      </c>
      <c r="U136" s="110">
        <f>VLOOKUP($A136,'[11]102010'!$A$7:$W$47,U$9,FALSE)</f>
        <v>3666</v>
      </c>
      <c r="V136" s="110">
        <f>VLOOKUP($A136,'[11]102010'!$A$7:$W$47,V$9,FALSE)</f>
        <v>4024</v>
      </c>
    </row>
    <row r="137" spans="1:22" x14ac:dyDescent="0.2">
      <c r="A137" s="107" t="s">
        <v>121</v>
      </c>
      <c r="B137" s="110">
        <f>VLOOKUP($A137,'[11]102010'!$A$7:$W$47,B$9,FALSE)</f>
        <v>27</v>
      </c>
      <c r="C137" s="110">
        <f>VLOOKUP($A137,'[11]102010'!$A$7:$W$47,C$9,FALSE)</f>
        <v>36</v>
      </c>
      <c r="D137" s="110">
        <f>VLOOKUP($A137,'[11]102010'!$A$7:$W$47,D$9,FALSE)</f>
        <v>34</v>
      </c>
      <c r="E137" s="110">
        <f>VLOOKUP($A137,'[11]102010'!$A$7:$W$47,E$9,FALSE)</f>
        <v>36</v>
      </c>
      <c r="F137" s="110">
        <f>VLOOKUP($A137,'[11]102010'!$A$7:$W$47,F$9,FALSE)</f>
        <v>40</v>
      </c>
      <c r="G137" s="110">
        <f>VLOOKUP($A137,'[11]102010'!$A$7:$W$47,G$9,FALSE)</f>
        <v>17</v>
      </c>
      <c r="H137" s="110">
        <f>VLOOKUP($A137,'[11]102010'!$A$7:$W$47,H$9,FALSE)</f>
        <v>18</v>
      </c>
      <c r="I137" s="110">
        <f>VLOOKUP($A137,'[11]102010'!$A$7:$W$47,I$9,FALSE)</f>
        <v>19</v>
      </c>
      <c r="J137" s="110">
        <f>VLOOKUP($A137,'[11]102010'!$A$7:$W$47,J$9,FALSE)</f>
        <v>19</v>
      </c>
      <c r="K137" s="110">
        <f>VLOOKUP($A137,'[11]102010'!$A$7:$W$47,K$9,FALSE)</f>
        <v>22</v>
      </c>
      <c r="L137" s="110">
        <f>VLOOKUP($A137,'[11]102010'!$A$7:$W$47,L$9,FALSE)</f>
        <v>23</v>
      </c>
      <c r="M137" s="110">
        <f>VLOOKUP($A137,'[11]102010'!$A$7:$W$47,M$9,FALSE)</f>
        <v>27</v>
      </c>
      <c r="N137" s="110">
        <f>VLOOKUP($A137,'[11]102010'!$A$7:$W$47,N$9,FALSE)</f>
        <v>30</v>
      </c>
      <c r="O137" s="110">
        <f>VLOOKUP($A137,'[11]102010'!$A$7:$W$47,O$9,FALSE)</f>
        <v>29</v>
      </c>
      <c r="P137" s="110">
        <f>VLOOKUP($A137,'[11]102010'!$A$7:$W$47,P$9,FALSE)</f>
        <v>31</v>
      </c>
      <c r="Q137" s="110">
        <f>VLOOKUP($A137,'[11]102010'!$A$7:$W$47,Q$9,FALSE)</f>
        <v>30</v>
      </c>
      <c r="R137" s="110">
        <f>VLOOKUP($A137,'[11]102010'!$A$7:$W$47,R$9,FALSE)</f>
        <v>34</v>
      </c>
      <c r="S137" s="110">
        <f>VLOOKUP($A137,'[11]102010'!$A$7:$W$47,S$9,FALSE)</f>
        <v>37</v>
      </c>
      <c r="T137" s="110">
        <f>VLOOKUP($A137,'[11]102010'!$A$7:$W$47,T$9,FALSE)</f>
        <v>39</v>
      </c>
      <c r="U137" s="110">
        <f>VLOOKUP($A137,'[11]102010'!$A$7:$W$47,U$9,FALSE)</f>
        <v>43</v>
      </c>
      <c r="V137" s="110">
        <f>VLOOKUP($A137,'[11]102010'!$A$7:$W$47,V$9,FALSE)</f>
        <v>48</v>
      </c>
    </row>
    <row r="138" spans="1:22" x14ac:dyDescent="0.2">
      <c r="A138" s="107" t="s">
        <v>122</v>
      </c>
      <c r="B138" s="110">
        <f>VLOOKUP($A138,'[11]102010'!$A$7:$W$47,B$9,FALSE)</f>
        <v>6589</v>
      </c>
      <c r="C138" s="110">
        <f>VLOOKUP($A138,'[11]102010'!$A$7:$W$47,C$9,FALSE)</f>
        <v>7997</v>
      </c>
      <c r="D138" s="110">
        <f>VLOOKUP($A138,'[11]102010'!$A$7:$W$47,D$9,FALSE)</f>
        <v>8156</v>
      </c>
      <c r="E138" s="110">
        <f>VLOOKUP($A138,'[11]102010'!$A$7:$W$47,E$9,FALSE)</f>
        <v>8065</v>
      </c>
      <c r="F138" s="110">
        <f>VLOOKUP($A138,'[11]102010'!$A$7:$W$47,F$9,FALSE)</f>
        <v>8273</v>
      </c>
      <c r="G138" s="110">
        <f>VLOOKUP($A138,'[11]102010'!$A$7:$W$47,G$9,FALSE)</f>
        <v>7847</v>
      </c>
      <c r="H138" s="110">
        <f>VLOOKUP($A138,'[11]102010'!$A$7:$W$47,H$9,FALSE)</f>
        <v>9089</v>
      </c>
      <c r="I138" s="110">
        <f>VLOOKUP($A138,'[11]102010'!$A$7:$W$47,I$9,FALSE)</f>
        <v>8844</v>
      </c>
      <c r="J138" s="110">
        <f>VLOOKUP($A138,'[11]102010'!$A$7:$W$47,J$9,FALSE)</f>
        <v>8748</v>
      </c>
      <c r="K138" s="110">
        <f>VLOOKUP($A138,'[11]102010'!$A$7:$W$47,K$9,FALSE)</f>
        <v>9492</v>
      </c>
      <c r="L138" s="110">
        <f>VLOOKUP($A138,'[11]102010'!$A$7:$W$47,L$9,FALSE)</f>
        <v>17180</v>
      </c>
      <c r="M138" s="110">
        <f>VLOOKUP($A138,'[11]102010'!$A$7:$W$47,M$9,FALSE)</f>
        <v>12908</v>
      </c>
      <c r="N138" s="110">
        <f>VLOOKUP($A138,'[11]102010'!$A$7:$W$47,N$9,FALSE)</f>
        <v>13226</v>
      </c>
      <c r="O138" s="110">
        <f>VLOOKUP($A138,'[11]102010'!$A$7:$W$47,O$9,FALSE)</f>
        <v>13154</v>
      </c>
      <c r="P138" s="110">
        <f>VLOOKUP($A138,'[11]102010'!$A$7:$W$47,P$9,FALSE)</f>
        <v>14764</v>
      </c>
      <c r="Q138" s="110">
        <f>VLOOKUP($A138,'[11]102010'!$A$7:$W$47,Q$9,FALSE)</f>
        <v>14452</v>
      </c>
      <c r="R138" s="110">
        <f>VLOOKUP($A138,'[11]102010'!$A$7:$W$47,R$9,FALSE)</f>
        <v>14614</v>
      </c>
      <c r="S138" s="110">
        <f>VLOOKUP($A138,'[11]102010'!$A$7:$W$47,S$9,FALSE)</f>
        <v>12941</v>
      </c>
      <c r="T138" s="110">
        <f>VLOOKUP($A138,'[11]102010'!$A$7:$W$47,T$9,FALSE)</f>
        <v>14003</v>
      </c>
      <c r="U138" s="110">
        <f>VLOOKUP($A138,'[11]102010'!$A$7:$W$47,U$9,FALSE)</f>
        <v>14194</v>
      </c>
      <c r="V138" s="110">
        <f>VLOOKUP($A138,'[11]102010'!$A$7:$W$47,V$9,FALSE)</f>
        <v>13871</v>
      </c>
    </row>
    <row r="139" spans="1:22" x14ac:dyDescent="0.2">
      <c r="A139" s="107" t="s">
        <v>124</v>
      </c>
      <c r="B139" s="110">
        <f>VLOOKUP($A139,'[11]102010'!$A$7:$W$47,B$9,FALSE)</f>
        <v>0</v>
      </c>
      <c r="C139" s="110">
        <f>VLOOKUP($A139,'[11]102010'!$A$7:$W$47,C$9,FALSE)</f>
        <v>0</v>
      </c>
      <c r="D139" s="110">
        <f>VLOOKUP($A139,'[11]102010'!$A$7:$W$47,D$9,FALSE)</f>
        <v>0</v>
      </c>
      <c r="E139" s="110">
        <f>VLOOKUP($A139,'[11]102010'!$A$7:$W$47,E$9,FALSE)</f>
        <v>0</v>
      </c>
      <c r="F139" s="110">
        <f>VLOOKUP($A139,'[11]102010'!$A$7:$W$47,F$9,FALSE)</f>
        <v>0</v>
      </c>
      <c r="G139" s="110">
        <f>VLOOKUP($A139,'[11]102010'!$A$7:$W$47,G$9,FALSE)</f>
        <v>0</v>
      </c>
      <c r="H139" s="110">
        <f>VLOOKUP($A139,'[11]102010'!$A$7:$W$47,H$9,FALSE)</f>
        <v>0</v>
      </c>
      <c r="I139" s="110">
        <f>VLOOKUP($A139,'[11]102010'!$A$7:$W$47,I$9,FALSE)</f>
        <v>0</v>
      </c>
      <c r="J139" s="110">
        <f>VLOOKUP($A139,'[11]102010'!$A$7:$W$47,J$9,FALSE)</f>
        <v>0</v>
      </c>
      <c r="K139" s="110">
        <f>VLOOKUP($A139,'[11]102010'!$A$7:$W$47,K$9,FALSE)</f>
        <v>4</v>
      </c>
      <c r="L139" s="110">
        <f>VLOOKUP($A139,'[11]102010'!$A$7:$W$47,L$9,FALSE)</f>
        <v>5</v>
      </c>
      <c r="M139" s="110">
        <f>VLOOKUP($A139,'[11]102010'!$A$7:$W$47,M$9,FALSE)</f>
        <v>5</v>
      </c>
      <c r="N139" s="110">
        <f>VLOOKUP($A139,'[11]102010'!$A$7:$W$47,N$9,FALSE)</f>
        <v>9</v>
      </c>
      <c r="O139" s="110">
        <f>VLOOKUP($A139,'[11]102010'!$A$7:$W$47,O$9,FALSE)</f>
        <v>19</v>
      </c>
      <c r="P139" s="110">
        <f>VLOOKUP($A139,'[11]102010'!$A$7:$W$47,P$9,FALSE)</f>
        <v>35</v>
      </c>
      <c r="Q139" s="110">
        <f>VLOOKUP($A139,'[11]102010'!$A$7:$W$47,Q$9,FALSE)</f>
        <v>73</v>
      </c>
      <c r="R139" s="110">
        <f>VLOOKUP($A139,'[11]102010'!$A$7:$W$47,R$9,FALSE)</f>
        <v>139</v>
      </c>
      <c r="S139" s="110">
        <f>VLOOKUP($A139,'[11]102010'!$A$7:$W$47,S$9,FALSE)</f>
        <v>177</v>
      </c>
      <c r="T139" s="110">
        <f>VLOOKUP($A139,'[11]102010'!$A$7:$W$47,T$9,FALSE)</f>
        <v>208</v>
      </c>
      <c r="U139" s="110">
        <f>VLOOKUP($A139,'[11]102010'!$A$7:$W$47,U$9,FALSE)</f>
        <v>256</v>
      </c>
      <c r="V139" s="110">
        <f>VLOOKUP($A139,'[11]102010'!$A$7:$W$47,V$9,FALSE)</f>
        <v>255</v>
      </c>
    </row>
    <row r="140" spans="1:22" x14ac:dyDescent="0.2">
      <c r="A140" s="107" t="s">
        <v>125</v>
      </c>
      <c r="B140" s="110">
        <f>VLOOKUP($A140,'[11]102010'!$A$7:$W$47,B$9,FALSE)</f>
        <v>1643</v>
      </c>
      <c r="C140" s="110">
        <f>VLOOKUP($A140,'[11]102010'!$A$7:$W$47,C$9,FALSE)</f>
        <v>2042</v>
      </c>
      <c r="D140" s="110">
        <f>VLOOKUP($A140,'[11]102010'!$A$7:$W$47,D$9,FALSE)</f>
        <v>2053</v>
      </c>
      <c r="E140" s="110">
        <f>VLOOKUP($A140,'[11]102010'!$A$7:$W$47,E$9,FALSE)</f>
        <v>2449</v>
      </c>
      <c r="F140" s="110">
        <f>VLOOKUP($A140,'[11]102010'!$A$7:$W$47,F$9,FALSE)</f>
        <v>2569</v>
      </c>
      <c r="G140" s="110">
        <f>VLOOKUP($A140,'[11]102010'!$A$7:$W$47,G$9,FALSE)</f>
        <v>2890</v>
      </c>
      <c r="H140" s="110">
        <f>VLOOKUP($A140,'[11]102010'!$A$7:$W$47,H$9,FALSE)</f>
        <v>3169</v>
      </c>
      <c r="I140" s="110">
        <f>VLOOKUP($A140,'[11]102010'!$A$7:$W$47,I$9,FALSE)</f>
        <v>3040</v>
      </c>
      <c r="J140" s="110">
        <f>VLOOKUP($A140,'[11]102010'!$A$7:$W$47,J$9,FALSE)</f>
        <v>2904</v>
      </c>
      <c r="K140" s="110">
        <f>VLOOKUP($A140,'[11]102010'!$A$7:$W$47,K$9,FALSE)</f>
        <v>3098</v>
      </c>
      <c r="L140" s="110">
        <f>VLOOKUP($A140,'[11]102010'!$A$7:$W$47,L$9,FALSE)</f>
        <v>3025</v>
      </c>
      <c r="M140" s="110">
        <f>VLOOKUP($A140,'[11]102010'!$A$7:$W$47,M$9,FALSE)</f>
        <v>3304</v>
      </c>
      <c r="N140" s="110">
        <f>VLOOKUP($A140,'[11]102010'!$A$7:$W$47,N$9,FALSE)</f>
        <v>3413</v>
      </c>
      <c r="O140" s="110">
        <f>VLOOKUP($A140,'[11]102010'!$A$7:$W$47,O$9,FALSE)</f>
        <v>3947</v>
      </c>
      <c r="P140" s="110">
        <f>VLOOKUP($A140,'[11]102010'!$A$7:$W$47,P$9,FALSE)</f>
        <v>3568</v>
      </c>
      <c r="Q140" s="110">
        <f>VLOOKUP($A140,'[11]102010'!$A$7:$W$47,Q$9,FALSE)</f>
        <v>3928</v>
      </c>
      <c r="R140" s="110">
        <f>VLOOKUP($A140,'[11]102010'!$A$7:$W$47,R$9,FALSE)</f>
        <v>3644</v>
      </c>
      <c r="S140" s="110">
        <f>VLOOKUP($A140,'[11]102010'!$A$7:$W$47,S$9,FALSE)</f>
        <v>3174</v>
      </c>
      <c r="T140" s="110">
        <f>VLOOKUP($A140,'[11]102010'!$A$7:$W$47,T$9,FALSE)</f>
        <v>3294</v>
      </c>
      <c r="U140" s="110">
        <f>VLOOKUP($A140,'[11]102010'!$A$7:$W$47,U$9,FALSE)</f>
        <v>3182</v>
      </c>
      <c r="V140" s="110">
        <f>VLOOKUP($A140,'[11]102010'!$A$7:$W$47,V$9,FALSE)</f>
        <v>3238</v>
      </c>
    </row>
    <row r="141" spans="1:22" x14ac:dyDescent="0.2">
      <c r="A141" s="107" t="s">
        <v>126</v>
      </c>
      <c r="B141" s="110">
        <f>VLOOKUP($A141,'[11]102010'!$A$7:$W$47,B$9,FALSE)</f>
        <v>117</v>
      </c>
      <c r="C141" s="110">
        <f>VLOOKUP($A141,'[11]102010'!$A$7:$W$47,C$9,FALSE)</f>
        <v>161</v>
      </c>
      <c r="D141" s="110">
        <f>VLOOKUP($A141,'[11]102010'!$A$7:$W$47,D$9,FALSE)</f>
        <v>186</v>
      </c>
      <c r="E141" s="110">
        <f>VLOOKUP($A141,'[11]102010'!$A$7:$W$47,E$9,FALSE)</f>
        <v>216</v>
      </c>
      <c r="F141" s="110">
        <f>VLOOKUP($A141,'[11]102010'!$A$7:$W$47,F$9,FALSE)</f>
        <v>238</v>
      </c>
      <c r="G141" s="110">
        <f>VLOOKUP($A141,'[11]102010'!$A$7:$W$47,G$9,FALSE)</f>
        <v>251</v>
      </c>
      <c r="H141" s="110">
        <f>VLOOKUP($A141,'[11]102010'!$A$7:$W$47,H$9,FALSE)</f>
        <v>302</v>
      </c>
      <c r="I141" s="110">
        <f>VLOOKUP($A141,'[11]102010'!$A$7:$W$47,I$9,FALSE)</f>
        <v>285</v>
      </c>
      <c r="J141" s="110">
        <f>VLOOKUP($A141,'[11]102010'!$A$7:$W$47,J$9,FALSE)</f>
        <v>338</v>
      </c>
      <c r="K141" s="110">
        <f>VLOOKUP($A141,'[11]102010'!$A$7:$W$47,K$9,FALSE)</f>
        <v>386</v>
      </c>
      <c r="L141" s="110">
        <f>VLOOKUP($A141,'[11]102010'!$A$7:$W$47,L$9,FALSE)</f>
        <v>438</v>
      </c>
      <c r="M141" s="110">
        <f>VLOOKUP($A141,'[11]102010'!$A$7:$W$47,M$9,FALSE)</f>
        <v>481</v>
      </c>
      <c r="N141" s="110">
        <f>VLOOKUP($A141,'[11]102010'!$A$7:$W$47,N$9,FALSE)</f>
        <v>475</v>
      </c>
      <c r="O141" s="110">
        <f>VLOOKUP($A141,'[11]102010'!$A$7:$W$47,O$9,FALSE)</f>
        <v>538</v>
      </c>
      <c r="P141" s="110">
        <f>VLOOKUP($A141,'[11]102010'!$A$7:$W$47,P$9,FALSE)</f>
        <v>600</v>
      </c>
      <c r="Q141" s="110">
        <f>VLOOKUP($A141,'[11]102010'!$A$7:$W$47,Q$9,FALSE)</f>
        <v>606</v>
      </c>
      <c r="R141" s="110">
        <f>VLOOKUP($A141,'[11]102010'!$A$7:$W$47,R$9,FALSE)</f>
        <v>631</v>
      </c>
      <c r="S141" s="110">
        <f>VLOOKUP($A141,'[11]102010'!$A$7:$W$47,S$9,FALSE)</f>
        <v>592</v>
      </c>
      <c r="T141" s="110">
        <f>VLOOKUP($A141,'[11]102010'!$A$7:$W$47,T$9,FALSE)</f>
        <v>667</v>
      </c>
      <c r="U141" s="110">
        <f>VLOOKUP($A141,'[11]102010'!$A$7:$W$47,U$9,FALSE)</f>
        <v>623</v>
      </c>
      <c r="V141" s="110">
        <f>VLOOKUP($A141,'[11]102010'!$A$7:$W$47,V$9,FALSE)</f>
        <v>708</v>
      </c>
    </row>
    <row r="142" spans="1:22" x14ac:dyDescent="0.2">
      <c r="A142" s="107" t="s">
        <v>127</v>
      </c>
      <c r="B142" s="110">
        <f>VLOOKUP($A142,'[11]102010'!$A$7:$W$47,B$9,FALSE)</f>
        <v>11313</v>
      </c>
      <c r="C142" s="110">
        <f>VLOOKUP($A142,'[11]102010'!$A$7:$W$47,C$9,FALSE)</f>
        <v>13131</v>
      </c>
      <c r="D142" s="110">
        <f>VLOOKUP($A142,'[11]102010'!$A$7:$W$47,D$9,FALSE)</f>
        <v>12639</v>
      </c>
      <c r="E142" s="110">
        <f>VLOOKUP($A142,'[11]102010'!$A$7:$W$47,E$9,FALSE)</f>
        <v>13226</v>
      </c>
      <c r="F142" s="110">
        <f>VLOOKUP($A142,'[11]102010'!$A$7:$W$47,F$9,FALSE)</f>
        <v>12219</v>
      </c>
      <c r="G142" s="110">
        <f>VLOOKUP($A142,'[11]102010'!$A$7:$W$47,G$9,FALSE)</f>
        <v>13485</v>
      </c>
      <c r="H142" s="110">
        <f>VLOOKUP($A142,'[11]102010'!$A$7:$W$47,H$9,FALSE)</f>
        <v>14136</v>
      </c>
      <c r="I142" s="110">
        <f>VLOOKUP($A142,'[11]102010'!$A$7:$W$47,I$9,FALSE)</f>
        <v>13850</v>
      </c>
      <c r="J142" s="110">
        <f>VLOOKUP($A142,'[11]102010'!$A$7:$W$47,J$9,FALSE)</f>
        <v>14920</v>
      </c>
      <c r="K142" s="110">
        <f>VLOOKUP($A142,'[11]102010'!$A$7:$W$47,K$9,FALSE)</f>
        <v>15591</v>
      </c>
      <c r="L142" s="110">
        <f>VLOOKUP($A142,'[11]102010'!$A$7:$W$47,L$9,FALSE)</f>
        <v>14971</v>
      </c>
      <c r="M142" s="110">
        <f>VLOOKUP($A142,'[11]102010'!$A$7:$W$47,M$9,FALSE)</f>
        <v>15746</v>
      </c>
      <c r="N142" s="110">
        <f>VLOOKUP($A142,'[11]102010'!$A$7:$W$47,N$9,FALSE)</f>
        <v>15301</v>
      </c>
      <c r="O142" s="110">
        <f>VLOOKUP($A142,'[11]102010'!$A$7:$W$47,O$9,FALSE)</f>
        <v>17273</v>
      </c>
      <c r="P142" s="110">
        <f>VLOOKUP($A142,'[11]102010'!$A$7:$W$47,P$9,FALSE)</f>
        <v>17937</v>
      </c>
      <c r="Q142" s="110">
        <f>VLOOKUP($A142,'[11]102010'!$A$7:$W$47,Q$9,FALSE)</f>
        <v>18746</v>
      </c>
      <c r="R142" s="110">
        <f>VLOOKUP($A142,'[11]102010'!$A$7:$W$47,R$9,FALSE)</f>
        <v>17017</v>
      </c>
      <c r="S142" s="110">
        <f>VLOOKUP($A142,'[11]102010'!$A$7:$W$47,S$9,FALSE)</f>
        <v>15942</v>
      </c>
      <c r="T142" s="110">
        <f>VLOOKUP($A142,'[11]102010'!$A$7:$W$47,T$9,FALSE)</f>
        <v>16015</v>
      </c>
      <c r="U142" s="110">
        <f>VLOOKUP($A142,'[11]102010'!$A$7:$W$47,U$9,FALSE)</f>
        <v>16821</v>
      </c>
      <c r="V142" s="110">
        <f>VLOOKUP($A142,'[11]102010'!$A$7:$W$47,V$9,FALSE)</f>
        <v>18698</v>
      </c>
    </row>
    <row r="143" spans="1:22" x14ac:dyDescent="0.2">
      <c r="A143" s="107" t="s">
        <v>129</v>
      </c>
      <c r="B143" s="110">
        <f>VLOOKUP($A143,'[11]102010'!$A$7:$W$47,B$9,FALSE)</f>
        <v>221</v>
      </c>
      <c r="C143" s="110">
        <f>VLOOKUP($A143,'[11]102010'!$A$7:$W$47,C$9,FALSE)</f>
        <v>339</v>
      </c>
      <c r="D143" s="110">
        <f>VLOOKUP($A143,'[11]102010'!$A$7:$W$47,D$9,FALSE)</f>
        <v>274</v>
      </c>
      <c r="E143" s="110">
        <f>VLOOKUP($A143,'[11]102010'!$A$7:$W$47,E$9,FALSE)</f>
        <v>269</v>
      </c>
      <c r="F143" s="110">
        <f>VLOOKUP($A143,'[11]102010'!$A$7:$W$47,F$9,FALSE)</f>
        <v>207</v>
      </c>
      <c r="G143" s="110">
        <f>VLOOKUP($A143,'[11]102010'!$A$7:$W$47,G$9,FALSE)</f>
        <v>184</v>
      </c>
      <c r="H143" s="110">
        <f>VLOOKUP($A143,'[11]102010'!$A$7:$W$47,H$9,FALSE)</f>
        <v>182</v>
      </c>
      <c r="I143" s="110">
        <f>VLOOKUP($A143,'[11]102010'!$A$7:$W$47,I$9,FALSE)</f>
        <v>148</v>
      </c>
      <c r="J143" s="110">
        <f>VLOOKUP($A143,'[11]102010'!$A$7:$W$47,J$9,FALSE)</f>
        <v>124</v>
      </c>
      <c r="K143" s="110">
        <f>VLOOKUP($A143,'[11]102010'!$A$7:$W$47,K$9,FALSE)</f>
        <v>109</v>
      </c>
      <c r="L143" s="110">
        <f>VLOOKUP($A143,'[11]102010'!$A$7:$W$47,L$9,FALSE)</f>
        <v>104</v>
      </c>
      <c r="M143" s="110">
        <f>VLOOKUP($A143,'[11]102010'!$A$7:$W$47,M$9,FALSE)</f>
        <v>107</v>
      </c>
      <c r="N143" s="110">
        <f>VLOOKUP($A143,'[11]102010'!$A$7:$W$47,N$9,FALSE)</f>
        <v>110</v>
      </c>
      <c r="O143" s="110">
        <f>VLOOKUP($A143,'[11]102010'!$A$7:$W$47,O$9,FALSE)</f>
        <v>117</v>
      </c>
      <c r="P143" s="110">
        <f>VLOOKUP($A143,'[11]102010'!$A$7:$W$47,P$9,FALSE)</f>
        <v>127</v>
      </c>
      <c r="Q143" s="110">
        <f>VLOOKUP($A143,'[11]102010'!$A$7:$W$47,Q$9,FALSE)</f>
        <v>134</v>
      </c>
      <c r="R143" s="110">
        <f>VLOOKUP($A143,'[11]102010'!$A$7:$W$47,R$9,FALSE)</f>
        <v>140</v>
      </c>
      <c r="S143" s="110">
        <f>VLOOKUP($A143,'[11]102010'!$A$7:$W$47,S$9,FALSE)</f>
        <v>147</v>
      </c>
      <c r="T143" s="110">
        <f>VLOOKUP($A143,'[11]102010'!$A$7:$W$47,T$9,FALSE)</f>
        <v>146</v>
      </c>
      <c r="U143" s="110">
        <f>VLOOKUP($A143,'[11]102010'!$A$7:$W$47,U$9,FALSE)</f>
        <v>145</v>
      </c>
      <c r="V143" s="110">
        <f>VLOOKUP($A143,'[11]102010'!$A$7:$W$47,V$9,FALSE)</f>
        <v>158</v>
      </c>
    </row>
    <row r="144" spans="1:22" x14ac:dyDescent="0.2">
      <c r="A144" s="107" t="s">
        <v>130</v>
      </c>
      <c r="B144" s="110">
        <f>VLOOKUP($A144,'[11]102010'!$A$7:$W$47,B$9,FALSE)</f>
        <v>141</v>
      </c>
      <c r="C144" s="110">
        <f>VLOOKUP($A144,'[11]102010'!$A$7:$W$47,C$9,FALSE)</f>
        <v>158</v>
      </c>
      <c r="D144" s="110">
        <f>VLOOKUP($A144,'[11]102010'!$A$7:$W$47,D$9,FALSE)</f>
        <v>160</v>
      </c>
      <c r="E144" s="110">
        <f>VLOOKUP($A144,'[11]102010'!$A$7:$W$47,E$9,FALSE)</f>
        <v>170</v>
      </c>
      <c r="F144" s="110">
        <f>VLOOKUP($A144,'[11]102010'!$A$7:$W$47,F$9,FALSE)</f>
        <v>168</v>
      </c>
      <c r="G144" s="110">
        <f>VLOOKUP($A144,'[11]102010'!$A$7:$W$47,G$9,FALSE)</f>
        <v>183</v>
      </c>
      <c r="H144" s="110">
        <f>VLOOKUP($A144,'[11]102010'!$A$7:$W$47,H$9,FALSE)</f>
        <v>215</v>
      </c>
      <c r="I144" s="110">
        <f>VLOOKUP($A144,'[11]102010'!$A$7:$W$47,I$9,FALSE)</f>
        <v>201</v>
      </c>
      <c r="J144" s="110">
        <f>VLOOKUP($A144,'[11]102010'!$A$7:$W$47,J$9,FALSE)</f>
        <v>216</v>
      </c>
      <c r="K144" s="110">
        <f>VLOOKUP($A144,'[11]102010'!$A$7:$W$47,K$9,FALSE)</f>
        <v>213</v>
      </c>
      <c r="L144" s="110">
        <f>VLOOKUP($A144,'[11]102010'!$A$7:$W$47,L$9,FALSE)</f>
        <v>157</v>
      </c>
      <c r="M144" s="110">
        <f>VLOOKUP($A144,'[11]102010'!$A$7:$W$47,M$9,FALSE)</f>
        <v>173</v>
      </c>
      <c r="N144" s="110">
        <f>VLOOKUP($A144,'[11]102010'!$A$7:$W$47,N$9,FALSE)</f>
        <v>175</v>
      </c>
      <c r="O144" s="110">
        <f>VLOOKUP($A144,'[11]102010'!$A$7:$W$47,O$9,FALSE)</f>
        <v>188</v>
      </c>
      <c r="P144" s="110">
        <f>VLOOKUP($A144,'[11]102010'!$A$7:$W$47,P$9,FALSE)</f>
        <v>204</v>
      </c>
      <c r="Q144" s="110">
        <f>VLOOKUP($A144,'[11]102010'!$A$7:$W$47,Q$9,FALSE)</f>
        <v>204</v>
      </c>
      <c r="R144" s="110">
        <f>VLOOKUP($A144,'[11]102010'!$A$7:$W$47,R$9,FALSE)</f>
        <v>189</v>
      </c>
      <c r="S144" s="110">
        <f>VLOOKUP($A144,'[11]102010'!$A$7:$W$47,S$9,FALSE)</f>
        <v>188</v>
      </c>
      <c r="T144" s="110">
        <f>VLOOKUP($A144,'[11]102010'!$A$7:$W$47,T$9,FALSE)</f>
        <v>201</v>
      </c>
      <c r="U144" s="110">
        <f>VLOOKUP($A144,'[11]102010'!$A$7:$W$47,U$9,FALSE)</f>
        <v>196</v>
      </c>
      <c r="V144" s="110">
        <f>VLOOKUP($A144,'[11]102010'!$A$7:$W$47,V$9,FALSE)</f>
        <v>196</v>
      </c>
    </row>
    <row r="145" spans="1:27" x14ac:dyDescent="0.2">
      <c r="A145" s="107" t="s">
        <v>128</v>
      </c>
      <c r="B145" s="110">
        <f>VLOOKUP($A145,'[11]102010'!$A$7:$W$47,B$9,FALSE)</f>
        <v>96</v>
      </c>
      <c r="C145" s="110">
        <f>VLOOKUP($A145,'[11]102010'!$A$7:$W$47,C$9,FALSE)</f>
        <v>102</v>
      </c>
      <c r="D145" s="110">
        <f>VLOOKUP($A145,'[11]102010'!$A$7:$W$47,D$9,FALSE)</f>
        <v>117</v>
      </c>
      <c r="E145" s="110">
        <f>VLOOKUP($A145,'[11]102010'!$A$7:$W$47,E$9,FALSE)</f>
        <v>122</v>
      </c>
      <c r="F145" s="110">
        <f>VLOOKUP($A145,'[11]102010'!$A$7:$W$47,F$9,FALSE)</f>
        <v>104</v>
      </c>
      <c r="G145" s="110">
        <f>VLOOKUP($A145,'[11]102010'!$A$7:$W$47,G$9,FALSE)</f>
        <v>100</v>
      </c>
      <c r="H145" s="110">
        <f>VLOOKUP($A145,'[11]102010'!$A$7:$W$47,H$9,FALSE)</f>
        <v>90</v>
      </c>
      <c r="I145" s="110">
        <f>VLOOKUP($A145,'[11]102010'!$A$7:$W$47,I$9,FALSE)</f>
        <v>73</v>
      </c>
      <c r="J145" s="110">
        <f>VLOOKUP($A145,'[11]102010'!$A$7:$W$47,J$9,FALSE)</f>
        <v>69</v>
      </c>
      <c r="K145" s="110">
        <f>VLOOKUP($A145,'[11]102010'!$A$7:$W$47,K$9,FALSE)</f>
        <v>68</v>
      </c>
      <c r="L145" s="110">
        <f>VLOOKUP($A145,'[11]102010'!$A$7:$W$47,L$9,FALSE)</f>
        <v>63</v>
      </c>
      <c r="M145" s="110">
        <f>VLOOKUP($A145,'[11]102010'!$A$7:$W$47,M$9,FALSE)</f>
        <v>72</v>
      </c>
      <c r="N145" s="110">
        <f>VLOOKUP($A145,'[11]102010'!$A$7:$W$47,N$9,FALSE)</f>
        <v>79</v>
      </c>
      <c r="O145" s="110">
        <f>VLOOKUP($A145,'[11]102010'!$A$7:$W$47,O$9,FALSE)</f>
        <v>88</v>
      </c>
      <c r="P145" s="110">
        <f>VLOOKUP($A145,'[11]102010'!$A$7:$W$47,P$9,FALSE)</f>
        <v>95</v>
      </c>
      <c r="Q145" s="110">
        <f>VLOOKUP($A145,'[11]102010'!$A$7:$W$47,Q$9,FALSE)</f>
        <v>100</v>
      </c>
      <c r="R145" s="110">
        <f>VLOOKUP($A145,'[11]102010'!$A$7:$W$47,R$9,FALSE)</f>
        <v>103</v>
      </c>
      <c r="S145" s="110">
        <f>VLOOKUP($A145,'[11]102010'!$A$7:$W$47,S$9,FALSE)</f>
        <v>110</v>
      </c>
      <c r="T145" s="110">
        <f>VLOOKUP($A145,'[11]102010'!$A$7:$W$47,T$9,FALSE)</f>
        <v>112</v>
      </c>
      <c r="U145" s="110">
        <f>VLOOKUP($A145,'[11]102010'!$A$7:$W$47,U$9,FALSE)</f>
        <v>103</v>
      </c>
      <c r="V145" s="110">
        <f>VLOOKUP($A145,'[11]102010'!$A$7:$W$47,V$9,FALSE)</f>
        <v>124</v>
      </c>
    </row>
    <row r="146" spans="1:27" x14ac:dyDescent="0.2">
      <c r="A146" s="107" t="s">
        <v>132</v>
      </c>
      <c r="B146" s="110">
        <f>VLOOKUP($A146,'[11]102010'!$A$7:$W$47,B$9,FALSE)</f>
        <v>7863</v>
      </c>
      <c r="C146" s="110">
        <f>VLOOKUP($A146,'[11]102010'!$A$7:$W$47,C$9,FALSE)</f>
        <v>8921</v>
      </c>
      <c r="D146" s="110">
        <f>VLOOKUP($A146,'[11]102010'!$A$7:$W$47,D$9,FALSE)</f>
        <v>8014</v>
      </c>
      <c r="E146" s="110">
        <f>VLOOKUP($A146,'[11]102010'!$A$7:$W$47,E$9,FALSE)</f>
        <v>8505</v>
      </c>
      <c r="F146" s="110">
        <f>VLOOKUP($A146,'[11]102010'!$A$7:$W$47,F$9,FALSE)</f>
        <v>8089</v>
      </c>
      <c r="G146" s="110">
        <f>VLOOKUP($A146,'[11]102010'!$A$7:$W$47,G$9,FALSE)</f>
        <v>8619</v>
      </c>
      <c r="H146" s="110">
        <f>VLOOKUP($A146,'[11]102010'!$A$7:$W$47,H$9,FALSE)</f>
        <v>10093</v>
      </c>
      <c r="I146" s="110">
        <f>VLOOKUP($A146,'[11]102010'!$A$7:$W$47,I$9,FALSE)</f>
        <v>8467</v>
      </c>
      <c r="J146" s="110">
        <f>VLOOKUP($A146,'[11]102010'!$A$7:$W$47,J$9,FALSE)</f>
        <v>8052</v>
      </c>
      <c r="K146" s="110">
        <f>VLOOKUP($A146,'[11]102010'!$A$7:$W$47,K$9,FALSE)</f>
        <v>7976</v>
      </c>
      <c r="L146" s="110">
        <f>VLOOKUP($A146,'[11]102010'!$A$7:$W$47,L$9,FALSE)</f>
        <v>7968</v>
      </c>
      <c r="M146" s="110">
        <f>VLOOKUP($A146,'[11]102010'!$A$7:$W$47,M$9,FALSE)</f>
        <v>8278</v>
      </c>
      <c r="N146" s="110">
        <f>VLOOKUP($A146,'[11]102010'!$A$7:$W$47,N$9,FALSE)</f>
        <v>7825</v>
      </c>
      <c r="O146" s="110">
        <f>VLOOKUP($A146,'[11]102010'!$A$7:$W$47,O$9,FALSE)</f>
        <v>8014</v>
      </c>
      <c r="P146" s="110">
        <f>VLOOKUP($A146,'[11]102010'!$A$7:$W$47,P$9,FALSE)</f>
        <v>7900</v>
      </c>
      <c r="Q146" s="110">
        <f>VLOOKUP($A146,'[11]102010'!$A$7:$W$47,Q$9,FALSE)</f>
        <v>7522</v>
      </c>
      <c r="R146" s="110">
        <f>VLOOKUP($A146,'[11]102010'!$A$7:$W$47,R$9,FALSE)</f>
        <v>7371</v>
      </c>
      <c r="S146" s="110">
        <f>VLOOKUP($A146,'[11]102010'!$A$7:$W$47,S$9,FALSE)</f>
        <v>6634</v>
      </c>
      <c r="T146" s="110">
        <f>VLOOKUP($A146,'[11]102010'!$A$7:$W$47,T$9,FALSE)</f>
        <v>7107</v>
      </c>
      <c r="U146" s="110">
        <f>VLOOKUP($A146,'[11]102010'!$A$7:$W$47,U$9,FALSE)</f>
        <v>7462</v>
      </c>
      <c r="V146" s="110">
        <f>VLOOKUP($A146,'[11]102010'!$A$7:$W$47,V$9,FALSE)</f>
        <v>8641</v>
      </c>
    </row>
    <row r="147" spans="1:27" x14ac:dyDescent="0.2">
      <c r="A147" s="107" t="s">
        <v>133</v>
      </c>
      <c r="B147" s="110">
        <f>VLOOKUP($A147,'[11]102010'!$A$7:$W$47,B$9,FALSE)</f>
        <v>0</v>
      </c>
      <c r="C147" s="110">
        <f>VLOOKUP($A147,'[11]102010'!$A$7:$W$47,C$9,FALSE)</f>
        <v>0</v>
      </c>
      <c r="D147" s="110">
        <f>VLOOKUP($A147,'[11]102010'!$A$7:$W$47,D$9,FALSE)</f>
        <v>0</v>
      </c>
      <c r="E147" s="110">
        <f>VLOOKUP($A147,'[11]102010'!$A$7:$W$47,E$9,FALSE)</f>
        <v>0</v>
      </c>
      <c r="F147" s="110">
        <f>VLOOKUP($A147,'[11]102010'!$A$7:$W$47,F$9,FALSE)</f>
        <v>0</v>
      </c>
      <c r="G147" s="110">
        <f>VLOOKUP($A147,'[11]102010'!$A$7:$W$47,G$9,FALSE)</f>
        <v>0</v>
      </c>
      <c r="H147" s="110">
        <f>VLOOKUP($A147,'[11]102010'!$A$7:$W$47,H$9,FALSE)</f>
        <v>0</v>
      </c>
      <c r="I147" s="110">
        <f>VLOOKUP($A147,'[11]102010'!$A$7:$W$47,I$9,FALSE)</f>
        <v>0</v>
      </c>
      <c r="J147" s="110">
        <f>VLOOKUP($A147,'[11]102010'!$A$7:$W$47,J$9,FALSE)</f>
        <v>0</v>
      </c>
      <c r="K147" s="110">
        <f>VLOOKUP($A147,'[11]102010'!$A$7:$W$47,K$9,FALSE)</f>
        <v>0</v>
      </c>
      <c r="L147" s="110">
        <f>VLOOKUP($A147,'[11]102010'!$A$7:$W$47,L$9,FALSE)</f>
        <v>0</v>
      </c>
      <c r="M147" s="110">
        <f>VLOOKUP($A147,'[11]102010'!$A$7:$W$47,M$9,FALSE)</f>
        <v>2</v>
      </c>
      <c r="N147" s="110">
        <f>VLOOKUP($A147,'[11]102010'!$A$7:$W$47,N$9,FALSE)</f>
        <v>2</v>
      </c>
      <c r="O147" s="110">
        <f>VLOOKUP($A147,'[11]102010'!$A$7:$W$47,O$9,FALSE)</f>
        <v>2</v>
      </c>
      <c r="P147" s="110">
        <f>VLOOKUP($A147,'[11]102010'!$A$7:$W$47,P$9,FALSE)</f>
        <v>3</v>
      </c>
      <c r="Q147" s="110">
        <f>VLOOKUP($A147,'[11]102010'!$A$7:$W$47,Q$9,FALSE)</f>
        <v>5</v>
      </c>
      <c r="R147" s="110">
        <f>VLOOKUP($A147,'[11]102010'!$A$7:$W$47,R$9,FALSE)</f>
        <v>3</v>
      </c>
      <c r="S147" s="110">
        <f>VLOOKUP($A147,'[11]102010'!$A$7:$W$47,S$9,FALSE)</f>
        <v>4</v>
      </c>
      <c r="T147" s="110">
        <f>VLOOKUP($A147,'[11]102010'!$A$7:$W$47,T$9,FALSE)</f>
        <v>3</v>
      </c>
      <c r="U147" s="110">
        <f>VLOOKUP($A147,'[11]102010'!$A$7:$W$47,U$9,FALSE)</f>
        <v>3</v>
      </c>
      <c r="V147" s="110">
        <f>VLOOKUP($A147,'[11]102010'!$A$7:$W$47,V$9,FALSE)</f>
        <v>4</v>
      </c>
    </row>
    <row r="148" spans="1:27" x14ac:dyDescent="0.2">
      <c r="A148" s="107" t="s">
        <v>134</v>
      </c>
      <c r="B148" s="110">
        <f>VLOOKUP($A148,'[11]102010'!$A$7:$W$47,B$9,FALSE)</f>
        <v>2919</v>
      </c>
      <c r="C148" s="110">
        <f>VLOOKUP($A148,'[11]102010'!$A$7:$W$47,C$9,FALSE)</f>
        <v>3193</v>
      </c>
      <c r="D148" s="110">
        <f>VLOOKUP($A148,'[11]102010'!$A$7:$W$47,D$9,FALSE)</f>
        <v>3373</v>
      </c>
      <c r="E148" s="110">
        <f>VLOOKUP($A148,'[11]102010'!$A$7:$W$47,E$9,FALSE)</f>
        <v>3382</v>
      </c>
      <c r="F148" s="110">
        <f>VLOOKUP($A148,'[11]102010'!$A$7:$W$47,F$9,FALSE)</f>
        <v>3623</v>
      </c>
      <c r="G148" s="110">
        <f>VLOOKUP($A148,'[11]102010'!$A$7:$W$47,G$9,FALSE)</f>
        <v>3811</v>
      </c>
      <c r="H148" s="110">
        <f>VLOOKUP($A148,'[11]102010'!$A$7:$W$47,H$9,FALSE)</f>
        <v>3417</v>
      </c>
      <c r="I148" s="110">
        <f>VLOOKUP($A148,'[11]102010'!$A$7:$W$47,I$9,FALSE)</f>
        <v>3583</v>
      </c>
      <c r="J148" s="110">
        <f>VLOOKUP($A148,'[11]102010'!$A$7:$W$47,J$9,FALSE)</f>
        <v>3302</v>
      </c>
      <c r="K148" s="110">
        <f>VLOOKUP($A148,'[11]102010'!$A$7:$W$47,K$9,FALSE)</f>
        <v>3248</v>
      </c>
      <c r="L148" s="110">
        <f>VLOOKUP($A148,'[11]102010'!$A$7:$W$47,L$9,FALSE)</f>
        <v>3048</v>
      </c>
      <c r="M148" s="110">
        <f>VLOOKUP($A148,'[11]102010'!$A$7:$W$47,M$9,FALSE)</f>
        <v>3194</v>
      </c>
      <c r="N148" s="110">
        <f>VLOOKUP($A148,'[11]102010'!$A$7:$W$47,N$9,FALSE)</f>
        <v>3036</v>
      </c>
      <c r="O148" s="110">
        <f>VLOOKUP($A148,'[11]102010'!$A$7:$W$47,O$9,FALSE)</f>
        <v>3048</v>
      </c>
      <c r="P148" s="110">
        <f>VLOOKUP($A148,'[11]102010'!$A$7:$W$47,P$9,FALSE)</f>
        <v>3018</v>
      </c>
      <c r="Q148" s="110">
        <f>VLOOKUP($A148,'[11]102010'!$A$7:$W$47,Q$9,FALSE)</f>
        <v>3227</v>
      </c>
      <c r="R148" s="110">
        <f>VLOOKUP($A148,'[11]102010'!$A$7:$W$47,R$9,FALSE)</f>
        <v>3312</v>
      </c>
      <c r="S148" s="110">
        <f>VLOOKUP($A148,'[11]102010'!$A$7:$W$47,S$9,FALSE)</f>
        <v>3168</v>
      </c>
      <c r="T148" s="110">
        <f>VLOOKUP($A148,'[11]102010'!$A$7:$W$47,T$9,FALSE)</f>
        <v>3140</v>
      </c>
      <c r="U148" s="110">
        <f>VLOOKUP($A148,'[11]102010'!$A$7:$W$47,U$9,FALSE)</f>
        <v>3221</v>
      </c>
      <c r="V148" s="110">
        <f>VLOOKUP($A148,'[11]102010'!$A$7:$W$47,V$9,FALSE)</f>
        <v>3545</v>
      </c>
    </row>
    <row r="149" spans="1:27" x14ac:dyDescent="0.2">
      <c r="A149" s="107" t="s">
        <v>135</v>
      </c>
      <c r="B149" s="110">
        <f>VLOOKUP($A149,'[11]102010'!$A$7:$W$47,B$9,FALSE)</f>
        <v>0</v>
      </c>
      <c r="C149" s="110">
        <f>VLOOKUP($A149,'[11]102010'!$A$7:$W$47,C$9,FALSE)</f>
        <v>0</v>
      </c>
      <c r="D149" s="110">
        <f>VLOOKUP($A149,'[11]102010'!$A$7:$W$47,D$9,FALSE)</f>
        <v>0</v>
      </c>
      <c r="E149" s="110">
        <f>VLOOKUP($A149,'[11]102010'!$A$7:$W$47,E$9,FALSE)</f>
        <v>0</v>
      </c>
      <c r="F149" s="110">
        <f>VLOOKUP($A149,'[11]102010'!$A$7:$W$47,F$9,FALSE)</f>
        <v>0</v>
      </c>
      <c r="G149" s="110">
        <f>VLOOKUP($A149,'[11]102010'!$A$7:$W$47,G$9,FALSE)</f>
        <v>0</v>
      </c>
      <c r="H149" s="110">
        <f>VLOOKUP($A149,'[11]102010'!$A$7:$W$47,H$9,FALSE)</f>
        <v>0</v>
      </c>
      <c r="I149" s="110">
        <f>VLOOKUP($A149,'[11]102010'!$A$7:$W$47,I$9,FALSE)</f>
        <v>1</v>
      </c>
      <c r="J149" s="110">
        <f>VLOOKUP($A149,'[11]102010'!$A$7:$W$47,J$9,FALSE)</f>
        <v>8</v>
      </c>
      <c r="K149" s="110">
        <f>VLOOKUP($A149,'[11]102010'!$A$7:$W$47,K$9,FALSE)</f>
        <v>36</v>
      </c>
      <c r="L149" s="110">
        <f>VLOOKUP($A149,'[11]102010'!$A$7:$W$47,L$9,FALSE)</f>
        <v>73</v>
      </c>
      <c r="M149" s="110">
        <f>VLOOKUP($A149,'[11]102010'!$A$7:$W$47,M$9,FALSE)</f>
        <v>117</v>
      </c>
      <c r="N149" s="110">
        <f>VLOOKUP($A149,'[11]102010'!$A$7:$W$47,N$9,FALSE)</f>
        <v>147</v>
      </c>
      <c r="O149" s="110">
        <f>VLOOKUP($A149,'[11]102010'!$A$7:$W$47,O$9,FALSE)</f>
        <v>158</v>
      </c>
      <c r="P149" s="110">
        <f>VLOOKUP($A149,'[11]102010'!$A$7:$W$47,P$9,FALSE)</f>
        <v>181</v>
      </c>
      <c r="Q149" s="110">
        <f>VLOOKUP($A149,'[11]102010'!$A$7:$W$47,Q$9,FALSE)</f>
        <v>200</v>
      </c>
      <c r="R149" s="110">
        <f>VLOOKUP($A149,'[11]102010'!$A$7:$W$47,R$9,FALSE)</f>
        <v>203</v>
      </c>
      <c r="S149" s="110">
        <f>VLOOKUP($A149,'[11]102010'!$A$7:$W$47,S$9,FALSE)</f>
        <v>220</v>
      </c>
      <c r="T149" s="110">
        <f>VLOOKUP($A149,'[11]102010'!$A$7:$W$47,T$9,FALSE)</f>
        <v>230</v>
      </c>
      <c r="U149" s="110">
        <f>VLOOKUP($A149,'[11]102010'!$A$7:$W$47,U$9,FALSE)</f>
        <v>264</v>
      </c>
      <c r="V149" s="110">
        <f>VLOOKUP($A149,'[11]102010'!$A$7:$W$47,V$9,FALSE)</f>
        <v>299</v>
      </c>
    </row>
    <row r="150" spans="1:27" x14ac:dyDescent="0.2">
      <c r="A150" s="107" t="s">
        <v>136</v>
      </c>
      <c r="B150" s="110">
        <f>VLOOKUP($A150,'[11]102010'!$A$7:$W$47,B$9,FALSE)</f>
        <v>2258</v>
      </c>
      <c r="C150" s="110">
        <f>VLOOKUP($A150,'[11]102010'!$A$7:$W$47,C$9,FALSE)</f>
        <v>2736</v>
      </c>
      <c r="D150" s="110">
        <f>VLOOKUP($A150,'[11]102010'!$A$7:$W$47,D$9,FALSE)</f>
        <v>1546</v>
      </c>
      <c r="E150" s="110">
        <f>VLOOKUP($A150,'[11]102010'!$A$7:$W$47,E$9,FALSE)</f>
        <v>1648</v>
      </c>
      <c r="F150" s="110">
        <f>VLOOKUP($A150,'[11]102010'!$A$7:$W$47,F$9,FALSE)</f>
        <v>1694</v>
      </c>
      <c r="G150" s="110">
        <f>VLOOKUP($A150,'[11]102010'!$A$7:$W$47,G$9,FALSE)</f>
        <v>1790</v>
      </c>
      <c r="H150" s="110">
        <f>VLOOKUP($A150,'[11]102010'!$A$7:$W$47,H$9,FALSE)</f>
        <v>1712</v>
      </c>
      <c r="I150" s="110">
        <f>VLOOKUP($A150,'[11]102010'!$A$7:$W$47,I$9,FALSE)</f>
        <v>2058</v>
      </c>
      <c r="J150" s="110">
        <f>VLOOKUP($A150,'[11]102010'!$A$7:$W$47,J$9,FALSE)</f>
        <v>2230</v>
      </c>
      <c r="K150" s="110">
        <f>VLOOKUP($A150,'[11]102010'!$A$7:$W$47,K$9,FALSE)</f>
        <v>2032</v>
      </c>
      <c r="L150" s="110">
        <f>VLOOKUP($A150,'[11]102010'!$A$7:$W$47,L$9,FALSE)</f>
        <v>2217</v>
      </c>
      <c r="M150" s="110">
        <f>VLOOKUP($A150,'[11]102010'!$A$7:$W$47,M$9,FALSE)</f>
        <v>1995</v>
      </c>
      <c r="N150" s="110">
        <f>VLOOKUP($A150,'[11]102010'!$A$7:$W$47,N$9,FALSE)</f>
        <v>2352</v>
      </c>
      <c r="O150" s="110">
        <f>VLOOKUP($A150,'[11]102010'!$A$7:$W$47,O$9,FALSE)</f>
        <v>2561</v>
      </c>
      <c r="P150" s="110">
        <f>VLOOKUP($A150,'[11]102010'!$A$7:$W$47,P$9,FALSE)</f>
        <v>2544</v>
      </c>
      <c r="Q150" s="110">
        <f>VLOOKUP($A150,'[11]102010'!$A$7:$W$47,Q$9,FALSE)</f>
        <v>2301</v>
      </c>
      <c r="R150" s="110">
        <f>VLOOKUP($A150,'[11]102010'!$A$7:$W$47,R$9,FALSE)</f>
        <v>2548</v>
      </c>
      <c r="S150" s="110">
        <f>VLOOKUP($A150,'[11]102010'!$A$7:$W$47,S$9,FALSE)</f>
        <v>2067</v>
      </c>
      <c r="T150" s="110">
        <f>VLOOKUP($A150,'[11]102010'!$A$7:$W$47,T$9,FALSE)</f>
        <v>2189</v>
      </c>
      <c r="U150" s="110">
        <f>VLOOKUP($A150,'[11]102010'!$A$7:$W$47,U$9,FALSE)</f>
        <v>2147</v>
      </c>
      <c r="V150" s="110">
        <f>VLOOKUP($A150,'[11]102010'!$A$7:$W$47,V$9,FALSE)</f>
        <v>2206</v>
      </c>
    </row>
    <row r="151" spans="1:27" x14ac:dyDescent="0.2">
      <c r="A151" s="107" t="s">
        <v>140</v>
      </c>
      <c r="B151" s="110">
        <f>VLOOKUP($A151,'[11]102010'!$A$7:$W$47,B$9,FALSE)</f>
        <v>34</v>
      </c>
      <c r="C151" s="110">
        <f>VLOOKUP($A151,'[11]102010'!$A$7:$W$47,C$9,FALSE)</f>
        <v>46</v>
      </c>
      <c r="D151" s="110">
        <f>VLOOKUP($A151,'[11]102010'!$A$7:$W$47,D$9,FALSE)</f>
        <v>49</v>
      </c>
      <c r="E151" s="110">
        <f>VLOOKUP($A151,'[11]102010'!$A$7:$W$47,E$9,FALSE)</f>
        <v>55</v>
      </c>
      <c r="F151" s="110">
        <f>VLOOKUP($A151,'[11]102010'!$A$7:$W$47,F$9,FALSE)</f>
        <v>63</v>
      </c>
      <c r="G151" s="110">
        <f>VLOOKUP($A151,'[11]102010'!$A$7:$W$47,G$9,FALSE)</f>
        <v>63</v>
      </c>
      <c r="H151" s="110">
        <f>VLOOKUP($A151,'[11]102010'!$A$7:$W$47,H$9,FALSE)</f>
        <v>60</v>
      </c>
      <c r="I151" s="110">
        <f>VLOOKUP($A151,'[11]102010'!$A$7:$W$47,I$9,FALSE)</f>
        <v>56</v>
      </c>
      <c r="J151" s="110">
        <f>VLOOKUP($A151,'[11]102010'!$A$7:$W$47,J$9,FALSE)</f>
        <v>78</v>
      </c>
      <c r="K151" s="110">
        <f>VLOOKUP($A151,'[11]102010'!$A$7:$W$47,K$9,FALSE)</f>
        <v>87</v>
      </c>
      <c r="L151" s="110">
        <f>VLOOKUP($A151,'[11]102010'!$A$7:$W$47,L$9,FALSE)</f>
        <v>76</v>
      </c>
      <c r="M151" s="110">
        <f>VLOOKUP($A151,'[11]102010'!$A$7:$W$47,M$9,FALSE)</f>
        <v>91</v>
      </c>
      <c r="N151" s="110">
        <f>VLOOKUP($A151,'[11]102010'!$A$7:$W$47,N$9,FALSE)</f>
        <v>47</v>
      </c>
      <c r="O151" s="110">
        <f>VLOOKUP($A151,'[11]102010'!$A$7:$W$47,O$9,FALSE)</f>
        <v>39</v>
      </c>
      <c r="P151" s="110">
        <f>VLOOKUP($A151,'[11]102010'!$A$7:$W$47,P$9,FALSE)</f>
        <v>43</v>
      </c>
      <c r="Q151" s="110">
        <f>VLOOKUP($A151,'[11]102010'!$A$7:$W$47,Q$9,FALSE)</f>
        <v>46</v>
      </c>
      <c r="R151" s="110">
        <f>VLOOKUP($A151,'[11]102010'!$A$7:$W$47,R$9,FALSE)</f>
        <v>33</v>
      </c>
      <c r="S151" s="110">
        <f>VLOOKUP($A151,'[11]102010'!$A$7:$W$47,S$9,FALSE)</f>
        <v>41</v>
      </c>
      <c r="T151" s="110">
        <f>VLOOKUP($A151,'[11]102010'!$A$7:$W$47,T$9,FALSE)</f>
        <v>42</v>
      </c>
      <c r="U151" s="110">
        <f>VLOOKUP($A151,'[11]102010'!$A$7:$W$47,U$9,FALSE)</f>
        <v>66</v>
      </c>
      <c r="V151" s="110">
        <f>VLOOKUP($A151,'[11]102010'!$A$7:$W$47,V$9,FALSE)</f>
        <v>78</v>
      </c>
    </row>
    <row r="152" spans="1:27" x14ac:dyDescent="0.2">
      <c r="A152" s="107" t="s">
        <v>138</v>
      </c>
      <c r="B152" s="110">
        <f>VLOOKUP($A152,'[11]102010'!$A$7:$W$47,B$9,FALSE)</f>
        <v>27</v>
      </c>
      <c r="C152" s="110">
        <f>VLOOKUP($A152,'[11]102010'!$A$7:$W$47,C$9,FALSE)</f>
        <v>35</v>
      </c>
      <c r="D152" s="110">
        <f>VLOOKUP($A152,'[11]102010'!$A$7:$W$47,D$9,FALSE)</f>
        <v>39</v>
      </c>
      <c r="E152" s="110">
        <f>VLOOKUP($A152,'[11]102010'!$A$7:$W$47,E$9,FALSE)</f>
        <v>41</v>
      </c>
      <c r="F152" s="110">
        <f>VLOOKUP($A152,'[11]102010'!$A$7:$W$47,F$9,FALSE)</f>
        <v>37</v>
      </c>
      <c r="G152" s="110">
        <f>VLOOKUP($A152,'[11]102010'!$A$7:$W$47,G$9,FALSE)</f>
        <v>55</v>
      </c>
      <c r="H152" s="110">
        <f>VLOOKUP($A152,'[11]102010'!$A$7:$W$47,H$9,FALSE)</f>
        <v>46</v>
      </c>
      <c r="I152" s="110">
        <f>VLOOKUP($A152,'[11]102010'!$A$7:$W$47,I$9,FALSE)</f>
        <v>46</v>
      </c>
      <c r="J152" s="110">
        <f>VLOOKUP($A152,'[11]102010'!$A$7:$W$47,J$9,FALSE)</f>
        <v>50</v>
      </c>
      <c r="K152" s="110">
        <f>VLOOKUP($A152,'[11]102010'!$A$7:$W$47,K$9,FALSE)</f>
        <v>68</v>
      </c>
      <c r="L152" s="110">
        <f>VLOOKUP($A152,'[11]102010'!$A$7:$W$47,L$9,FALSE)</f>
        <v>59</v>
      </c>
      <c r="M152" s="110">
        <f>VLOOKUP($A152,'[11]102010'!$A$7:$W$47,M$9,FALSE)</f>
        <v>62</v>
      </c>
      <c r="N152" s="110">
        <f>VLOOKUP($A152,'[11]102010'!$A$7:$W$47,N$9,FALSE)</f>
        <v>68</v>
      </c>
      <c r="O152" s="110">
        <f>VLOOKUP($A152,'[11]102010'!$A$7:$W$47,O$9,FALSE)</f>
        <v>86</v>
      </c>
      <c r="P152" s="110">
        <f>VLOOKUP($A152,'[11]102010'!$A$7:$W$47,P$9,FALSE)</f>
        <v>98</v>
      </c>
      <c r="Q152" s="110">
        <f>VLOOKUP($A152,'[11]102010'!$A$7:$W$47,Q$9,FALSE)</f>
        <v>98</v>
      </c>
      <c r="R152" s="110">
        <f>VLOOKUP($A152,'[11]102010'!$A$7:$W$47,R$9,FALSE)</f>
        <v>93</v>
      </c>
      <c r="S152" s="110">
        <f>VLOOKUP($A152,'[11]102010'!$A$7:$W$47,S$9,FALSE)</f>
        <v>85</v>
      </c>
      <c r="T152" s="110">
        <f>VLOOKUP($A152,'[11]102010'!$A$7:$W$47,T$9,FALSE)</f>
        <v>102</v>
      </c>
      <c r="U152" s="110">
        <f>VLOOKUP($A152,'[11]102010'!$A$7:$W$47,U$9,FALSE)</f>
        <v>106</v>
      </c>
      <c r="V152" s="110">
        <f>VLOOKUP($A152,'[11]102010'!$A$7:$W$47,V$9,FALSE)</f>
        <v>114</v>
      </c>
    </row>
    <row r="153" spans="1:27" x14ac:dyDescent="0.2">
      <c r="A153" s="107" t="s">
        <v>137</v>
      </c>
      <c r="B153" s="110">
        <f>VLOOKUP($A153,'[11]102010'!$A$7:$W$47,B$9,FALSE)</f>
        <v>1091</v>
      </c>
      <c r="C153" s="110">
        <f>VLOOKUP($A153,'[11]102010'!$A$7:$W$47,C$9,FALSE)</f>
        <v>855</v>
      </c>
      <c r="D153" s="110">
        <f>VLOOKUP($A153,'[11]102010'!$A$7:$W$47,D$9,FALSE)</f>
        <v>854</v>
      </c>
      <c r="E153" s="110">
        <f>VLOOKUP($A153,'[11]102010'!$A$7:$W$47,E$9,FALSE)</f>
        <v>838</v>
      </c>
      <c r="F153" s="110">
        <f>VLOOKUP($A153,'[11]102010'!$A$7:$W$47,F$9,FALSE)</f>
        <v>899</v>
      </c>
      <c r="G153" s="110">
        <f>VLOOKUP($A153,'[11]102010'!$A$7:$W$47,G$9,FALSE)</f>
        <v>1021</v>
      </c>
      <c r="H153" s="110">
        <f>VLOOKUP($A153,'[11]102010'!$A$7:$W$47,H$9,FALSE)</f>
        <v>1225</v>
      </c>
      <c r="I153" s="110">
        <f>VLOOKUP($A153,'[11]102010'!$A$7:$W$47,I$9,FALSE)</f>
        <v>1360</v>
      </c>
      <c r="J153" s="110">
        <f>VLOOKUP($A153,'[11]102010'!$A$7:$W$47,J$9,FALSE)</f>
        <v>1451</v>
      </c>
      <c r="K153" s="110">
        <f>VLOOKUP($A153,'[11]102010'!$A$7:$W$47,K$9,FALSE)</f>
        <v>1561</v>
      </c>
      <c r="L153" s="110">
        <f>VLOOKUP($A153,'[11]102010'!$A$7:$W$47,L$9,FALSE)</f>
        <v>1642</v>
      </c>
      <c r="M153" s="110">
        <f>VLOOKUP($A153,'[11]102010'!$A$7:$W$47,M$9,FALSE)</f>
        <v>1657</v>
      </c>
      <c r="N153" s="110">
        <f>VLOOKUP($A153,'[11]102010'!$A$7:$W$47,N$9,FALSE)</f>
        <v>1603</v>
      </c>
      <c r="O153" s="110">
        <f>VLOOKUP($A153,'[11]102010'!$A$7:$W$47,O$9,FALSE)</f>
        <v>1609</v>
      </c>
      <c r="P153" s="110">
        <f>VLOOKUP($A153,'[11]102010'!$A$7:$W$47,P$9,FALSE)</f>
        <v>1487</v>
      </c>
      <c r="Q153" s="110">
        <f>VLOOKUP($A153,'[11]102010'!$A$7:$W$47,Q$9,FALSE)</f>
        <v>1418</v>
      </c>
      <c r="R153" s="110">
        <f>VLOOKUP($A153,'[11]102010'!$A$7:$W$47,R$9,FALSE)</f>
        <v>1283</v>
      </c>
      <c r="S153" s="110">
        <f>VLOOKUP($A153,'[11]102010'!$A$7:$W$47,S$9,FALSE)</f>
        <v>1110</v>
      </c>
      <c r="T153" s="110">
        <f>VLOOKUP($A153,'[11]102010'!$A$7:$W$47,T$9,FALSE)</f>
        <v>1182</v>
      </c>
      <c r="U153" s="110">
        <f>VLOOKUP($A153,'[11]102010'!$A$7:$W$47,U$9,FALSE)</f>
        <v>1206</v>
      </c>
      <c r="V153" s="110">
        <f>VLOOKUP($A153,'[11]102010'!$A$7:$W$47,V$9,FALSE)</f>
        <v>1332</v>
      </c>
    </row>
    <row r="154" spans="1:27" x14ac:dyDescent="0.2">
      <c r="A154" s="107" t="s">
        <v>142</v>
      </c>
      <c r="B154" s="110">
        <f>VLOOKUP($A154,'[11]102010'!$A$7:$W$47,B$9,FALSE)</f>
        <v>41</v>
      </c>
      <c r="C154" s="110">
        <f>VLOOKUP($A154,'[11]102010'!$A$7:$W$47,C$9,FALSE)</f>
        <v>151</v>
      </c>
      <c r="D154" s="110">
        <f>VLOOKUP($A154,'[11]102010'!$A$7:$W$47,D$9,FALSE)</f>
        <v>307</v>
      </c>
      <c r="E154" s="110">
        <f>VLOOKUP($A154,'[11]102010'!$A$7:$W$47,E$9,FALSE)</f>
        <v>445</v>
      </c>
      <c r="F154" s="110">
        <f>VLOOKUP($A154,'[11]102010'!$A$7:$W$47,F$9,FALSE)</f>
        <v>523</v>
      </c>
      <c r="G154" s="110">
        <f>VLOOKUP($A154,'[11]102010'!$A$7:$W$47,G$9,FALSE)</f>
        <v>1123</v>
      </c>
      <c r="H154" s="110">
        <f>VLOOKUP($A154,'[11]102010'!$A$7:$W$47,H$9,FALSE)</f>
        <v>1410</v>
      </c>
      <c r="I154" s="110">
        <f>VLOOKUP($A154,'[11]102010'!$A$7:$W$47,I$9,FALSE)</f>
        <v>1836</v>
      </c>
      <c r="J154" s="110">
        <f>VLOOKUP($A154,'[11]102010'!$A$7:$W$47,J$9,FALSE)</f>
        <v>2159</v>
      </c>
      <c r="K154" s="110">
        <f>VLOOKUP($A154,'[11]102010'!$A$7:$W$47,K$9,FALSE)</f>
        <v>2369</v>
      </c>
      <c r="L154" s="110">
        <f>VLOOKUP($A154,'[11]102010'!$A$7:$W$47,L$9,FALSE)</f>
        <v>2695</v>
      </c>
      <c r="M154" s="110">
        <f>VLOOKUP($A154,'[11]102010'!$A$7:$W$47,M$9,FALSE)</f>
        <v>3000</v>
      </c>
      <c r="N154" s="110">
        <f>VLOOKUP($A154,'[11]102010'!$A$7:$W$47,N$9,FALSE)</f>
        <v>3118</v>
      </c>
      <c r="O154" s="110">
        <f>VLOOKUP($A154,'[11]102010'!$A$7:$W$47,O$9,FALSE)</f>
        <v>3727</v>
      </c>
      <c r="P154" s="110">
        <f>VLOOKUP($A154,'[11]102010'!$A$7:$W$47,P$9,FALSE)</f>
        <v>3897</v>
      </c>
      <c r="Q154" s="110">
        <f>VLOOKUP($A154,'[11]102010'!$A$7:$W$47,Q$9,FALSE)</f>
        <v>4785</v>
      </c>
      <c r="R154" s="110">
        <f>VLOOKUP($A154,'[11]102010'!$A$7:$W$47,R$9,FALSE)</f>
        <v>6183</v>
      </c>
      <c r="S154" s="110">
        <f>VLOOKUP($A154,'[11]102010'!$A$7:$W$47,S$9,FALSE)</f>
        <v>6903</v>
      </c>
      <c r="T154" s="110">
        <f>VLOOKUP($A154,'[11]102010'!$A$7:$W$47,T$9,FALSE)</f>
        <v>6526</v>
      </c>
      <c r="U154" s="110">
        <f>VLOOKUP($A154,'[11]102010'!$A$7:$W$47,U$9,FALSE)</f>
        <v>4398</v>
      </c>
      <c r="V154" s="110">
        <f>VLOOKUP($A154,'[11]102010'!$A$7:$W$47,V$9,FALSE)</f>
        <v>4849</v>
      </c>
    </row>
    <row r="155" spans="1:27" x14ac:dyDescent="0.2">
      <c r="A155" s="107" t="s">
        <v>143</v>
      </c>
      <c r="B155" s="110">
        <f>VLOOKUP($A155,'[11]102010'!$A$7:$W$47,B$9,FALSE)</f>
        <v>23247</v>
      </c>
      <c r="C155" s="110">
        <f>VLOOKUP($A155,'[11]102010'!$A$7:$W$47,C$9,FALSE)</f>
        <v>25844</v>
      </c>
      <c r="D155" s="110">
        <f>VLOOKUP($A155,'[11]102010'!$A$7:$W$47,D$9,FALSE)</f>
        <v>25545</v>
      </c>
      <c r="E155" s="110">
        <f>VLOOKUP($A155,'[11]102010'!$A$7:$W$47,E$9,FALSE)</f>
        <v>26324</v>
      </c>
      <c r="F155" s="110">
        <f>VLOOKUP($A155,'[11]102010'!$A$7:$W$47,F$9,FALSE)</f>
        <v>25515</v>
      </c>
      <c r="G155" s="110">
        <f>VLOOKUP($A155,'[11]102010'!$A$7:$W$47,G$9,FALSE)</f>
        <v>25229</v>
      </c>
      <c r="H155" s="110">
        <f>VLOOKUP($A155,'[11]102010'!$A$7:$W$47,H$9,FALSE)</f>
        <v>29085</v>
      </c>
      <c r="I155" s="110">
        <f>VLOOKUP($A155,'[11]102010'!$A$7:$W$47,I$9,FALSE)</f>
        <v>26739</v>
      </c>
      <c r="J155" s="110">
        <f>VLOOKUP($A155,'[11]102010'!$A$7:$W$47,J$9,FALSE)</f>
        <v>27541</v>
      </c>
      <c r="K155" s="110">
        <f>VLOOKUP($A155,'[11]102010'!$A$7:$W$47,K$9,FALSE)</f>
        <v>27709</v>
      </c>
      <c r="L155" s="110">
        <f>VLOOKUP($A155,'[11]102010'!$A$7:$W$47,L$9,FALSE)</f>
        <v>28626</v>
      </c>
      <c r="M155" s="110">
        <f>VLOOKUP($A155,'[11]102010'!$A$7:$W$47,M$9,FALSE)</f>
        <v>29362</v>
      </c>
      <c r="N155" s="110">
        <f>VLOOKUP($A155,'[11]102010'!$A$7:$W$47,N$9,FALSE)</f>
        <v>29126</v>
      </c>
      <c r="O155" s="110">
        <f>VLOOKUP($A155,'[11]102010'!$A$7:$W$47,O$9,FALSE)</f>
        <v>29909</v>
      </c>
      <c r="P155" s="110">
        <f>VLOOKUP($A155,'[11]102010'!$A$7:$W$47,P$9,FALSE)</f>
        <v>30677</v>
      </c>
      <c r="Q155" s="110">
        <f>VLOOKUP($A155,'[11]102010'!$A$7:$W$47,Q$9,FALSE)</f>
        <v>29552</v>
      </c>
      <c r="R155" s="110">
        <f>VLOOKUP($A155,'[11]102010'!$A$7:$W$47,R$9,FALSE)</f>
        <v>28395</v>
      </c>
      <c r="S155" s="110">
        <f>VLOOKUP($A155,'[11]102010'!$A$7:$W$47,S$9,FALSE)</f>
        <v>27307</v>
      </c>
      <c r="T155" s="110">
        <f>VLOOKUP($A155,'[11]102010'!$A$7:$W$47,T$9,FALSE)</f>
        <v>27824</v>
      </c>
      <c r="U155" s="110">
        <f>VLOOKUP($A155,'[11]102010'!$A$7:$W$47,U$9,FALSE)</f>
        <v>25731</v>
      </c>
      <c r="V155" s="110">
        <f>VLOOKUP($A155,'[11]102010'!$A$7:$W$47,V$9,FALSE)</f>
        <v>30149</v>
      </c>
    </row>
    <row r="156" spans="1:27" x14ac:dyDescent="0.2">
      <c r="A156" s="107" t="s">
        <v>144</v>
      </c>
      <c r="B156" s="113">
        <f>VLOOKUP($A156,'[11]102010'!$A$7:$W$47,B$9,FALSE)</f>
        <v>75989</v>
      </c>
      <c r="C156" s="113">
        <f>VLOOKUP($A156,'[11]102010'!$A$7:$W$47,C$9,FALSE)</f>
        <v>87440</v>
      </c>
      <c r="D156" s="113">
        <f>VLOOKUP($A156,'[11]102010'!$A$7:$W$47,D$9,FALSE)</f>
        <v>85471</v>
      </c>
      <c r="E156" s="113">
        <f>VLOOKUP($A156,'[11]102010'!$A$7:$W$47,E$9,FALSE)</f>
        <v>90549</v>
      </c>
      <c r="F156" s="113">
        <f>VLOOKUP($A156,'[11]102010'!$A$7:$W$47,F$9,FALSE)</f>
        <v>89111</v>
      </c>
      <c r="G156" s="113">
        <f>VLOOKUP($A156,'[11]102010'!$A$7:$W$47,G$9,FALSE)</f>
        <v>93828</v>
      </c>
      <c r="H156" s="113">
        <f>VLOOKUP($A156,'[11]102010'!$A$7:$W$47,H$9,FALSE)</f>
        <v>106380</v>
      </c>
      <c r="I156" s="113">
        <f>VLOOKUP($A156,'[11]102010'!$A$7:$W$47,I$9,FALSE)</f>
        <v>99877</v>
      </c>
      <c r="J156" s="113">
        <f>VLOOKUP($A156,'[11]102010'!$A$7:$W$47,J$9,FALSE)</f>
        <v>101986</v>
      </c>
      <c r="K156" s="113">
        <f>VLOOKUP($A156,'[11]102010'!$A$7:$W$47,K$9,FALSE)</f>
        <v>103418</v>
      </c>
      <c r="L156" s="113">
        <f>VLOOKUP($A156,'[11]102010'!$A$7:$W$47,L$9,FALSE)</f>
        <v>112229</v>
      </c>
      <c r="M156" s="113">
        <f>VLOOKUP($A156,'[11]102010'!$A$7:$W$47,M$9,FALSE)</f>
        <v>112521</v>
      </c>
      <c r="N156" s="113">
        <f>VLOOKUP($A156,'[11]102010'!$A$7:$W$47,N$9,FALSE)</f>
        <v>111809</v>
      </c>
      <c r="O156" s="113">
        <f>VLOOKUP($A156,'[11]102010'!$A$7:$W$47,O$9,FALSE)</f>
        <v>118600</v>
      </c>
      <c r="P156" s="113">
        <f>VLOOKUP($A156,'[11]102010'!$A$7:$W$47,P$9,FALSE)</f>
        <v>122766</v>
      </c>
      <c r="Q156" s="113">
        <f>VLOOKUP($A156,'[11]102010'!$A$7:$W$47,Q$9,FALSE)</f>
        <v>122893</v>
      </c>
      <c r="R156" s="113">
        <f>VLOOKUP($A156,'[11]102010'!$A$7:$W$47,R$9,FALSE)</f>
        <v>119901</v>
      </c>
      <c r="S156" s="113">
        <f>VLOOKUP($A156,'[11]102010'!$A$7:$W$47,S$9,FALSE)</f>
        <v>113034</v>
      </c>
      <c r="T156" s="113">
        <f>VLOOKUP($A156,'[11]102010'!$A$7:$W$47,T$9,FALSE)</f>
        <v>116369</v>
      </c>
      <c r="U156" s="113">
        <f>VLOOKUP($A156,'[11]102010'!$A$7:$W$47,U$9,FALSE)</f>
        <v>115561</v>
      </c>
      <c r="V156" s="113">
        <f>VLOOKUP($A156,'[11]102010'!$A$7:$W$47,V$9,FALSE)</f>
        <v>119053</v>
      </c>
    </row>
    <row r="157" spans="1:27" x14ac:dyDescent="0.2">
      <c r="A157" s="114" t="s">
        <v>145</v>
      </c>
      <c r="B157" s="115"/>
      <c r="C157" s="115"/>
      <c r="D157" s="115"/>
      <c r="E157" s="115"/>
      <c r="F157" s="115"/>
      <c r="G157" s="115"/>
      <c r="H157" s="115"/>
      <c r="I157" s="115"/>
      <c r="J157" s="115"/>
      <c r="K157" s="115"/>
      <c r="L157" s="115"/>
      <c r="M157" s="115"/>
      <c r="N157" s="115"/>
      <c r="O157" s="115"/>
      <c r="P157" s="115"/>
      <c r="Q157" s="115"/>
      <c r="R157" s="115"/>
      <c r="S157" s="115"/>
      <c r="T157" s="115"/>
      <c r="U157" s="115"/>
      <c r="V157" s="115"/>
      <c r="AA157"/>
    </row>
    <row r="158" spans="1:27" x14ac:dyDescent="0.2">
      <c r="A158" s="134" t="s">
        <v>148</v>
      </c>
      <c r="B158" s="117">
        <f>SUM(B127:B155)</f>
        <v>76632</v>
      </c>
      <c r="C158" s="117">
        <f t="shared" ref="C158:T158" si="4">SUM(C127:C155)</f>
        <v>88266</v>
      </c>
      <c r="D158" s="117">
        <f t="shared" si="4"/>
        <v>86488</v>
      </c>
      <c r="E158" s="117">
        <f t="shared" si="4"/>
        <v>91716</v>
      </c>
      <c r="F158" s="117">
        <f t="shared" si="4"/>
        <v>90316</v>
      </c>
      <c r="G158" s="117">
        <f t="shared" si="4"/>
        <v>95737</v>
      </c>
      <c r="H158" s="117">
        <f t="shared" si="4"/>
        <v>108667</v>
      </c>
      <c r="I158" s="117">
        <f t="shared" si="4"/>
        <v>102512</v>
      </c>
      <c r="J158" s="117">
        <f t="shared" si="4"/>
        <v>104973</v>
      </c>
      <c r="K158" s="117">
        <f t="shared" si="4"/>
        <v>106662</v>
      </c>
      <c r="L158" s="117">
        <f t="shared" si="4"/>
        <v>115758</v>
      </c>
      <c r="M158" s="117">
        <f t="shared" si="4"/>
        <v>116398</v>
      </c>
      <c r="N158" s="117">
        <f t="shared" si="4"/>
        <v>115800</v>
      </c>
      <c r="O158" s="117">
        <f t="shared" si="4"/>
        <v>123255</v>
      </c>
      <c r="P158" s="117">
        <f t="shared" si="4"/>
        <v>127624</v>
      </c>
      <c r="Q158" s="117">
        <f t="shared" si="4"/>
        <v>128675</v>
      </c>
      <c r="R158" s="117">
        <f t="shared" si="4"/>
        <v>127038</v>
      </c>
      <c r="S158" s="117">
        <f t="shared" si="4"/>
        <v>120857</v>
      </c>
      <c r="T158" s="117">
        <f t="shared" si="4"/>
        <v>123894</v>
      </c>
      <c r="U158" s="117">
        <f>SUM(U127:U155)</f>
        <v>120961</v>
      </c>
      <c r="V158" s="117">
        <f>SUM(V127:V155)</f>
        <v>125061</v>
      </c>
      <c r="AA158"/>
    </row>
    <row r="159" spans="1:27" ht="13.5" thickBot="1" x14ac:dyDescent="0.25">
      <c r="AA159"/>
    </row>
    <row r="160" spans="1:27" ht="16.5" thickTop="1" thickBot="1" x14ac:dyDescent="0.25">
      <c r="A160" s="101"/>
      <c r="B160" s="264" t="s">
        <v>103</v>
      </c>
      <c r="C160" s="273" t="s">
        <v>104</v>
      </c>
      <c r="D160" s="271"/>
      <c r="E160" s="271"/>
      <c r="F160" s="271"/>
      <c r="G160" s="272"/>
      <c r="H160" s="102"/>
      <c r="I160" s="102"/>
      <c r="J160" s="102"/>
      <c r="K160" s="102"/>
      <c r="L160" s="102"/>
      <c r="M160" s="102"/>
      <c r="N160" s="102"/>
      <c r="O160" s="102"/>
      <c r="P160" s="102"/>
      <c r="Q160" s="102"/>
      <c r="R160" s="102"/>
      <c r="S160" s="102"/>
      <c r="T160" s="102"/>
      <c r="U160" s="102"/>
      <c r="V160" s="102"/>
    </row>
    <row r="161" spans="1:22" ht="15.75" thickTop="1" x14ac:dyDescent="0.2">
      <c r="A161" s="123"/>
      <c r="B161" s="264" t="s">
        <v>77</v>
      </c>
      <c r="C161" s="265" t="s">
        <v>249</v>
      </c>
      <c r="D161" s="269"/>
      <c r="E161" s="269"/>
      <c r="F161" s="269"/>
      <c r="G161" s="270"/>
      <c r="H161" s="126"/>
      <c r="I161" s="126"/>
      <c r="J161" s="126"/>
      <c r="K161" s="126"/>
      <c r="L161" s="126"/>
      <c r="M161" s="126"/>
      <c r="N161" s="126"/>
      <c r="O161" s="126"/>
      <c r="P161" s="126"/>
      <c r="Q161" s="126"/>
      <c r="R161" s="126"/>
      <c r="S161" s="126"/>
      <c r="T161" s="126"/>
      <c r="U161" s="126"/>
      <c r="V161" s="126"/>
    </row>
    <row r="162" spans="1:22" ht="15" x14ac:dyDescent="0.2">
      <c r="A162" s="123"/>
      <c r="B162" s="264" t="s">
        <v>108</v>
      </c>
      <c r="C162" s="265" t="s">
        <v>238</v>
      </c>
      <c r="D162" s="269"/>
      <c r="E162" s="269"/>
      <c r="F162" s="269"/>
      <c r="G162" s="270"/>
      <c r="H162" s="126"/>
      <c r="I162" s="126"/>
      <c r="J162" s="126"/>
      <c r="K162" s="126"/>
      <c r="L162" s="126"/>
      <c r="M162" s="126"/>
      <c r="N162" s="126"/>
      <c r="O162" s="126"/>
      <c r="P162" s="126"/>
      <c r="Q162" s="126"/>
      <c r="R162" s="126"/>
      <c r="S162" s="126"/>
      <c r="T162" s="126"/>
      <c r="U162" s="126"/>
      <c r="V162" s="126"/>
    </row>
    <row r="163" spans="1:22" x14ac:dyDescent="0.2">
      <c r="A163" s="98"/>
      <c r="B163" s="99"/>
      <c r="C163" s="99"/>
      <c r="D163" s="99"/>
      <c r="E163" s="99"/>
      <c r="F163" s="99"/>
      <c r="G163" s="99"/>
      <c r="H163" s="99"/>
      <c r="I163" s="99"/>
      <c r="J163" s="99"/>
      <c r="K163" s="99"/>
      <c r="L163" s="99"/>
      <c r="M163" s="99"/>
      <c r="N163" s="99"/>
      <c r="O163" s="99"/>
      <c r="P163" s="99"/>
      <c r="Q163" s="99"/>
      <c r="R163" s="99"/>
      <c r="S163" s="99"/>
      <c r="T163" s="102"/>
      <c r="U163" s="102"/>
      <c r="V163" s="102"/>
    </row>
    <row r="164" spans="1:22" x14ac:dyDescent="0.2">
      <c r="A164" s="107" t="s">
        <v>110</v>
      </c>
      <c r="B164" s="107" t="s">
        <v>55</v>
      </c>
      <c r="C164" s="107" t="s">
        <v>56</v>
      </c>
      <c r="D164" s="107" t="s">
        <v>57</v>
      </c>
      <c r="E164" s="107" t="s">
        <v>58</v>
      </c>
      <c r="F164" s="107" t="s">
        <v>59</v>
      </c>
      <c r="G164" s="107" t="s">
        <v>60</v>
      </c>
      <c r="H164" s="107" t="s">
        <v>61</v>
      </c>
      <c r="I164" s="107" t="s">
        <v>62</v>
      </c>
      <c r="J164" s="107" t="s">
        <v>63</v>
      </c>
      <c r="K164" s="107" t="s">
        <v>64</v>
      </c>
      <c r="L164" s="107" t="s">
        <v>65</v>
      </c>
      <c r="M164" s="107" t="s">
        <v>66</v>
      </c>
      <c r="N164" s="107" t="s">
        <v>67</v>
      </c>
      <c r="O164" s="107" t="s">
        <v>68</v>
      </c>
      <c r="P164" s="107" t="s">
        <v>69</v>
      </c>
      <c r="Q164" s="107" t="s">
        <v>70</v>
      </c>
      <c r="R164" s="107" t="s">
        <v>71</v>
      </c>
      <c r="S164" s="107" t="s">
        <v>72</v>
      </c>
      <c r="T164" s="107" t="s">
        <v>74</v>
      </c>
      <c r="U164" s="107" t="s">
        <v>75</v>
      </c>
      <c r="V164" s="107">
        <f>U164+1</f>
        <v>2010</v>
      </c>
    </row>
    <row r="165" spans="1:22" x14ac:dyDescent="0.2">
      <c r="A165" s="107" t="s">
        <v>111</v>
      </c>
      <c r="B165" s="110">
        <f>VLOOKUP($A165,'[11]102020'!$A$7:$W$47,B$9,FALSE)</f>
        <v>0</v>
      </c>
      <c r="C165" s="110">
        <f>VLOOKUP($A165,'[11]102020'!$A$7:$W$47,C$9,FALSE)</f>
        <v>0</v>
      </c>
      <c r="D165" s="110">
        <f>VLOOKUP($A165,'[11]102020'!$A$7:$W$47,D$9,FALSE)</f>
        <v>0</v>
      </c>
      <c r="E165" s="110">
        <f>VLOOKUP($A165,'[11]102020'!$A$7:$W$47,E$9,FALSE)</f>
        <v>0</v>
      </c>
      <c r="F165" s="110">
        <f>VLOOKUP($A165,'[11]102020'!$A$7:$W$47,F$9,FALSE)</f>
        <v>0</v>
      </c>
      <c r="G165" s="110">
        <f>VLOOKUP($A165,'[11]102020'!$A$7:$W$47,G$9,FALSE)</f>
        <v>0</v>
      </c>
      <c r="H165" s="110">
        <f>VLOOKUP($A165,'[11]102020'!$A$7:$W$47,H$9,FALSE)</f>
        <v>0</v>
      </c>
      <c r="I165" s="110">
        <f>VLOOKUP($A165,'[11]102020'!$A$7:$W$47,I$9,FALSE)</f>
        <v>0</v>
      </c>
      <c r="J165" s="110">
        <f>VLOOKUP($A165,'[11]102020'!$A$7:$W$47,J$9,FALSE)</f>
        <v>0</v>
      </c>
      <c r="K165" s="110">
        <f>VLOOKUP($A165,'[11]102020'!$A$7:$W$47,K$9,FALSE)</f>
        <v>0</v>
      </c>
      <c r="L165" s="110">
        <f>VLOOKUP($A165,'[11]102020'!$A$7:$W$47,L$9,FALSE)</f>
        <v>0</v>
      </c>
      <c r="M165" s="110">
        <f>VLOOKUP($A165,'[11]102020'!$A$7:$W$47,M$9,FALSE)</f>
        <v>0</v>
      </c>
      <c r="N165" s="110">
        <f>VLOOKUP($A165,'[11]102020'!$A$7:$W$47,N$9,FALSE)</f>
        <v>0</v>
      </c>
      <c r="O165" s="110">
        <f>VLOOKUP($A165,'[11]102020'!$A$7:$W$47,O$9,FALSE)</f>
        <v>0</v>
      </c>
      <c r="P165" s="110">
        <f>VLOOKUP($A165,'[11]102020'!$A$7:$W$47,P$9,FALSE)</f>
        <v>0</v>
      </c>
      <c r="Q165" s="110">
        <f>VLOOKUP($A165,'[11]102020'!$A$7:$W$47,Q$9,FALSE)</f>
        <v>0</v>
      </c>
      <c r="R165" s="110">
        <f>VLOOKUP($A165,'[11]102020'!$A$7:$W$47,R$9,FALSE)</f>
        <v>0</v>
      </c>
      <c r="S165" s="110">
        <f>VLOOKUP($A165,'[11]102020'!$A$7:$W$47,S$9,FALSE)</f>
        <v>0</v>
      </c>
      <c r="T165" s="110">
        <f>VLOOKUP($A165,'[11]102020'!$A$7:$W$47,T$9,FALSE)</f>
        <v>0</v>
      </c>
      <c r="U165" s="110">
        <f>VLOOKUP($A165,'[11]102020'!$A$7:$W$47,U$9,FALSE)</f>
        <v>0</v>
      </c>
      <c r="V165" s="110">
        <f>VLOOKUP($A165,'[11]102020'!$A$7:$W$47,V$9,FALSE)</f>
        <v>0</v>
      </c>
    </row>
    <row r="166" spans="1:22" x14ac:dyDescent="0.2">
      <c r="A166" s="107" t="s">
        <v>113</v>
      </c>
      <c r="B166" s="110">
        <f>VLOOKUP($A166,'[11]102020'!$A$7:$W$47,B$9,FALSE)</f>
        <v>0</v>
      </c>
      <c r="C166" s="110">
        <f>VLOOKUP($A166,'[11]102020'!$A$7:$W$47,C$9,FALSE)</f>
        <v>0</v>
      </c>
      <c r="D166" s="110">
        <f>VLOOKUP($A166,'[11]102020'!$A$7:$W$47,D$9,FALSE)</f>
        <v>0</v>
      </c>
      <c r="E166" s="110">
        <f>VLOOKUP($A166,'[11]102020'!$A$7:$W$47,E$9,FALSE)</f>
        <v>0</v>
      </c>
      <c r="F166" s="110">
        <f>VLOOKUP($A166,'[11]102020'!$A$7:$W$47,F$9,FALSE)</f>
        <v>0</v>
      </c>
      <c r="G166" s="110">
        <f>VLOOKUP($A166,'[11]102020'!$A$7:$W$47,G$9,FALSE)</f>
        <v>0</v>
      </c>
      <c r="H166" s="110">
        <f>VLOOKUP($A166,'[11]102020'!$A$7:$W$47,H$9,FALSE)</f>
        <v>0</v>
      </c>
      <c r="I166" s="110">
        <f>VLOOKUP($A166,'[11]102020'!$A$7:$W$47,I$9,FALSE)</f>
        <v>0</v>
      </c>
      <c r="J166" s="110">
        <f>VLOOKUP($A166,'[11]102020'!$A$7:$W$47,J$9,FALSE)</f>
        <v>0</v>
      </c>
      <c r="K166" s="110">
        <f>VLOOKUP($A166,'[11]102020'!$A$7:$W$47,K$9,FALSE)</f>
        <v>0</v>
      </c>
      <c r="L166" s="110">
        <f>VLOOKUP($A166,'[11]102020'!$A$7:$W$47,L$9,FALSE)</f>
        <v>0</v>
      </c>
      <c r="M166" s="110">
        <f>VLOOKUP($A166,'[11]102020'!$A$7:$W$47,M$9,FALSE)</f>
        <v>0</v>
      </c>
      <c r="N166" s="110">
        <f>VLOOKUP($A166,'[11]102020'!$A$7:$W$47,N$9,FALSE)</f>
        <v>0</v>
      </c>
      <c r="O166" s="110">
        <f>VLOOKUP($A166,'[11]102020'!$A$7:$W$47,O$9,FALSE)</f>
        <v>0</v>
      </c>
      <c r="P166" s="110">
        <f>VLOOKUP($A166,'[11]102020'!$A$7:$W$47,P$9,FALSE)</f>
        <v>0</v>
      </c>
      <c r="Q166" s="110">
        <f>VLOOKUP($A166,'[11]102020'!$A$7:$W$47,Q$9,FALSE)</f>
        <v>0</v>
      </c>
      <c r="R166" s="110">
        <f>VLOOKUP($A166,'[11]102020'!$A$7:$W$47,R$9,FALSE)</f>
        <v>0</v>
      </c>
      <c r="S166" s="110">
        <f>VLOOKUP($A166,'[11]102020'!$A$7:$W$47,S$9,FALSE)</f>
        <v>0</v>
      </c>
      <c r="T166" s="110">
        <f>VLOOKUP($A166,'[11]102020'!$A$7:$W$47,T$9,FALSE)</f>
        <v>0</v>
      </c>
      <c r="U166" s="110">
        <f>VLOOKUP($A166,'[11]102020'!$A$7:$W$47,U$9,FALSE)</f>
        <v>0</v>
      </c>
      <c r="V166" s="110">
        <f>VLOOKUP($A166,'[11]102020'!$A$7:$W$47,V$9,FALSE)</f>
        <v>0</v>
      </c>
    </row>
    <row r="167" spans="1:22" x14ac:dyDescent="0.2">
      <c r="A167" s="107" t="s">
        <v>115</v>
      </c>
      <c r="B167" s="110">
        <f>VLOOKUP($A167,'[11]102020'!$A$7:$W$47,B$9,FALSE)</f>
        <v>0</v>
      </c>
      <c r="C167" s="110">
        <f>VLOOKUP($A167,'[11]102020'!$A$7:$W$47,C$9,FALSE)</f>
        <v>0</v>
      </c>
      <c r="D167" s="110">
        <f>VLOOKUP($A167,'[11]102020'!$A$7:$W$47,D$9,FALSE)</f>
        <v>0</v>
      </c>
      <c r="E167" s="110">
        <f>VLOOKUP($A167,'[11]102020'!$A$7:$W$47,E$9,FALSE)</f>
        <v>0</v>
      </c>
      <c r="F167" s="110">
        <f>VLOOKUP($A167,'[11]102020'!$A$7:$W$47,F$9,FALSE)</f>
        <v>0</v>
      </c>
      <c r="G167" s="110">
        <f>VLOOKUP($A167,'[11]102020'!$A$7:$W$47,G$9,FALSE)</f>
        <v>0</v>
      </c>
      <c r="H167" s="110">
        <f>VLOOKUP($A167,'[11]102020'!$A$7:$W$47,H$9,FALSE)</f>
        <v>0</v>
      </c>
      <c r="I167" s="110">
        <f>VLOOKUP($A167,'[11]102020'!$A$7:$W$47,I$9,FALSE)</f>
        <v>0</v>
      </c>
      <c r="J167" s="110">
        <f>VLOOKUP($A167,'[11]102020'!$A$7:$W$47,J$9,FALSE)</f>
        <v>0</v>
      </c>
      <c r="K167" s="110">
        <f>VLOOKUP($A167,'[11]102020'!$A$7:$W$47,K$9,FALSE)</f>
        <v>0</v>
      </c>
      <c r="L167" s="110">
        <f>VLOOKUP($A167,'[11]102020'!$A$7:$W$47,L$9,FALSE)</f>
        <v>0</v>
      </c>
      <c r="M167" s="110">
        <f>VLOOKUP($A167,'[11]102020'!$A$7:$W$47,M$9,FALSE)</f>
        <v>0</v>
      </c>
      <c r="N167" s="110">
        <f>VLOOKUP($A167,'[11]102020'!$A$7:$W$47,N$9,FALSE)</f>
        <v>0</v>
      </c>
      <c r="O167" s="110">
        <f>VLOOKUP($A167,'[11]102020'!$A$7:$W$47,O$9,FALSE)</f>
        <v>0</v>
      </c>
      <c r="P167" s="110">
        <f>VLOOKUP($A167,'[11]102020'!$A$7:$W$47,P$9,FALSE)</f>
        <v>0</v>
      </c>
      <c r="Q167" s="110">
        <f>VLOOKUP($A167,'[11]102020'!$A$7:$W$47,Q$9,FALSE)</f>
        <v>0</v>
      </c>
      <c r="R167" s="110">
        <f>VLOOKUP($A167,'[11]102020'!$A$7:$W$47,R$9,FALSE)</f>
        <v>0</v>
      </c>
      <c r="S167" s="110">
        <f>VLOOKUP($A167,'[11]102020'!$A$7:$W$47,S$9,FALSE)</f>
        <v>0</v>
      </c>
      <c r="T167" s="110">
        <f>VLOOKUP($A167,'[11]102020'!$A$7:$W$47,T$9,FALSE)</f>
        <v>0</v>
      </c>
      <c r="U167" s="110">
        <f>VLOOKUP($A167,'[11]102020'!$A$7:$W$47,U$9,FALSE)</f>
        <v>0</v>
      </c>
      <c r="V167" s="110">
        <f>VLOOKUP($A167,'[11]102020'!$A$7:$W$47,V$9,FALSE)</f>
        <v>0</v>
      </c>
    </row>
    <row r="168" spans="1:22" x14ac:dyDescent="0.2">
      <c r="A168" s="107" t="s">
        <v>141</v>
      </c>
      <c r="B168" s="110">
        <f>VLOOKUP($A168,'[11]102020'!$A$7:$W$47,B$9,FALSE)</f>
        <v>0</v>
      </c>
      <c r="C168" s="110">
        <f>VLOOKUP($A168,'[11]102020'!$A$7:$W$47,C$9,FALSE)</f>
        <v>0</v>
      </c>
      <c r="D168" s="110">
        <f>VLOOKUP($A168,'[11]102020'!$A$7:$W$47,D$9,FALSE)</f>
        <v>0</v>
      </c>
      <c r="E168" s="110">
        <f>VLOOKUP($A168,'[11]102020'!$A$7:$W$47,E$9,FALSE)</f>
        <v>0</v>
      </c>
      <c r="F168" s="110">
        <f>VLOOKUP($A168,'[11]102020'!$A$7:$W$47,F$9,FALSE)</f>
        <v>0</v>
      </c>
      <c r="G168" s="110">
        <f>VLOOKUP($A168,'[11]102020'!$A$7:$W$47,G$9,FALSE)</f>
        <v>0</v>
      </c>
      <c r="H168" s="110">
        <f>VLOOKUP($A168,'[11]102020'!$A$7:$W$47,H$9,FALSE)</f>
        <v>0</v>
      </c>
      <c r="I168" s="110">
        <f>VLOOKUP($A168,'[11]102020'!$A$7:$W$47,I$9,FALSE)</f>
        <v>0</v>
      </c>
      <c r="J168" s="110">
        <f>VLOOKUP($A168,'[11]102020'!$A$7:$W$47,J$9,FALSE)</f>
        <v>0</v>
      </c>
      <c r="K168" s="110">
        <f>VLOOKUP($A168,'[11]102020'!$A$7:$W$47,K$9,FALSE)</f>
        <v>0</v>
      </c>
      <c r="L168" s="110">
        <f>VLOOKUP($A168,'[11]102020'!$A$7:$W$47,L$9,FALSE)</f>
        <v>0</v>
      </c>
      <c r="M168" s="110">
        <f>VLOOKUP($A168,'[11]102020'!$A$7:$W$47,M$9,FALSE)</f>
        <v>0</v>
      </c>
      <c r="N168" s="110">
        <f>VLOOKUP($A168,'[11]102020'!$A$7:$W$47,N$9,FALSE)</f>
        <v>0</v>
      </c>
      <c r="O168" s="110">
        <f>VLOOKUP($A168,'[11]102020'!$A$7:$W$47,O$9,FALSE)</f>
        <v>0</v>
      </c>
      <c r="P168" s="110">
        <f>VLOOKUP($A168,'[11]102020'!$A$7:$W$47,P$9,FALSE)</f>
        <v>0</v>
      </c>
      <c r="Q168" s="110">
        <f>VLOOKUP($A168,'[11]102020'!$A$7:$W$47,Q$9,FALSE)</f>
        <v>0</v>
      </c>
      <c r="R168" s="110">
        <f>VLOOKUP($A168,'[11]102020'!$A$7:$W$47,R$9,FALSE)</f>
        <v>0</v>
      </c>
      <c r="S168" s="110">
        <f>VLOOKUP($A168,'[11]102020'!$A$7:$W$47,S$9,FALSE)</f>
        <v>0</v>
      </c>
      <c r="T168" s="110">
        <f>VLOOKUP($A168,'[11]102020'!$A$7:$W$47,T$9,FALSE)</f>
        <v>0</v>
      </c>
      <c r="U168" s="110">
        <f>VLOOKUP($A168,'[11]102020'!$A$7:$W$47,U$9,FALSE)</f>
        <v>0</v>
      </c>
      <c r="V168" s="110">
        <f>VLOOKUP($A168,'[11]102020'!$A$7:$W$47,V$9,FALSE)</f>
        <v>0</v>
      </c>
    </row>
    <row r="169" spans="1:22" x14ac:dyDescent="0.2">
      <c r="A169" s="107" t="s">
        <v>117</v>
      </c>
      <c r="B169" s="316"/>
      <c r="C169" s="316"/>
      <c r="D169" s="316"/>
      <c r="E169" s="316"/>
      <c r="F169" s="316"/>
      <c r="G169" s="316"/>
      <c r="H169" s="316"/>
      <c r="I169" s="316"/>
      <c r="J169" s="316"/>
      <c r="K169" s="316"/>
      <c r="L169" s="316"/>
      <c r="M169" s="316"/>
      <c r="N169" s="316"/>
      <c r="O169" s="316"/>
      <c r="P169" s="316"/>
      <c r="Q169" s="316"/>
      <c r="R169" s="316"/>
      <c r="S169" s="316"/>
      <c r="T169" s="316"/>
      <c r="U169" s="316"/>
      <c r="V169" s="316"/>
    </row>
    <row r="170" spans="1:22" x14ac:dyDescent="0.2">
      <c r="A170" s="107" t="s">
        <v>118</v>
      </c>
      <c r="B170" s="110">
        <f>VLOOKUP($A170,'[11]102020'!$A$7:$W$47,B$9,FALSE)</f>
        <v>0</v>
      </c>
      <c r="C170" s="110">
        <f>VLOOKUP($A170,'[11]102020'!$A$7:$W$47,C$9,FALSE)</f>
        <v>0</v>
      </c>
      <c r="D170" s="110">
        <f>VLOOKUP($A170,'[11]102020'!$A$7:$W$47,D$9,FALSE)</f>
        <v>0</v>
      </c>
      <c r="E170" s="110">
        <f>VLOOKUP($A170,'[11]102020'!$A$7:$W$47,E$9,FALSE)</f>
        <v>0</v>
      </c>
      <c r="F170" s="110">
        <f>VLOOKUP($A170,'[11]102020'!$A$7:$W$47,F$9,FALSE)</f>
        <v>0</v>
      </c>
      <c r="G170" s="110">
        <f>VLOOKUP($A170,'[11]102020'!$A$7:$W$47,G$9,FALSE)</f>
        <v>0</v>
      </c>
      <c r="H170" s="110">
        <f>VLOOKUP($A170,'[11]102020'!$A$7:$W$47,H$9,FALSE)</f>
        <v>0</v>
      </c>
      <c r="I170" s="110">
        <f>VLOOKUP($A170,'[11]102020'!$A$7:$W$47,I$9,FALSE)</f>
        <v>0</v>
      </c>
      <c r="J170" s="110">
        <f>VLOOKUP($A170,'[11]102020'!$A$7:$W$47,J$9,FALSE)</f>
        <v>0</v>
      </c>
      <c r="K170" s="110">
        <f>VLOOKUP($A170,'[11]102020'!$A$7:$W$47,K$9,FALSE)</f>
        <v>0</v>
      </c>
      <c r="L170" s="110">
        <f>VLOOKUP($A170,'[11]102020'!$A$7:$W$47,L$9,FALSE)</f>
        <v>0</v>
      </c>
      <c r="M170" s="110">
        <f>VLOOKUP($A170,'[11]102020'!$A$7:$W$47,M$9,FALSE)</f>
        <v>0</v>
      </c>
      <c r="N170" s="110">
        <f>VLOOKUP($A170,'[11]102020'!$A$7:$W$47,N$9,FALSE)</f>
        <v>0</v>
      </c>
      <c r="O170" s="110">
        <f>VLOOKUP($A170,'[11]102020'!$A$7:$W$47,O$9,FALSE)</f>
        <v>0</v>
      </c>
      <c r="P170" s="110">
        <f>VLOOKUP($A170,'[11]102020'!$A$7:$W$47,P$9,FALSE)</f>
        <v>0</v>
      </c>
      <c r="Q170" s="110">
        <f>VLOOKUP($A170,'[11]102020'!$A$7:$W$47,Q$9,FALSE)</f>
        <v>0</v>
      </c>
      <c r="R170" s="110">
        <f>VLOOKUP($A170,'[11]102020'!$A$7:$W$47,R$9,FALSE)</f>
        <v>0</v>
      </c>
      <c r="S170" s="110">
        <f>VLOOKUP($A170,'[11]102020'!$A$7:$W$47,S$9,FALSE)</f>
        <v>0</v>
      </c>
      <c r="T170" s="110">
        <f>VLOOKUP($A170,'[11]102020'!$A$7:$W$47,T$9,FALSE)</f>
        <v>0</v>
      </c>
      <c r="U170" s="110">
        <f>VLOOKUP($A170,'[11]102020'!$A$7:$W$47,U$9,FALSE)</f>
        <v>0</v>
      </c>
      <c r="V170" s="110">
        <f>VLOOKUP($A170,'[11]102020'!$A$7:$W$47,V$9,FALSE)</f>
        <v>0</v>
      </c>
    </row>
    <row r="171" spans="1:22" x14ac:dyDescent="0.2">
      <c r="A171" s="107" t="s">
        <v>123</v>
      </c>
      <c r="B171" s="110">
        <f>VLOOKUP($A171,'[11]102020'!$A$7:$W$47,B$9,FALSE)</f>
        <v>0</v>
      </c>
      <c r="C171" s="110">
        <f>VLOOKUP($A171,'[11]102020'!$A$7:$W$47,C$9,FALSE)</f>
        <v>0</v>
      </c>
      <c r="D171" s="110">
        <f>VLOOKUP($A171,'[11]102020'!$A$7:$W$47,D$9,FALSE)</f>
        <v>0</v>
      </c>
      <c r="E171" s="110">
        <f>VLOOKUP($A171,'[11]102020'!$A$7:$W$47,E$9,FALSE)</f>
        <v>0</v>
      </c>
      <c r="F171" s="110">
        <f>VLOOKUP($A171,'[11]102020'!$A$7:$W$47,F$9,FALSE)</f>
        <v>0</v>
      </c>
      <c r="G171" s="110">
        <f>VLOOKUP($A171,'[11]102020'!$A$7:$W$47,G$9,FALSE)</f>
        <v>0</v>
      </c>
      <c r="H171" s="110">
        <f>VLOOKUP($A171,'[11]102020'!$A$7:$W$47,H$9,FALSE)</f>
        <v>0</v>
      </c>
      <c r="I171" s="110">
        <f>VLOOKUP($A171,'[11]102020'!$A$7:$W$47,I$9,FALSE)</f>
        <v>0</v>
      </c>
      <c r="J171" s="110">
        <f>VLOOKUP($A171,'[11]102020'!$A$7:$W$47,J$9,FALSE)</f>
        <v>0</v>
      </c>
      <c r="K171" s="110">
        <f>VLOOKUP($A171,'[11]102020'!$A$7:$W$47,K$9,FALSE)</f>
        <v>0</v>
      </c>
      <c r="L171" s="110">
        <f>VLOOKUP($A171,'[11]102020'!$A$7:$W$47,L$9,FALSE)</f>
        <v>0</v>
      </c>
      <c r="M171" s="110">
        <f>VLOOKUP($A171,'[11]102020'!$A$7:$W$47,M$9,FALSE)</f>
        <v>0</v>
      </c>
      <c r="N171" s="110">
        <f>VLOOKUP($A171,'[11]102020'!$A$7:$W$47,N$9,FALSE)</f>
        <v>0</v>
      </c>
      <c r="O171" s="110">
        <f>VLOOKUP($A171,'[11]102020'!$A$7:$W$47,O$9,FALSE)</f>
        <v>0</v>
      </c>
      <c r="P171" s="110">
        <f>VLOOKUP($A171,'[11]102020'!$A$7:$W$47,P$9,FALSE)</f>
        <v>0</v>
      </c>
      <c r="Q171" s="110">
        <f>VLOOKUP($A171,'[11]102020'!$A$7:$W$47,Q$9,FALSE)</f>
        <v>0</v>
      </c>
      <c r="R171" s="110">
        <f>VLOOKUP($A171,'[11]102020'!$A$7:$W$47,R$9,FALSE)</f>
        <v>0</v>
      </c>
      <c r="S171" s="110">
        <f>VLOOKUP($A171,'[11]102020'!$A$7:$W$47,S$9,FALSE)</f>
        <v>0</v>
      </c>
      <c r="T171" s="110">
        <f>VLOOKUP($A171,'[11]102020'!$A$7:$W$47,T$9,FALSE)</f>
        <v>0</v>
      </c>
      <c r="U171" s="110">
        <f>VLOOKUP($A171,'[11]102020'!$A$7:$W$47,U$9,FALSE)</f>
        <v>0</v>
      </c>
      <c r="V171" s="110">
        <f>VLOOKUP($A171,'[11]102020'!$A$7:$W$47,V$9,FALSE)</f>
        <v>0</v>
      </c>
    </row>
    <row r="172" spans="1:22" x14ac:dyDescent="0.2">
      <c r="A172" s="107" t="s">
        <v>119</v>
      </c>
      <c r="B172" s="110">
        <f>VLOOKUP($A172,'[11]102020'!$A$7:$W$47,B$9,FALSE)</f>
        <v>0</v>
      </c>
      <c r="C172" s="110">
        <f>VLOOKUP($A172,'[11]102020'!$A$7:$W$47,C$9,FALSE)</f>
        <v>0</v>
      </c>
      <c r="D172" s="110">
        <f>VLOOKUP($A172,'[11]102020'!$A$7:$W$47,D$9,FALSE)</f>
        <v>0</v>
      </c>
      <c r="E172" s="110">
        <f>VLOOKUP($A172,'[11]102020'!$A$7:$W$47,E$9,FALSE)</f>
        <v>0</v>
      </c>
      <c r="F172" s="110">
        <f>VLOOKUP($A172,'[11]102020'!$A$7:$W$47,F$9,FALSE)</f>
        <v>0</v>
      </c>
      <c r="G172" s="110">
        <f>VLOOKUP($A172,'[11]102020'!$A$7:$W$47,G$9,FALSE)</f>
        <v>0</v>
      </c>
      <c r="H172" s="110">
        <f>VLOOKUP($A172,'[11]102020'!$A$7:$W$47,H$9,FALSE)</f>
        <v>0</v>
      </c>
      <c r="I172" s="110">
        <f>VLOOKUP($A172,'[11]102020'!$A$7:$W$47,I$9,FALSE)</f>
        <v>0</v>
      </c>
      <c r="J172" s="110">
        <f>VLOOKUP($A172,'[11]102020'!$A$7:$W$47,J$9,FALSE)</f>
        <v>0</v>
      </c>
      <c r="K172" s="110">
        <f>VLOOKUP($A172,'[11]102020'!$A$7:$W$47,K$9,FALSE)</f>
        <v>0</v>
      </c>
      <c r="L172" s="110">
        <f>VLOOKUP($A172,'[11]102020'!$A$7:$W$47,L$9,FALSE)</f>
        <v>0</v>
      </c>
      <c r="M172" s="110">
        <f>VLOOKUP($A172,'[11]102020'!$A$7:$W$47,M$9,FALSE)</f>
        <v>0</v>
      </c>
      <c r="N172" s="110">
        <f>VLOOKUP($A172,'[11]102020'!$A$7:$W$47,N$9,FALSE)</f>
        <v>0</v>
      </c>
      <c r="O172" s="110">
        <f>VLOOKUP($A172,'[11]102020'!$A$7:$W$47,O$9,FALSE)</f>
        <v>0</v>
      </c>
      <c r="P172" s="110">
        <f>VLOOKUP($A172,'[11]102020'!$A$7:$W$47,P$9,FALSE)</f>
        <v>0</v>
      </c>
      <c r="Q172" s="110">
        <f>VLOOKUP($A172,'[11]102020'!$A$7:$W$47,Q$9,FALSE)</f>
        <v>0</v>
      </c>
      <c r="R172" s="110">
        <f>VLOOKUP($A172,'[11]102020'!$A$7:$W$47,R$9,FALSE)</f>
        <v>0</v>
      </c>
      <c r="S172" s="110">
        <f>VLOOKUP($A172,'[11]102020'!$A$7:$W$47,S$9,FALSE)</f>
        <v>0</v>
      </c>
      <c r="T172" s="110">
        <f>VLOOKUP($A172,'[11]102020'!$A$7:$W$47,T$9,FALSE)</f>
        <v>0</v>
      </c>
      <c r="U172" s="110">
        <f>VLOOKUP($A172,'[11]102020'!$A$7:$W$47,U$9,FALSE)</f>
        <v>0</v>
      </c>
      <c r="V172" s="110">
        <f>VLOOKUP($A172,'[11]102020'!$A$7:$W$47,V$9,FALSE)</f>
        <v>0</v>
      </c>
    </row>
    <row r="173" spans="1:22" x14ac:dyDescent="0.2">
      <c r="A173" s="107" t="s">
        <v>120</v>
      </c>
      <c r="B173" s="110">
        <f>VLOOKUP($A173,'[11]102020'!$A$7:$W$47,B$9,FALSE)</f>
        <v>0</v>
      </c>
      <c r="C173" s="110">
        <f>VLOOKUP($A173,'[11]102020'!$A$7:$W$47,C$9,FALSE)</f>
        <v>0</v>
      </c>
      <c r="D173" s="110">
        <f>VLOOKUP($A173,'[11]102020'!$A$7:$W$47,D$9,FALSE)</f>
        <v>0</v>
      </c>
      <c r="E173" s="110">
        <f>VLOOKUP($A173,'[11]102020'!$A$7:$W$47,E$9,FALSE)</f>
        <v>0</v>
      </c>
      <c r="F173" s="110">
        <f>VLOOKUP($A173,'[11]102020'!$A$7:$W$47,F$9,FALSE)</f>
        <v>0</v>
      </c>
      <c r="G173" s="110">
        <f>VLOOKUP($A173,'[11]102020'!$A$7:$W$47,G$9,FALSE)</f>
        <v>0</v>
      </c>
      <c r="H173" s="110">
        <f>VLOOKUP($A173,'[11]102020'!$A$7:$W$47,H$9,FALSE)</f>
        <v>0</v>
      </c>
      <c r="I173" s="110">
        <f>VLOOKUP($A173,'[11]102020'!$A$7:$W$47,I$9,FALSE)</f>
        <v>0</v>
      </c>
      <c r="J173" s="110">
        <f>VLOOKUP($A173,'[11]102020'!$A$7:$W$47,J$9,FALSE)</f>
        <v>0</v>
      </c>
      <c r="K173" s="110">
        <f>VLOOKUP($A173,'[11]102020'!$A$7:$W$47,K$9,FALSE)</f>
        <v>0</v>
      </c>
      <c r="L173" s="110">
        <f>VLOOKUP($A173,'[11]102020'!$A$7:$W$47,L$9,FALSE)</f>
        <v>0</v>
      </c>
      <c r="M173" s="110">
        <f>VLOOKUP($A173,'[11]102020'!$A$7:$W$47,M$9,FALSE)</f>
        <v>0</v>
      </c>
      <c r="N173" s="110">
        <f>VLOOKUP($A173,'[11]102020'!$A$7:$W$47,N$9,FALSE)</f>
        <v>0</v>
      </c>
      <c r="O173" s="110">
        <f>VLOOKUP($A173,'[11]102020'!$A$7:$W$47,O$9,FALSE)</f>
        <v>0</v>
      </c>
      <c r="P173" s="110">
        <f>VLOOKUP($A173,'[11]102020'!$A$7:$W$47,P$9,FALSE)</f>
        <v>0</v>
      </c>
      <c r="Q173" s="110">
        <f>VLOOKUP($A173,'[11]102020'!$A$7:$W$47,Q$9,FALSE)</f>
        <v>0</v>
      </c>
      <c r="R173" s="110">
        <f>VLOOKUP($A173,'[11]102020'!$A$7:$W$47,R$9,FALSE)</f>
        <v>0</v>
      </c>
      <c r="S173" s="110">
        <f>VLOOKUP($A173,'[11]102020'!$A$7:$W$47,S$9,FALSE)</f>
        <v>0</v>
      </c>
      <c r="T173" s="110">
        <f>VLOOKUP($A173,'[11]102020'!$A$7:$W$47,T$9,FALSE)</f>
        <v>0</v>
      </c>
      <c r="U173" s="110">
        <f>VLOOKUP($A173,'[11]102020'!$A$7:$W$47,U$9,FALSE)</f>
        <v>0</v>
      </c>
      <c r="V173" s="110">
        <f>VLOOKUP($A173,'[11]102020'!$A$7:$W$47,V$9,FALSE)</f>
        <v>0</v>
      </c>
    </row>
    <row r="174" spans="1:22" x14ac:dyDescent="0.2">
      <c r="A174" s="107" t="s">
        <v>139</v>
      </c>
      <c r="B174" s="110">
        <f>VLOOKUP($A174,'[11]102020'!$A$7:$W$47,B$9,FALSE)</f>
        <v>0</v>
      </c>
      <c r="C174" s="110">
        <f>VLOOKUP($A174,'[11]102020'!$A$7:$W$47,C$9,FALSE)</f>
        <v>0</v>
      </c>
      <c r="D174" s="110">
        <f>VLOOKUP($A174,'[11]102020'!$A$7:$W$47,D$9,FALSE)</f>
        <v>0</v>
      </c>
      <c r="E174" s="110">
        <f>VLOOKUP($A174,'[11]102020'!$A$7:$W$47,E$9,FALSE)</f>
        <v>0</v>
      </c>
      <c r="F174" s="110">
        <f>VLOOKUP($A174,'[11]102020'!$A$7:$W$47,F$9,FALSE)</f>
        <v>0</v>
      </c>
      <c r="G174" s="110">
        <f>VLOOKUP($A174,'[11]102020'!$A$7:$W$47,G$9,FALSE)</f>
        <v>0</v>
      </c>
      <c r="H174" s="110">
        <f>VLOOKUP($A174,'[11]102020'!$A$7:$W$47,H$9,FALSE)</f>
        <v>0</v>
      </c>
      <c r="I174" s="110">
        <f>VLOOKUP($A174,'[11]102020'!$A$7:$W$47,I$9,FALSE)</f>
        <v>0</v>
      </c>
      <c r="J174" s="110">
        <f>VLOOKUP($A174,'[11]102020'!$A$7:$W$47,J$9,FALSE)</f>
        <v>0</v>
      </c>
      <c r="K174" s="110">
        <f>VLOOKUP($A174,'[11]102020'!$A$7:$W$47,K$9,FALSE)</f>
        <v>0</v>
      </c>
      <c r="L174" s="110">
        <f>VLOOKUP($A174,'[11]102020'!$A$7:$W$47,L$9,FALSE)</f>
        <v>0</v>
      </c>
      <c r="M174" s="110">
        <f>VLOOKUP($A174,'[11]102020'!$A$7:$W$47,M$9,FALSE)</f>
        <v>0</v>
      </c>
      <c r="N174" s="110">
        <f>VLOOKUP($A174,'[11]102020'!$A$7:$W$47,N$9,FALSE)</f>
        <v>0</v>
      </c>
      <c r="O174" s="110">
        <f>VLOOKUP($A174,'[11]102020'!$A$7:$W$47,O$9,FALSE)</f>
        <v>0</v>
      </c>
      <c r="P174" s="110">
        <f>VLOOKUP($A174,'[11]102020'!$A$7:$W$47,P$9,FALSE)</f>
        <v>0</v>
      </c>
      <c r="Q174" s="110">
        <f>VLOOKUP($A174,'[11]102020'!$A$7:$W$47,Q$9,FALSE)</f>
        <v>0</v>
      </c>
      <c r="R174" s="110">
        <f>VLOOKUP($A174,'[11]102020'!$A$7:$W$47,R$9,FALSE)</f>
        <v>0</v>
      </c>
      <c r="S174" s="110">
        <f>VLOOKUP($A174,'[11]102020'!$A$7:$W$47,S$9,FALSE)</f>
        <v>0</v>
      </c>
      <c r="T174" s="110">
        <f>VLOOKUP($A174,'[11]102020'!$A$7:$W$47,T$9,FALSE)</f>
        <v>0</v>
      </c>
      <c r="U174" s="110">
        <f>VLOOKUP($A174,'[11]102020'!$A$7:$W$47,U$9,FALSE)</f>
        <v>0</v>
      </c>
      <c r="V174" s="110">
        <f>VLOOKUP($A174,'[11]102020'!$A$7:$W$47,V$9,FALSE)</f>
        <v>0</v>
      </c>
    </row>
    <row r="175" spans="1:22" x14ac:dyDescent="0.2">
      <c r="A175" s="107" t="s">
        <v>121</v>
      </c>
      <c r="B175" s="110">
        <f>VLOOKUP($A175,'[11]102020'!$A$7:$W$47,B$9,FALSE)</f>
        <v>0</v>
      </c>
      <c r="C175" s="110">
        <f>VLOOKUP($A175,'[11]102020'!$A$7:$W$47,C$9,FALSE)</f>
        <v>0</v>
      </c>
      <c r="D175" s="110">
        <f>VLOOKUP($A175,'[11]102020'!$A$7:$W$47,D$9,FALSE)</f>
        <v>0</v>
      </c>
      <c r="E175" s="110">
        <f>VLOOKUP($A175,'[11]102020'!$A$7:$W$47,E$9,FALSE)</f>
        <v>0</v>
      </c>
      <c r="F175" s="110">
        <f>VLOOKUP($A175,'[11]102020'!$A$7:$W$47,F$9,FALSE)</f>
        <v>0</v>
      </c>
      <c r="G175" s="110">
        <f>VLOOKUP($A175,'[11]102020'!$A$7:$W$47,G$9,FALSE)</f>
        <v>0</v>
      </c>
      <c r="H175" s="110">
        <f>VLOOKUP($A175,'[11]102020'!$A$7:$W$47,H$9,FALSE)</f>
        <v>0</v>
      </c>
      <c r="I175" s="110">
        <f>VLOOKUP($A175,'[11]102020'!$A$7:$W$47,I$9,FALSE)</f>
        <v>0</v>
      </c>
      <c r="J175" s="110">
        <f>VLOOKUP($A175,'[11]102020'!$A$7:$W$47,J$9,FALSE)</f>
        <v>0</v>
      </c>
      <c r="K175" s="110">
        <f>VLOOKUP($A175,'[11]102020'!$A$7:$W$47,K$9,FALSE)</f>
        <v>0</v>
      </c>
      <c r="L175" s="110">
        <f>VLOOKUP($A175,'[11]102020'!$A$7:$W$47,L$9,FALSE)</f>
        <v>0</v>
      </c>
      <c r="M175" s="110">
        <f>VLOOKUP($A175,'[11]102020'!$A$7:$W$47,M$9,FALSE)</f>
        <v>0</v>
      </c>
      <c r="N175" s="110">
        <f>VLOOKUP($A175,'[11]102020'!$A$7:$W$47,N$9,FALSE)</f>
        <v>0</v>
      </c>
      <c r="O175" s="110">
        <f>VLOOKUP($A175,'[11]102020'!$A$7:$W$47,O$9,FALSE)</f>
        <v>0</v>
      </c>
      <c r="P175" s="110">
        <f>VLOOKUP($A175,'[11]102020'!$A$7:$W$47,P$9,FALSE)</f>
        <v>0</v>
      </c>
      <c r="Q175" s="110">
        <f>VLOOKUP($A175,'[11]102020'!$A$7:$W$47,Q$9,FALSE)</f>
        <v>0</v>
      </c>
      <c r="R175" s="110">
        <f>VLOOKUP($A175,'[11]102020'!$A$7:$W$47,R$9,FALSE)</f>
        <v>0</v>
      </c>
      <c r="S175" s="110">
        <f>VLOOKUP($A175,'[11]102020'!$A$7:$W$47,S$9,FALSE)</f>
        <v>0</v>
      </c>
      <c r="T175" s="110">
        <f>VLOOKUP($A175,'[11]102020'!$A$7:$W$47,T$9,FALSE)</f>
        <v>0</v>
      </c>
      <c r="U175" s="110">
        <f>VLOOKUP($A175,'[11]102020'!$A$7:$W$47,U$9,FALSE)</f>
        <v>0</v>
      </c>
      <c r="V175" s="110">
        <f>VLOOKUP($A175,'[11]102020'!$A$7:$W$47,V$9,FALSE)</f>
        <v>0</v>
      </c>
    </row>
    <row r="176" spans="1:22" x14ac:dyDescent="0.2">
      <c r="A176" s="107" t="s">
        <v>122</v>
      </c>
      <c r="B176" s="110">
        <f>VLOOKUP($A176,'[11]102020'!$A$7:$W$47,B$9,FALSE)</f>
        <v>0</v>
      </c>
      <c r="C176" s="110">
        <f>VLOOKUP($A176,'[11]102020'!$A$7:$W$47,C$9,FALSE)</f>
        <v>0</v>
      </c>
      <c r="D176" s="110">
        <f>VLOOKUP($A176,'[11]102020'!$A$7:$W$47,D$9,FALSE)</f>
        <v>0</v>
      </c>
      <c r="E176" s="110">
        <f>VLOOKUP($A176,'[11]102020'!$A$7:$W$47,E$9,FALSE)</f>
        <v>0</v>
      </c>
      <c r="F176" s="110">
        <f>VLOOKUP($A176,'[11]102020'!$A$7:$W$47,F$9,FALSE)</f>
        <v>0</v>
      </c>
      <c r="G176" s="110">
        <f>VLOOKUP($A176,'[11]102020'!$A$7:$W$47,G$9,FALSE)</f>
        <v>0</v>
      </c>
      <c r="H176" s="110">
        <f>VLOOKUP($A176,'[11]102020'!$A$7:$W$47,H$9,FALSE)</f>
        <v>0</v>
      </c>
      <c r="I176" s="110">
        <f>VLOOKUP($A176,'[11]102020'!$A$7:$W$47,I$9,FALSE)</f>
        <v>0</v>
      </c>
      <c r="J176" s="110">
        <f>VLOOKUP($A176,'[11]102020'!$A$7:$W$47,J$9,FALSE)</f>
        <v>0</v>
      </c>
      <c r="K176" s="110">
        <f>VLOOKUP($A176,'[11]102020'!$A$7:$W$47,K$9,FALSE)</f>
        <v>0</v>
      </c>
      <c r="L176" s="110">
        <f>VLOOKUP($A176,'[11]102020'!$A$7:$W$47,L$9,FALSE)</f>
        <v>0</v>
      </c>
      <c r="M176" s="110">
        <f>VLOOKUP($A176,'[11]102020'!$A$7:$W$47,M$9,FALSE)</f>
        <v>0</v>
      </c>
      <c r="N176" s="110">
        <f>VLOOKUP($A176,'[11]102020'!$A$7:$W$47,N$9,FALSE)</f>
        <v>0</v>
      </c>
      <c r="O176" s="110">
        <f>VLOOKUP($A176,'[11]102020'!$A$7:$W$47,O$9,FALSE)</f>
        <v>0</v>
      </c>
      <c r="P176" s="110">
        <f>VLOOKUP($A176,'[11]102020'!$A$7:$W$47,P$9,FALSE)</f>
        <v>0</v>
      </c>
      <c r="Q176" s="110">
        <f>VLOOKUP($A176,'[11]102020'!$A$7:$W$47,Q$9,FALSE)</f>
        <v>0</v>
      </c>
      <c r="R176" s="110">
        <f>VLOOKUP($A176,'[11]102020'!$A$7:$W$47,R$9,FALSE)</f>
        <v>0</v>
      </c>
      <c r="S176" s="110">
        <f>VLOOKUP($A176,'[11]102020'!$A$7:$W$47,S$9,FALSE)</f>
        <v>0</v>
      </c>
      <c r="T176" s="110">
        <f>VLOOKUP($A176,'[11]102020'!$A$7:$W$47,T$9,FALSE)</f>
        <v>0</v>
      </c>
      <c r="U176" s="110">
        <f>VLOOKUP($A176,'[11]102020'!$A$7:$W$47,U$9,FALSE)</f>
        <v>1</v>
      </c>
      <c r="V176" s="110">
        <f>VLOOKUP($A176,'[11]102020'!$A$7:$W$47,V$9,FALSE)</f>
        <v>1</v>
      </c>
    </row>
    <row r="177" spans="1:22" x14ac:dyDescent="0.2">
      <c r="A177" s="107" t="s">
        <v>124</v>
      </c>
      <c r="B177" s="110">
        <f>VLOOKUP($A177,'[11]102020'!$A$7:$W$47,B$9,FALSE)</f>
        <v>0</v>
      </c>
      <c r="C177" s="110">
        <f>VLOOKUP($A177,'[11]102020'!$A$7:$W$47,C$9,FALSE)</f>
        <v>0</v>
      </c>
      <c r="D177" s="110">
        <f>VLOOKUP($A177,'[11]102020'!$A$7:$W$47,D$9,FALSE)</f>
        <v>0</v>
      </c>
      <c r="E177" s="110">
        <f>VLOOKUP($A177,'[11]102020'!$A$7:$W$47,E$9,FALSE)</f>
        <v>0</v>
      </c>
      <c r="F177" s="110">
        <f>VLOOKUP($A177,'[11]102020'!$A$7:$W$47,F$9,FALSE)</f>
        <v>0</v>
      </c>
      <c r="G177" s="110">
        <f>VLOOKUP($A177,'[11]102020'!$A$7:$W$47,G$9,FALSE)</f>
        <v>0</v>
      </c>
      <c r="H177" s="110">
        <f>VLOOKUP($A177,'[11]102020'!$A$7:$W$47,H$9,FALSE)</f>
        <v>0</v>
      </c>
      <c r="I177" s="110">
        <f>VLOOKUP($A177,'[11]102020'!$A$7:$W$47,I$9,FALSE)</f>
        <v>0</v>
      </c>
      <c r="J177" s="110">
        <f>VLOOKUP($A177,'[11]102020'!$A$7:$W$47,J$9,FALSE)</f>
        <v>0</v>
      </c>
      <c r="K177" s="110">
        <f>VLOOKUP($A177,'[11]102020'!$A$7:$W$47,K$9,FALSE)</f>
        <v>0</v>
      </c>
      <c r="L177" s="110">
        <f>VLOOKUP($A177,'[11]102020'!$A$7:$W$47,L$9,FALSE)</f>
        <v>0</v>
      </c>
      <c r="M177" s="110">
        <f>VLOOKUP($A177,'[11]102020'!$A$7:$W$47,M$9,FALSE)</f>
        <v>0</v>
      </c>
      <c r="N177" s="110">
        <f>VLOOKUP($A177,'[11]102020'!$A$7:$W$47,N$9,FALSE)</f>
        <v>0</v>
      </c>
      <c r="O177" s="110">
        <f>VLOOKUP($A177,'[11]102020'!$A$7:$W$47,O$9,FALSE)</f>
        <v>0</v>
      </c>
      <c r="P177" s="110">
        <f>VLOOKUP($A177,'[11]102020'!$A$7:$W$47,P$9,FALSE)</f>
        <v>0</v>
      </c>
      <c r="Q177" s="110">
        <f>VLOOKUP($A177,'[11]102020'!$A$7:$W$47,Q$9,FALSE)</f>
        <v>0</v>
      </c>
      <c r="R177" s="110">
        <f>VLOOKUP($A177,'[11]102020'!$A$7:$W$47,R$9,FALSE)</f>
        <v>0</v>
      </c>
      <c r="S177" s="110">
        <f>VLOOKUP($A177,'[11]102020'!$A$7:$W$47,S$9,FALSE)</f>
        <v>0</v>
      </c>
      <c r="T177" s="110">
        <f>VLOOKUP($A177,'[11]102020'!$A$7:$W$47,T$9,FALSE)</f>
        <v>0</v>
      </c>
      <c r="U177" s="110">
        <f>VLOOKUP($A177,'[11]102020'!$A$7:$W$47,U$9,FALSE)</f>
        <v>0</v>
      </c>
      <c r="V177" s="110">
        <f>VLOOKUP($A177,'[11]102020'!$A$7:$W$47,V$9,FALSE)</f>
        <v>0</v>
      </c>
    </row>
    <row r="178" spans="1:22" x14ac:dyDescent="0.2">
      <c r="A178" s="107" t="s">
        <v>125</v>
      </c>
      <c r="B178" s="110">
        <f>VLOOKUP($A178,'[11]102020'!$A$7:$W$47,B$9,FALSE)</f>
        <v>0</v>
      </c>
      <c r="C178" s="110">
        <f>VLOOKUP($A178,'[11]102020'!$A$7:$W$47,C$9,FALSE)</f>
        <v>0</v>
      </c>
      <c r="D178" s="110">
        <f>VLOOKUP($A178,'[11]102020'!$A$7:$W$47,D$9,FALSE)</f>
        <v>0</v>
      </c>
      <c r="E178" s="110">
        <f>VLOOKUP($A178,'[11]102020'!$A$7:$W$47,E$9,FALSE)</f>
        <v>0</v>
      </c>
      <c r="F178" s="110">
        <f>VLOOKUP($A178,'[11]102020'!$A$7:$W$47,F$9,FALSE)</f>
        <v>0</v>
      </c>
      <c r="G178" s="110">
        <f>VLOOKUP($A178,'[11]102020'!$A$7:$W$47,G$9,FALSE)</f>
        <v>0</v>
      </c>
      <c r="H178" s="110">
        <f>VLOOKUP($A178,'[11]102020'!$A$7:$W$47,H$9,FALSE)</f>
        <v>0</v>
      </c>
      <c r="I178" s="110">
        <f>VLOOKUP($A178,'[11]102020'!$A$7:$W$47,I$9,FALSE)</f>
        <v>0</v>
      </c>
      <c r="J178" s="110">
        <f>VLOOKUP($A178,'[11]102020'!$A$7:$W$47,J$9,FALSE)</f>
        <v>0</v>
      </c>
      <c r="K178" s="110">
        <f>VLOOKUP($A178,'[11]102020'!$A$7:$W$47,K$9,FALSE)</f>
        <v>0</v>
      </c>
      <c r="L178" s="110">
        <f>VLOOKUP($A178,'[11]102020'!$A$7:$W$47,L$9,FALSE)</f>
        <v>0</v>
      </c>
      <c r="M178" s="110">
        <f>VLOOKUP($A178,'[11]102020'!$A$7:$W$47,M$9,FALSE)</f>
        <v>0</v>
      </c>
      <c r="N178" s="110">
        <f>VLOOKUP($A178,'[11]102020'!$A$7:$W$47,N$9,FALSE)</f>
        <v>0</v>
      </c>
      <c r="O178" s="110">
        <f>VLOOKUP($A178,'[11]102020'!$A$7:$W$47,O$9,FALSE)</f>
        <v>0</v>
      </c>
      <c r="P178" s="110">
        <f>VLOOKUP($A178,'[11]102020'!$A$7:$W$47,P$9,FALSE)</f>
        <v>0</v>
      </c>
      <c r="Q178" s="110">
        <f>VLOOKUP($A178,'[11]102020'!$A$7:$W$47,Q$9,FALSE)</f>
        <v>0</v>
      </c>
      <c r="R178" s="110">
        <f>VLOOKUP($A178,'[11]102020'!$A$7:$W$47,R$9,FALSE)</f>
        <v>0</v>
      </c>
      <c r="S178" s="110">
        <f>VLOOKUP($A178,'[11]102020'!$A$7:$W$47,S$9,FALSE)</f>
        <v>0</v>
      </c>
      <c r="T178" s="110">
        <f>VLOOKUP($A178,'[11]102020'!$A$7:$W$47,T$9,FALSE)</f>
        <v>0</v>
      </c>
      <c r="U178" s="110">
        <f>VLOOKUP($A178,'[11]102020'!$A$7:$W$47,U$9,FALSE)</f>
        <v>0</v>
      </c>
      <c r="V178" s="110">
        <f>VLOOKUP($A178,'[11]102020'!$A$7:$W$47,V$9,FALSE)</f>
        <v>0</v>
      </c>
    </row>
    <row r="179" spans="1:22" x14ac:dyDescent="0.2">
      <c r="A179" s="107" t="s">
        <v>126</v>
      </c>
      <c r="B179" s="110">
        <f>VLOOKUP($A179,'[11]102020'!$A$7:$W$47,B$9,FALSE)</f>
        <v>0</v>
      </c>
      <c r="C179" s="110">
        <f>VLOOKUP($A179,'[11]102020'!$A$7:$W$47,C$9,FALSE)</f>
        <v>0</v>
      </c>
      <c r="D179" s="110">
        <f>VLOOKUP($A179,'[11]102020'!$A$7:$W$47,D$9,FALSE)</f>
        <v>0</v>
      </c>
      <c r="E179" s="110">
        <f>VLOOKUP($A179,'[11]102020'!$A$7:$W$47,E$9,FALSE)</f>
        <v>0</v>
      </c>
      <c r="F179" s="110">
        <f>VLOOKUP($A179,'[11]102020'!$A$7:$W$47,F$9,FALSE)</f>
        <v>0</v>
      </c>
      <c r="G179" s="110">
        <f>VLOOKUP($A179,'[11]102020'!$A$7:$W$47,G$9,FALSE)</f>
        <v>0</v>
      </c>
      <c r="H179" s="110">
        <f>VLOOKUP($A179,'[11]102020'!$A$7:$W$47,H$9,FALSE)</f>
        <v>0</v>
      </c>
      <c r="I179" s="110">
        <f>VLOOKUP($A179,'[11]102020'!$A$7:$W$47,I$9,FALSE)</f>
        <v>0</v>
      </c>
      <c r="J179" s="110">
        <f>VLOOKUP($A179,'[11]102020'!$A$7:$W$47,J$9,FALSE)</f>
        <v>0</v>
      </c>
      <c r="K179" s="110">
        <f>VLOOKUP($A179,'[11]102020'!$A$7:$W$47,K$9,FALSE)</f>
        <v>0</v>
      </c>
      <c r="L179" s="110">
        <f>VLOOKUP($A179,'[11]102020'!$A$7:$W$47,L$9,FALSE)</f>
        <v>0</v>
      </c>
      <c r="M179" s="110">
        <f>VLOOKUP($A179,'[11]102020'!$A$7:$W$47,M$9,FALSE)</f>
        <v>0</v>
      </c>
      <c r="N179" s="110">
        <f>VLOOKUP($A179,'[11]102020'!$A$7:$W$47,N$9,FALSE)</f>
        <v>0</v>
      </c>
      <c r="O179" s="110">
        <f>VLOOKUP($A179,'[11]102020'!$A$7:$W$47,O$9,FALSE)</f>
        <v>0</v>
      </c>
      <c r="P179" s="110">
        <f>VLOOKUP($A179,'[11]102020'!$A$7:$W$47,P$9,FALSE)</f>
        <v>0</v>
      </c>
      <c r="Q179" s="110">
        <f>VLOOKUP($A179,'[11]102020'!$A$7:$W$47,Q$9,FALSE)</f>
        <v>0</v>
      </c>
      <c r="R179" s="110">
        <f>VLOOKUP($A179,'[11]102020'!$A$7:$W$47,R$9,FALSE)</f>
        <v>0</v>
      </c>
      <c r="S179" s="110">
        <f>VLOOKUP($A179,'[11]102020'!$A$7:$W$47,S$9,FALSE)</f>
        <v>0</v>
      </c>
      <c r="T179" s="110">
        <f>VLOOKUP($A179,'[11]102020'!$A$7:$W$47,T$9,FALSE)</f>
        <v>0</v>
      </c>
      <c r="U179" s="110">
        <f>VLOOKUP($A179,'[11]102020'!$A$7:$W$47,U$9,FALSE)</f>
        <v>0</v>
      </c>
      <c r="V179" s="110">
        <f>VLOOKUP($A179,'[11]102020'!$A$7:$W$47,V$9,FALSE)</f>
        <v>0</v>
      </c>
    </row>
    <row r="180" spans="1:22" x14ac:dyDescent="0.2">
      <c r="A180" s="107" t="s">
        <v>127</v>
      </c>
      <c r="B180" s="110">
        <f>VLOOKUP($A180,'[11]102020'!$A$7:$W$47,B$9,FALSE)</f>
        <v>0</v>
      </c>
      <c r="C180" s="110">
        <f>VLOOKUP($A180,'[11]102020'!$A$7:$W$47,C$9,FALSE)</f>
        <v>0</v>
      </c>
      <c r="D180" s="110">
        <f>VLOOKUP($A180,'[11]102020'!$A$7:$W$47,D$9,FALSE)</f>
        <v>0</v>
      </c>
      <c r="E180" s="110">
        <f>VLOOKUP($A180,'[11]102020'!$A$7:$W$47,E$9,FALSE)</f>
        <v>0</v>
      </c>
      <c r="F180" s="110">
        <f>VLOOKUP($A180,'[11]102020'!$A$7:$W$47,F$9,FALSE)</f>
        <v>0</v>
      </c>
      <c r="G180" s="110">
        <f>VLOOKUP($A180,'[11]102020'!$A$7:$W$47,G$9,FALSE)</f>
        <v>0</v>
      </c>
      <c r="H180" s="110">
        <f>VLOOKUP($A180,'[11]102020'!$A$7:$W$47,H$9,FALSE)</f>
        <v>0</v>
      </c>
      <c r="I180" s="110">
        <f>VLOOKUP($A180,'[11]102020'!$A$7:$W$47,I$9,FALSE)</f>
        <v>0</v>
      </c>
      <c r="J180" s="110">
        <f>VLOOKUP($A180,'[11]102020'!$A$7:$W$47,J$9,FALSE)</f>
        <v>0</v>
      </c>
      <c r="K180" s="110">
        <f>VLOOKUP($A180,'[11]102020'!$A$7:$W$47,K$9,FALSE)</f>
        <v>0</v>
      </c>
      <c r="L180" s="110">
        <f>VLOOKUP($A180,'[11]102020'!$A$7:$W$47,L$9,FALSE)</f>
        <v>0</v>
      </c>
      <c r="M180" s="110">
        <f>VLOOKUP($A180,'[11]102020'!$A$7:$W$47,M$9,FALSE)</f>
        <v>0</v>
      </c>
      <c r="N180" s="110">
        <f>VLOOKUP($A180,'[11]102020'!$A$7:$W$47,N$9,FALSE)</f>
        <v>0</v>
      </c>
      <c r="O180" s="110">
        <f>VLOOKUP($A180,'[11]102020'!$A$7:$W$47,O$9,FALSE)</f>
        <v>0</v>
      </c>
      <c r="P180" s="110">
        <f>VLOOKUP($A180,'[11]102020'!$A$7:$W$47,P$9,FALSE)</f>
        <v>0</v>
      </c>
      <c r="Q180" s="110">
        <f>VLOOKUP($A180,'[11]102020'!$A$7:$W$47,Q$9,FALSE)</f>
        <v>0</v>
      </c>
      <c r="R180" s="110">
        <f>VLOOKUP($A180,'[11]102020'!$A$7:$W$47,R$9,FALSE)</f>
        <v>0</v>
      </c>
      <c r="S180" s="110">
        <f>VLOOKUP($A180,'[11]102020'!$A$7:$W$47,S$9,FALSE)</f>
        <v>0</v>
      </c>
      <c r="T180" s="110">
        <f>VLOOKUP($A180,'[11]102020'!$A$7:$W$47,T$9,FALSE)</f>
        <v>0</v>
      </c>
      <c r="U180" s="110">
        <f>VLOOKUP($A180,'[11]102020'!$A$7:$W$47,U$9,FALSE)</f>
        <v>0</v>
      </c>
      <c r="V180" s="110">
        <f>VLOOKUP($A180,'[11]102020'!$A$7:$W$47,V$9,FALSE)</f>
        <v>0</v>
      </c>
    </row>
    <row r="181" spans="1:22" x14ac:dyDescent="0.2">
      <c r="A181" s="107" t="s">
        <v>129</v>
      </c>
      <c r="B181" s="110">
        <f>VLOOKUP($A181,'[11]102020'!$A$7:$W$47,B$9,FALSE)</f>
        <v>0</v>
      </c>
      <c r="C181" s="110">
        <f>VLOOKUP($A181,'[11]102020'!$A$7:$W$47,C$9,FALSE)</f>
        <v>0</v>
      </c>
      <c r="D181" s="110">
        <f>VLOOKUP($A181,'[11]102020'!$A$7:$W$47,D$9,FALSE)</f>
        <v>0</v>
      </c>
      <c r="E181" s="110">
        <f>VLOOKUP($A181,'[11]102020'!$A$7:$W$47,E$9,FALSE)</f>
        <v>0</v>
      </c>
      <c r="F181" s="110">
        <f>VLOOKUP($A181,'[11]102020'!$A$7:$W$47,F$9,FALSE)</f>
        <v>0</v>
      </c>
      <c r="G181" s="110">
        <f>VLOOKUP($A181,'[11]102020'!$A$7:$W$47,G$9,FALSE)</f>
        <v>0</v>
      </c>
      <c r="H181" s="110">
        <f>VLOOKUP($A181,'[11]102020'!$A$7:$W$47,H$9,FALSE)</f>
        <v>0</v>
      </c>
      <c r="I181" s="110">
        <f>VLOOKUP($A181,'[11]102020'!$A$7:$W$47,I$9,FALSE)</f>
        <v>0</v>
      </c>
      <c r="J181" s="110">
        <f>VLOOKUP($A181,'[11]102020'!$A$7:$W$47,J$9,FALSE)</f>
        <v>0</v>
      </c>
      <c r="K181" s="110">
        <f>VLOOKUP($A181,'[11]102020'!$A$7:$W$47,K$9,FALSE)</f>
        <v>0</v>
      </c>
      <c r="L181" s="110">
        <f>VLOOKUP($A181,'[11]102020'!$A$7:$W$47,L$9,FALSE)</f>
        <v>0</v>
      </c>
      <c r="M181" s="110">
        <f>VLOOKUP($A181,'[11]102020'!$A$7:$W$47,M$9,FALSE)</f>
        <v>0</v>
      </c>
      <c r="N181" s="110">
        <f>VLOOKUP($A181,'[11]102020'!$A$7:$W$47,N$9,FALSE)</f>
        <v>0</v>
      </c>
      <c r="O181" s="110">
        <f>VLOOKUP($A181,'[11]102020'!$A$7:$W$47,O$9,FALSE)</f>
        <v>0</v>
      </c>
      <c r="P181" s="110">
        <f>VLOOKUP($A181,'[11]102020'!$A$7:$W$47,P$9,FALSE)</f>
        <v>0</v>
      </c>
      <c r="Q181" s="110">
        <f>VLOOKUP($A181,'[11]102020'!$A$7:$W$47,Q$9,FALSE)</f>
        <v>0</v>
      </c>
      <c r="R181" s="110">
        <f>VLOOKUP($A181,'[11]102020'!$A$7:$W$47,R$9,FALSE)</f>
        <v>0</v>
      </c>
      <c r="S181" s="110">
        <f>VLOOKUP($A181,'[11]102020'!$A$7:$W$47,S$9,FALSE)</f>
        <v>0</v>
      </c>
      <c r="T181" s="110">
        <f>VLOOKUP($A181,'[11]102020'!$A$7:$W$47,T$9,FALSE)</f>
        <v>0</v>
      </c>
      <c r="U181" s="110">
        <f>VLOOKUP($A181,'[11]102020'!$A$7:$W$47,U$9,FALSE)</f>
        <v>0</v>
      </c>
      <c r="V181" s="110">
        <f>VLOOKUP($A181,'[11]102020'!$A$7:$W$47,V$9,FALSE)</f>
        <v>0</v>
      </c>
    </row>
    <row r="182" spans="1:22" x14ac:dyDescent="0.2">
      <c r="A182" s="107" t="s">
        <v>130</v>
      </c>
      <c r="B182" s="110">
        <f>VLOOKUP($A182,'[11]102020'!$A$7:$W$47,B$9,FALSE)</f>
        <v>0</v>
      </c>
      <c r="C182" s="110">
        <f>VLOOKUP($A182,'[11]102020'!$A$7:$W$47,C$9,FALSE)</f>
        <v>0</v>
      </c>
      <c r="D182" s="110">
        <f>VLOOKUP($A182,'[11]102020'!$A$7:$W$47,D$9,FALSE)</f>
        <v>0</v>
      </c>
      <c r="E182" s="110">
        <f>VLOOKUP($A182,'[11]102020'!$A$7:$W$47,E$9,FALSE)</f>
        <v>0</v>
      </c>
      <c r="F182" s="110">
        <f>VLOOKUP($A182,'[11]102020'!$A$7:$W$47,F$9,FALSE)</f>
        <v>0</v>
      </c>
      <c r="G182" s="110">
        <f>VLOOKUP($A182,'[11]102020'!$A$7:$W$47,G$9,FALSE)</f>
        <v>0</v>
      </c>
      <c r="H182" s="110">
        <f>VLOOKUP($A182,'[11]102020'!$A$7:$W$47,H$9,FALSE)</f>
        <v>0</v>
      </c>
      <c r="I182" s="110">
        <f>VLOOKUP($A182,'[11]102020'!$A$7:$W$47,I$9,FALSE)</f>
        <v>0</v>
      </c>
      <c r="J182" s="110">
        <f>VLOOKUP($A182,'[11]102020'!$A$7:$W$47,J$9,FALSE)</f>
        <v>0</v>
      </c>
      <c r="K182" s="110">
        <f>VLOOKUP($A182,'[11]102020'!$A$7:$W$47,K$9,FALSE)</f>
        <v>0</v>
      </c>
      <c r="L182" s="110">
        <f>VLOOKUP($A182,'[11]102020'!$A$7:$W$47,L$9,FALSE)</f>
        <v>0</v>
      </c>
      <c r="M182" s="110">
        <f>VLOOKUP($A182,'[11]102020'!$A$7:$W$47,M$9,FALSE)</f>
        <v>0</v>
      </c>
      <c r="N182" s="110">
        <f>VLOOKUP($A182,'[11]102020'!$A$7:$W$47,N$9,FALSE)</f>
        <v>0</v>
      </c>
      <c r="O182" s="110">
        <f>VLOOKUP($A182,'[11]102020'!$A$7:$W$47,O$9,FALSE)</f>
        <v>0</v>
      </c>
      <c r="P182" s="110">
        <f>VLOOKUP($A182,'[11]102020'!$A$7:$W$47,P$9,FALSE)</f>
        <v>0</v>
      </c>
      <c r="Q182" s="110">
        <f>VLOOKUP($A182,'[11]102020'!$A$7:$W$47,Q$9,FALSE)</f>
        <v>0</v>
      </c>
      <c r="R182" s="110">
        <f>VLOOKUP($A182,'[11]102020'!$A$7:$W$47,R$9,FALSE)</f>
        <v>0</v>
      </c>
      <c r="S182" s="110">
        <f>VLOOKUP($A182,'[11]102020'!$A$7:$W$47,S$9,FALSE)</f>
        <v>0</v>
      </c>
      <c r="T182" s="110">
        <f>VLOOKUP($A182,'[11]102020'!$A$7:$W$47,T$9,FALSE)</f>
        <v>0</v>
      </c>
      <c r="U182" s="110">
        <f>VLOOKUP($A182,'[11]102020'!$A$7:$W$47,U$9,FALSE)</f>
        <v>0</v>
      </c>
      <c r="V182" s="110">
        <f>VLOOKUP($A182,'[11]102020'!$A$7:$W$47,V$9,FALSE)</f>
        <v>0</v>
      </c>
    </row>
    <row r="183" spans="1:22" x14ac:dyDescent="0.2">
      <c r="A183" s="107" t="s">
        <v>128</v>
      </c>
      <c r="B183" s="110">
        <f>VLOOKUP($A183,'[11]102020'!$A$7:$W$47,B$9,FALSE)</f>
        <v>0</v>
      </c>
      <c r="C183" s="110">
        <f>VLOOKUP($A183,'[11]102020'!$A$7:$W$47,C$9,FALSE)</f>
        <v>0</v>
      </c>
      <c r="D183" s="110">
        <f>VLOOKUP($A183,'[11]102020'!$A$7:$W$47,D$9,FALSE)</f>
        <v>0</v>
      </c>
      <c r="E183" s="110">
        <f>VLOOKUP($A183,'[11]102020'!$A$7:$W$47,E$9,FALSE)</f>
        <v>0</v>
      </c>
      <c r="F183" s="110">
        <f>VLOOKUP($A183,'[11]102020'!$A$7:$W$47,F$9,FALSE)</f>
        <v>0</v>
      </c>
      <c r="G183" s="110">
        <f>VLOOKUP($A183,'[11]102020'!$A$7:$W$47,G$9,FALSE)</f>
        <v>0</v>
      </c>
      <c r="H183" s="110">
        <f>VLOOKUP($A183,'[11]102020'!$A$7:$W$47,H$9,FALSE)</f>
        <v>0</v>
      </c>
      <c r="I183" s="110">
        <f>VLOOKUP($A183,'[11]102020'!$A$7:$W$47,I$9,FALSE)</f>
        <v>0</v>
      </c>
      <c r="J183" s="110">
        <f>VLOOKUP($A183,'[11]102020'!$A$7:$W$47,J$9,FALSE)</f>
        <v>0</v>
      </c>
      <c r="K183" s="110">
        <f>VLOOKUP($A183,'[11]102020'!$A$7:$W$47,K$9,FALSE)</f>
        <v>0</v>
      </c>
      <c r="L183" s="110">
        <f>VLOOKUP($A183,'[11]102020'!$A$7:$W$47,L$9,FALSE)</f>
        <v>0</v>
      </c>
      <c r="M183" s="110">
        <f>VLOOKUP($A183,'[11]102020'!$A$7:$W$47,M$9,FALSE)</f>
        <v>0</v>
      </c>
      <c r="N183" s="110">
        <f>VLOOKUP($A183,'[11]102020'!$A$7:$W$47,N$9,FALSE)</f>
        <v>0</v>
      </c>
      <c r="O183" s="110">
        <f>VLOOKUP($A183,'[11]102020'!$A$7:$W$47,O$9,FALSE)</f>
        <v>0</v>
      </c>
      <c r="P183" s="110">
        <f>VLOOKUP($A183,'[11]102020'!$A$7:$W$47,P$9,FALSE)</f>
        <v>0</v>
      </c>
      <c r="Q183" s="110">
        <f>VLOOKUP($A183,'[11]102020'!$A$7:$W$47,Q$9,FALSE)</f>
        <v>0</v>
      </c>
      <c r="R183" s="110">
        <f>VLOOKUP($A183,'[11]102020'!$A$7:$W$47,R$9,FALSE)</f>
        <v>0</v>
      </c>
      <c r="S183" s="110">
        <f>VLOOKUP($A183,'[11]102020'!$A$7:$W$47,S$9,FALSE)</f>
        <v>0</v>
      </c>
      <c r="T183" s="110">
        <f>VLOOKUP($A183,'[11]102020'!$A$7:$W$47,T$9,FALSE)</f>
        <v>0</v>
      </c>
      <c r="U183" s="110">
        <f>VLOOKUP($A183,'[11]102020'!$A$7:$W$47,U$9,FALSE)</f>
        <v>0</v>
      </c>
      <c r="V183" s="110">
        <f>VLOOKUP($A183,'[11]102020'!$A$7:$W$47,V$9,FALSE)</f>
        <v>0</v>
      </c>
    </row>
    <row r="184" spans="1:22" x14ac:dyDescent="0.2">
      <c r="A184" s="107" t="s">
        <v>132</v>
      </c>
      <c r="B184" s="110">
        <f>VLOOKUP($A184,'[11]102020'!$A$7:$W$47,B$9,FALSE)</f>
        <v>0</v>
      </c>
      <c r="C184" s="110">
        <f>VLOOKUP($A184,'[11]102020'!$A$7:$W$47,C$9,FALSE)</f>
        <v>0</v>
      </c>
      <c r="D184" s="110">
        <f>VLOOKUP($A184,'[11]102020'!$A$7:$W$47,D$9,FALSE)</f>
        <v>0</v>
      </c>
      <c r="E184" s="110">
        <f>VLOOKUP($A184,'[11]102020'!$A$7:$W$47,E$9,FALSE)</f>
        <v>0</v>
      </c>
      <c r="F184" s="110">
        <f>VLOOKUP($A184,'[11]102020'!$A$7:$W$47,F$9,FALSE)</f>
        <v>0</v>
      </c>
      <c r="G184" s="110">
        <f>VLOOKUP($A184,'[11]102020'!$A$7:$W$47,G$9,FALSE)</f>
        <v>0</v>
      </c>
      <c r="H184" s="110">
        <f>VLOOKUP($A184,'[11]102020'!$A$7:$W$47,H$9,FALSE)</f>
        <v>0</v>
      </c>
      <c r="I184" s="110">
        <f>VLOOKUP($A184,'[11]102020'!$A$7:$W$47,I$9,FALSE)</f>
        <v>0</v>
      </c>
      <c r="J184" s="110">
        <f>VLOOKUP($A184,'[11]102020'!$A$7:$W$47,J$9,FALSE)</f>
        <v>0</v>
      </c>
      <c r="K184" s="110">
        <f>VLOOKUP($A184,'[11]102020'!$A$7:$W$47,K$9,FALSE)</f>
        <v>0</v>
      </c>
      <c r="L184" s="110">
        <f>VLOOKUP($A184,'[11]102020'!$A$7:$W$47,L$9,FALSE)</f>
        <v>0</v>
      </c>
      <c r="M184" s="110">
        <f>VLOOKUP($A184,'[11]102020'!$A$7:$W$47,M$9,FALSE)</f>
        <v>0</v>
      </c>
      <c r="N184" s="110">
        <f>VLOOKUP($A184,'[11]102020'!$A$7:$W$47,N$9,FALSE)</f>
        <v>0</v>
      </c>
      <c r="O184" s="110">
        <f>VLOOKUP($A184,'[11]102020'!$A$7:$W$47,O$9,FALSE)</f>
        <v>0</v>
      </c>
      <c r="P184" s="110">
        <f>VLOOKUP($A184,'[11]102020'!$A$7:$W$47,P$9,FALSE)</f>
        <v>0</v>
      </c>
      <c r="Q184" s="110">
        <f>VLOOKUP($A184,'[11]102020'!$A$7:$W$47,Q$9,FALSE)</f>
        <v>0</v>
      </c>
      <c r="R184" s="110">
        <f>VLOOKUP($A184,'[11]102020'!$A$7:$W$47,R$9,FALSE)</f>
        <v>0</v>
      </c>
      <c r="S184" s="110">
        <f>VLOOKUP($A184,'[11]102020'!$A$7:$W$47,S$9,FALSE)</f>
        <v>0</v>
      </c>
      <c r="T184" s="110">
        <f>VLOOKUP($A184,'[11]102020'!$A$7:$W$47,T$9,FALSE)</f>
        <v>0</v>
      </c>
      <c r="U184" s="110">
        <f>VLOOKUP($A184,'[11]102020'!$A$7:$W$47,U$9,FALSE)</f>
        <v>0</v>
      </c>
      <c r="V184" s="110">
        <f>VLOOKUP($A184,'[11]102020'!$A$7:$W$47,V$9,FALSE)</f>
        <v>0</v>
      </c>
    </row>
    <row r="185" spans="1:22" x14ac:dyDescent="0.2">
      <c r="A185" s="107" t="s">
        <v>133</v>
      </c>
      <c r="B185" s="110">
        <f>VLOOKUP($A185,'[11]102020'!$A$7:$W$47,B$9,FALSE)</f>
        <v>0</v>
      </c>
      <c r="C185" s="110">
        <f>VLOOKUP($A185,'[11]102020'!$A$7:$W$47,C$9,FALSE)</f>
        <v>0</v>
      </c>
      <c r="D185" s="110">
        <f>VLOOKUP($A185,'[11]102020'!$A$7:$W$47,D$9,FALSE)</f>
        <v>0</v>
      </c>
      <c r="E185" s="110">
        <f>VLOOKUP($A185,'[11]102020'!$A$7:$W$47,E$9,FALSE)</f>
        <v>0</v>
      </c>
      <c r="F185" s="110">
        <f>VLOOKUP($A185,'[11]102020'!$A$7:$W$47,F$9,FALSE)</f>
        <v>0</v>
      </c>
      <c r="G185" s="110">
        <f>VLOOKUP($A185,'[11]102020'!$A$7:$W$47,G$9,FALSE)</f>
        <v>0</v>
      </c>
      <c r="H185" s="110">
        <f>VLOOKUP($A185,'[11]102020'!$A$7:$W$47,H$9,FALSE)</f>
        <v>0</v>
      </c>
      <c r="I185" s="110">
        <f>VLOOKUP($A185,'[11]102020'!$A$7:$W$47,I$9,FALSE)</f>
        <v>0</v>
      </c>
      <c r="J185" s="110">
        <f>VLOOKUP($A185,'[11]102020'!$A$7:$W$47,J$9,FALSE)</f>
        <v>0</v>
      </c>
      <c r="K185" s="110">
        <f>VLOOKUP($A185,'[11]102020'!$A$7:$W$47,K$9,FALSE)</f>
        <v>0</v>
      </c>
      <c r="L185" s="110">
        <f>VLOOKUP($A185,'[11]102020'!$A$7:$W$47,L$9,FALSE)</f>
        <v>0</v>
      </c>
      <c r="M185" s="110">
        <f>VLOOKUP($A185,'[11]102020'!$A$7:$W$47,M$9,FALSE)</f>
        <v>0</v>
      </c>
      <c r="N185" s="110">
        <f>VLOOKUP($A185,'[11]102020'!$A$7:$W$47,N$9,FALSE)</f>
        <v>0</v>
      </c>
      <c r="O185" s="110">
        <f>VLOOKUP($A185,'[11]102020'!$A$7:$W$47,O$9,FALSE)</f>
        <v>0</v>
      </c>
      <c r="P185" s="110">
        <f>VLOOKUP($A185,'[11]102020'!$A$7:$W$47,P$9,FALSE)</f>
        <v>0</v>
      </c>
      <c r="Q185" s="110">
        <f>VLOOKUP($A185,'[11]102020'!$A$7:$W$47,Q$9,FALSE)</f>
        <v>0</v>
      </c>
      <c r="R185" s="110">
        <f>VLOOKUP($A185,'[11]102020'!$A$7:$W$47,R$9,FALSE)</f>
        <v>0</v>
      </c>
      <c r="S185" s="110">
        <f>VLOOKUP($A185,'[11]102020'!$A$7:$W$47,S$9,FALSE)</f>
        <v>0</v>
      </c>
      <c r="T185" s="110">
        <f>VLOOKUP($A185,'[11]102020'!$A$7:$W$47,T$9,FALSE)</f>
        <v>1</v>
      </c>
      <c r="U185" s="110">
        <f>VLOOKUP($A185,'[11]102020'!$A$7:$W$47,U$9,FALSE)</f>
        <v>1</v>
      </c>
      <c r="V185" s="110">
        <f>VLOOKUP($A185,'[11]102020'!$A$7:$W$47,V$9,FALSE)</f>
        <v>0</v>
      </c>
    </row>
    <row r="186" spans="1:22" x14ac:dyDescent="0.2">
      <c r="A186" s="107" t="s">
        <v>134</v>
      </c>
      <c r="B186" s="110">
        <f>VLOOKUP($A186,'[11]102020'!$A$7:$W$47,B$9,FALSE)</f>
        <v>0</v>
      </c>
      <c r="C186" s="110">
        <f>VLOOKUP($A186,'[11]102020'!$A$7:$W$47,C$9,FALSE)</f>
        <v>0</v>
      </c>
      <c r="D186" s="110">
        <f>VLOOKUP($A186,'[11]102020'!$A$7:$W$47,D$9,FALSE)</f>
        <v>0</v>
      </c>
      <c r="E186" s="110">
        <f>VLOOKUP($A186,'[11]102020'!$A$7:$W$47,E$9,FALSE)</f>
        <v>0</v>
      </c>
      <c r="F186" s="110">
        <f>VLOOKUP($A186,'[11]102020'!$A$7:$W$47,F$9,FALSE)</f>
        <v>0</v>
      </c>
      <c r="G186" s="110">
        <f>VLOOKUP($A186,'[11]102020'!$A$7:$W$47,G$9,FALSE)</f>
        <v>0</v>
      </c>
      <c r="H186" s="110">
        <f>VLOOKUP($A186,'[11]102020'!$A$7:$W$47,H$9,FALSE)</f>
        <v>0</v>
      </c>
      <c r="I186" s="110">
        <f>VLOOKUP($A186,'[11]102020'!$A$7:$W$47,I$9,FALSE)</f>
        <v>0</v>
      </c>
      <c r="J186" s="110">
        <f>VLOOKUP($A186,'[11]102020'!$A$7:$W$47,J$9,FALSE)</f>
        <v>0</v>
      </c>
      <c r="K186" s="110">
        <f>VLOOKUP($A186,'[11]102020'!$A$7:$W$47,K$9,FALSE)</f>
        <v>0</v>
      </c>
      <c r="L186" s="110">
        <f>VLOOKUP($A186,'[11]102020'!$A$7:$W$47,L$9,FALSE)</f>
        <v>0</v>
      </c>
      <c r="M186" s="110">
        <f>VLOOKUP($A186,'[11]102020'!$A$7:$W$47,M$9,FALSE)</f>
        <v>0</v>
      </c>
      <c r="N186" s="110">
        <f>VLOOKUP($A186,'[11]102020'!$A$7:$W$47,N$9,FALSE)</f>
        <v>0</v>
      </c>
      <c r="O186" s="110">
        <f>VLOOKUP($A186,'[11]102020'!$A$7:$W$47,O$9,FALSE)</f>
        <v>0</v>
      </c>
      <c r="P186" s="110">
        <f>VLOOKUP($A186,'[11]102020'!$A$7:$W$47,P$9,FALSE)</f>
        <v>0</v>
      </c>
      <c r="Q186" s="110">
        <f>VLOOKUP($A186,'[11]102020'!$A$7:$W$47,Q$9,FALSE)</f>
        <v>0</v>
      </c>
      <c r="R186" s="110">
        <f>VLOOKUP($A186,'[11]102020'!$A$7:$W$47,R$9,FALSE)</f>
        <v>0</v>
      </c>
      <c r="S186" s="110">
        <f>VLOOKUP($A186,'[11]102020'!$A$7:$W$47,S$9,FALSE)</f>
        <v>0</v>
      </c>
      <c r="T186" s="110">
        <f>VLOOKUP($A186,'[11]102020'!$A$7:$W$47,T$9,FALSE)</f>
        <v>0</v>
      </c>
      <c r="U186" s="110">
        <f>VLOOKUP($A186,'[11]102020'!$A$7:$W$47,U$9,FALSE)</f>
        <v>0</v>
      </c>
      <c r="V186" s="110">
        <f>VLOOKUP($A186,'[11]102020'!$A$7:$W$47,V$9,FALSE)</f>
        <v>0</v>
      </c>
    </row>
    <row r="187" spans="1:22" x14ac:dyDescent="0.2">
      <c r="A187" s="107" t="s">
        <v>135</v>
      </c>
      <c r="B187" s="110">
        <f>VLOOKUP($A187,'[11]102020'!$A$7:$W$47,B$9,FALSE)</f>
        <v>0</v>
      </c>
      <c r="C187" s="110">
        <f>VLOOKUP($A187,'[11]102020'!$A$7:$W$47,C$9,FALSE)</f>
        <v>0</v>
      </c>
      <c r="D187" s="110">
        <f>VLOOKUP($A187,'[11]102020'!$A$7:$W$47,D$9,FALSE)</f>
        <v>0</v>
      </c>
      <c r="E187" s="110">
        <f>VLOOKUP($A187,'[11]102020'!$A$7:$W$47,E$9,FALSE)</f>
        <v>0</v>
      </c>
      <c r="F187" s="110">
        <f>VLOOKUP($A187,'[11]102020'!$A$7:$W$47,F$9,FALSE)</f>
        <v>0</v>
      </c>
      <c r="G187" s="110">
        <f>VLOOKUP($A187,'[11]102020'!$A$7:$W$47,G$9,FALSE)</f>
        <v>0</v>
      </c>
      <c r="H187" s="110">
        <f>VLOOKUP($A187,'[11]102020'!$A$7:$W$47,H$9,FALSE)</f>
        <v>0</v>
      </c>
      <c r="I187" s="110">
        <f>VLOOKUP($A187,'[11]102020'!$A$7:$W$47,I$9,FALSE)</f>
        <v>0</v>
      </c>
      <c r="J187" s="110">
        <f>VLOOKUP($A187,'[11]102020'!$A$7:$W$47,J$9,FALSE)</f>
        <v>0</v>
      </c>
      <c r="K187" s="110">
        <f>VLOOKUP($A187,'[11]102020'!$A$7:$W$47,K$9,FALSE)</f>
        <v>0</v>
      </c>
      <c r="L187" s="110">
        <f>VLOOKUP($A187,'[11]102020'!$A$7:$W$47,L$9,FALSE)</f>
        <v>0</v>
      </c>
      <c r="M187" s="110">
        <f>VLOOKUP($A187,'[11]102020'!$A$7:$W$47,M$9,FALSE)</f>
        <v>0</v>
      </c>
      <c r="N187" s="110">
        <f>VLOOKUP($A187,'[11]102020'!$A$7:$W$47,N$9,FALSE)</f>
        <v>0</v>
      </c>
      <c r="O187" s="110">
        <f>VLOOKUP($A187,'[11]102020'!$A$7:$W$47,O$9,FALSE)</f>
        <v>0</v>
      </c>
      <c r="P187" s="110">
        <f>VLOOKUP($A187,'[11]102020'!$A$7:$W$47,P$9,FALSE)</f>
        <v>0</v>
      </c>
      <c r="Q187" s="110">
        <f>VLOOKUP($A187,'[11]102020'!$A$7:$W$47,Q$9,FALSE)</f>
        <v>0</v>
      </c>
      <c r="R187" s="110">
        <f>VLOOKUP($A187,'[11]102020'!$A$7:$W$47,R$9,FALSE)</f>
        <v>0</v>
      </c>
      <c r="S187" s="110">
        <f>VLOOKUP($A187,'[11]102020'!$A$7:$W$47,S$9,FALSE)</f>
        <v>0</v>
      </c>
      <c r="T187" s="110">
        <f>VLOOKUP($A187,'[11]102020'!$A$7:$W$47,T$9,FALSE)</f>
        <v>0</v>
      </c>
      <c r="U187" s="110">
        <f>VLOOKUP($A187,'[11]102020'!$A$7:$W$47,U$9,FALSE)</f>
        <v>0</v>
      </c>
      <c r="V187" s="110">
        <f>VLOOKUP($A187,'[11]102020'!$A$7:$W$47,V$9,FALSE)</f>
        <v>0</v>
      </c>
    </row>
    <row r="188" spans="1:22" x14ac:dyDescent="0.2">
      <c r="A188" s="107" t="s">
        <v>136</v>
      </c>
      <c r="B188" s="110">
        <f>VLOOKUP($A188,'[11]102020'!$A$7:$W$47,B$9,FALSE)</f>
        <v>0</v>
      </c>
      <c r="C188" s="110">
        <f>VLOOKUP($A188,'[11]102020'!$A$7:$W$47,C$9,FALSE)</f>
        <v>0</v>
      </c>
      <c r="D188" s="110">
        <f>VLOOKUP($A188,'[11]102020'!$A$7:$W$47,D$9,FALSE)</f>
        <v>0</v>
      </c>
      <c r="E188" s="110">
        <f>VLOOKUP($A188,'[11]102020'!$A$7:$W$47,E$9,FALSE)</f>
        <v>0</v>
      </c>
      <c r="F188" s="110">
        <f>VLOOKUP($A188,'[11]102020'!$A$7:$W$47,F$9,FALSE)</f>
        <v>0</v>
      </c>
      <c r="G188" s="110">
        <f>VLOOKUP($A188,'[11]102020'!$A$7:$W$47,G$9,FALSE)</f>
        <v>0</v>
      </c>
      <c r="H188" s="110">
        <f>VLOOKUP($A188,'[11]102020'!$A$7:$W$47,H$9,FALSE)</f>
        <v>0</v>
      </c>
      <c r="I188" s="110">
        <f>VLOOKUP($A188,'[11]102020'!$A$7:$W$47,I$9,FALSE)</f>
        <v>0</v>
      </c>
      <c r="J188" s="110">
        <f>VLOOKUP($A188,'[11]102020'!$A$7:$W$47,J$9,FALSE)</f>
        <v>0</v>
      </c>
      <c r="K188" s="110">
        <f>VLOOKUP($A188,'[11]102020'!$A$7:$W$47,K$9,FALSE)</f>
        <v>0</v>
      </c>
      <c r="L188" s="110">
        <f>VLOOKUP($A188,'[11]102020'!$A$7:$W$47,L$9,FALSE)</f>
        <v>0</v>
      </c>
      <c r="M188" s="110">
        <f>VLOOKUP($A188,'[11]102020'!$A$7:$W$47,M$9,FALSE)</f>
        <v>0</v>
      </c>
      <c r="N188" s="110">
        <f>VLOOKUP($A188,'[11]102020'!$A$7:$W$47,N$9,FALSE)</f>
        <v>0</v>
      </c>
      <c r="O188" s="110">
        <f>VLOOKUP($A188,'[11]102020'!$A$7:$W$47,O$9,FALSE)</f>
        <v>0</v>
      </c>
      <c r="P188" s="110">
        <f>VLOOKUP($A188,'[11]102020'!$A$7:$W$47,P$9,FALSE)</f>
        <v>0</v>
      </c>
      <c r="Q188" s="110">
        <f>VLOOKUP($A188,'[11]102020'!$A$7:$W$47,Q$9,FALSE)</f>
        <v>0</v>
      </c>
      <c r="R188" s="110">
        <f>VLOOKUP($A188,'[11]102020'!$A$7:$W$47,R$9,FALSE)</f>
        <v>0</v>
      </c>
      <c r="S188" s="110">
        <f>VLOOKUP($A188,'[11]102020'!$A$7:$W$47,S$9,FALSE)</f>
        <v>0</v>
      </c>
      <c r="T188" s="110">
        <f>VLOOKUP($A188,'[11]102020'!$A$7:$W$47,T$9,FALSE)</f>
        <v>0</v>
      </c>
      <c r="U188" s="110">
        <f>VLOOKUP($A188,'[11]102020'!$A$7:$W$47,U$9,FALSE)</f>
        <v>0</v>
      </c>
      <c r="V188" s="110">
        <f>VLOOKUP($A188,'[11]102020'!$A$7:$W$47,V$9,FALSE)</f>
        <v>0</v>
      </c>
    </row>
    <row r="189" spans="1:22" x14ac:dyDescent="0.2">
      <c r="A189" s="107" t="s">
        <v>140</v>
      </c>
      <c r="B189" s="110">
        <f>VLOOKUP($A189,'[11]102020'!$A$7:$W$47,B$9,FALSE)</f>
        <v>0</v>
      </c>
      <c r="C189" s="110">
        <f>VLOOKUP($A189,'[11]102020'!$A$7:$W$47,C$9,FALSE)</f>
        <v>0</v>
      </c>
      <c r="D189" s="110">
        <f>VLOOKUP($A189,'[11]102020'!$A$7:$W$47,D$9,FALSE)</f>
        <v>0</v>
      </c>
      <c r="E189" s="110">
        <f>VLOOKUP($A189,'[11]102020'!$A$7:$W$47,E$9,FALSE)</f>
        <v>0</v>
      </c>
      <c r="F189" s="110">
        <f>VLOOKUP($A189,'[11]102020'!$A$7:$W$47,F$9,FALSE)</f>
        <v>0</v>
      </c>
      <c r="G189" s="110">
        <f>VLOOKUP($A189,'[11]102020'!$A$7:$W$47,G$9,FALSE)</f>
        <v>0</v>
      </c>
      <c r="H189" s="110">
        <f>VLOOKUP($A189,'[11]102020'!$A$7:$W$47,H$9,FALSE)</f>
        <v>0</v>
      </c>
      <c r="I189" s="110">
        <f>VLOOKUP($A189,'[11]102020'!$A$7:$W$47,I$9,FALSE)</f>
        <v>0</v>
      </c>
      <c r="J189" s="110">
        <f>VLOOKUP($A189,'[11]102020'!$A$7:$W$47,J$9,FALSE)</f>
        <v>0</v>
      </c>
      <c r="K189" s="110">
        <f>VLOOKUP($A189,'[11]102020'!$A$7:$W$47,K$9,FALSE)</f>
        <v>0</v>
      </c>
      <c r="L189" s="110">
        <f>VLOOKUP($A189,'[11]102020'!$A$7:$W$47,L$9,FALSE)</f>
        <v>0</v>
      </c>
      <c r="M189" s="110">
        <f>VLOOKUP($A189,'[11]102020'!$A$7:$W$47,M$9,FALSE)</f>
        <v>0</v>
      </c>
      <c r="N189" s="110">
        <f>VLOOKUP($A189,'[11]102020'!$A$7:$W$47,N$9,FALSE)</f>
        <v>0</v>
      </c>
      <c r="O189" s="110">
        <f>VLOOKUP($A189,'[11]102020'!$A$7:$W$47,O$9,FALSE)</f>
        <v>0</v>
      </c>
      <c r="P189" s="110">
        <f>VLOOKUP($A189,'[11]102020'!$A$7:$W$47,P$9,FALSE)</f>
        <v>0</v>
      </c>
      <c r="Q189" s="110">
        <f>VLOOKUP($A189,'[11]102020'!$A$7:$W$47,Q$9,FALSE)</f>
        <v>0</v>
      </c>
      <c r="R189" s="110">
        <f>VLOOKUP($A189,'[11]102020'!$A$7:$W$47,R$9,FALSE)</f>
        <v>0</v>
      </c>
      <c r="S189" s="110">
        <f>VLOOKUP($A189,'[11]102020'!$A$7:$W$47,S$9,FALSE)</f>
        <v>0</v>
      </c>
      <c r="T189" s="110">
        <f>VLOOKUP($A189,'[11]102020'!$A$7:$W$47,T$9,FALSE)</f>
        <v>0</v>
      </c>
      <c r="U189" s="110">
        <f>VLOOKUP($A189,'[11]102020'!$A$7:$W$47,U$9,FALSE)</f>
        <v>0</v>
      </c>
      <c r="V189" s="110">
        <f>VLOOKUP($A189,'[11]102020'!$A$7:$W$47,V$9,FALSE)</f>
        <v>0</v>
      </c>
    </row>
    <row r="190" spans="1:22" x14ac:dyDescent="0.2">
      <c r="A190" s="107" t="s">
        <v>138</v>
      </c>
      <c r="B190" s="110">
        <f>VLOOKUP($A190,'[11]102020'!$A$7:$W$47,B$9,FALSE)</f>
        <v>0</v>
      </c>
      <c r="C190" s="110">
        <f>VLOOKUP($A190,'[11]102020'!$A$7:$W$47,C$9,FALSE)</f>
        <v>0</v>
      </c>
      <c r="D190" s="110">
        <f>VLOOKUP($A190,'[11]102020'!$A$7:$W$47,D$9,FALSE)</f>
        <v>0</v>
      </c>
      <c r="E190" s="110">
        <f>VLOOKUP($A190,'[11]102020'!$A$7:$W$47,E$9,FALSE)</f>
        <v>0</v>
      </c>
      <c r="F190" s="110">
        <f>VLOOKUP($A190,'[11]102020'!$A$7:$W$47,F$9,FALSE)</f>
        <v>0</v>
      </c>
      <c r="G190" s="110">
        <f>VLOOKUP($A190,'[11]102020'!$A$7:$W$47,G$9,FALSE)</f>
        <v>0</v>
      </c>
      <c r="H190" s="110">
        <f>VLOOKUP($A190,'[11]102020'!$A$7:$W$47,H$9,FALSE)</f>
        <v>0</v>
      </c>
      <c r="I190" s="110">
        <f>VLOOKUP($A190,'[11]102020'!$A$7:$W$47,I$9,FALSE)</f>
        <v>0</v>
      </c>
      <c r="J190" s="110">
        <f>VLOOKUP($A190,'[11]102020'!$A$7:$W$47,J$9,FALSE)</f>
        <v>0</v>
      </c>
      <c r="K190" s="110">
        <f>VLOOKUP($A190,'[11]102020'!$A$7:$W$47,K$9,FALSE)</f>
        <v>0</v>
      </c>
      <c r="L190" s="110">
        <f>VLOOKUP($A190,'[11]102020'!$A$7:$W$47,L$9,FALSE)</f>
        <v>0</v>
      </c>
      <c r="M190" s="110">
        <f>VLOOKUP($A190,'[11]102020'!$A$7:$W$47,M$9,FALSE)</f>
        <v>0</v>
      </c>
      <c r="N190" s="110">
        <f>VLOOKUP($A190,'[11]102020'!$A$7:$W$47,N$9,FALSE)</f>
        <v>0</v>
      </c>
      <c r="O190" s="110">
        <f>VLOOKUP($A190,'[11]102020'!$A$7:$W$47,O$9,FALSE)</f>
        <v>0</v>
      </c>
      <c r="P190" s="110">
        <f>VLOOKUP($A190,'[11]102020'!$A$7:$W$47,P$9,FALSE)</f>
        <v>0</v>
      </c>
      <c r="Q190" s="110">
        <f>VLOOKUP($A190,'[11]102020'!$A$7:$W$47,Q$9,FALSE)</f>
        <v>0</v>
      </c>
      <c r="R190" s="110">
        <f>VLOOKUP($A190,'[11]102020'!$A$7:$W$47,R$9,FALSE)</f>
        <v>0</v>
      </c>
      <c r="S190" s="110">
        <f>VLOOKUP($A190,'[11]102020'!$A$7:$W$47,S$9,FALSE)</f>
        <v>0</v>
      </c>
      <c r="T190" s="110">
        <f>VLOOKUP($A190,'[11]102020'!$A$7:$W$47,T$9,FALSE)</f>
        <v>0</v>
      </c>
      <c r="U190" s="110">
        <f>VLOOKUP($A190,'[11]102020'!$A$7:$W$47,U$9,FALSE)</f>
        <v>0</v>
      </c>
      <c r="V190" s="110">
        <f>VLOOKUP($A190,'[11]102020'!$A$7:$W$47,V$9,FALSE)</f>
        <v>0</v>
      </c>
    </row>
    <row r="191" spans="1:22" x14ac:dyDescent="0.2">
      <c r="A191" s="107" t="s">
        <v>137</v>
      </c>
      <c r="B191" s="110">
        <f>VLOOKUP($A191,'[11]102020'!$A$7:$W$47,B$9,FALSE)</f>
        <v>0</v>
      </c>
      <c r="C191" s="110">
        <f>VLOOKUP($A191,'[11]102020'!$A$7:$W$47,C$9,FALSE)</f>
        <v>0</v>
      </c>
      <c r="D191" s="110">
        <f>VLOOKUP($A191,'[11]102020'!$A$7:$W$47,D$9,FALSE)</f>
        <v>0</v>
      </c>
      <c r="E191" s="110">
        <f>VLOOKUP($A191,'[11]102020'!$A$7:$W$47,E$9,FALSE)</f>
        <v>0</v>
      </c>
      <c r="F191" s="110">
        <f>VLOOKUP($A191,'[11]102020'!$A$7:$W$47,F$9,FALSE)</f>
        <v>0</v>
      </c>
      <c r="G191" s="110">
        <f>VLOOKUP($A191,'[11]102020'!$A$7:$W$47,G$9,FALSE)</f>
        <v>0</v>
      </c>
      <c r="H191" s="110">
        <f>VLOOKUP($A191,'[11]102020'!$A$7:$W$47,H$9,FALSE)</f>
        <v>0</v>
      </c>
      <c r="I191" s="110">
        <f>VLOOKUP($A191,'[11]102020'!$A$7:$W$47,I$9,FALSE)</f>
        <v>0</v>
      </c>
      <c r="J191" s="110">
        <f>VLOOKUP($A191,'[11]102020'!$A$7:$W$47,J$9,FALSE)</f>
        <v>0</v>
      </c>
      <c r="K191" s="110">
        <f>VLOOKUP($A191,'[11]102020'!$A$7:$W$47,K$9,FALSE)</f>
        <v>0</v>
      </c>
      <c r="L191" s="110">
        <f>VLOOKUP($A191,'[11]102020'!$A$7:$W$47,L$9,FALSE)</f>
        <v>0</v>
      </c>
      <c r="M191" s="110">
        <f>VLOOKUP($A191,'[11]102020'!$A$7:$W$47,M$9,FALSE)</f>
        <v>0</v>
      </c>
      <c r="N191" s="110">
        <f>VLOOKUP($A191,'[11]102020'!$A$7:$W$47,N$9,FALSE)</f>
        <v>0</v>
      </c>
      <c r="O191" s="110">
        <f>VLOOKUP($A191,'[11]102020'!$A$7:$W$47,O$9,FALSE)</f>
        <v>0</v>
      </c>
      <c r="P191" s="110">
        <f>VLOOKUP($A191,'[11]102020'!$A$7:$W$47,P$9,FALSE)</f>
        <v>0</v>
      </c>
      <c r="Q191" s="110">
        <f>VLOOKUP($A191,'[11]102020'!$A$7:$W$47,Q$9,FALSE)</f>
        <v>0</v>
      </c>
      <c r="R191" s="110">
        <f>VLOOKUP($A191,'[11]102020'!$A$7:$W$47,R$9,FALSE)</f>
        <v>0</v>
      </c>
      <c r="S191" s="110">
        <f>VLOOKUP($A191,'[11]102020'!$A$7:$W$47,S$9,FALSE)</f>
        <v>0</v>
      </c>
      <c r="T191" s="110">
        <f>VLOOKUP($A191,'[11]102020'!$A$7:$W$47,T$9,FALSE)</f>
        <v>0</v>
      </c>
      <c r="U191" s="110">
        <f>VLOOKUP($A191,'[11]102020'!$A$7:$W$47,U$9,FALSE)</f>
        <v>0</v>
      </c>
      <c r="V191" s="110">
        <f>VLOOKUP($A191,'[11]102020'!$A$7:$W$47,V$9,FALSE)</f>
        <v>0</v>
      </c>
    </row>
    <row r="192" spans="1:22" x14ac:dyDescent="0.2">
      <c r="A192" s="107" t="s">
        <v>142</v>
      </c>
      <c r="B192" s="110">
        <f>VLOOKUP($A192,'[11]102020'!$A$7:$W$47,B$9,FALSE)</f>
        <v>0</v>
      </c>
      <c r="C192" s="110">
        <f>VLOOKUP($A192,'[11]102020'!$A$7:$W$47,C$9,FALSE)</f>
        <v>0</v>
      </c>
      <c r="D192" s="110">
        <f>VLOOKUP($A192,'[11]102020'!$A$7:$W$47,D$9,FALSE)</f>
        <v>0</v>
      </c>
      <c r="E192" s="110">
        <f>VLOOKUP($A192,'[11]102020'!$A$7:$W$47,E$9,FALSE)</f>
        <v>0</v>
      </c>
      <c r="F192" s="110">
        <f>VLOOKUP($A192,'[11]102020'!$A$7:$W$47,F$9,FALSE)</f>
        <v>0</v>
      </c>
      <c r="G192" s="110">
        <f>VLOOKUP($A192,'[11]102020'!$A$7:$W$47,G$9,FALSE)</f>
        <v>0</v>
      </c>
      <c r="H192" s="110">
        <f>VLOOKUP($A192,'[11]102020'!$A$7:$W$47,H$9,FALSE)</f>
        <v>0</v>
      </c>
      <c r="I192" s="110">
        <f>VLOOKUP($A192,'[11]102020'!$A$7:$W$47,I$9,FALSE)</f>
        <v>0</v>
      </c>
      <c r="J192" s="110">
        <f>VLOOKUP($A192,'[11]102020'!$A$7:$W$47,J$9,FALSE)</f>
        <v>0</v>
      </c>
      <c r="K192" s="110">
        <f>VLOOKUP($A192,'[11]102020'!$A$7:$W$47,K$9,FALSE)</f>
        <v>0</v>
      </c>
      <c r="L192" s="110">
        <f>VLOOKUP($A192,'[11]102020'!$A$7:$W$47,L$9,FALSE)</f>
        <v>0</v>
      </c>
      <c r="M192" s="110">
        <f>VLOOKUP($A192,'[11]102020'!$A$7:$W$47,M$9,FALSE)</f>
        <v>0</v>
      </c>
      <c r="N192" s="110">
        <f>VLOOKUP($A192,'[11]102020'!$A$7:$W$47,N$9,FALSE)</f>
        <v>0</v>
      </c>
      <c r="O192" s="110">
        <f>VLOOKUP($A192,'[11]102020'!$A$7:$W$47,O$9,FALSE)</f>
        <v>0</v>
      </c>
      <c r="P192" s="110">
        <f>VLOOKUP($A192,'[11]102020'!$A$7:$W$47,P$9,FALSE)</f>
        <v>0</v>
      </c>
      <c r="Q192" s="110">
        <f>VLOOKUP($A192,'[11]102020'!$A$7:$W$47,Q$9,FALSE)</f>
        <v>0</v>
      </c>
      <c r="R192" s="110">
        <f>VLOOKUP($A192,'[11]102020'!$A$7:$W$47,R$9,FALSE)</f>
        <v>0</v>
      </c>
      <c r="S192" s="110">
        <f>VLOOKUP($A192,'[11]102020'!$A$7:$W$47,S$9,FALSE)</f>
        <v>0</v>
      </c>
      <c r="T192" s="110">
        <f>VLOOKUP($A192,'[11]102020'!$A$7:$W$47,T$9,FALSE)</f>
        <v>0</v>
      </c>
      <c r="U192" s="110">
        <f>VLOOKUP($A192,'[11]102020'!$A$7:$W$47,U$9,FALSE)</f>
        <v>1</v>
      </c>
      <c r="V192" s="110">
        <f>VLOOKUP($A192,'[11]102020'!$A$7:$W$47,V$9,FALSE)</f>
        <v>3</v>
      </c>
    </row>
    <row r="193" spans="1:27" x14ac:dyDescent="0.2">
      <c r="A193" s="107" t="s">
        <v>143</v>
      </c>
      <c r="B193" s="110">
        <f>VLOOKUP($A193,'[11]102020'!$A$7:$W$47,B$9,FALSE)</f>
        <v>0</v>
      </c>
      <c r="C193" s="110">
        <f>VLOOKUP($A193,'[11]102020'!$A$7:$W$47,C$9,FALSE)</f>
        <v>0</v>
      </c>
      <c r="D193" s="110">
        <f>VLOOKUP($A193,'[11]102020'!$A$7:$W$47,D$9,FALSE)</f>
        <v>0</v>
      </c>
      <c r="E193" s="110">
        <f>VLOOKUP($A193,'[11]102020'!$A$7:$W$47,E$9,FALSE)</f>
        <v>0</v>
      </c>
      <c r="F193" s="110">
        <f>VLOOKUP($A193,'[11]102020'!$A$7:$W$47,F$9,FALSE)</f>
        <v>0</v>
      </c>
      <c r="G193" s="110">
        <f>VLOOKUP($A193,'[11]102020'!$A$7:$W$47,G$9,FALSE)</f>
        <v>0</v>
      </c>
      <c r="H193" s="110">
        <f>VLOOKUP($A193,'[11]102020'!$A$7:$W$47,H$9,FALSE)</f>
        <v>0</v>
      </c>
      <c r="I193" s="110">
        <f>VLOOKUP($A193,'[11]102020'!$A$7:$W$47,I$9,FALSE)</f>
        <v>0</v>
      </c>
      <c r="J193" s="110">
        <f>VLOOKUP($A193,'[11]102020'!$A$7:$W$47,J$9,FALSE)</f>
        <v>0</v>
      </c>
      <c r="K193" s="110">
        <f>VLOOKUP($A193,'[11]102020'!$A$7:$W$47,K$9,FALSE)</f>
        <v>0</v>
      </c>
      <c r="L193" s="110">
        <f>VLOOKUP($A193,'[11]102020'!$A$7:$W$47,L$9,FALSE)</f>
        <v>0</v>
      </c>
      <c r="M193" s="110">
        <f>VLOOKUP($A193,'[11]102020'!$A$7:$W$47,M$9,FALSE)</f>
        <v>0</v>
      </c>
      <c r="N193" s="110">
        <f>VLOOKUP($A193,'[11]102020'!$A$7:$W$47,N$9,FALSE)</f>
        <v>0</v>
      </c>
      <c r="O193" s="110">
        <f>VLOOKUP($A193,'[11]102020'!$A$7:$W$47,O$9,FALSE)</f>
        <v>0</v>
      </c>
      <c r="P193" s="110">
        <f>VLOOKUP($A193,'[11]102020'!$A$7:$W$47,P$9,FALSE)</f>
        <v>0</v>
      </c>
      <c r="Q193" s="110">
        <f>VLOOKUP($A193,'[11]102020'!$A$7:$W$47,Q$9,FALSE)</f>
        <v>0</v>
      </c>
      <c r="R193" s="110">
        <f>VLOOKUP($A193,'[11]102020'!$A$7:$W$47,R$9,FALSE)</f>
        <v>0</v>
      </c>
      <c r="S193" s="110">
        <f>VLOOKUP($A193,'[11]102020'!$A$7:$W$47,S$9,FALSE)</f>
        <v>0</v>
      </c>
      <c r="T193" s="110">
        <f>VLOOKUP($A193,'[11]102020'!$A$7:$W$47,T$9,FALSE)</f>
        <v>0</v>
      </c>
      <c r="U193" s="110">
        <f>VLOOKUP($A193,'[11]102020'!$A$7:$W$47,U$9,FALSE)</f>
        <v>0</v>
      </c>
      <c r="V193" s="110">
        <f>VLOOKUP($A193,'[11]102020'!$A$7:$W$47,V$9,FALSE)</f>
        <v>0</v>
      </c>
    </row>
    <row r="194" spans="1:27" x14ac:dyDescent="0.2">
      <c r="A194" s="107" t="s">
        <v>144</v>
      </c>
      <c r="B194" s="113">
        <f>VLOOKUP($A194,'[11]102020'!$A$7:$W$47,B$9,FALSE)</f>
        <v>0</v>
      </c>
      <c r="C194" s="113">
        <f>VLOOKUP($A194,'[11]102020'!$A$7:$W$47,C$9,FALSE)</f>
        <v>0</v>
      </c>
      <c r="D194" s="113">
        <f>VLOOKUP($A194,'[11]102020'!$A$7:$W$47,D$9,FALSE)</f>
        <v>0</v>
      </c>
      <c r="E194" s="113">
        <f>VLOOKUP($A194,'[11]102020'!$A$7:$W$47,E$9,FALSE)</f>
        <v>0</v>
      </c>
      <c r="F194" s="113">
        <f>VLOOKUP($A194,'[11]102020'!$A$7:$W$47,F$9,FALSE)</f>
        <v>0</v>
      </c>
      <c r="G194" s="113">
        <f>VLOOKUP($A194,'[11]102020'!$A$7:$W$47,G$9,FALSE)</f>
        <v>0</v>
      </c>
      <c r="H194" s="113">
        <f>VLOOKUP($A194,'[11]102020'!$A$7:$W$47,H$9,FALSE)</f>
        <v>0</v>
      </c>
      <c r="I194" s="113">
        <f>VLOOKUP($A194,'[11]102020'!$A$7:$W$47,I$9,FALSE)</f>
        <v>0</v>
      </c>
      <c r="J194" s="113">
        <f>VLOOKUP($A194,'[11]102020'!$A$7:$W$47,J$9,FALSE)</f>
        <v>0</v>
      </c>
      <c r="K194" s="113">
        <f>VLOOKUP($A194,'[11]102020'!$A$7:$W$47,K$9,FALSE)</f>
        <v>0</v>
      </c>
      <c r="L194" s="113">
        <f>VLOOKUP($A194,'[11]102020'!$A$7:$W$47,L$9,FALSE)</f>
        <v>0</v>
      </c>
      <c r="M194" s="113">
        <f>VLOOKUP($A194,'[11]102020'!$A$7:$W$47,M$9,FALSE)</f>
        <v>0</v>
      </c>
      <c r="N194" s="113">
        <f>VLOOKUP($A194,'[11]102020'!$A$7:$W$47,N$9,FALSE)</f>
        <v>0</v>
      </c>
      <c r="O194" s="113">
        <f>VLOOKUP($A194,'[11]102020'!$A$7:$W$47,O$9,FALSE)</f>
        <v>0</v>
      </c>
      <c r="P194" s="113">
        <f>VLOOKUP($A194,'[11]102020'!$A$7:$W$47,P$9,FALSE)</f>
        <v>0</v>
      </c>
      <c r="Q194" s="113">
        <f>VLOOKUP($A194,'[11]102020'!$A$7:$W$47,Q$9,FALSE)</f>
        <v>0</v>
      </c>
      <c r="R194" s="113">
        <f>VLOOKUP($A194,'[11]102020'!$A$7:$W$47,R$9,FALSE)</f>
        <v>0</v>
      </c>
      <c r="S194" s="113">
        <f>VLOOKUP($A194,'[11]102020'!$A$7:$W$47,S$9,FALSE)</f>
        <v>0</v>
      </c>
      <c r="T194" s="113">
        <f>VLOOKUP($A194,'[11]102020'!$A$7:$W$47,T$9,FALSE)</f>
        <v>0</v>
      </c>
      <c r="U194" s="113">
        <f>VLOOKUP($A194,'[11]102020'!$A$7:$W$47,U$9,FALSE)</f>
        <v>1</v>
      </c>
      <c r="V194" s="113">
        <f>VLOOKUP($A194,'[11]102020'!$A$7:$W$47,V$9,FALSE)</f>
        <v>1</v>
      </c>
    </row>
    <row r="195" spans="1:27" x14ac:dyDescent="0.2">
      <c r="A195" s="114" t="s">
        <v>145</v>
      </c>
      <c r="B195" s="115"/>
      <c r="C195" s="115"/>
      <c r="D195" s="115"/>
      <c r="E195" s="115"/>
      <c r="F195" s="115"/>
      <c r="G195" s="115"/>
      <c r="H195" s="115"/>
      <c r="I195" s="115"/>
      <c r="J195" s="115"/>
      <c r="K195" s="115"/>
      <c r="L195" s="115"/>
      <c r="M195" s="115"/>
      <c r="N195" s="115"/>
      <c r="O195" s="115"/>
      <c r="P195" s="115"/>
      <c r="Q195" s="115"/>
      <c r="R195" s="115"/>
      <c r="S195" s="115"/>
      <c r="T195" s="115"/>
      <c r="U195" s="115"/>
      <c r="V195" s="115"/>
      <c r="AA195"/>
    </row>
    <row r="196" spans="1:27" x14ac:dyDescent="0.2">
      <c r="A196" s="134" t="s">
        <v>148</v>
      </c>
      <c r="B196" s="117">
        <f>SUM(B165:B193)</f>
        <v>0</v>
      </c>
      <c r="C196" s="117">
        <f t="shared" ref="C196:T196" si="5">SUM(C165:C193)</f>
        <v>0</v>
      </c>
      <c r="D196" s="117">
        <f t="shared" si="5"/>
        <v>0</v>
      </c>
      <c r="E196" s="117">
        <f t="shared" si="5"/>
        <v>0</v>
      </c>
      <c r="F196" s="117">
        <f t="shared" si="5"/>
        <v>0</v>
      </c>
      <c r="G196" s="117">
        <f t="shared" si="5"/>
        <v>0</v>
      </c>
      <c r="H196" s="117">
        <f t="shared" si="5"/>
        <v>0</v>
      </c>
      <c r="I196" s="117">
        <f t="shared" si="5"/>
        <v>0</v>
      </c>
      <c r="J196" s="117">
        <f t="shared" si="5"/>
        <v>0</v>
      </c>
      <c r="K196" s="117">
        <f t="shared" si="5"/>
        <v>0</v>
      </c>
      <c r="L196" s="117">
        <f t="shared" si="5"/>
        <v>0</v>
      </c>
      <c r="M196" s="117">
        <f t="shared" si="5"/>
        <v>0</v>
      </c>
      <c r="N196" s="117">
        <f t="shared" si="5"/>
        <v>0</v>
      </c>
      <c r="O196" s="117">
        <f t="shared" si="5"/>
        <v>0</v>
      </c>
      <c r="P196" s="117">
        <f t="shared" si="5"/>
        <v>0</v>
      </c>
      <c r="Q196" s="117">
        <f t="shared" si="5"/>
        <v>0</v>
      </c>
      <c r="R196" s="117">
        <f t="shared" si="5"/>
        <v>0</v>
      </c>
      <c r="S196" s="117">
        <f t="shared" si="5"/>
        <v>0</v>
      </c>
      <c r="T196" s="117">
        <f t="shared" si="5"/>
        <v>1</v>
      </c>
      <c r="U196" s="117">
        <f>SUM(U165:U193)</f>
        <v>3</v>
      </c>
      <c r="V196" s="117">
        <f>SUM(V165:V193)</f>
        <v>4</v>
      </c>
      <c r="AA196"/>
    </row>
    <row r="197" spans="1:27" x14ac:dyDescent="0.2">
      <c r="AA197"/>
    </row>
    <row r="198" spans="1:27" ht="13.5" thickBot="1" x14ac:dyDescent="0.25">
      <c r="A198" s="101"/>
      <c r="B198" s="102"/>
      <c r="C198" s="102"/>
      <c r="D198" s="102"/>
      <c r="E198" s="102"/>
      <c r="F198" s="102"/>
      <c r="G198" s="102"/>
      <c r="H198" s="102"/>
      <c r="I198" s="102"/>
      <c r="J198" s="102"/>
      <c r="K198" s="102"/>
      <c r="L198" s="102"/>
      <c r="M198" s="102"/>
      <c r="N198" s="102"/>
      <c r="O198" s="102"/>
      <c r="P198" s="102"/>
      <c r="Q198" s="102"/>
      <c r="R198" s="102"/>
      <c r="S198" s="102"/>
      <c r="T198" s="102"/>
      <c r="U198" s="102"/>
      <c r="V198" s="102"/>
    </row>
    <row r="199" spans="1:27" ht="16.5" thickTop="1" thickBot="1" x14ac:dyDescent="0.25">
      <c r="A199" s="101"/>
      <c r="B199" s="264" t="s">
        <v>103</v>
      </c>
      <c r="C199" s="273" t="s">
        <v>104</v>
      </c>
      <c r="D199" s="271"/>
      <c r="E199" s="271"/>
      <c r="F199" s="271"/>
      <c r="G199" s="272"/>
      <c r="H199" s="102"/>
      <c r="I199" s="102"/>
      <c r="J199" s="102"/>
      <c r="K199" s="102"/>
      <c r="L199" s="102"/>
      <c r="M199" s="102"/>
      <c r="N199" s="102"/>
      <c r="O199" s="102"/>
      <c r="P199" s="102"/>
      <c r="Q199" s="102"/>
      <c r="R199" s="102"/>
      <c r="S199" s="102"/>
      <c r="T199" s="102"/>
      <c r="U199" s="102"/>
      <c r="V199" s="102"/>
    </row>
    <row r="200" spans="1:27" ht="15.75" thickTop="1" x14ac:dyDescent="0.2">
      <c r="A200" s="123"/>
      <c r="B200" s="264" t="s">
        <v>77</v>
      </c>
      <c r="C200" s="265" t="s">
        <v>249</v>
      </c>
      <c r="D200" s="269"/>
      <c r="E200" s="269"/>
      <c r="F200" s="269"/>
      <c r="G200" s="270"/>
      <c r="H200" s="126"/>
      <c r="I200" s="126"/>
      <c r="J200" s="126"/>
      <c r="K200" s="126"/>
      <c r="L200" s="126"/>
      <c r="M200" s="126"/>
      <c r="N200" s="126"/>
      <c r="O200" s="126"/>
      <c r="P200" s="126"/>
      <c r="Q200" s="126"/>
      <c r="R200" s="126"/>
      <c r="S200" s="126"/>
      <c r="T200" s="126"/>
      <c r="U200" s="126"/>
      <c r="V200" s="126"/>
    </row>
    <row r="201" spans="1:27" ht="15" x14ac:dyDescent="0.2">
      <c r="A201" s="123"/>
      <c r="B201" s="264" t="s">
        <v>108</v>
      </c>
      <c r="C201" s="265" t="s">
        <v>239</v>
      </c>
      <c r="D201" s="269"/>
      <c r="E201" s="269"/>
      <c r="F201" s="269"/>
      <c r="G201" s="270"/>
      <c r="H201" s="126"/>
      <c r="I201" s="126"/>
      <c r="J201" s="126"/>
      <c r="K201" s="126"/>
      <c r="L201" s="126"/>
      <c r="M201" s="126"/>
      <c r="N201" s="126"/>
      <c r="O201" s="126"/>
      <c r="P201" s="126"/>
      <c r="Q201" s="126"/>
      <c r="R201" s="126"/>
      <c r="S201" s="126"/>
      <c r="T201" s="126"/>
      <c r="U201" s="126"/>
      <c r="V201" s="126"/>
    </row>
    <row r="202" spans="1:27" x14ac:dyDescent="0.2">
      <c r="A202" s="98"/>
      <c r="B202" s="99"/>
      <c r="C202" s="99"/>
      <c r="D202" s="99"/>
      <c r="E202" s="99"/>
      <c r="F202" s="99"/>
      <c r="G202" s="99"/>
      <c r="H202" s="99"/>
      <c r="I202" s="99"/>
      <c r="J202" s="99"/>
      <c r="K202" s="99"/>
      <c r="L202" s="99"/>
      <c r="M202" s="99"/>
      <c r="N202" s="99"/>
      <c r="O202" s="99"/>
      <c r="P202" s="99"/>
      <c r="Q202" s="99"/>
      <c r="R202" s="99"/>
      <c r="S202" s="99"/>
      <c r="T202" s="102"/>
      <c r="U202" s="102"/>
      <c r="V202" s="102"/>
    </row>
    <row r="203" spans="1:27" x14ac:dyDescent="0.2">
      <c r="A203" s="107" t="s">
        <v>110</v>
      </c>
      <c r="B203" s="107" t="s">
        <v>55</v>
      </c>
      <c r="C203" s="107" t="s">
        <v>56</v>
      </c>
      <c r="D203" s="107" t="s">
        <v>57</v>
      </c>
      <c r="E203" s="107" t="s">
        <v>58</v>
      </c>
      <c r="F203" s="107" t="s">
        <v>59</v>
      </c>
      <c r="G203" s="107" t="s">
        <v>60</v>
      </c>
      <c r="H203" s="107" t="s">
        <v>61</v>
      </c>
      <c r="I203" s="107" t="s">
        <v>62</v>
      </c>
      <c r="J203" s="107" t="s">
        <v>63</v>
      </c>
      <c r="K203" s="107" t="s">
        <v>64</v>
      </c>
      <c r="L203" s="107" t="s">
        <v>65</v>
      </c>
      <c r="M203" s="107" t="s">
        <v>66</v>
      </c>
      <c r="N203" s="107" t="s">
        <v>67</v>
      </c>
      <c r="O203" s="107" t="s">
        <v>68</v>
      </c>
      <c r="P203" s="107" t="s">
        <v>69</v>
      </c>
      <c r="Q203" s="107" t="s">
        <v>70</v>
      </c>
      <c r="R203" s="107" t="s">
        <v>71</v>
      </c>
      <c r="S203" s="107" t="s">
        <v>72</v>
      </c>
      <c r="T203" s="107" t="s">
        <v>74</v>
      </c>
      <c r="U203" s="107" t="s">
        <v>75</v>
      </c>
      <c r="V203" s="107">
        <f>U203+1</f>
        <v>2010</v>
      </c>
    </row>
    <row r="204" spans="1:27" x14ac:dyDescent="0.2">
      <c r="A204" s="107" t="s">
        <v>111</v>
      </c>
      <c r="B204" s="110">
        <f>VLOOKUP($A204,'[11]102020'!$A$7:$W$47,B$9,FALSE)</f>
        <v>0</v>
      </c>
      <c r="C204" s="110">
        <f>VLOOKUP($A204,'[11]102020'!$A$7:$W$47,C$9,FALSE)</f>
        <v>0</v>
      </c>
      <c r="D204" s="110">
        <f>VLOOKUP($A204,'[11]102020'!$A$7:$W$47,D$9,FALSE)</f>
        <v>0</v>
      </c>
      <c r="E204" s="110">
        <f>VLOOKUP($A204,'[11]102020'!$A$7:$W$47,E$9,FALSE)</f>
        <v>0</v>
      </c>
      <c r="F204" s="110">
        <f>VLOOKUP($A204,'[11]102020'!$A$7:$W$47,F$9,FALSE)</f>
        <v>0</v>
      </c>
      <c r="G204" s="110">
        <f>VLOOKUP($A204,'[11]102020'!$A$7:$W$47,G$9,FALSE)</f>
        <v>0</v>
      </c>
      <c r="H204" s="110">
        <f>VLOOKUP($A204,'[11]102020'!$A$7:$W$47,H$9,FALSE)</f>
        <v>0</v>
      </c>
      <c r="I204" s="110">
        <f>VLOOKUP($A204,'[11]102020'!$A$7:$W$47,I$9,FALSE)</f>
        <v>0</v>
      </c>
      <c r="J204" s="110">
        <f>VLOOKUP($A204,'[11]102020'!$A$7:$W$47,J$9,FALSE)</f>
        <v>0</v>
      </c>
      <c r="K204" s="110">
        <f>VLOOKUP($A204,'[11]102020'!$A$7:$W$47,K$9,FALSE)</f>
        <v>0</v>
      </c>
      <c r="L204" s="110">
        <f>VLOOKUP($A204,'[11]102020'!$A$7:$W$47,L$9,FALSE)</f>
        <v>0</v>
      </c>
      <c r="M204" s="110">
        <f>VLOOKUP($A204,'[11]102020'!$A$7:$W$47,M$9,FALSE)</f>
        <v>0</v>
      </c>
      <c r="N204" s="110">
        <f>VLOOKUP($A204,'[11]102020'!$A$7:$W$47,N$9,FALSE)</f>
        <v>0</v>
      </c>
      <c r="O204" s="110">
        <f>VLOOKUP($A204,'[11]102020'!$A$7:$W$47,O$9,FALSE)</f>
        <v>0</v>
      </c>
      <c r="P204" s="110">
        <f>VLOOKUP($A204,'[11]102020'!$A$7:$W$47,P$9,FALSE)</f>
        <v>0</v>
      </c>
      <c r="Q204" s="110">
        <f>VLOOKUP($A204,'[11]102020'!$A$7:$W$47,Q$9,FALSE)</f>
        <v>0</v>
      </c>
      <c r="R204" s="110">
        <f>VLOOKUP($A204,'[11]102020'!$A$7:$W$47,R$9,FALSE)</f>
        <v>0</v>
      </c>
      <c r="S204" s="110">
        <f>VLOOKUP($A204,'[11]102020'!$A$7:$W$47,S$9,FALSE)</f>
        <v>0</v>
      </c>
      <c r="T204" s="110">
        <f>VLOOKUP($A204,'[11]102020'!$A$7:$W$47,T$9,FALSE)</f>
        <v>0</v>
      </c>
      <c r="U204" s="110">
        <f>VLOOKUP($A204,'[11]102020'!$A$7:$W$47,U$9,FALSE)</f>
        <v>0</v>
      </c>
      <c r="V204" s="110">
        <f>VLOOKUP($A204,'[11]102020'!$A$7:$W$47,V$9,FALSE)</f>
        <v>0</v>
      </c>
    </row>
    <row r="205" spans="1:27" x14ac:dyDescent="0.2">
      <c r="A205" s="107" t="s">
        <v>113</v>
      </c>
      <c r="B205" s="110">
        <f>VLOOKUP($A205,'[11]102020'!$A$7:$W$47,B$9,FALSE)</f>
        <v>0</v>
      </c>
      <c r="C205" s="110">
        <f>VLOOKUP($A205,'[11]102020'!$A$7:$W$47,C$9,FALSE)</f>
        <v>0</v>
      </c>
      <c r="D205" s="110">
        <f>VLOOKUP($A205,'[11]102020'!$A$7:$W$47,D$9,FALSE)</f>
        <v>0</v>
      </c>
      <c r="E205" s="110">
        <f>VLOOKUP($A205,'[11]102020'!$A$7:$W$47,E$9,FALSE)</f>
        <v>0</v>
      </c>
      <c r="F205" s="110">
        <f>VLOOKUP($A205,'[11]102020'!$A$7:$W$47,F$9,FALSE)</f>
        <v>0</v>
      </c>
      <c r="G205" s="110">
        <f>VLOOKUP($A205,'[11]102020'!$A$7:$W$47,G$9,FALSE)</f>
        <v>0</v>
      </c>
      <c r="H205" s="110">
        <f>VLOOKUP($A205,'[11]102020'!$A$7:$W$47,H$9,FALSE)</f>
        <v>0</v>
      </c>
      <c r="I205" s="110">
        <f>VLOOKUP($A205,'[11]102020'!$A$7:$W$47,I$9,FALSE)</f>
        <v>0</v>
      </c>
      <c r="J205" s="110">
        <f>VLOOKUP($A205,'[11]102020'!$A$7:$W$47,J$9,FALSE)</f>
        <v>0</v>
      </c>
      <c r="K205" s="110">
        <f>VLOOKUP($A205,'[11]102020'!$A$7:$W$47,K$9,FALSE)</f>
        <v>0</v>
      </c>
      <c r="L205" s="110">
        <f>VLOOKUP($A205,'[11]102020'!$A$7:$W$47,L$9,FALSE)</f>
        <v>0</v>
      </c>
      <c r="M205" s="110">
        <f>VLOOKUP($A205,'[11]102020'!$A$7:$W$47,M$9,FALSE)</f>
        <v>0</v>
      </c>
      <c r="N205" s="110">
        <f>VLOOKUP($A205,'[11]102020'!$A$7:$W$47,N$9,FALSE)</f>
        <v>0</v>
      </c>
      <c r="O205" s="110">
        <f>VLOOKUP($A205,'[11]102020'!$A$7:$W$47,O$9,FALSE)</f>
        <v>0</v>
      </c>
      <c r="P205" s="110">
        <f>VLOOKUP($A205,'[11]102020'!$A$7:$W$47,P$9,FALSE)</f>
        <v>0</v>
      </c>
      <c r="Q205" s="110">
        <f>VLOOKUP($A205,'[11]102020'!$A$7:$W$47,Q$9,FALSE)</f>
        <v>0</v>
      </c>
      <c r="R205" s="110">
        <f>VLOOKUP($A205,'[11]102020'!$A$7:$W$47,R$9,FALSE)</f>
        <v>0</v>
      </c>
      <c r="S205" s="110">
        <f>VLOOKUP($A205,'[11]102020'!$A$7:$W$47,S$9,FALSE)</f>
        <v>0</v>
      </c>
      <c r="T205" s="110">
        <f>VLOOKUP($A205,'[11]102020'!$A$7:$W$47,T$9,FALSE)</f>
        <v>0</v>
      </c>
      <c r="U205" s="110">
        <f>VLOOKUP($A205,'[11]102020'!$A$7:$W$47,U$9,FALSE)</f>
        <v>0</v>
      </c>
      <c r="V205" s="110">
        <f>VLOOKUP($A205,'[11]102020'!$A$7:$W$47,V$9,FALSE)</f>
        <v>0</v>
      </c>
    </row>
    <row r="206" spans="1:27" x14ac:dyDescent="0.2">
      <c r="A206" s="107" t="s">
        <v>115</v>
      </c>
      <c r="B206" s="110">
        <f>VLOOKUP($A206,'[11]102020'!$A$7:$W$47,B$9,FALSE)</f>
        <v>0</v>
      </c>
      <c r="C206" s="110">
        <f>VLOOKUP($A206,'[11]102020'!$A$7:$W$47,C$9,FALSE)</f>
        <v>0</v>
      </c>
      <c r="D206" s="110">
        <f>VLOOKUP($A206,'[11]102020'!$A$7:$W$47,D$9,FALSE)</f>
        <v>0</v>
      </c>
      <c r="E206" s="110">
        <f>VLOOKUP($A206,'[11]102020'!$A$7:$W$47,E$9,FALSE)</f>
        <v>0</v>
      </c>
      <c r="F206" s="110">
        <f>VLOOKUP($A206,'[11]102020'!$A$7:$W$47,F$9,FALSE)</f>
        <v>0</v>
      </c>
      <c r="G206" s="110">
        <f>VLOOKUP($A206,'[11]102020'!$A$7:$W$47,G$9,FALSE)</f>
        <v>0</v>
      </c>
      <c r="H206" s="110">
        <f>VLOOKUP($A206,'[11]102020'!$A$7:$W$47,H$9,FALSE)</f>
        <v>0</v>
      </c>
      <c r="I206" s="110">
        <f>VLOOKUP($A206,'[11]102020'!$A$7:$W$47,I$9,FALSE)</f>
        <v>0</v>
      </c>
      <c r="J206" s="110">
        <f>VLOOKUP($A206,'[11]102020'!$A$7:$W$47,J$9,FALSE)</f>
        <v>0</v>
      </c>
      <c r="K206" s="110">
        <f>VLOOKUP($A206,'[11]102020'!$A$7:$W$47,K$9,FALSE)</f>
        <v>0</v>
      </c>
      <c r="L206" s="110">
        <f>VLOOKUP($A206,'[11]102020'!$A$7:$W$47,L$9,FALSE)</f>
        <v>0</v>
      </c>
      <c r="M206" s="110">
        <f>VLOOKUP($A206,'[11]102020'!$A$7:$W$47,M$9,FALSE)</f>
        <v>0</v>
      </c>
      <c r="N206" s="110">
        <f>VLOOKUP($A206,'[11]102020'!$A$7:$W$47,N$9,FALSE)</f>
        <v>0</v>
      </c>
      <c r="O206" s="110">
        <f>VLOOKUP($A206,'[11]102020'!$A$7:$W$47,O$9,FALSE)</f>
        <v>0</v>
      </c>
      <c r="P206" s="110">
        <f>VLOOKUP($A206,'[11]102020'!$A$7:$W$47,P$9,FALSE)</f>
        <v>0</v>
      </c>
      <c r="Q206" s="110">
        <f>VLOOKUP($A206,'[11]102020'!$A$7:$W$47,Q$9,FALSE)</f>
        <v>0</v>
      </c>
      <c r="R206" s="110">
        <f>VLOOKUP($A206,'[11]102020'!$A$7:$W$47,R$9,FALSE)</f>
        <v>0</v>
      </c>
      <c r="S206" s="110">
        <f>VLOOKUP($A206,'[11]102020'!$A$7:$W$47,S$9,FALSE)</f>
        <v>0</v>
      </c>
      <c r="T206" s="110">
        <f>VLOOKUP($A206,'[11]102020'!$A$7:$W$47,T$9,FALSE)</f>
        <v>0</v>
      </c>
      <c r="U206" s="110">
        <f>VLOOKUP($A206,'[11]102020'!$A$7:$W$47,U$9,FALSE)</f>
        <v>0</v>
      </c>
      <c r="V206" s="110">
        <f>VLOOKUP($A206,'[11]102020'!$A$7:$W$47,V$9,FALSE)</f>
        <v>0</v>
      </c>
    </row>
    <row r="207" spans="1:27" x14ac:dyDescent="0.2">
      <c r="A207" s="107" t="s">
        <v>141</v>
      </c>
      <c r="B207" s="110">
        <f>VLOOKUP($A207,'[11]102020'!$A$7:$W$47,B$9,FALSE)</f>
        <v>0</v>
      </c>
      <c r="C207" s="110">
        <f>VLOOKUP($A207,'[11]102020'!$A$7:$W$47,C$9,FALSE)</f>
        <v>0</v>
      </c>
      <c r="D207" s="110">
        <f>VLOOKUP($A207,'[11]102020'!$A$7:$W$47,D$9,FALSE)</f>
        <v>0</v>
      </c>
      <c r="E207" s="110">
        <f>VLOOKUP($A207,'[11]102020'!$A$7:$W$47,E$9,FALSE)</f>
        <v>0</v>
      </c>
      <c r="F207" s="110">
        <f>VLOOKUP($A207,'[11]102020'!$A$7:$W$47,F$9,FALSE)</f>
        <v>0</v>
      </c>
      <c r="G207" s="110">
        <f>VLOOKUP($A207,'[11]102020'!$A$7:$W$47,G$9,FALSE)</f>
        <v>0</v>
      </c>
      <c r="H207" s="110">
        <f>VLOOKUP($A207,'[11]102020'!$A$7:$W$47,H$9,FALSE)</f>
        <v>0</v>
      </c>
      <c r="I207" s="110">
        <f>VLOOKUP($A207,'[11]102020'!$A$7:$W$47,I$9,FALSE)</f>
        <v>0</v>
      </c>
      <c r="J207" s="110">
        <f>VLOOKUP($A207,'[11]102020'!$A$7:$W$47,J$9,FALSE)</f>
        <v>0</v>
      </c>
      <c r="K207" s="110">
        <f>VLOOKUP($A207,'[11]102020'!$A$7:$W$47,K$9,FALSE)</f>
        <v>0</v>
      </c>
      <c r="L207" s="110">
        <f>VLOOKUP($A207,'[11]102020'!$A$7:$W$47,L$9,FALSE)</f>
        <v>0</v>
      </c>
      <c r="M207" s="110">
        <f>VLOOKUP($A207,'[11]102020'!$A$7:$W$47,M$9,FALSE)</f>
        <v>0</v>
      </c>
      <c r="N207" s="110">
        <f>VLOOKUP($A207,'[11]102020'!$A$7:$W$47,N$9,FALSE)</f>
        <v>0</v>
      </c>
      <c r="O207" s="110">
        <f>VLOOKUP($A207,'[11]102020'!$A$7:$W$47,O$9,FALSE)</f>
        <v>0</v>
      </c>
      <c r="P207" s="110">
        <f>VLOOKUP($A207,'[11]102020'!$A$7:$W$47,P$9,FALSE)</f>
        <v>0</v>
      </c>
      <c r="Q207" s="110">
        <f>VLOOKUP($A207,'[11]102020'!$A$7:$W$47,Q$9,FALSE)</f>
        <v>0</v>
      </c>
      <c r="R207" s="110">
        <f>VLOOKUP($A207,'[11]102020'!$A$7:$W$47,R$9,FALSE)</f>
        <v>0</v>
      </c>
      <c r="S207" s="110">
        <f>VLOOKUP($A207,'[11]102020'!$A$7:$W$47,S$9,FALSE)</f>
        <v>0</v>
      </c>
      <c r="T207" s="110">
        <f>VLOOKUP($A207,'[11]102020'!$A$7:$W$47,T$9,FALSE)</f>
        <v>0</v>
      </c>
      <c r="U207" s="110">
        <f>VLOOKUP($A207,'[11]102020'!$A$7:$W$47,U$9,FALSE)</f>
        <v>0</v>
      </c>
      <c r="V207" s="110">
        <f>VLOOKUP($A207,'[11]102020'!$A$7:$W$47,V$9,FALSE)</f>
        <v>0</v>
      </c>
    </row>
    <row r="208" spans="1:27" x14ac:dyDescent="0.2">
      <c r="A208" s="107" t="s">
        <v>117</v>
      </c>
      <c r="B208" s="316"/>
      <c r="C208" s="316"/>
      <c r="D208" s="316"/>
      <c r="E208" s="316"/>
      <c r="F208" s="316"/>
      <c r="G208" s="316"/>
      <c r="H208" s="316"/>
      <c r="I208" s="316"/>
      <c r="J208" s="316"/>
      <c r="K208" s="316"/>
      <c r="L208" s="316"/>
      <c r="M208" s="316"/>
      <c r="N208" s="316"/>
      <c r="O208" s="316"/>
      <c r="P208" s="316"/>
      <c r="Q208" s="316"/>
      <c r="R208" s="316"/>
      <c r="S208" s="316"/>
      <c r="T208" s="316"/>
      <c r="U208" s="316"/>
      <c r="V208" s="316"/>
    </row>
    <row r="209" spans="1:22" x14ac:dyDescent="0.2">
      <c r="A209" s="107" t="s">
        <v>118</v>
      </c>
      <c r="B209" s="110">
        <f>VLOOKUP($A209,'[11]102020'!$A$7:$W$47,B$9,FALSE)</f>
        <v>0</v>
      </c>
      <c r="C209" s="110">
        <f>VLOOKUP($A209,'[11]102020'!$A$7:$W$47,C$9,FALSE)</f>
        <v>0</v>
      </c>
      <c r="D209" s="110">
        <f>VLOOKUP($A209,'[11]102020'!$A$7:$W$47,D$9,FALSE)</f>
        <v>0</v>
      </c>
      <c r="E209" s="110">
        <f>VLOOKUP($A209,'[11]102020'!$A$7:$W$47,E$9,FALSE)</f>
        <v>0</v>
      </c>
      <c r="F209" s="110">
        <f>VLOOKUP($A209,'[11]102020'!$A$7:$W$47,F$9,FALSE)</f>
        <v>0</v>
      </c>
      <c r="G209" s="110">
        <f>VLOOKUP($A209,'[11]102020'!$A$7:$W$47,G$9,FALSE)</f>
        <v>0</v>
      </c>
      <c r="H209" s="110">
        <f>VLOOKUP($A209,'[11]102020'!$A$7:$W$47,H$9,FALSE)</f>
        <v>0</v>
      </c>
      <c r="I209" s="110">
        <f>VLOOKUP($A209,'[11]102020'!$A$7:$W$47,I$9,FALSE)</f>
        <v>0</v>
      </c>
      <c r="J209" s="110">
        <f>VLOOKUP($A209,'[11]102020'!$A$7:$W$47,J$9,FALSE)</f>
        <v>0</v>
      </c>
      <c r="K209" s="110">
        <f>VLOOKUP($A209,'[11]102020'!$A$7:$W$47,K$9,FALSE)</f>
        <v>0</v>
      </c>
      <c r="L209" s="110">
        <f>VLOOKUP($A209,'[11]102020'!$A$7:$W$47,L$9,FALSE)</f>
        <v>0</v>
      </c>
      <c r="M209" s="110">
        <f>VLOOKUP($A209,'[11]102020'!$A$7:$W$47,M$9,FALSE)</f>
        <v>0</v>
      </c>
      <c r="N209" s="110">
        <f>VLOOKUP($A209,'[11]102020'!$A$7:$W$47,N$9,FALSE)</f>
        <v>0</v>
      </c>
      <c r="O209" s="110">
        <f>VLOOKUP($A209,'[11]102020'!$A$7:$W$47,O$9,FALSE)</f>
        <v>0</v>
      </c>
      <c r="P209" s="110">
        <f>VLOOKUP($A209,'[11]102020'!$A$7:$W$47,P$9,FALSE)</f>
        <v>0</v>
      </c>
      <c r="Q209" s="110">
        <f>VLOOKUP($A209,'[11]102020'!$A$7:$W$47,Q$9,FALSE)</f>
        <v>0</v>
      </c>
      <c r="R209" s="110">
        <f>VLOOKUP($A209,'[11]102020'!$A$7:$W$47,R$9,FALSE)</f>
        <v>0</v>
      </c>
      <c r="S209" s="110">
        <f>VLOOKUP($A209,'[11]102020'!$A$7:$W$47,S$9,FALSE)</f>
        <v>0</v>
      </c>
      <c r="T209" s="110">
        <f>VLOOKUP($A209,'[11]102020'!$A$7:$W$47,T$9,FALSE)</f>
        <v>0</v>
      </c>
      <c r="U209" s="110">
        <f>VLOOKUP($A209,'[11]102020'!$A$7:$W$47,U$9,FALSE)</f>
        <v>0</v>
      </c>
      <c r="V209" s="110">
        <f>VLOOKUP($A209,'[11]102020'!$A$7:$W$47,V$9,FALSE)</f>
        <v>0</v>
      </c>
    </row>
    <row r="210" spans="1:22" x14ac:dyDescent="0.2">
      <c r="A210" s="107" t="s">
        <v>123</v>
      </c>
      <c r="B210" s="110">
        <f>VLOOKUP($A210,'[11]102020'!$A$7:$W$47,B$9,FALSE)</f>
        <v>0</v>
      </c>
      <c r="C210" s="110">
        <f>VLOOKUP($A210,'[11]102020'!$A$7:$W$47,C$9,FALSE)</f>
        <v>0</v>
      </c>
      <c r="D210" s="110">
        <f>VLOOKUP($A210,'[11]102020'!$A$7:$W$47,D$9,FALSE)</f>
        <v>0</v>
      </c>
      <c r="E210" s="110">
        <f>VLOOKUP($A210,'[11]102020'!$A$7:$W$47,E$9,FALSE)</f>
        <v>0</v>
      </c>
      <c r="F210" s="110">
        <f>VLOOKUP($A210,'[11]102020'!$A$7:$W$47,F$9,FALSE)</f>
        <v>0</v>
      </c>
      <c r="G210" s="110">
        <f>VLOOKUP($A210,'[11]102020'!$A$7:$W$47,G$9,FALSE)</f>
        <v>0</v>
      </c>
      <c r="H210" s="110">
        <f>VLOOKUP($A210,'[11]102020'!$A$7:$W$47,H$9,FALSE)</f>
        <v>0</v>
      </c>
      <c r="I210" s="110">
        <f>VLOOKUP($A210,'[11]102020'!$A$7:$W$47,I$9,FALSE)</f>
        <v>0</v>
      </c>
      <c r="J210" s="110">
        <f>VLOOKUP($A210,'[11]102020'!$A$7:$W$47,J$9,FALSE)</f>
        <v>0</v>
      </c>
      <c r="K210" s="110">
        <f>VLOOKUP($A210,'[11]102020'!$A$7:$W$47,K$9,FALSE)</f>
        <v>0</v>
      </c>
      <c r="L210" s="110">
        <f>VLOOKUP($A210,'[11]102020'!$A$7:$W$47,L$9,FALSE)</f>
        <v>0</v>
      </c>
      <c r="M210" s="110">
        <f>VLOOKUP($A210,'[11]102020'!$A$7:$W$47,M$9,FALSE)</f>
        <v>0</v>
      </c>
      <c r="N210" s="110">
        <f>VLOOKUP($A210,'[11]102020'!$A$7:$W$47,N$9,FALSE)</f>
        <v>0</v>
      </c>
      <c r="O210" s="110">
        <f>VLOOKUP($A210,'[11]102020'!$A$7:$W$47,O$9,FALSE)</f>
        <v>0</v>
      </c>
      <c r="P210" s="110">
        <f>VLOOKUP($A210,'[11]102020'!$A$7:$W$47,P$9,FALSE)</f>
        <v>0</v>
      </c>
      <c r="Q210" s="110">
        <f>VLOOKUP($A210,'[11]102020'!$A$7:$W$47,Q$9,FALSE)</f>
        <v>0</v>
      </c>
      <c r="R210" s="110">
        <f>VLOOKUP($A210,'[11]102020'!$A$7:$W$47,R$9,FALSE)</f>
        <v>0</v>
      </c>
      <c r="S210" s="110">
        <f>VLOOKUP($A210,'[11]102020'!$A$7:$W$47,S$9,FALSE)</f>
        <v>0</v>
      </c>
      <c r="T210" s="110">
        <f>VLOOKUP($A210,'[11]102020'!$A$7:$W$47,T$9,FALSE)</f>
        <v>0</v>
      </c>
      <c r="U210" s="110">
        <f>VLOOKUP($A210,'[11]102020'!$A$7:$W$47,U$9,FALSE)</f>
        <v>0</v>
      </c>
      <c r="V210" s="110">
        <f>VLOOKUP($A210,'[11]102020'!$A$7:$W$47,V$9,FALSE)</f>
        <v>0</v>
      </c>
    </row>
    <row r="211" spans="1:22" x14ac:dyDescent="0.2">
      <c r="A211" s="107" t="s">
        <v>119</v>
      </c>
      <c r="B211" s="110">
        <f>VLOOKUP($A211,'[11]102020'!$A$7:$W$47,B$9,FALSE)</f>
        <v>0</v>
      </c>
      <c r="C211" s="110">
        <f>VLOOKUP($A211,'[11]102020'!$A$7:$W$47,C$9,FALSE)</f>
        <v>0</v>
      </c>
      <c r="D211" s="110">
        <f>VLOOKUP($A211,'[11]102020'!$A$7:$W$47,D$9,FALSE)</f>
        <v>0</v>
      </c>
      <c r="E211" s="110">
        <f>VLOOKUP($A211,'[11]102020'!$A$7:$W$47,E$9,FALSE)</f>
        <v>0</v>
      </c>
      <c r="F211" s="110">
        <f>VLOOKUP($A211,'[11]102020'!$A$7:$W$47,F$9,FALSE)</f>
        <v>0</v>
      </c>
      <c r="G211" s="110">
        <f>VLOOKUP($A211,'[11]102020'!$A$7:$W$47,G$9,FALSE)</f>
        <v>0</v>
      </c>
      <c r="H211" s="110">
        <f>VLOOKUP($A211,'[11]102020'!$A$7:$W$47,H$9,FALSE)</f>
        <v>0</v>
      </c>
      <c r="I211" s="110">
        <f>VLOOKUP($A211,'[11]102020'!$A$7:$W$47,I$9,FALSE)</f>
        <v>0</v>
      </c>
      <c r="J211" s="110">
        <f>VLOOKUP($A211,'[11]102020'!$A$7:$W$47,J$9,FALSE)</f>
        <v>0</v>
      </c>
      <c r="K211" s="110">
        <f>VLOOKUP($A211,'[11]102020'!$A$7:$W$47,K$9,FALSE)</f>
        <v>0</v>
      </c>
      <c r="L211" s="110">
        <f>VLOOKUP($A211,'[11]102020'!$A$7:$W$47,L$9,FALSE)</f>
        <v>0</v>
      </c>
      <c r="M211" s="110">
        <f>VLOOKUP($A211,'[11]102020'!$A$7:$W$47,M$9,FALSE)</f>
        <v>0</v>
      </c>
      <c r="N211" s="110">
        <f>VLOOKUP($A211,'[11]102020'!$A$7:$W$47,N$9,FALSE)</f>
        <v>0</v>
      </c>
      <c r="O211" s="110">
        <f>VLOOKUP($A211,'[11]102020'!$A$7:$W$47,O$9,FALSE)</f>
        <v>0</v>
      </c>
      <c r="P211" s="110">
        <f>VLOOKUP($A211,'[11]102020'!$A$7:$W$47,P$9,FALSE)</f>
        <v>0</v>
      </c>
      <c r="Q211" s="110">
        <f>VLOOKUP($A211,'[11]102020'!$A$7:$W$47,Q$9,FALSE)</f>
        <v>0</v>
      </c>
      <c r="R211" s="110">
        <f>VLOOKUP($A211,'[11]102020'!$A$7:$W$47,R$9,FALSE)</f>
        <v>0</v>
      </c>
      <c r="S211" s="110">
        <f>VLOOKUP($A211,'[11]102020'!$A$7:$W$47,S$9,FALSE)</f>
        <v>0</v>
      </c>
      <c r="T211" s="110">
        <f>VLOOKUP($A211,'[11]102020'!$A$7:$W$47,T$9,FALSE)</f>
        <v>0</v>
      </c>
      <c r="U211" s="110">
        <f>VLOOKUP($A211,'[11]102020'!$A$7:$W$47,U$9,FALSE)</f>
        <v>0</v>
      </c>
      <c r="V211" s="110">
        <f>VLOOKUP($A211,'[11]102020'!$A$7:$W$47,V$9,FALSE)</f>
        <v>0</v>
      </c>
    </row>
    <row r="212" spans="1:22" x14ac:dyDescent="0.2">
      <c r="A212" s="107" t="s">
        <v>120</v>
      </c>
      <c r="B212" s="110">
        <f>VLOOKUP($A212,'[11]102020'!$A$7:$W$47,B$9,FALSE)</f>
        <v>0</v>
      </c>
      <c r="C212" s="110">
        <f>VLOOKUP($A212,'[11]102020'!$A$7:$W$47,C$9,FALSE)</f>
        <v>0</v>
      </c>
      <c r="D212" s="110">
        <f>VLOOKUP($A212,'[11]102020'!$A$7:$W$47,D$9,FALSE)</f>
        <v>0</v>
      </c>
      <c r="E212" s="110">
        <f>VLOOKUP($A212,'[11]102020'!$A$7:$W$47,E$9,FALSE)</f>
        <v>0</v>
      </c>
      <c r="F212" s="110">
        <f>VLOOKUP($A212,'[11]102020'!$A$7:$W$47,F$9,FALSE)</f>
        <v>0</v>
      </c>
      <c r="G212" s="110">
        <f>VLOOKUP($A212,'[11]102020'!$A$7:$W$47,G$9,FALSE)</f>
        <v>0</v>
      </c>
      <c r="H212" s="110">
        <f>VLOOKUP($A212,'[11]102020'!$A$7:$W$47,H$9,FALSE)</f>
        <v>0</v>
      </c>
      <c r="I212" s="110">
        <f>VLOOKUP($A212,'[11]102020'!$A$7:$W$47,I$9,FALSE)</f>
        <v>0</v>
      </c>
      <c r="J212" s="110">
        <f>VLOOKUP($A212,'[11]102020'!$A$7:$W$47,J$9,FALSE)</f>
        <v>0</v>
      </c>
      <c r="K212" s="110">
        <f>VLOOKUP($A212,'[11]102020'!$A$7:$W$47,K$9,FALSE)</f>
        <v>0</v>
      </c>
      <c r="L212" s="110">
        <f>VLOOKUP($A212,'[11]102020'!$A$7:$W$47,L$9,FALSE)</f>
        <v>0</v>
      </c>
      <c r="M212" s="110">
        <f>VLOOKUP($A212,'[11]102020'!$A$7:$W$47,M$9,FALSE)</f>
        <v>0</v>
      </c>
      <c r="N212" s="110">
        <f>VLOOKUP($A212,'[11]102020'!$A$7:$W$47,N$9,FALSE)</f>
        <v>0</v>
      </c>
      <c r="O212" s="110">
        <f>VLOOKUP($A212,'[11]102020'!$A$7:$W$47,O$9,FALSE)</f>
        <v>0</v>
      </c>
      <c r="P212" s="110">
        <f>VLOOKUP($A212,'[11]102020'!$A$7:$W$47,P$9,FALSE)</f>
        <v>0</v>
      </c>
      <c r="Q212" s="110">
        <f>VLOOKUP($A212,'[11]102020'!$A$7:$W$47,Q$9,FALSE)</f>
        <v>0</v>
      </c>
      <c r="R212" s="110">
        <f>VLOOKUP($A212,'[11]102020'!$A$7:$W$47,R$9,FALSE)</f>
        <v>0</v>
      </c>
      <c r="S212" s="110">
        <f>VLOOKUP($A212,'[11]102020'!$A$7:$W$47,S$9,FALSE)</f>
        <v>0</v>
      </c>
      <c r="T212" s="110">
        <f>VLOOKUP($A212,'[11]102020'!$A$7:$W$47,T$9,FALSE)</f>
        <v>0</v>
      </c>
      <c r="U212" s="110">
        <f>VLOOKUP($A212,'[11]102020'!$A$7:$W$47,U$9,FALSE)</f>
        <v>0</v>
      </c>
      <c r="V212" s="110">
        <f>VLOOKUP($A212,'[11]102020'!$A$7:$W$47,V$9,FALSE)</f>
        <v>0</v>
      </c>
    </row>
    <row r="213" spans="1:22" x14ac:dyDescent="0.2">
      <c r="A213" s="107" t="s">
        <v>139</v>
      </c>
      <c r="B213" s="110">
        <f>VLOOKUP($A213,'[11]102020'!$A$7:$W$47,B$9,FALSE)</f>
        <v>0</v>
      </c>
      <c r="C213" s="110">
        <f>VLOOKUP($A213,'[11]102020'!$A$7:$W$47,C$9,FALSE)</f>
        <v>0</v>
      </c>
      <c r="D213" s="110">
        <f>VLOOKUP($A213,'[11]102020'!$A$7:$W$47,D$9,FALSE)</f>
        <v>0</v>
      </c>
      <c r="E213" s="110">
        <f>VLOOKUP($A213,'[11]102020'!$A$7:$W$47,E$9,FALSE)</f>
        <v>0</v>
      </c>
      <c r="F213" s="110">
        <f>VLOOKUP($A213,'[11]102020'!$A$7:$W$47,F$9,FALSE)</f>
        <v>0</v>
      </c>
      <c r="G213" s="110">
        <f>VLOOKUP($A213,'[11]102020'!$A$7:$W$47,G$9,FALSE)</f>
        <v>0</v>
      </c>
      <c r="H213" s="110">
        <f>VLOOKUP($A213,'[11]102020'!$A$7:$W$47,H$9,FALSE)</f>
        <v>0</v>
      </c>
      <c r="I213" s="110">
        <f>VLOOKUP($A213,'[11]102020'!$A$7:$W$47,I$9,FALSE)</f>
        <v>0</v>
      </c>
      <c r="J213" s="110">
        <f>VLOOKUP($A213,'[11]102020'!$A$7:$W$47,J$9,FALSE)</f>
        <v>0</v>
      </c>
      <c r="K213" s="110">
        <f>VLOOKUP($A213,'[11]102020'!$A$7:$W$47,K$9,FALSE)</f>
        <v>0</v>
      </c>
      <c r="L213" s="110">
        <f>VLOOKUP($A213,'[11]102020'!$A$7:$W$47,L$9,FALSE)</f>
        <v>0</v>
      </c>
      <c r="M213" s="110">
        <f>VLOOKUP($A213,'[11]102020'!$A$7:$W$47,M$9,FALSE)</f>
        <v>0</v>
      </c>
      <c r="N213" s="110">
        <f>VLOOKUP($A213,'[11]102020'!$A$7:$W$47,N$9,FALSE)</f>
        <v>0</v>
      </c>
      <c r="O213" s="110">
        <f>VLOOKUP($A213,'[11]102020'!$A$7:$W$47,O$9,FALSE)</f>
        <v>0</v>
      </c>
      <c r="P213" s="110">
        <f>VLOOKUP($A213,'[11]102020'!$A$7:$W$47,P$9,FALSE)</f>
        <v>0</v>
      </c>
      <c r="Q213" s="110">
        <f>VLOOKUP($A213,'[11]102020'!$A$7:$W$47,Q$9,FALSE)</f>
        <v>0</v>
      </c>
      <c r="R213" s="110">
        <f>VLOOKUP($A213,'[11]102020'!$A$7:$W$47,R$9,FALSE)</f>
        <v>0</v>
      </c>
      <c r="S213" s="110">
        <f>VLOOKUP($A213,'[11]102020'!$A$7:$W$47,S$9,FALSE)</f>
        <v>0</v>
      </c>
      <c r="T213" s="110">
        <f>VLOOKUP($A213,'[11]102020'!$A$7:$W$47,T$9,FALSE)</f>
        <v>0</v>
      </c>
      <c r="U213" s="110">
        <f>VLOOKUP($A213,'[11]102020'!$A$7:$W$47,U$9,FALSE)</f>
        <v>0</v>
      </c>
      <c r="V213" s="110">
        <f>VLOOKUP($A213,'[11]102020'!$A$7:$W$47,V$9,FALSE)</f>
        <v>0</v>
      </c>
    </row>
    <row r="214" spans="1:22" x14ac:dyDescent="0.2">
      <c r="A214" s="107" t="s">
        <v>121</v>
      </c>
      <c r="B214" s="110">
        <f>VLOOKUP($A214,'[11]102020'!$A$7:$W$47,B$9,FALSE)</f>
        <v>0</v>
      </c>
      <c r="C214" s="110">
        <f>VLOOKUP($A214,'[11]102020'!$A$7:$W$47,C$9,FALSE)</f>
        <v>0</v>
      </c>
      <c r="D214" s="110">
        <f>VLOOKUP($A214,'[11]102020'!$A$7:$W$47,D$9,FALSE)</f>
        <v>0</v>
      </c>
      <c r="E214" s="110">
        <f>VLOOKUP($A214,'[11]102020'!$A$7:$W$47,E$9,FALSE)</f>
        <v>0</v>
      </c>
      <c r="F214" s="110">
        <f>VLOOKUP($A214,'[11]102020'!$A$7:$W$47,F$9,FALSE)</f>
        <v>0</v>
      </c>
      <c r="G214" s="110">
        <f>VLOOKUP($A214,'[11]102020'!$A$7:$W$47,G$9,FALSE)</f>
        <v>0</v>
      </c>
      <c r="H214" s="110">
        <f>VLOOKUP($A214,'[11]102020'!$A$7:$W$47,H$9,FALSE)</f>
        <v>0</v>
      </c>
      <c r="I214" s="110">
        <f>VLOOKUP($A214,'[11]102020'!$A$7:$W$47,I$9,FALSE)</f>
        <v>0</v>
      </c>
      <c r="J214" s="110">
        <f>VLOOKUP($A214,'[11]102020'!$A$7:$W$47,J$9,FALSE)</f>
        <v>0</v>
      </c>
      <c r="K214" s="110">
        <f>VLOOKUP($A214,'[11]102020'!$A$7:$W$47,K$9,FALSE)</f>
        <v>0</v>
      </c>
      <c r="L214" s="110">
        <f>VLOOKUP($A214,'[11]102020'!$A$7:$W$47,L$9,FALSE)</f>
        <v>0</v>
      </c>
      <c r="M214" s="110">
        <f>VLOOKUP($A214,'[11]102020'!$A$7:$W$47,M$9,FALSE)</f>
        <v>0</v>
      </c>
      <c r="N214" s="110">
        <f>VLOOKUP($A214,'[11]102020'!$A$7:$W$47,N$9,FALSE)</f>
        <v>0</v>
      </c>
      <c r="O214" s="110">
        <f>VLOOKUP($A214,'[11]102020'!$A$7:$W$47,O$9,FALSE)</f>
        <v>0</v>
      </c>
      <c r="P214" s="110">
        <f>VLOOKUP($A214,'[11]102020'!$A$7:$W$47,P$9,FALSE)</f>
        <v>0</v>
      </c>
      <c r="Q214" s="110">
        <f>VLOOKUP($A214,'[11]102020'!$A$7:$W$47,Q$9,FALSE)</f>
        <v>0</v>
      </c>
      <c r="R214" s="110">
        <f>VLOOKUP($A214,'[11]102020'!$A$7:$W$47,R$9,FALSE)</f>
        <v>0</v>
      </c>
      <c r="S214" s="110">
        <f>VLOOKUP($A214,'[11]102020'!$A$7:$W$47,S$9,FALSE)</f>
        <v>0</v>
      </c>
      <c r="T214" s="110">
        <f>VLOOKUP($A214,'[11]102020'!$A$7:$W$47,T$9,FALSE)</f>
        <v>0</v>
      </c>
      <c r="U214" s="110">
        <f>VLOOKUP($A214,'[11]102020'!$A$7:$W$47,U$9,FALSE)</f>
        <v>0</v>
      </c>
      <c r="V214" s="110">
        <f>VLOOKUP($A214,'[11]102020'!$A$7:$W$47,V$9,FALSE)</f>
        <v>0</v>
      </c>
    </row>
    <row r="215" spans="1:22" x14ac:dyDescent="0.2">
      <c r="A215" s="107" t="s">
        <v>122</v>
      </c>
      <c r="B215" s="110">
        <f>VLOOKUP($A215,'[11]102020'!$A$7:$W$47,B$9,FALSE)</f>
        <v>0</v>
      </c>
      <c r="C215" s="110">
        <f>VLOOKUP($A215,'[11]102020'!$A$7:$W$47,C$9,FALSE)</f>
        <v>0</v>
      </c>
      <c r="D215" s="110">
        <f>VLOOKUP($A215,'[11]102020'!$A$7:$W$47,D$9,FALSE)</f>
        <v>0</v>
      </c>
      <c r="E215" s="110">
        <f>VLOOKUP($A215,'[11]102020'!$A$7:$W$47,E$9,FALSE)</f>
        <v>0</v>
      </c>
      <c r="F215" s="110">
        <f>VLOOKUP($A215,'[11]102020'!$A$7:$W$47,F$9,FALSE)</f>
        <v>0</v>
      </c>
      <c r="G215" s="110">
        <f>VLOOKUP($A215,'[11]102020'!$A$7:$W$47,G$9,FALSE)</f>
        <v>0</v>
      </c>
      <c r="H215" s="110">
        <f>VLOOKUP($A215,'[11]102020'!$A$7:$W$47,H$9,FALSE)</f>
        <v>0</v>
      </c>
      <c r="I215" s="110">
        <f>VLOOKUP($A215,'[11]102020'!$A$7:$W$47,I$9,FALSE)</f>
        <v>0</v>
      </c>
      <c r="J215" s="110">
        <f>VLOOKUP($A215,'[11]102020'!$A$7:$W$47,J$9,FALSE)</f>
        <v>0</v>
      </c>
      <c r="K215" s="110">
        <f>VLOOKUP($A215,'[11]102020'!$A$7:$W$47,K$9,FALSE)</f>
        <v>0</v>
      </c>
      <c r="L215" s="110">
        <f>VLOOKUP($A215,'[11]102020'!$A$7:$W$47,L$9,FALSE)</f>
        <v>0</v>
      </c>
      <c r="M215" s="110">
        <f>VLOOKUP($A215,'[11]102020'!$A$7:$W$47,M$9,FALSE)</f>
        <v>0</v>
      </c>
      <c r="N215" s="110">
        <f>VLOOKUP($A215,'[11]102020'!$A$7:$W$47,N$9,FALSE)</f>
        <v>0</v>
      </c>
      <c r="O215" s="110">
        <f>VLOOKUP($A215,'[11]102020'!$A$7:$W$47,O$9,FALSE)</f>
        <v>0</v>
      </c>
      <c r="P215" s="110">
        <f>VLOOKUP($A215,'[11]102020'!$A$7:$W$47,P$9,FALSE)</f>
        <v>0</v>
      </c>
      <c r="Q215" s="110">
        <f>VLOOKUP($A215,'[11]102020'!$A$7:$W$47,Q$9,FALSE)</f>
        <v>0</v>
      </c>
      <c r="R215" s="110">
        <f>VLOOKUP($A215,'[11]102020'!$A$7:$W$47,R$9,FALSE)</f>
        <v>0</v>
      </c>
      <c r="S215" s="110">
        <f>VLOOKUP($A215,'[11]102020'!$A$7:$W$47,S$9,FALSE)</f>
        <v>0</v>
      </c>
      <c r="T215" s="110">
        <f>VLOOKUP($A215,'[11]102020'!$A$7:$W$47,T$9,FALSE)</f>
        <v>0</v>
      </c>
      <c r="U215" s="110">
        <f>VLOOKUP($A215,'[11]102020'!$A$7:$W$47,U$9,FALSE)</f>
        <v>1</v>
      </c>
      <c r="V215" s="110">
        <f>VLOOKUP($A215,'[11]102020'!$A$7:$W$47,V$9,FALSE)</f>
        <v>1</v>
      </c>
    </row>
    <row r="216" spans="1:22" x14ac:dyDescent="0.2">
      <c r="A216" s="107" t="s">
        <v>124</v>
      </c>
      <c r="B216" s="110">
        <f>VLOOKUP($A216,'[11]102020'!$A$7:$W$47,B$9,FALSE)</f>
        <v>0</v>
      </c>
      <c r="C216" s="110">
        <f>VLOOKUP($A216,'[11]102020'!$A$7:$W$47,C$9,FALSE)</f>
        <v>0</v>
      </c>
      <c r="D216" s="110">
        <f>VLOOKUP($A216,'[11]102020'!$A$7:$W$47,D$9,FALSE)</f>
        <v>0</v>
      </c>
      <c r="E216" s="110">
        <f>VLOOKUP($A216,'[11]102020'!$A$7:$W$47,E$9,FALSE)</f>
        <v>0</v>
      </c>
      <c r="F216" s="110">
        <f>VLOOKUP($A216,'[11]102020'!$A$7:$W$47,F$9,FALSE)</f>
        <v>0</v>
      </c>
      <c r="G216" s="110">
        <f>VLOOKUP($A216,'[11]102020'!$A$7:$W$47,G$9,FALSE)</f>
        <v>0</v>
      </c>
      <c r="H216" s="110">
        <f>VLOOKUP($A216,'[11]102020'!$A$7:$W$47,H$9,FALSE)</f>
        <v>0</v>
      </c>
      <c r="I216" s="110">
        <f>VLOOKUP($A216,'[11]102020'!$A$7:$W$47,I$9,FALSE)</f>
        <v>0</v>
      </c>
      <c r="J216" s="110">
        <f>VLOOKUP($A216,'[11]102020'!$A$7:$W$47,J$9,FALSE)</f>
        <v>0</v>
      </c>
      <c r="K216" s="110">
        <f>VLOOKUP($A216,'[11]102020'!$A$7:$W$47,K$9,FALSE)</f>
        <v>0</v>
      </c>
      <c r="L216" s="110">
        <f>VLOOKUP($A216,'[11]102020'!$A$7:$W$47,L$9,FALSE)</f>
        <v>0</v>
      </c>
      <c r="M216" s="110">
        <f>VLOOKUP($A216,'[11]102020'!$A$7:$W$47,M$9,FALSE)</f>
        <v>0</v>
      </c>
      <c r="N216" s="110">
        <f>VLOOKUP($A216,'[11]102020'!$A$7:$W$47,N$9,FALSE)</f>
        <v>0</v>
      </c>
      <c r="O216" s="110">
        <f>VLOOKUP($A216,'[11]102020'!$A$7:$W$47,O$9,FALSE)</f>
        <v>0</v>
      </c>
      <c r="P216" s="110">
        <f>VLOOKUP($A216,'[11]102020'!$A$7:$W$47,P$9,FALSE)</f>
        <v>0</v>
      </c>
      <c r="Q216" s="110">
        <f>VLOOKUP($A216,'[11]102020'!$A$7:$W$47,Q$9,FALSE)</f>
        <v>0</v>
      </c>
      <c r="R216" s="110">
        <f>VLOOKUP($A216,'[11]102020'!$A$7:$W$47,R$9,FALSE)</f>
        <v>0</v>
      </c>
      <c r="S216" s="110">
        <f>VLOOKUP($A216,'[11]102020'!$A$7:$W$47,S$9,FALSE)</f>
        <v>0</v>
      </c>
      <c r="T216" s="110">
        <f>VLOOKUP($A216,'[11]102020'!$A$7:$W$47,T$9,FALSE)</f>
        <v>0</v>
      </c>
      <c r="U216" s="110">
        <f>VLOOKUP($A216,'[11]102020'!$A$7:$W$47,U$9,FALSE)</f>
        <v>0</v>
      </c>
      <c r="V216" s="110">
        <f>VLOOKUP($A216,'[11]102020'!$A$7:$W$47,V$9,FALSE)</f>
        <v>0</v>
      </c>
    </row>
    <row r="217" spans="1:22" x14ac:dyDescent="0.2">
      <c r="A217" s="107" t="s">
        <v>125</v>
      </c>
      <c r="B217" s="110">
        <f>VLOOKUP($A217,'[11]102020'!$A$7:$W$47,B$9,FALSE)</f>
        <v>0</v>
      </c>
      <c r="C217" s="110">
        <f>VLOOKUP($A217,'[11]102020'!$A$7:$W$47,C$9,FALSE)</f>
        <v>0</v>
      </c>
      <c r="D217" s="110">
        <f>VLOOKUP($A217,'[11]102020'!$A$7:$W$47,D$9,FALSE)</f>
        <v>0</v>
      </c>
      <c r="E217" s="110">
        <f>VLOOKUP($A217,'[11]102020'!$A$7:$W$47,E$9,FALSE)</f>
        <v>0</v>
      </c>
      <c r="F217" s="110">
        <f>VLOOKUP($A217,'[11]102020'!$A$7:$W$47,F$9,FALSE)</f>
        <v>0</v>
      </c>
      <c r="G217" s="110">
        <f>VLOOKUP($A217,'[11]102020'!$A$7:$W$47,G$9,FALSE)</f>
        <v>0</v>
      </c>
      <c r="H217" s="110">
        <f>VLOOKUP($A217,'[11]102020'!$A$7:$W$47,H$9,FALSE)</f>
        <v>0</v>
      </c>
      <c r="I217" s="110">
        <f>VLOOKUP($A217,'[11]102020'!$A$7:$W$47,I$9,FALSE)</f>
        <v>0</v>
      </c>
      <c r="J217" s="110">
        <f>VLOOKUP($A217,'[11]102020'!$A$7:$W$47,J$9,FALSE)</f>
        <v>0</v>
      </c>
      <c r="K217" s="110">
        <f>VLOOKUP($A217,'[11]102020'!$A$7:$W$47,K$9,FALSE)</f>
        <v>0</v>
      </c>
      <c r="L217" s="110">
        <f>VLOOKUP($A217,'[11]102020'!$A$7:$W$47,L$9,FALSE)</f>
        <v>0</v>
      </c>
      <c r="M217" s="110">
        <f>VLOOKUP($A217,'[11]102020'!$A$7:$W$47,M$9,FALSE)</f>
        <v>0</v>
      </c>
      <c r="N217" s="110">
        <f>VLOOKUP($A217,'[11]102020'!$A$7:$W$47,N$9,FALSE)</f>
        <v>0</v>
      </c>
      <c r="O217" s="110">
        <f>VLOOKUP($A217,'[11]102020'!$A$7:$W$47,O$9,FALSE)</f>
        <v>0</v>
      </c>
      <c r="P217" s="110">
        <f>VLOOKUP($A217,'[11]102020'!$A$7:$W$47,P$9,FALSE)</f>
        <v>0</v>
      </c>
      <c r="Q217" s="110">
        <f>VLOOKUP($A217,'[11]102020'!$A$7:$W$47,Q$9,FALSE)</f>
        <v>0</v>
      </c>
      <c r="R217" s="110">
        <f>VLOOKUP($A217,'[11]102020'!$A$7:$W$47,R$9,FALSE)</f>
        <v>0</v>
      </c>
      <c r="S217" s="110">
        <f>VLOOKUP($A217,'[11]102020'!$A$7:$W$47,S$9,FALSE)</f>
        <v>0</v>
      </c>
      <c r="T217" s="110">
        <f>VLOOKUP($A217,'[11]102020'!$A$7:$W$47,T$9,FALSE)</f>
        <v>0</v>
      </c>
      <c r="U217" s="110">
        <f>VLOOKUP($A217,'[11]102020'!$A$7:$W$47,U$9,FALSE)</f>
        <v>0</v>
      </c>
      <c r="V217" s="110">
        <f>VLOOKUP($A217,'[11]102020'!$A$7:$W$47,V$9,FALSE)</f>
        <v>0</v>
      </c>
    </row>
    <row r="218" spans="1:22" x14ac:dyDescent="0.2">
      <c r="A218" s="107" t="s">
        <v>126</v>
      </c>
      <c r="B218" s="110">
        <f>VLOOKUP($A218,'[11]102020'!$A$7:$W$47,B$9,FALSE)</f>
        <v>0</v>
      </c>
      <c r="C218" s="110">
        <f>VLOOKUP($A218,'[11]102020'!$A$7:$W$47,C$9,FALSE)</f>
        <v>0</v>
      </c>
      <c r="D218" s="110">
        <f>VLOOKUP($A218,'[11]102020'!$A$7:$W$47,D$9,FALSE)</f>
        <v>0</v>
      </c>
      <c r="E218" s="110">
        <f>VLOOKUP($A218,'[11]102020'!$A$7:$W$47,E$9,FALSE)</f>
        <v>0</v>
      </c>
      <c r="F218" s="110">
        <f>VLOOKUP($A218,'[11]102020'!$A$7:$W$47,F$9,FALSE)</f>
        <v>0</v>
      </c>
      <c r="G218" s="110">
        <f>VLOOKUP($A218,'[11]102020'!$A$7:$W$47,G$9,FALSE)</f>
        <v>0</v>
      </c>
      <c r="H218" s="110">
        <f>VLOOKUP($A218,'[11]102020'!$A$7:$W$47,H$9,FALSE)</f>
        <v>0</v>
      </c>
      <c r="I218" s="110">
        <f>VLOOKUP($A218,'[11]102020'!$A$7:$W$47,I$9,FALSE)</f>
        <v>0</v>
      </c>
      <c r="J218" s="110">
        <f>VLOOKUP($A218,'[11]102020'!$A$7:$W$47,J$9,FALSE)</f>
        <v>0</v>
      </c>
      <c r="K218" s="110">
        <f>VLOOKUP($A218,'[11]102020'!$A$7:$W$47,K$9,FALSE)</f>
        <v>0</v>
      </c>
      <c r="L218" s="110">
        <f>VLOOKUP($A218,'[11]102020'!$A$7:$W$47,L$9,FALSE)</f>
        <v>0</v>
      </c>
      <c r="M218" s="110">
        <f>VLOOKUP($A218,'[11]102020'!$A$7:$W$47,M$9,FALSE)</f>
        <v>0</v>
      </c>
      <c r="N218" s="110">
        <f>VLOOKUP($A218,'[11]102020'!$A$7:$W$47,N$9,FALSE)</f>
        <v>0</v>
      </c>
      <c r="O218" s="110">
        <f>VLOOKUP($A218,'[11]102020'!$A$7:$W$47,O$9,FALSE)</f>
        <v>0</v>
      </c>
      <c r="P218" s="110">
        <f>VLOOKUP($A218,'[11]102020'!$A$7:$W$47,P$9,FALSE)</f>
        <v>0</v>
      </c>
      <c r="Q218" s="110">
        <f>VLOOKUP($A218,'[11]102020'!$A$7:$W$47,Q$9,FALSE)</f>
        <v>0</v>
      </c>
      <c r="R218" s="110">
        <f>VLOOKUP($A218,'[11]102020'!$A$7:$W$47,R$9,FALSE)</f>
        <v>0</v>
      </c>
      <c r="S218" s="110">
        <f>VLOOKUP($A218,'[11]102020'!$A$7:$W$47,S$9,FALSE)</f>
        <v>0</v>
      </c>
      <c r="T218" s="110">
        <f>VLOOKUP($A218,'[11]102020'!$A$7:$W$47,T$9,FALSE)</f>
        <v>0</v>
      </c>
      <c r="U218" s="110">
        <f>VLOOKUP($A218,'[11]102020'!$A$7:$W$47,U$9,FALSE)</f>
        <v>0</v>
      </c>
      <c r="V218" s="110">
        <f>VLOOKUP($A218,'[11]102020'!$A$7:$W$47,V$9,FALSE)</f>
        <v>0</v>
      </c>
    </row>
    <row r="219" spans="1:22" x14ac:dyDescent="0.2">
      <c r="A219" s="107" t="s">
        <v>127</v>
      </c>
      <c r="B219" s="110">
        <f>VLOOKUP($A219,'[11]102020'!$A$7:$W$47,B$9,FALSE)</f>
        <v>0</v>
      </c>
      <c r="C219" s="110">
        <f>VLOOKUP($A219,'[11]102020'!$A$7:$W$47,C$9,FALSE)</f>
        <v>0</v>
      </c>
      <c r="D219" s="110">
        <f>VLOOKUP($A219,'[11]102020'!$A$7:$W$47,D$9,FALSE)</f>
        <v>0</v>
      </c>
      <c r="E219" s="110">
        <f>VLOOKUP($A219,'[11]102020'!$A$7:$W$47,E$9,FALSE)</f>
        <v>0</v>
      </c>
      <c r="F219" s="110">
        <f>VLOOKUP($A219,'[11]102020'!$A$7:$W$47,F$9,FALSE)</f>
        <v>0</v>
      </c>
      <c r="G219" s="110">
        <f>VLOOKUP($A219,'[11]102020'!$A$7:$W$47,G$9,FALSE)</f>
        <v>0</v>
      </c>
      <c r="H219" s="110">
        <f>VLOOKUP($A219,'[11]102020'!$A$7:$W$47,H$9,FALSE)</f>
        <v>0</v>
      </c>
      <c r="I219" s="110">
        <f>VLOOKUP($A219,'[11]102020'!$A$7:$W$47,I$9,FALSE)</f>
        <v>0</v>
      </c>
      <c r="J219" s="110">
        <f>VLOOKUP($A219,'[11]102020'!$A$7:$W$47,J$9,FALSE)</f>
        <v>0</v>
      </c>
      <c r="K219" s="110">
        <f>VLOOKUP($A219,'[11]102020'!$A$7:$W$47,K$9,FALSE)</f>
        <v>0</v>
      </c>
      <c r="L219" s="110">
        <f>VLOOKUP($A219,'[11]102020'!$A$7:$W$47,L$9,FALSE)</f>
        <v>0</v>
      </c>
      <c r="M219" s="110">
        <f>VLOOKUP($A219,'[11]102020'!$A$7:$W$47,M$9,FALSE)</f>
        <v>0</v>
      </c>
      <c r="N219" s="110">
        <f>VLOOKUP($A219,'[11]102020'!$A$7:$W$47,N$9,FALSE)</f>
        <v>0</v>
      </c>
      <c r="O219" s="110">
        <f>VLOOKUP($A219,'[11]102020'!$A$7:$W$47,O$9,FALSE)</f>
        <v>0</v>
      </c>
      <c r="P219" s="110">
        <f>VLOOKUP($A219,'[11]102020'!$A$7:$W$47,P$9,FALSE)</f>
        <v>0</v>
      </c>
      <c r="Q219" s="110">
        <f>VLOOKUP($A219,'[11]102020'!$A$7:$W$47,Q$9,FALSE)</f>
        <v>0</v>
      </c>
      <c r="R219" s="110">
        <f>VLOOKUP($A219,'[11]102020'!$A$7:$W$47,R$9,FALSE)</f>
        <v>0</v>
      </c>
      <c r="S219" s="110">
        <f>VLOOKUP($A219,'[11]102020'!$A$7:$W$47,S$9,FALSE)</f>
        <v>0</v>
      </c>
      <c r="T219" s="110">
        <f>VLOOKUP($A219,'[11]102020'!$A$7:$W$47,T$9,FALSE)</f>
        <v>0</v>
      </c>
      <c r="U219" s="110">
        <f>VLOOKUP($A219,'[11]102020'!$A$7:$W$47,U$9,FALSE)</f>
        <v>0</v>
      </c>
      <c r="V219" s="110">
        <f>VLOOKUP($A219,'[11]102020'!$A$7:$W$47,V$9,FALSE)</f>
        <v>0</v>
      </c>
    </row>
    <row r="220" spans="1:22" x14ac:dyDescent="0.2">
      <c r="A220" s="107" t="s">
        <v>129</v>
      </c>
      <c r="B220" s="110">
        <f>VLOOKUP($A220,'[11]102020'!$A$7:$W$47,B$9,FALSE)</f>
        <v>0</v>
      </c>
      <c r="C220" s="110">
        <f>VLOOKUP($A220,'[11]102020'!$A$7:$W$47,C$9,FALSE)</f>
        <v>0</v>
      </c>
      <c r="D220" s="110">
        <f>VLOOKUP($A220,'[11]102020'!$A$7:$W$47,D$9,FALSE)</f>
        <v>0</v>
      </c>
      <c r="E220" s="110">
        <f>VLOOKUP($A220,'[11]102020'!$A$7:$W$47,E$9,FALSE)</f>
        <v>0</v>
      </c>
      <c r="F220" s="110">
        <f>VLOOKUP($A220,'[11]102020'!$A$7:$W$47,F$9,FALSE)</f>
        <v>0</v>
      </c>
      <c r="G220" s="110">
        <f>VLOOKUP($A220,'[11]102020'!$A$7:$W$47,G$9,FALSE)</f>
        <v>0</v>
      </c>
      <c r="H220" s="110">
        <f>VLOOKUP($A220,'[11]102020'!$A$7:$W$47,H$9,FALSE)</f>
        <v>0</v>
      </c>
      <c r="I220" s="110">
        <f>VLOOKUP($A220,'[11]102020'!$A$7:$W$47,I$9,FALSE)</f>
        <v>0</v>
      </c>
      <c r="J220" s="110">
        <f>VLOOKUP($A220,'[11]102020'!$A$7:$W$47,J$9,FALSE)</f>
        <v>0</v>
      </c>
      <c r="K220" s="110">
        <f>VLOOKUP($A220,'[11]102020'!$A$7:$W$47,K$9,FALSE)</f>
        <v>0</v>
      </c>
      <c r="L220" s="110">
        <f>VLOOKUP($A220,'[11]102020'!$A$7:$W$47,L$9,FALSE)</f>
        <v>0</v>
      </c>
      <c r="M220" s="110">
        <f>VLOOKUP($A220,'[11]102020'!$A$7:$W$47,M$9,FALSE)</f>
        <v>0</v>
      </c>
      <c r="N220" s="110">
        <f>VLOOKUP($A220,'[11]102020'!$A$7:$W$47,N$9,FALSE)</f>
        <v>0</v>
      </c>
      <c r="O220" s="110">
        <f>VLOOKUP($A220,'[11]102020'!$A$7:$W$47,O$9,FALSE)</f>
        <v>0</v>
      </c>
      <c r="P220" s="110">
        <f>VLOOKUP($A220,'[11]102020'!$A$7:$W$47,P$9,FALSE)</f>
        <v>0</v>
      </c>
      <c r="Q220" s="110">
        <f>VLOOKUP($A220,'[11]102020'!$A$7:$W$47,Q$9,FALSE)</f>
        <v>0</v>
      </c>
      <c r="R220" s="110">
        <f>VLOOKUP($A220,'[11]102020'!$A$7:$W$47,R$9,FALSE)</f>
        <v>0</v>
      </c>
      <c r="S220" s="110">
        <f>VLOOKUP($A220,'[11]102020'!$A$7:$W$47,S$9,FALSE)</f>
        <v>0</v>
      </c>
      <c r="T220" s="110">
        <f>VLOOKUP($A220,'[11]102020'!$A$7:$W$47,T$9,FALSE)</f>
        <v>0</v>
      </c>
      <c r="U220" s="110">
        <f>VLOOKUP($A220,'[11]102020'!$A$7:$W$47,U$9,FALSE)</f>
        <v>0</v>
      </c>
      <c r="V220" s="110">
        <f>VLOOKUP($A220,'[11]102020'!$A$7:$W$47,V$9,FALSE)</f>
        <v>0</v>
      </c>
    </row>
    <row r="221" spans="1:22" x14ac:dyDescent="0.2">
      <c r="A221" s="107" t="s">
        <v>130</v>
      </c>
      <c r="B221" s="110">
        <f>VLOOKUP($A221,'[11]102020'!$A$7:$W$47,B$9,FALSE)</f>
        <v>0</v>
      </c>
      <c r="C221" s="110">
        <f>VLOOKUP($A221,'[11]102020'!$A$7:$W$47,C$9,FALSE)</f>
        <v>0</v>
      </c>
      <c r="D221" s="110">
        <f>VLOOKUP($A221,'[11]102020'!$A$7:$W$47,D$9,FALSE)</f>
        <v>0</v>
      </c>
      <c r="E221" s="110">
        <f>VLOOKUP($A221,'[11]102020'!$A$7:$W$47,E$9,FALSE)</f>
        <v>0</v>
      </c>
      <c r="F221" s="110">
        <f>VLOOKUP($A221,'[11]102020'!$A$7:$W$47,F$9,FALSE)</f>
        <v>0</v>
      </c>
      <c r="G221" s="110">
        <f>VLOOKUP($A221,'[11]102020'!$A$7:$W$47,G$9,FALSE)</f>
        <v>0</v>
      </c>
      <c r="H221" s="110">
        <f>VLOOKUP($A221,'[11]102020'!$A$7:$W$47,H$9,FALSE)</f>
        <v>0</v>
      </c>
      <c r="I221" s="110">
        <f>VLOOKUP($A221,'[11]102020'!$A$7:$W$47,I$9,FALSE)</f>
        <v>0</v>
      </c>
      <c r="J221" s="110">
        <f>VLOOKUP($A221,'[11]102020'!$A$7:$W$47,J$9,FALSE)</f>
        <v>0</v>
      </c>
      <c r="K221" s="110">
        <f>VLOOKUP($A221,'[11]102020'!$A$7:$W$47,K$9,FALSE)</f>
        <v>0</v>
      </c>
      <c r="L221" s="110">
        <f>VLOOKUP($A221,'[11]102020'!$A$7:$W$47,L$9,FALSE)</f>
        <v>0</v>
      </c>
      <c r="M221" s="110">
        <f>VLOOKUP($A221,'[11]102020'!$A$7:$W$47,M$9,FALSE)</f>
        <v>0</v>
      </c>
      <c r="N221" s="110">
        <f>VLOOKUP($A221,'[11]102020'!$A$7:$W$47,N$9,FALSE)</f>
        <v>0</v>
      </c>
      <c r="O221" s="110">
        <f>VLOOKUP($A221,'[11]102020'!$A$7:$W$47,O$9,FALSE)</f>
        <v>0</v>
      </c>
      <c r="P221" s="110">
        <f>VLOOKUP($A221,'[11]102020'!$A$7:$W$47,P$9,FALSE)</f>
        <v>0</v>
      </c>
      <c r="Q221" s="110">
        <f>VLOOKUP($A221,'[11]102020'!$A$7:$W$47,Q$9,FALSE)</f>
        <v>0</v>
      </c>
      <c r="R221" s="110">
        <f>VLOOKUP($A221,'[11]102020'!$A$7:$W$47,R$9,FALSE)</f>
        <v>0</v>
      </c>
      <c r="S221" s="110">
        <f>VLOOKUP($A221,'[11]102020'!$A$7:$W$47,S$9,FALSE)</f>
        <v>0</v>
      </c>
      <c r="T221" s="110">
        <f>VLOOKUP($A221,'[11]102020'!$A$7:$W$47,T$9,FALSE)</f>
        <v>0</v>
      </c>
      <c r="U221" s="110">
        <f>VLOOKUP($A221,'[11]102020'!$A$7:$W$47,U$9,FALSE)</f>
        <v>0</v>
      </c>
      <c r="V221" s="110">
        <f>VLOOKUP($A221,'[11]102020'!$A$7:$W$47,V$9,FALSE)</f>
        <v>0</v>
      </c>
    </row>
    <row r="222" spans="1:22" x14ac:dyDescent="0.2">
      <c r="A222" s="107" t="s">
        <v>128</v>
      </c>
      <c r="B222" s="110">
        <f>VLOOKUP($A222,'[11]102020'!$A$7:$W$47,B$9,FALSE)</f>
        <v>0</v>
      </c>
      <c r="C222" s="110">
        <f>VLOOKUP($A222,'[11]102020'!$A$7:$W$47,C$9,FALSE)</f>
        <v>0</v>
      </c>
      <c r="D222" s="110">
        <f>VLOOKUP($A222,'[11]102020'!$A$7:$W$47,D$9,FALSE)</f>
        <v>0</v>
      </c>
      <c r="E222" s="110">
        <f>VLOOKUP($A222,'[11]102020'!$A$7:$W$47,E$9,FALSE)</f>
        <v>0</v>
      </c>
      <c r="F222" s="110">
        <f>VLOOKUP($A222,'[11]102020'!$A$7:$W$47,F$9,FALSE)</f>
        <v>0</v>
      </c>
      <c r="G222" s="110">
        <f>VLOOKUP($A222,'[11]102020'!$A$7:$W$47,G$9,FALSE)</f>
        <v>0</v>
      </c>
      <c r="H222" s="110">
        <f>VLOOKUP($A222,'[11]102020'!$A$7:$W$47,H$9,FALSE)</f>
        <v>0</v>
      </c>
      <c r="I222" s="110">
        <f>VLOOKUP($A222,'[11]102020'!$A$7:$W$47,I$9,FALSE)</f>
        <v>0</v>
      </c>
      <c r="J222" s="110">
        <f>VLOOKUP($A222,'[11]102020'!$A$7:$W$47,J$9,FALSE)</f>
        <v>0</v>
      </c>
      <c r="K222" s="110">
        <f>VLOOKUP($A222,'[11]102020'!$A$7:$W$47,K$9,FALSE)</f>
        <v>0</v>
      </c>
      <c r="L222" s="110">
        <f>VLOOKUP($A222,'[11]102020'!$A$7:$W$47,L$9,FALSE)</f>
        <v>0</v>
      </c>
      <c r="M222" s="110">
        <f>VLOOKUP($A222,'[11]102020'!$A$7:$W$47,M$9,FALSE)</f>
        <v>0</v>
      </c>
      <c r="N222" s="110">
        <f>VLOOKUP($A222,'[11]102020'!$A$7:$W$47,N$9,FALSE)</f>
        <v>0</v>
      </c>
      <c r="O222" s="110">
        <f>VLOOKUP($A222,'[11]102020'!$A$7:$W$47,O$9,FALSE)</f>
        <v>0</v>
      </c>
      <c r="P222" s="110">
        <f>VLOOKUP($A222,'[11]102020'!$A$7:$W$47,P$9,FALSE)</f>
        <v>0</v>
      </c>
      <c r="Q222" s="110">
        <f>VLOOKUP($A222,'[11]102020'!$A$7:$W$47,Q$9,FALSE)</f>
        <v>0</v>
      </c>
      <c r="R222" s="110">
        <f>VLOOKUP($A222,'[11]102020'!$A$7:$W$47,R$9,FALSE)</f>
        <v>0</v>
      </c>
      <c r="S222" s="110">
        <f>VLOOKUP($A222,'[11]102020'!$A$7:$W$47,S$9,FALSE)</f>
        <v>0</v>
      </c>
      <c r="T222" s="110">
        <f>VLOOKUP($A222,'[11]102020'!$A$7:$W$47,T$9,FALSE)</f>
        <v>0</v>
      </c>
      <c r="U222" s="110">
        <f>VLOOKUP($A222,'[11]102020'!$A$7:$W$47,U$9,FALSE)</f>
        <v>0</v>
      </c>
      <c r="V222" s="110">
        <f>VLOOKUP($A222,'[11]102020'!$A$7:$W$47,V$9,FALSE)</f>
        <v>0</v>
      </c>
    </row>
    <row r="223" spans="1:22" x14ac:dyDescent="0.2">
      <c r="A223" s="107" t="s">
        <v>132</v>
      </c>
      <c r="B223" s="110">
        <f>VLOOKUP($A223,'[11]102020'!$A$7:$W$47,B$9,FALSE)</f>
        <v>0</v>
      </c>
      <c r="C223" s="110">
        <f>VLOOKUP($A223,'[11]102020'!$A$7:$W$47,C$9,FALSE)</f>
        <v>0</v>
      </c>
      <c r="D223" s="110">
        <f>VLOOKUP($A223,'[11]102020'!$A$7:$W$47,D$9,FALSE)</f>
        <v>0</v>
      </c>
      <c r="E223" s="110">
        <f>VLOOKUP($A223,'[11]102020'!$A$7:$W$47,E$9,FALSE)</f>
        <v>0</v>
      </c>
      <c r="F223" s="110">
        <f>VLOOKUP($A223,'[11]102020'!$A$7:$W$47,F$9,FALSE)</f>
        <v>0</v>
      </c>
      <c r="G223" s="110">
        <f>VLOOKUP($A223,'[11]102020'!$A$7:$W$47,G$9,FALSE)</f>
        <v>0</v>
      </c>
      <c r="H223" s="110">
        <f>VLOOKUP($A223,'[11]102020'!$A$7:$W$47,H$9,FALSE)</f>
        <v>0</v>
      </c>
      <c r="I223" s="110">
        <f>VLOOKUP($A223,'[11]102020'!$A$7:$W$47,I$9,FALSE)</f>
        <v>0</v>
      </c>
      <c r="J223" s="110">
        <f>VLOOKUP($A223,'[11]102020'!$A$7:$W$47,J$9,FALSE)</f>
        <v>0</v>
      </c>
      <c r="K223" s="110">
        <f>VLOOKUP($A223,'[11]102020'!$A$7:$W$47,K$9,FALSE)</f>
        <v>0</v>
      </c>
      <c r="L223" s="110">
        <f>VLOOKUP($A223,'[11]102020'!$A$7:$W$47,L$9,FALSE)</f>
        <v>0</v>
      </c>
      <c r="M223" s="110">
        <f>VLOOKUP($A223,'[11]102020'!$A$7:$W$47,M$9,FALSE)</f>
        <v>0</v>
      </c>
      <c r="N223" s="110">
        <f>VLOOKUP($A223,'[11]102020'!$A$7:$W$47,N$9,FALSE)</f>
        <v>0</v>
      </c>
      <c r="O223" s="110">
        <f>VLOOKUP($A223,'[11]102020'!$A$7:$W$47,O$9,FALSE)</f>
        <v>0</v>
      </c>
      <c r="P223" s="110">
        <f>VLOOKUP($A223,'[11]102020'!$A$7:$W$47,P$9,FALSE)</f>
        <v>0</v>
      </c>
      <c r="Q223" s="110">
        <f>VLOOKUP($A223,'[11]102020'!$A$7:$W$47,Q$9,FALSE)</f>
        <v>0</v>
      </c>
      <c r="R223" s="110">
        <f>VLOOKUP($A223,'[11]102020'!$A$7:$W$47,R$9,FALSE)</f>
        <v>0</v>
      </c>
      <c r="S223" s="110">
        <f>VLOOKUP($A223,'[11]102020'!$A$7:$W$47,S$9,FALSE)</f>
        <v>0</v>
      </c>
      <c r="T223" s="110">
        <f>VLOOKUP($A223,'[11]102020'!$A$7:$W$47,T$9,FALSE)</f>
        <v>0</v>
      </c>
      <c r="U223" s="110">
        <f>VLOOKUP($A223,'[11]102020'!$A$7:$W$47,U$9,FALSE)</f>
        <v>0</v>
      </c>
      <c r="V223" s="110">
        <f>VLOOKUP($A223,'[11]102020'!$A$7:$W$47,V$9,FALSE)</f>
        <v>0</v>
      </c>
    </row>
    <row r="224" spans="1:22" x14ac:dyDescent="0.2">
      <c r="A224" s="107" t="s">
        <v>133</v>
      </c>
      <c r="B224" s="110">
        <f>VLOOKUP($A224,'[11]102020'!$A$7:$W$47,B$9,FALSE)</f>
        <v>0</v>
      </c>
      <c r="C224" s="110">
        <f>VLOOKUP($A224,'[11]102020'!$A$7:$W$47,C$9,FALSE)</f>
        <v>0</v>
      </c>
      <c r="D224" s="110">
        <f>VLOOKUP($A224,'[11]102020'!$A$7:$W$47,D$9,FALSE)</f>
        <v>0</v>
      </c>
      <c r="E224" s="110">
        <f>VLOOKUP($A224,'[11]102020'!$A$7:$W$47,E$9,FALSE)</f>
        <v>0</v>
      </c>
      <c r="F224" s="110">
        <f>VLOOKUP($A224,'[11]102020'!$A$7:$W$47,F$9,FALSE)</f>
        <v>0</v>
      </c>
      <c r="G224" s="110">
        <f>VLOOKUP($A224,'[11]102020'!$A$7:$W$47,G$9,FALSE)</f>
        <v>0</v>
      </c>
      <c r="H224" s="110">
        <f>VLOOKUP($A224,'[11]102020'!$A$7:$W$47,H$9,FALSE)</f>
        <v>0</v>
      </c>
      <c r="I224" s="110">
        <f>VLOOKUP($A224,'[11]102020'!$A$7:$W$47,I$9,FALSE)</f>
        <v>0</v>
      </c>
      <c r="J224" s="110">
        <f>VLOOKUP($A224,'[11]102020'!$A$7:$W$47,J$9,FALSE)</f>
        <v>0</v>
      </c>
      <c r="K224" s="110">
        <f>VLOOKUP($A224,'[11]102020'!$A$7:$W$47,K$9,FALSE)</f>
        <v>0</v>
      </c>
      <c r="L224" s="110">
        <f>VLOOKUP($A224,'[11]102020'!$A$7:$W$47,L$9,FALSE)</f>
        <v>0</v>
      </c>
      <c r="M224" s="110">
        <f>VLOOKUP($A224,'[11]102020'!$A$7:$W$47,M$9,FALSE)</f>
        <v>0</v>
      </c>
      <c r="N224" s="110">
        <f>VLOOKUP($A224,'[11]102020'!$A$7:$W$47,N$9,FALSE)</f>
        <v>0</v>
      </c>
      <c r="O224" s="110">
        <f>VLOOKUP($A224,'[11]102020'!$A$7:$W$47,O$9,FALSE)</f>
        <v>0</v>
      </c>
      <c r="P224" s="110">
        <f>VLOOKUP($A224,'[11]102020'!$A$7:$W$47,P$9,FALSE)</f>
        <v>0</v>
      </c>
      <c r="Q224" s="110">
        <f>VLOOKUP($A224,'[11]102020'!$A$7:$W$47,Q$9,FALSE)</f>
        <v>0</v>
      </c>
      <c r="R224" s="110">
        <f>VLOOKUP($A224,'[11]102020'!$A$7:$W$47,R$9,FALSE)</f>
        <v>0</v>
      </c>
      <c r="S224" s="110">
        <f>VLOOKUP($A224,'[11]102020'!$A$7:$W$47,S$9,FALSE)</f>
        <v>0</v>
      </c>
      <c r="T224" s="110">
        <f>VLOOKUP($A224,'[11]102020'!$A$7:$W$47,T$9,FALSE)</f>
        <v>1</v>
      </c>
      <c r="U224" s="110">
        <f>VLOOKUP($A224,'[11]102020'!$A$7:$W$47,U$9,FALSE)</f>
        <v>1</v>
      </c>
      <c r="V224" s="110">
        <f>VLOOKUP($A224,'[11]102020'!$A$7:$W$47,V$9,FALSE)</f>
        <v>0</v>
      </c>
    </row>
    <row r="225" spans="1:27" x14ac:dyDescent="0.2">
      <c r="A225" s="107" t="s">
        <v>134</v>
      </c>
      <c r="B225" s="110">
        <f>VLOOKUP($A225,'[11]102020'!$A$7:$W$47,B$9,FALSE)</f>
        <v>0</v>
      </c>
      <c r="C225" s="110">
        <f>VLOOKUP($A225,'[11]102020'!$A$7:$W$47,C$9,FALSE)</f>
        <v>0</v>
      </c>
      <c r="D225" s="110">
        <f>VLOOKUP($A225,'[11]102020'!$A$7:$W$47,D$9,FALSE)</f>
        <v>0</v>
      </c>
      <c r="E225" s="110">
        <f>VLOOKUP($A225,'[11]102020'!$A$7:$W$47,E$9,FALSE)</f>
        <v>0</v>
      </c>
      <c r="F225" s="110">
        <f>VLOOKUP($A225,'[11]102020'!$A$7:$W$47,F$9,FALSE)</f>
        <v>0</v>
      </c>
      <c r="G225" s="110">
        <f>VLOOKUP($A225,'[11]102020'!$A$7:$W$47,G$9,FALSE)</f>
        <v>0</v>
      </c>
      <c r="H225" s="110">
        <f>VLOOKUP($A225,'[11]102020'!$A$7:$W$47,H$9,FALSE)</f>
        <v>0</v>
      </c>
      <c r="I225" s="110">
        <f>VLOOKUP($A225,'[11]102020'!$A$7:$W$47,I$9,FALSE)</f>
        <v>0</v>
      </c>
      <c r="J225" s="110">
        <f>VLOOKUP($A225,'[11]102020'!$A$7:$W$47,J$9,FALSE)</f>
        <v>0</v>
      </c>
      <c r="K225" s="110">
        <f>VLOOKUP($A225,'[11]102020'!$A$7:$W$47,K$9,FALSE)</f>
        <v>0</v>
      </c>
      <c r="L225" s="110">
        <f>VLOOKUP($A225,'[11]102020'!$A$7:$W$47,L$9,FALSE)</f>
        <v>0</v>
      </c>
      <c r="M225" s="110">
        <f>VLOOKUP($A225,'[11]102020'!$A$7:$W$47,M$9,FALSE)</f>
        <v>0</v>
      </c>
      <c r="N225" s="110">
        <f>VLOOKUP($A225,'[11]102020'!$A$7:$W$47,N$9,FALSE)</f>
        <v>0</v>
      </c>
      <c r="O225" s="110">
        <f>VLOOKUP($A225,'[11]102020'!$A$7:$W$47,O$9,FALSE)</f>
        <v>0</v>
      </c>
      <c r="P225" s="110">
        <f>VLOOKUP($A225,'[11]102020'!$A$7:$W$47,P$9,FALSE)</f>
        <v>0</v>
      </c>
      <c r="Q225" s="110">
        <f>VLOOKUP($A225,'[11]102020'!$A$7:$W$47,Q$9,FALSE)</f>
        <v>0</v>
      </c>
      <c r="R225" s="110">
        <f>VLOOKUP($A225,'[11]102020'!$A$7:$W$47,R$9,FALSE)</f>
        <v>0</v>
      </c>
      <c r="S225" s="110">
        <f>VLOOKUP($A225,'[11]102020'!$A$7:$W$47,S$9,FALSE)</f>
        <v>0</v>
      </c>
      <c r="T225" s="110">
        <f>VLOOKUP($A225,'[11]102020'!$A$7:$W$47,T$9,FALSE)</f>
        <v>0</v>
      </c>
      <c r="U225" s="110">
        <f>VLOOKUP($A225,'[11]102020'!$A$7:$W$47,U$9,FALSE)</f>
        <v>0</v>
      </c>
      <c r="V225" s="110">
        <f>VLOOKUP($A225,'[11]102020'!$A$7:$W$47,V$9,FALSE)</f>
        <v>0</v>
      </c>
    </row>
    <row r="226" spans="1:27" x14ac:dyDescent="0.2">
      <c r="A226" s="107" t="s">
        <v>135</v>
      </c>
      <c r="B226" s="110">
        <f>VLOOKUP($A226,'[11]102020'!$A$7:$W$47,B$9,FALSE)</f>
        <v>0</v>
      </c>
      <c r="C226" s="110">
        <f>VLOOKUP($A226,'[11]102020'!$A$7:$W$47,C$9,FALSE)</f>
        <v>0</v>
      </c>
      <c r="D226" s="110">
        <f>VLOOKUP($A226,'[11]102020'!$A$7:$W$47,D$9,FALSE)</f>
        <v>0</v>
      </c>
      <c r="E226" s="110">
        <f>VLOOKUP($A226,'[11]102020'!$A$7:$W$47,E$9,FALSE)</f>
        <v>0</v>
      </c>
      <c r="F226" s="110">
        <f>VLOOKUP($A226,'[11]102020'!$A$7:$W$47,F$9,FALSE)</f>
        <v>0</v>
      </c>
      <c r="G226" s="110">
        <f>VLOOKUP($A226,'[11]102020'!$A$7:$W$47,G$9,FALSE)</f>
        <v>0</v>
      </c>
      <c r="H226" s="110">
        <f>VLOOKUP($A226,'[11]102020'!$A$7:$W$47,H$9,FALSE)</f>
        <v>0</v>
      </c>
      <c r="I226" s="110">
        <f>VLOOKUP($A226,'[11]102020'!$A$7:$W$47,I$9,FALSE)</f>
        <v>0</v>
      </c>
      <c r="J226" s="110">
        <f>VLOOKUP($A226,'[11]102020'!$A$7:$W$47,J$9,FALSE)</f>
        <v>0</v>
      </c>
      <c r="K226" s="110">
        <f>VLOOKUP($A226,'[11]102020'!$A$7:$W$47,K$9,FALSE)</f>
        <v>0</v>
      </c>
      <c r="L226" s="110">
        <f>VLOOKUP($A226,'[11]102020'!$A$7:$W$47,L$9,FALSE)</f>
        <v>0</v>
      </c>
      <c r="M226" s="110">
        <f>VLOOKUP($A226,'[11]102020'!$A$7:$W$47,M$9,FALSE)</f>
        <v>0</v>
      </c>
      <c r="N226" s="110">
        <f>VLOOKUP($A226,'[11]102020'!$A$7:$W$47,N$9,FALSE)</f>
        <v>0</v>
      </c>
      <c r="O226" s="110">
        <f>VLOOKUP($A226,'[11]102020'!$A$7:$W$47,O$9,FALSE)</f>
        <v>0</v>
      </c>
      <c r="P226" s="110">
        <f>VLOOKUP($A226,'[11]102020'!$A$7:$W$47,P$9,FALSE)</f>
        <v>0</v>
      </c>
      <c r="Q226" s="110">
        <f>VLOOKUP($A226,'[11]102020'!$A$7:$W$47,Q$9,FALSE)</f>
        <v>0</v>
      </c>
      <c r="R226" s="110">
        <f>VLOOKUP($A226,'[11]102020'!$A$7:$W$47,R$9,FALSE)</f>
        <v>0</v>
      </c>
      <c r="S226" s="110">
        <f>VLOOKUP($A226,'[11]102020'!$A$7:$W$47,S$9,FALSE)</f>
        <v>0</v>
      </c>
      <c r="T226" s="110">
        <f>VLOOKUP($A226,'[11]102020'!$A$7:$W$47,T$9,FALSE)</f>
        <v>0</v>
      </c>
      <c r="U226" s="110">
        <f>VLOOKUP($A226,'[11]102020'!$A$7:$W$47,U$9,FALSE)</f>
        <v>0</v>
      </c>
      <c r="V226" s="110">
        <f>VLOOKUP($A226,'[11]102020'!$A$7:$W$47,V$9,FALSE)</f>
        <v>0</v>
      </c>
    </row>
    <row r="227" spans="1:27" x14ac:dyDescent="0.2">
      <c r="A227" s="107" t="s">
        <v>136</v>
      </c>
      <c r="B227" s="110">
        <f>VLOOKUP($A227,'[11]102020'!$A$7:$W$47,B$9,FALSE)</f>
        <v>0</v>
      </c>
      <c r="C227" s="110">
        <f>VLOOKUP($A227,'[11]102020'!$A$7:$W$47,C$9,FALSE)</f>
        <v>0</v>
      </c>
      <c r="D227" s="110">
        <f>VLOOKUP($A227,'[11]102020'!$A$7:$W$47,D$9,FALSE)</f>
        <v>0</v>
      </c>
      <c r="E227" s="110">
        <f>VLOOKUP($A227,'[11]102020'!$A$7:$W$47,E$9,FALSE)</f>
        <v>0</v>
      </c>
      <c r="F227" s="110">
        <f>VLOOKUP($A227,'[11]102020'!$A$7:$W$47,F$9,FALSE)</f>
        <v>0</v>
      </c>
      <c r="G227" s="110">
        <f>VLOOKUP($A227,'[11]102020'!$A$7:$W$47,G$9,FALSE)</f>
        <v>0</v>
      </c>
      <c r="H227" s="110">
        <f>VLOOKUP($A227,'[11]102020'!$A$7:$W$47,H$9,FALSE)</f>
        <v>0</v>
      </c>
      <c r="I227" s="110">
        <f>VLOOKUP($A227,'[11]102020'!$A$7:$W$47,I$9,FALSE)</f>
        <v>0</v>
      </c>
      <c r="J227" s="110">
        <f>VLOOKUP($A227,'[11]102020'!$A$7:$W$47,J$9,FALSE)</f>
        <v>0</v>
      </c>
      <c r="K227" s="110">
        <f>VLOOKUP($A227,'[11]102020'!$A$7:$W$47,K$9,FALSE)</f>
        <v>0</v>
      </c>
      <c r="L227" s="110">
        <f>VLOOKUP($A227,'[11]102020'!$A$7:$W$47,L$9,FALSE)</f>
        <v>0</v>
      </c>
      <c r="M227" s="110">
        <f>VLOOKUP($A227,'[11]102020'!$A$7:$W$47,M$9,FALSE)</f>
        <v>0</v>
      </c>
      <c r="N227" s="110">
        <f>VLOOKUP($A227,'[11]102020'!$A$7:$W$47,N$9,FALSE)</f>
        <v>0</v>
      </c>
      <c r="O227" s="110">
        <f>VLOOKUP($A227,'[11]102020'!$A$7:$W$47,O$9,FALSE)</f>
        <v>0</v>
      </c>
      <c r="P227" s="110">
        <f>VLOOKUP($A227,'[11]102020'!$A$7:$W$47,P$9,FALSE)</f>
        <v>0</v>
      </c>
      <c r="Q227" s="110">
        <f>VLOOKUP($A227,'[11]102020'!$A$7:$W$47,Q$9,FALSE)</f>
        <v>0</v>
      </c>
      <c r="R227" s="110">
        <f>VLOOKUP($A227,'[11]102020'!$A$7:$W$47,R$9,FALSE)</f>
        <v>0</v>
      </c>
      <c r="S227" s="110">
        <f>VLOOKUP($A227,'[11]102020'!$A$7:$W$47,S$9,FALSE)</f>
        <v>0</v>
      </c>
      <c r="T227" s="110">
        <f>VLOOKUP($A227,'[11]102020'!$A$7:$W$47,T$9,FALSE)</f>
        <v>0</v>
      </c>
      <c r="U227" s="110">
        <f>VLOOKUP($A227,'[11]102020'!$A$7:$W$47,U$9,FALSE)</f>
        <v>0</v>
      </c>
      <c r="V227" s="110">
        <f>VLOOKUP($A227,'[11]102020'!$A$7:$W$47,V$9,FALSE)</f>
        <v>0</v>
      </c>
    </row>
    <row r="228" spans="1:27" x14ac:dyDescent="0.2">
      <c r="A228" s="107" t="s">
        <v>140</v>
      </c>
      <c r="B228" s="110">
        <f>VLOOKUP($A228,'[11]102020'!$A$7:$W$47,B$9,FALSE)</f>
        <v>0</v>
      </c>
      <c r="C228" s="110">
        <f>VLOOKUP($A228,'[11]102020'!$A$7:$W$47,C$9,FALSE)</f>
        <v>0</v>
      </c>
      <c r="D228" s="110">
        <f>VLOOKUP($A228,'[11]102020'!$A$7:$W$47,D$9,FALSE)</f>
        <v>0</v>
      </c>
      <c r="E228" s="110">
        <f>VLOOKUP($A228,'[11]102020'!$A$7:$W$47,E$9,FALSE)</f>
        <v>0</v>
      </c>
      <c r="F228" s="110">
        <f>VLOOKUP($A228,'[11]102020'!$A$7:$W$47,F$9,FALSE)</f>
        <v>0</v>
      </c>
      <c r="G228" s="110">
        <f>VLOOKUP($A228,'[11]102020'!$A$7:$W$47,G$9,FALSE)</f>
        <v>0</v>
      </c>
      <c r="H228" s="110">
        <f>VLOOKUP($A228,'[11]102020'!$A$7:$W$47,H$9,FALSE)</f>
        <v>0</v>
      </c>
      <c r="I228" s="110">
        <f>VLOOKUP($A228,'[11]102020'!$A$7:$W$47,I$9,FALSE)</f>
        <v>0</v>
      </c>
      <c r="J228" s="110">
        <f>VLOOKUP($A228,'[11]102020'!$A$7:$W$47,J$9,FALSE)</f>
        <v>0</v>
      </c>
      <c r="K228" s="110">
        <f>VLOOKUP($A228,'[11]102020'!$A$7:$W$47,K$9,FALSE)</f>
        <v>0</v>
      </c>
      <c r="L228" s="110">
        <f>VLOOKUP($A228,'[11]102020'!$A$7:$W$47,L$9,FALSE)</f>
        <v>0</v>
      </c>
      <c r="M228" s="110">
        <f>VLOOKUP($A228,'[11]102020'!$A$7:$W$47,M$9,FALSE)</f>
        <v>0</v>
      </c>
      <c r="N228" s="110">
        <f>VLOOKUP($A228,'[11]102020'!$A$7:$W$47,N$9,FALSE)</f>
        <v>0</v>
      </c>
      <c r="O228" s="110">
        <f>VLOOKUP($A228,'[11]102020'!$A$7:$W$47,O$9,FALSE)</f>
        <v>0</v>
      </c>
      <c r="P228" s="110">
        <f>VLOOKUP($A228,'[11]102020'!$A$7:$W$47,P$9,FALSE)</f>
        <v>0</v>
      </c>
      <c r="Q228" s="110">
        <f>VLOOKUP($A228,'[11]102020'!$A$7:$W$47,Q$9,FALSE)</f>
        <v>0</v>
      </c>
      <c r="R228" s="110">
        <f>VLOOKUP($A228,'[11]102020'!$A$7:$W$47,R$9,FALSE)</f>
        <v>0</v>
      </c>
      <c r="S228" s="110">
        <f>VLOOKUP($A228,'[11]102020'!$A$7:$W$47,S$9,FALSE)</f>
        <v>0</v>
      </c>
      <c r="T228" s="110">
        <f>VLOOKUP($A228,'[11]102020'!$A$7:$W$47,T$9,FALSE)</f>
        <v>0</v>
      </c>
      <c r="U228" s="110">
        <f>VLOOKUP($A228,'[11]102020'!$A$7:$W$47,U$9,FALSE)</f>
        <v>0</v>
      </c>
      <c r="V228" s="110">
        <f>VLOOKUP($A228,'[11]102020'!$A$7:$W$47,V$9,FALSE)</f>
        <v>0</v>
      </c>
    </row>
    <row r="229" spans="1:27" x14ac:dyDescent="0.2">
      <c r="A229" s="107" t="s">
        <v>138</v>
      </c>
      <c r="B229" s="110">
        <f>VLOOKUP($A229,'[11]102020'!$A$7:$W$47,B$9,FALSE)</f>
        <v>0</v>
      </c>
      <c r="C229" s="110">
        <f>VLOOKUP($A229,'[11]102020'!$A$7:$W$47,C$9,FALSE)</f>
        <v>0</v>
      </c>
      <c r="D229" s="110">
        <f>VLOOKUP($A229,'[11]102020'!$A$7:$W$47,D$9,FALSE)</f>
        <v>0</v>
      </c>
      <c r="E229" s="110">
        <f>VLOOKUP($A229,'[11]102020'!$A$7:$W$47,E$9,FALSE)</f>
        <v>0</v>
      </c>
      <c r="F229" s="110">
        <f>VLOOKUP($A229,'[11]102020'!$A$7:$W$47,F$9,FALSE)</f>
        <v>0</v>
      </c>
      <c r="G229" s="110">
        <f>VLOOKUP($A229,'[11]102020'!$A$7:$W$47,G$9,FALSE)</f>
        <v>0</v>
      </c>
      <c r="H229" s="110">
        <f>VLOOKUP($A229,'[11]102020'!$A$7:$W$47,H$9,FALSE)</f>
        <v>0</v>
      </c>
      <c r="I229" s="110">
        <f>VLOOKUP($A229,'[11]102020'!$A$7:$W$47,I$9,FALSE)</f>
        <v>0</v>
      </c>
      <c r="J229" s="110">
        <f>VLOOKUP($A229,'[11]102020'!$A$7:$W$47,J$9,FALSE)</f>
        <v>0</v>
      </c>
      <c r="K229" s="110">
        <f>VLOOKUP($A229,'[11]102020'!$A$7:$W$47,K$9,FALSE)</f>
        <v>0</v>
      </c>
      <c r="L229" s="110">
        <f>VLOOKUP($A229,'[11]102020'!$A$7:$W$47,L$9,FALSE)</f>
        <v>0</v>
      </c>
      <c r="M229" s="110">
        <f>VLOOKUP($A229,'[11]102020'!$A$7:$W$47,M$9,FALSE)</f>
        <v>0</v>
      </c>
      <c r="N229" s="110">
        <f>VLOOKUP($A229,'[11]102020'!$A$7:$W$47,N$9,FALSE)</f>
        <v>0</v>
      </c>
      <c r="O229" s="110">
        <f>VLOOKUP($A229,'[11]102020'!$A$7:$W$47,O$9,FALSE)</f>
        <v>0</v>
      </c>
      <c r="P229" s="110">
        <f>VLOOKUP($A229,'[11]102020'!$A$7:$W$47,P$9,FALSE)</f>
        <v>0</v>
      </c>
      <c r="Q229" s="110">
        <f>VLOOKUP($A229,'[11]102020'!$A$7:$W$47,Q$9,FALSE)</f>
        <v>0</v>
      </c>
      <c r="R229" s="110">
        <f>VLOOKUP($A229,'[11]102020'!$A$7:$W$47,R$9,FALSE)</f>
        <v>0</v>
      </c>
      <c r="S229" s="110">
        <f>VLOOKUP($A229,'[11]102020'!$A$7:$W$47,S$9,FALSE)</f>
        <v>0</v>
      </c>
      <c r="T229" s="110">
        <f>VLOOKUP($A229,'[11]102020'!$A$7:$W$47,T$9,FALSE)</f>
        <v>0</v>
      </c>
      <c r="U229" s="110">
        <f>VLOOKUP($A229,'[11]102020'!$A$7:$W$47,U$9,FALSE)</f>
        <v>0</v>
      </c>
      <c r="V229" s="110">
        <f>VLOOKUP($A229,'[11]102020'!$A$7:$W$47,V$9,FALSE)</f>
        <v>0</v>
      </c>
    </row>
    <row r="230" spans="1:27" x14ac:dyDescent="0.2">
      <c r="A230" s="107" t="s">
        <v>137</v>
      </c>
      <c r="B230" s="110">
        <f>VLOOKUP($A230,'[11]102020'!$A$7:$W$47,B$9,FALSE)</f>
        <v>0</v>
      </c>
      <c r="C230" s="110">
        <f>VLOOKUP($A230,'[11]102020'!$A$7:$W$47,C$9,FALSE)</f>
        <v>0</v>
      </c>
      <c r="D230" s="110">
        <f>VLOOKUP($A230,'[11]102020'!$A$7:$W$47,D$9,FALSE)</f>
        <v>0</v>
      </c>
      <c r="E230" s="110">
        <f>VLOOKUP($A230,'[11]102020'!$A$7:$W$47,E$9,FALSE)</f>
        <v>0</v>
      </c>
      <c r="F230" s="110">
        <f>VLOOKUP($A230,'[11]102020'!$A$7:$W$47,F$9,FALSE)</f>
        <v>0</v>
      </c>
      <c r="G230" s="110">
        <f>VLOOKUP($A230,'[11]102020'!$A$7:$W$47,G$9,FALSE)</f>
        <v>0</v>
      </c>
      <c r="H230" s="110">
        <f>VLOOKUP($A230,'[11]102020'!$A$7:$W$47,H$9,FALSE)</f>
        <v>0</v>
      </c>
      <c r="I230" s="110">
        <f>VLOOKUP($A230,'[11]102020'!$A$7:$W$47,I$9,FALSE)</f>
        <v>0</v>
      </c>
      <c r="J230" s="110">
        <f>VLOOKUP($A230,'[11]102020'!$A$7:$W$47,J$9,FALSE)</f>
        <v>0</v>
      </c>
      <c r="K230" s="110">
        <f>VLOOKUP($A230,'[11]102020'!$A$7:$W$47,K$9,FALSE)</f>
        <v>0</v>
      </c>
      <c r="L230" s="110">
        <f>VLOOKUP($A230,'[11]102020'!$A$7:$W$47,L$9,FALSE)</f>
        <v>0</v>
      </c>
      <c r="M230" s="110">
        <f>VLOOKUP($A230,'[11]102020'!$A$7:$W$47,M$9,FALSE)</f>
        <v>0</v>
      </c>
      <c r="N230" s="110">
        <f>VLOOKUP($A230,'[11]102020'!$A$7:$W$47,N$9,FALSE)</f>
        <v>0</v>
      </c>
      <c r="O230" s="110">
        <f>VLOOKUP($A230,'[11]102020'!$A$7:$W$47,O$9,FALSE)</f>
        <v>0</v>
      </c>
      <c r="P230" s="110">
        <f>VLOOKUP($A230,'[11]102020'!$A$7:$W$47,P$9,FALSE)</f>
        <v>0</v>
      </c>
      <c r="Q230" s="110">
        <f>VLOOKUP($A230,'[11]102020'!$A$7:$W$47,Q$9,FALSE)</f>
        <v>0</v>
      </c>
      <c r="R230" s="110">
        <f>VLOOKUP($A230,'[11]102020'!$A$7:$W$47,R$9,FALSE)</f>
        <v>0</v>
      </c>
      <c r="S230" s="110">
        <f>VLOOKUP($A230,'[11]102020'!$A$7:$W$47,S$9,FALSE)</f>
        <v>0</v>
      </c>
      <c r="T230" s="110">
        <f>VLOOKUP($A230,'[11]102020'!$A$7:$W$47,T$9,FALSE)</f>
        <v>0</v>
      </c>
      <c r="U230" s="110">
        <f>VLOOKUP($A230,'[11]102020'!$A$7:$W$47,U$9,FALSE)</f>
        <v>0</v>
      </c>
      <c r="V230" s="110">
        <f>VLOOKUP($A230,'[11]102020'!$A$7:$W$47,V$9,FALSE)</f>
        <v>0</v>
      </c>
    </row>
    <row r="231" spans="1:27" x14ac:dyDescent="0.2">
      <c r="A231" s="107" t="s">
        <v>142</v>
      </c>
      <c r="B231" s="110">
        <f>VLOOKUP($A231,'[11]102020'!$A$7:$W$47,B$9,FALSE)</f>
        <v>0</v>
      </c>
      <c r="C231" s="110">
        <f>VLOOKUP($A231,'[11]102020'!$A$7:$W$47,C$9,FALSE)</f>
        <v>0</v>
      </c>
      <c r="D231" s="110">
        <f>VLOOKUP($A231,'[11]102020'!$A$7:$W$47,D$9,FALSE)</f>
        <v>0</v>
      </c>
      <c r="E231" s="110">
        <f>VLOOKUP($A231,'[11]102020'!$A$7:$W$47,E$9,FALSE)</f>
        <v>0</v>
      </c>
      <c r="F231" s="110">
        <f>VLOOKUP($A231,'[11]102020'!$A$7:$W$47,F$9,FALSE)</f>
        <v>0</v>
      </c>
      <c r="G231" s="110">
        <f>VLOOKUP($A231,'[11]102020'!$A$7:$W$47,G$9,FALSE)</f>
        <v>0</v>
      </c>
      <c r="H231" s="110">
        <f>VLOOKUP($A231,'[11]102020'!$A$7:$W$47,H$9,FALSE)</f>
        <v>0</v>
      </c>
      <c r="I231" s="110">
        <f>VLOOKUP($A231,'[11]102020'!$A$7:$W$47,I$9,FALSE)</f>
        <v>0</v>
      </c>
      <c r="J231" s="110">
        <f>VLOOKUP($A231,'[11]102020'!$A$7:$W$47,J$9,FALSE)</f>
        <v>0</v>
      </c>
      <c r="K231" s="110">
        <f>VLOOKUP($A231,'[11]102020'!$A$7:$W$47,K$9,FALSE)</f>
        <v>0</v>
      </c>
      <c r="L231" s="110">
        <f>VLOOKUP($A231,'[11]102020'!$A$7:$W$47,L$9,FALSE)</f>
        <v>0</v>
      </c>
      <c r="M231" s="110">
        <f>VLOOKUP($A231,'[11]102020'!$A$7:$W$47,M$9,FALSE)</f>
        <v>0</v>
      </c>
      <c r="N231" s="110">
        <f>VLOOKUP($A231,'[11]102020'!$A$7:$W$47,N$9,FALSE)</f>
        <v>0</v>
      </c>
      <c r="O231" s="110">
        <f>VLOOKUP($A231,'[11]102020'!$A$7:$W$47,O$9,FALSE)</f>
        <v>0</v>
      </c>
      <c r="P231" s="110">
        <f>VLOOKUP($A231,'[11]102020'!$A$7:$W$47,P$9,FALSE)</f>
        <v>0</v>
      </c>
      <c r="Q231" s="110">
        <f>VLOOKUP($A231,'[11]102020'!$A$7:$W$47,Q$9,FALSE)</f>
        <v>0</v>
      </c>
      <c r="R231" s="110">
        <f>VLOOKUP($A231,'[11]102020'!$A$7:$W$47,R$9,FALSE)</f>
        <v>0</v>
      </c>
      <c r="S231" s="110">
        <f>VLOOKUP($A231,'[11]102020'!$A$7:$W$47,S$9,FALSE)</f>
        <v>0</v>
      </c>
      <c r="T231" s="110">
        <f>VLOOKUP($A231,'[11]102020'!$A$7:$W$47,T$9,FALSE)</f>
        <v>0</v>
      </c>
      <c r="U231" s="110">
        <f>VLOOKUP($A231,'[11]102020'!$A$7:$W$47,U$9,FALSE)</f>
        <v>1</v>
      </c>
      <c r="V231" s="110">
        <f>VLOOKUP($A231,'[11]102020'!$A$7:$W$47,V$9,FALSE)</f>
        <v>3</v>
      </c>
    </row>
    <row r="232" spans="1:27" x14ac:dyDescent="0.2">
      <c r="A232" s="107" t="s">
        <v>143</v>
      </c>
      <c r="B232" s="110">
        <f>VLOOKUP($A232,'[11]102020'!$A$7:$W$47,B$9,FALSE)</f>
        <v>0</v>
      </c>
      <c r="C232" s="110">
        <f>VLOOKUP($A232,'[11]102020'!$A$7:$W$47,C$9,FALSE)</f>
        <v>0</v>
      </c>
      <c r="D232" s="110">
        <f>VLOOKUP($A232,'[11]102020'!$A$7:$W$47,D$9,FALSE)</f>
        <v>0</v>
      </c>
      <c r="E232" s="110">
        <f>VLOOKUP($A232,'[11]102020'!$A$7:$W$47,E$9,FALSE)</f>
        <v>0</v>
      </c>
      <c r="F232" s="110">
        <f>VLOOKUP($A232,'[11]102020'!$A$7:$W$47,F$9,FALSE)</f>
        <v>0</v>
      </c>
      <c r="G232" s="110">
        <f>VLOOKUP($A232,'[11]102020'!$A$7:$W$47,G$9,FALSE)</f>
        <v>0</v>
      </c>
      <c r="H232" s="110">
        <f>VLOOKUP($A232,'[11]102020'!$A$7:$W$47,H$9,FALSE)</f>
        <v>0</v>
      </c>
      <c r="I232" s="110">
        <f>VLOOKUP($A232,'[11]102020'!$A$7:$W$47,I$9,FALSE)</f>
        <v>0</v>
      </c>
      <c r="J232" s="110">
        <f>VLOOKUP($A232,'[11]102020'!$A$7:$W$47,J$9,FALSE)</f>
        <v>0</v>
      </c>
      <c r="K232" s="110">
        <f>VLOOKUP($A232,'[11]102020'!$A$7:$W$47,K$9,FALSE)</f>
        <v>0</v>
      </c>
      <c r="L232" s="110">
        <f>VLOOKUP($A232,'[11]102020'!$A$7:$W$47,L$9,FALSE)</f>
        <v>0</v>
      </c>
      <c r="M232" s="110">
        <f>VLOOKUP($A232,'[11]102020'!$A$7:$W$47,M$9,FALSE)</f>
        <v>0</v>
      </c>
      <c r="N232" s="110">
        <f>VLOOKUP($A232,'[11]102020'!$A$7:$W$47,N$9,FALSE)</f>
        <v>0</v>
      </c>
      <c r="O232" s="110">
        <f>VLOOKUP($A232,'[11]102020'!$A$7:$W$47,O$9,FALSE)</f>
        <v>0</v>
      </c>
      <c r="P232" s="110">
        <f>VLOOKUP($A232,'[11]102020'!$A$7:$W$47,P$9,FALSE)</f>
        <v>0</v>
      </c>
      <c r="Q232" s="110">
        <f>VLOOKUP($A232,'[11]102020'!$A$7:$W$47,Q$9,FALSE)</f>
        <v>0</v>
      </c>
      <c r="R232" s="110">
        <f>VLOOKUP($A232,'[11]102020'!$A$7:$W$47,R$9,FALSE)</f>
        <v>0</v>
      </c>
      <c r="S232" s="110">
        <f>VLOOKUP($A232,'[11]102020'!$A$7:$W$47,S$9,FALSE)</f>
        <v>0</v>
      </c>
      <c r="T232" s="110">
        <f>VLOOKUP($A232,'[11]102020'!$A$7:$W$47,T$9,FALSE)</f>
        <v>0</v>
      </c>
      <c r="U232" s="110">
        <f>VLOOKUP($A232,'[11]102020'!$A$7:$W$47,U$9,FALSE)</f>
        <v>0</v>
      </c>
      <c r="V232" s="110">
        <f>VLOOKUP($A232,'[11]102020'!$A$7:$W$47,V$9,FALSE)</f>
        <v>0</v>
      </c>
    </row>
    <row r="233" spans="1:27" x14ac:dyDescent="0.2">
      <c r="A233" s="107" t="s">
        <v>144</v>
      </c>
      <c r="B233" s="113">
        <f>VLOOKUP($A233,'[11]102020'!$A$7:$W$47,B$9,FALSE)</f>
        <v>0</v>
      </c>
      <c r="C233" s="113">
        <f>VLOOKUP($A233,'[11]102020'!$A$7:$W$47,C$9,FALSE)</f>
        <v>0</v>
      </c>
      <c r="D233" s="113">
        <f>VLOOKUP($A233,'[11]102020'!$A$7:$W$47,D$9,FALSE)</f>
        <v>0</v>
      </c>
      <c r="E233" s="113">
        <f>VLOOKUP($A233,'[11]102020'!$A$7:$W$47,E$9,FALSE)</f>
        <v>0</v>
      </c>
      <c r="F233" s="113">
        <f>VLOOKUP($A233,'[11]102020'!$A$7:$W$47,F$9,FALSE)</f>
        <v>0</v>
      </c>
      <c r="G233" s="113">
        <f>VLOOKUP($A233,'[11]102020'!$A$7:$W$47,G$9,FALSE)</f>
        <v>0</v>
      </c>
      <c r="H233" s="113">
        <f>VLOOKUP($A233,'[11]102020'!$A$7:$W$47,H$9,FALSE)</f>
        <v>0</v>
      </c>
      <c r="I233" s="113">
        <f>VLOOKUP($A233,'[11]102020'!$A$7:$W$47,I$9,FALSE)</f>
        <v>0</v>
      </c>
      <c r="J233" s="113">
        <f>VLOOKUP($A233,'[11]102020'!$A$7:$W$47,J$9,FALSE)</f>
        <v>0</v>
      </c>
      <c r="K233" s="113">
        <f>VLOOKUP($A233,'[11]102020'!$A$7:$W$47,K$9,FALSE)</f>
        <v>0</v>
      </c>
      <c r="L233" s="113">
        <f>VLOOKUP($A233,'[11]102020'!$A$7:$W$47,L$9,FALSE)</f>
        <v>0</v>
      </c>
      <c r="M233" s="113">
        <f>VLOOKUP($A233,'[11]102020'!$A$7:$W$47,M$9,FALSE)</f>
        <v>0</v>
      </c>
      <c r="N233" s="113">
        <f>VLOOKUP($A233,'[11]102020'!$A$7:$W$47,N$9,FALSE)</f>
        <v>0</v>
      </c>
      <c r="O233" s="113">
        <f>VLOOKUP($A233,'[11]102020'!$A$7:$W$47,O$9,FALSE)</f>
        <v>0</v>
      </c>
      <c r="P233" s="113">
        <f>VLOOKUP($A233,'[11]102020'!$A$7:$W$47,P$9,FALSE)</f>
        <v>0</v>
      </c>
      <c r="Q233" s="113">
        <f>VLOOKUP($A233,'[11]102020'!$A$7:$W$47,Q$9,FALSE)</f>
        <v>0</v>
      </c>
      <c r="R233" s="113">
        <f>VLOOKUP($A233,'[11]102020'!$A$7:$W$47,R$9,FALSE)</f>
        <v>0</v>
      </c>
      <c r="S233" s="113">
        <f>VLOOKUP($A233,'[11]102020'!$A$7:$W$47,S$9,FALSE)</f>
        <v>0</v>
      </c>
      <c r="T233" s="113">
        <f>VLOOKUP($A233,'[11]102020'!$A$7:$W$47,T$9,FALSE)</f>
        <v>0</v>
      </c>
      <c r="U233" s="113">
        <f>VLOOKUP($A233,'[11]102020'!$A$7:$W$47,U$9,FALSE)</f>
        <v>1</v>
      </c>
      <c r="V233" s="113">
        <f>VLOOKUP($A233,'[11]102020'!$A$7:$W$47,V$9,FALSE)</f>
        <v>1</v>
      </c>
    </row>
    <row r="234" spans="1:27" x14ac:dyDescent="0.2">
      <c r="A234" s="114" t="s">
        <v>145</v>
      </c>
      <c r="B234" s="115"/>
      <c r="C234" s="115"/>
      <c r="D234" s="115"/>
      <c r="E234" s="115"/>
      <c r="F234" s="115"/>
      <c r="G234" s="115"/>
      <c r="H234" s="115"/>
      <c r="I234" s="115"/>
      <c r="J234" s="115"/>
      <c r="K234" s="115"/>
      <c r="L234" s="115"/>
      <c r="M234" s="115"/>
      <c r="N234" s="115"/>
      <c r="O234" s="115"/>
      <c r="P234" s="115"/>
      <c r="Q234" s="115"/>
      <c r="R234" s="115"/>
      <c r="S234" s="115"/>
      <c r="T234" s="115"/>
      <c r="U234" s="115"/>
      <c r="V234" s="115"/>
      <c r="AA234"/>
    </row>
    <row r="235" spans="1:27" x14ac:dyDescent="0.2">
      <c r="A235" s="134" t="s">
        <v>148</v>
      </c>
      <c r="B235" s="117">
        <f>SUM(B204:B232)</f>
        <v>0</v>
      </c>
      <c r="C235" s="117">
        <f t="shared" ref="C235:V235" si="6">SUM(C204:C232)</f>
        <v>0</v>
      </c>
      <c r="D235" s="117">
        <f t="shared" si="6"/>
        <v>0</v>
      </c>
      <c r="E235" s="117">
        <f t="shared" si="6"/>
        <v>0</v>
      </c>
      <c r="F235" s="117">
        <f t="shared" si="6"/>
        <v>0</v>
      </c>
      <c r="G235" s="117">
        <f t="shared" si="6"/>
        <v>0</v>
      </c>
      <c r="H235" s="117">
        <f t="shared" si="6"/>
        <v>0</v>
      </c>
      <c r="I235" s="117">
        <f t="shared" si="6"/>
        <v>0</v>
      </c>
      <c r="J235" s="117">
        <f t="shared" si="6"/>
        <v>0</v>
      </c>
      <c r="K235" s="117">
        <f t="shared" si="6"/>
        <v>0</v>
      </c>
      <c r="L235" s="117">
        <f t="shared" si="6"/>
        <v>0</v>
      </c>
      <c r="M235" s="117">
        <f t="shared" si="6"/>
        <v>0</v>
      </c>
      <c r="N235" s="117">
        <f t="shared" si="6"/>
        <v>0</v>
      </c>
      <c r="O235" s="117">
        <f t="shared" si="6"/>
        <v>0</v>
      </c>
      <c r="P235" s="117">
        <f t="shared" si="6"/>
        <v>0</v>
      </c>
      <c r="Q235" s="117">
        <f t="shared" si="6"/>
        <v>0</v>
      </c>
      <c r="R235" s="117">
        <f t="shared" si="6"/>
        <v>0</v>
      </c>
      <c r="S235" s="117">
        <f t="shared" si="6"/>
        <v>0</v>
      </c>
      <c r="T235" s="117">
        <f t="shared" si="6"/>
        <v>1</v>
      </c>
      <c r="U235" s="117">
        <f t="shared" si="6"/>
        <v>3</v>
      </c>
      <c r="V235" s="117">
        <f t="shared" si="6"/>
        <v>4</v>
      </c>
      <c r="AA235"/>
    </row>
    <row r="236" spans="1:27" x14ac:dyDescent="0.2">
      <c r="AA236"/>
    </row>
    <row r="237" spans="1:27" ht="13.5" thickBot="1" x14ac:dyDescent="0.25">
      <c r="A237" s="101"/>
      <c r="B237" s="102"/>
      <c r="C237" s="102"/>
      <c r="D237" s="102"/>
      <c r="E237" s="102"/>
      <c r="F237" s="102"/>
      <c r="G237" s="102"/>
      <c r="H237" s="102"/>
      <c r="I237" s="102"/>
      <c r="J237" s="102"/>
      <c r="K237" s="102"/>
      <c r="L237" s="102"/>
      <c r="M237" s="102"/>
      <c r="N237" s="102"/>
      <c r="O237" s="102"/>
      <c r="P237" s="102"/>
      <c r="Q237" s="102"/>
      <c r="R237" s="102"/>
      <c r="S237" s="102"/>
      <c r="T237" s="102"/>
      <c r="U237" s="102"/>
      <c r="V237" s="102"/>
    </row>
    <row r="238" spans="1:27" ht="16.5" thickTop="1" thickBot="1" x14ac:dyDescent="0.25">
      <c r="A238" s="101"/>
      <c r="B238" s="264" t="s">
        <v>103</v>
      </c>
      <c r="C238" s="273" t="s">
        <v>104</v>
      </c>
      <c r="D238" s="271"/>
      <c r="E238" s="271"/>
      <c r="F238" s="271"/>
      <c r="G238" s="271"/>
      <c r="H238" s="102"/>
      <c r="I238" s="102"/>
      <c r="J238" s="102"/>
      <c r="K238" s="102"/>
      <c r="L238" s="102"/>
      <c r="M238" s="102"/>
      <c r="N238" s="102"/>
      <c r="O238" s="102"/>
      <c r="P238" s="102"/>
      <c r="Q238" s="102"/>
      <c r="R238" s="102"/>
      <c r="S238" s="102"/>
      <c r="T238" s="102"/>
      <c r="U238" s="102"/>
      <c r="V238" s="102"/>
    </row>
    <row r="239" spans="1:27" ht="15.75" thickTop="1" x14ac:dyDescent="0.2">
      <c r="A239" s="123"/>
      <c r="B239" s="264" t="s">
        <v>77</v>
      </c>
      <c r="C239" s="265" t="s">
        <v>249</v>
      </c>
      <c r="D239" s="269"/>
      <c r="E239" s="269"/>
      <c r="F239" s="269"/>
      <c r="G239" s="269"/>
      <c r="H239" s="126"/>
      <c r="I239" s="126"/>
      <c r="J239" s="126"/>
      <c r="K239" s="126"/>
      <c r="L239" s="126"/>
      <c r="M239" s="126"/>
      <c r="N239" s="126"/>
      <c r="O239" s="126"/>
      <c r="P239" s="126"/>
      <c r="Q239" s="126"/>
      <c r="R239" s="126"/>
      <c r="S239" s="126"/>
      <c r="T239" s="126"/>
      <c r="U239" s="126"/>
      <c r="V239" s="126"/>
    </row>
    <row r="240" spans="1:27" ht="15" x14ac:dyDescent="0.2">
      <c r="A240" s="123"/>
      <c r="B240" s="264" t="s">
        <v>108</v>
      </c>
      <c r="C240" s="265" t="s">
        <v>240</v>
      </c>
      <c r="D240" s="269"/>
      <c r="E240" s="269"/>
      <c r="F240" s="269"/>
      <c r="G240" s="269"/>
      <c r="H240" s="126"/>
      <c r="I240" s="126"/>
      <c r="J240" s="126"/>
      <c r="K240" s="126"/>
      <c r="L240" s="126"/>
      <c r="M240" s="126"/>
      <c r="N240" s="126"/>
      <c r="O240" s="126"/>
      <c r="P240" s="126"/>
      <c r="Q240" s="126"/>
      <c r="R240" s="126"/>
      <c r="S240" s="126"/>
      <c r="T240" s="126"/>
      <c r="U240" s="126"/>
      <c r="V240" s="126"/>
    </row>
    <row r="241" spans="1:22" x14ac:dyDescent="0.2">
      <c r="A241" s="98"/>
      <c r="B241" s="99"/>
      <c r="C241" s="99"/>
      <c r="D241" s="99"/>
      <c r="E241" s="99"/>
      <c r="F241" s="99"/>
      <c r="G241" s="99"/>
      <c r="H241" s="99"/>
      <c r="I241" s="99"/>
      <c r="J241" s="99"/>
      <c r="K241" s="99"/>
      <c r="L241" s="99"/>
      <c r="M241" s="99"/>
      <c r="N241" s="99"/>
      <c r="O241" s="99"/>
      <c r="P241" s="99"/>
      <c r="Q241" s="99"/>
      <c r="R241" s="99"/>
      <c r="S241" s="99"/>
      <c r="T241" s="102"/>
      <c r="U241" s="102"/>
      <c r="V241" s="102"/>
    </row>
    <row r="242" spans="1:22" x14ac:dyDescent="0.2">
      <c r="A242" s="107" t="s">
        <v>110</v>
      </c>
      <c r="B242" s="107" t="s">
        <v>55</v>
      </c>
      <c r="C242" s="107" t="s">
        <v>56</v>
      </c>
      <c r="D242" s="107" t="s">
        <v>57</v>
      </c>
      <c r="E242" s="107" t="s">
        <v>58</v>
      </c>
      <c r="F242" s="107" t="s">
        <v>59</v>
      </c>
      <c r="G242" s="107" t="s">
        <v>60</v>
      </c>
      <c r="H242" s="107" t="s">
        <v>61</v>
      </c>
      <c r="I242" s="107" t="s">
        <v>62</v>
      </c>
      <c r="J242" s="107" t="s">
        <v>63</v>
      </c>
      <c r="K242" s="107" t="s">
        <v>64</v>
      </c>
      <c r="L242" s="107" t="s">
        <v>65</v>
      </c>
      <c r="M242" s="107" t="s">
        <v>66</v>
      </c>
      <c r="N242" s="107" t="s">
        <v>67</v>
      </c>
      <c r="O242" s="107" t="s">
        <v>68</v>
      </c>
      <c r="P242" s="107" t="s">
        <v>69</v>
      </c>
      <c r="Q242" s="107" t="s">
        <v>70</v>
      </c>
      <c r="R242" s="107" t="s">
        <v>71</v>
      </c>
      <c r="S242" s="107" t="s">
        <v>72</v>
      </c>
      <c r="T242" s="107" t="s">
        <v>74</v>
      </c>
      <c r="U242" s="107" t="s">
        <v>75</v>
      </c>
      <c r="V242" s="107">
        <f>U242+1</f>
        <v>2010</v>
      </c>
    </row>
    <row r="243" spans="1:22" x14ac:dyDescent="0.2">
      <c r="A243" s="107" t="s">
        <v>111</v>
      </c>
      <c r="B243" s="110">
        <f>VLOOKUP($A243,'[11]102035'!$A$7:$W$47,B$9,FALSE)</f>
        <v>182</v>
      </c>
      <c r="C243" s="110">
        <f>VLOOKUP($A243,'[11]102035'!$A$7:$W$47,C$9,FALSE)</f>
        <v>285</v>
      </c>
      <c r="D243" s="110">
        <f>VLOOKUP($A243,'[11]102035'!$A$7:$W$47,D$9,FALSE)</f>
        <v>430</v>
      </c>
      <c r="E243" s="110">
        <f>VLOOKUP($A243,'[11]102035'!$A$7:$W$47,E$9,FALSE)</f>
        <v>428</v>
      </c>
      <c r="F243" s="110">
        <f>VLOOKUP($A243,'[11]102035'!$A$7:$W$47,F$9,FALSE)</f>
        <v>376</v>
      </c>
      <c r="G243" s="110">
        <f>VLOOKUP($A243,'[11]102035'!$A$7:$W$47,G$9,FALSE)</f>
        <v>552</v>
      </c>
      <c r="H243" s="110">
        <f>VLOOKUP($A243,'[11]102035'!$A$7:$W$47,H$9,FALSE)</f>
        <v>582</v>
      </c>
      <c r="I243" s="110">
        <f>VLOOKUP($A243,'[11]102035'!$A$7:$W$47,I$9,FALSE)</f>
        <v>453</v>
      </c>
      <c r="J243" s="110">
        <f>VLOOKUP($A243,'[11]102035'!$A$7:$W$47,J$9,FALSE)</f>
        <v>441</v>
      </c>
      <c r="K243" s="110">
        <f>VLOOKUP($A243,'[11]102035'!$A$7:$W$47,K$9,FALSE)</f>
        <v>604</v>
      </c>
      <c r="L243" s="110">
        <f>VLOOKUP($A243,'[11]102035'!$A$7:$W$47,L$9,FALSE)</f>
        <v>591</v>
      </c>
      <c r="M243" s="110">
        <f>VLOOKUP($A243,'[11]102035'!$A$7:$W$47,M$9,FALSE)</f>
        <v>824</v>
      </c>
      <c r="N243" s="110">
        <f>VLOOKUP($A243,'[11]102035'!$A$7:$W$47,N$9,FALSE)</f>
        <v>749</v>
      </c>
      <c r="O243" s="110">
        <f>VLOOKUP($A243,'[11]102035'!$A$7:$W$47,O$9,FALSE)</f>
        <v>847</v>
      </c>
      <c r="P243" s="110">
        <f>VLOOKUP($A243,'[11]102035'!$A$7:$W$47,P$9,FALSE)</f>
        <v>1011</v>
      </c>
      <c r="Q243" s="110">
        <f>VLOOKUP($A243,'[11]102035'!$A$7:$W$47,Q$9,FALSE)</f>
        <v>770</v>
      </c>
      <c r="R243" s="110">
        <f>VLOOKUP($A243,'[11]102035'!$A$7:$W$47,R$9,FALSE)</f>
        <v>809</v>
      </c>
      <c r="S243" s="110">
        <f>VLOOKUP($A243,'[11]102035'!$A$7:$W$47,S$9,FALSE)</f>
        <v>698</v>
      </c>
      <c r="T243" s="110">
        <f>VLOOKUP($A243,'[11]102035'!$A$7:$W$47,T$9,FALSE)</f>
        <v>712</v>
      </c>
      <c r="U243" s="110">
        <f>VLOOKUP($A243,'[11]102035'!$A$7:$W$47,U$9,FALSE)</f>
        <v>370</v>
      </c>
      <c r="V243" s="110">
        <f>VLOOKUP($A243,'[11]102035'!$A$7:$W$47,V$9,FALSE)</f>
        <v>622</v>
      </c>
    </row>
    <row r="244" spans="1:22" x14ac:dyDescent="0.2">
      <c r="A244" s="107" t="s">
        <v>113</v>
      </c>
      <c r="B244" s="110">
        <f>VLOOKUP($A244,'[11]102035'!$A$7:$W$47,B$9,FALSE)</f>
        <v>1035</v>
      </c>
      <c r="C244" s="110">
        <f>VLOOKUP($A244,'[11]102035'!$A$7:$W$47,C$9,FALSE)</f>
        <v>1223</v>
      </c>
      <c r="D244" s="110">
        <f>VLOOKUP($A244,'[11]102035'!$A$7:$W$47,D$9,FALSE)</f>
        <v>1201</v>
      </c>
      <c r="E244" s="110">
        <f>VLOOKUP($A244,'[11]102035'!$A$7:$W$47,E$9,FALSE)</f>
        <v>1298</v>
      </c>
      <c r="F244" s="110">
        <f>VLOOKUP($A244,'[11]102035'!$A$7:$W$47,F$9,FALSE)</f>
        <v>1280</v>
      </c>
      <c r="G244" s="110">
        <f>VLOOKUP($A244,'[11]102035'!$A$7:$W$47,G$9,FALSE)</f>
        <v>1357</v>
      </c>
      <c r="H244" s="110">
        <f>VLOOKUP($A244,'[11]102035'!$A$7:$W$47,H$9,FALSE)</f>
        <v>1597</v>
      </c>
      <c r="I244" s="110">
        <f>VLOOKUP($A244,'[11]102035'!$A$7:$W$47,I$9,FALSE)</f>
        <v>1463</v>
      </c>
      <c r="J244" s="110">
        <f>VLOOKUP($A244,'[11]102035'!$A$7:$W$47,J$9,FALSE)</f>
        <v>1517</v>
      </c>
      <c r="K244" s="110">
        <f>VLOOKUP($A244,'[11]102035'!$A$7:$W$47,K$9,FALSE)</f>
        <v>1493</v>
      </c>
      <c r="L244" s="110">
        <f>VLOOKUP($A244,'[11]102035'!$A$7:$W$47,L$9,FALSE)</f>
        <v>1545</v>
      </c>
      <c r="M244" s="110">
        <f>VLOOKUP($A244,'[11]102035'!$A$7:$W$47,M$9,FALSE)</f>
        <v>1648</v>
      </c>
      <c r="N244" s="110">
        <f>VLOOKUP($A244,'[11]102035'!$A$7:$W$47,N$9,FALSE)</f>
        <v>1614</v>
      </c>
      <c r="O244" s="110">
        <f>VLOOKUP($A244,'[11]102035'!$A$7:$W$47,O$9,FALSE)</f>
        <v>1668</v>
      </c>
      <c r="P244" s="110">
        <f>VLOOKUP($A244,'[11]102035'!$A$7:$W$47,P$9,FALSE)</f>
        <v>1768</v>
      </c>
      <c r="Q244" s="110">
        <f>VLOOKUP($A244,'[11]102035'!$A$7:$W$47,Q$9,FALSE)</f>
        <v>1771</v>
      </c>
      <c r="R244" s="110">
        <f>VLOOKUP($A244,'[11]102035'!$A$7:$W$47,R$9,FALSE)</f>
        <v>1690</v>
      </c>
      <c r="S244" s="110">
        <f>VLOOKUP($A244,'[11]102035'!$A$7:$W$47,S$9,FALSE)</f>
        <v>1365</v>
      </c>
      <c r="T244" s="110">
        <f>VLOOKUP($A244,'[11]102035'!$A$7:$W$47,T$9,FALSE)</f>
        <v>1696</v>
      </c>
      <c r="U244" s="110">
        <f>VLOOKUP($A244,'[11]102035'!$A$7:$W$47,U$9,FALSE)</f>
        <v>1723</v>
      </c>
      <c r="V244" s="110">
        <f>VLOOKUP($A244,'[11]102035'!$A$7:$W$47,V$9,FALSE)</f>
        <v>1953</v>
      </c>
    </row>
    <row r="245" spans="1:22" x14ac:dyDescent="0.2">
      <c r="A245" s="107" t="s">
        <v>115</v>
      </c>
      <c r="B245" s="110">
        <f>VLOOKUP($A245,'[11]102035'!$A$7:$W$47,B$9,FALSE)</f>
        <v>17</v>
      </c>
      <c r="C245" s="110">
        <f>VLOOKUP($A245,'[11]102035'!$A$7:$W$47,C$9,FALSE)</f>
        <v>2</v>
      </c>
      <c r="D245" s="110">
        <f>VLOOKUP($A245,'[11]102035'!$A$7:$W$47,D$9,FALSE)</f>
        <v>3</v>
      </c>
      <c r="E245" s="110">
        <f>VLOOKUP($A245,'[11]102035'!$A$7:$W$47,E$9,FALSE)</f>
        <v>3</v>
      </c>
      <c r="F245" s="110">
        <f>VLOOKUP($A245,'[11]102035'!$A$7:$W$47,F$9,FALSE)</f>
        <v>4</v>
      </c>
      <c r="G245" s="110">
        <f>VLOOKUP($A245,'[11]102035'!$A$7:$W$47,G$9,FALSE)</f>
        <v>16</v>
      </c>
      <c r="H245" s="110">
        <f>VLOOKUP($A245,'[11]102035'!$A$7:$W$47,H$9,FALSE)</f>
        <v>32</v>
      </c>
      <c r="I245" s="110">
        <f>VLOOKUP($A245,'[11]102035'!$A$7:$W$47,I$9,FALSE)</f>
        <v>19</v>
      </c>
      <c r="J245" s="110">
        <f>VLOOKUP($A245,'[11]102035'!$A$7:$W$47,J$9,FALSE)</f>
        <v>20</v>
      </c>
      <c r="K245" s="110">
        <f>VLOOKUP($A245,'[11]102035'!$A$7:$W$47,K$9,FALSE)</f>
        <v>16</v>
      </c>
      <c r="L245" s="110">
        <f>VLOOKUP($A245,'[11]102035'!$A$7:$W$47,L$9,FALSE)</f>
        <v>12</v>
      </c>
      <c r="M245" s="110">
        <f>VLOOKUP($A245,'[11]102035'!$A$7:$W$47,M$9,FALSE)</f>
        <v>18</v>
      </c>
      <c r="N245" s="110">
        <f>VLOOKUP($A245,'[11]102035'!$A$7:$W$47,N$9,FALSE)</f>
        <v>20</v>
      </c>
      <c r="O245" s="110">
        <f>VLOOKUP($A245,'[11]102035'!$A$7:$W$47,O$9,FALSE)</f>
        <v>28</v>
      </c>
      <c r="P245" s="110">
        <f>VLOOKUP($A245,'[11]102035'!$A$7:$W$47,P$9,FALSE)</f>
        <v>31</v>
      </c>
      <c r="Q245" s="110">
        <f>VLOOKUP($A245,'[11]102035'!$A$7:$W$47,Q$9,FALSE)</f>
        <v>44</v>
      </c>
      <c r="R245" s="110">
        <f>VLOOKUP($A245,'[11]102035'!$A$7:$W$47,R$9,FALSE)</f>
        <v>65</v>
      </c>
      <c r="S245" s="110">
        <f>VLOOKUP($A245,'[11]102035'!$A$7:$W$47,S$9,FALSE)</f>
        <v>70</v>
      </c>
      <c r="T245" s="110">
        <f>VLOOKUP($A245,'[11]102035'!$A$7:$W$47,T$9,FALSE)</f>
        <v>81</v>
      </c>
      <c r="U245" s="110">
        <f>VLOOKUP($A245,'[11]102035'!$A$7:$W$47,U$9,FALSE)</f>
        <v>66</v>
      </c>
      <c r="V245" s="110">
        <f>VLOOKUP($A245,'[11]102035'!$A$7:$W$47,V$9,FALSE)</f>
        <v>80</v>
      </c>
    </row>
    <row r="246" spans="1:22" x14ac:dyDescent="0.2">
      <c r="A246" s="107" t="s">
        <v>141</v>
      </c>
      <c r="B246" s="110">
        <f>VLOOKUP($A246,'[11]102035'!$A$7:$W$47,B$9,FALSE)</f>
        <v>305</v>
      </c>
      <c r="C246" s="110">
        <f>VLOOKUP($A246,'[11]102035'!$A$7:$W$47,C$9,FALSE)</f>
        <v>330</v>
      </c>
      <c r="D246" s="110">
        <f>VLOOKUP($A246,'[11]102035'!$A$7:$W$47,D$9,FALSE)</f>
        <v>345</v>
      </c>
      <c r="E246" s="110">
        <f>VLOOKUP($A246,'[11]102035'!$A$7:$W$47,E$9,FALSE)</f>
        <v>352</v>
      </c>
      <c r="F246" s="110">
        <f>VLOOKUP($A246,'[11]102035'!$A$7:$W$47,F$9,FALSE)</f>
        <v>336</v>
      </c>
      <c r="G246" s="110">
        <f>VLOOKUP($A246,'[11]102035'!$A$7:$W$47,G$9,FALSE)</f>
        <v>362</v>
      </c>
      <c r="H246" s="110">
        <f>VLOOKUP($A246,'[11]102035'!$A$7:$W$47,H$9,FALSE)</f>
        <v>393</v>
      </c>
      <c r="I246" s="110">
        <f>VLOOKUP($A246,'[11]102035'!$A$7:$W$47,I$9,FALSE)</f>
        <v>366</v>
      </c>
      <c r="J246" s="110">
        <f>VLOOKUP($A246,'[11]102035'!$A$7:$W$47,J$9,FALSE)</f>
        <v>377</v>
      </c>
      <c r="K246" s="110">
        <f>VLOOKUP($A246,'[11]102035'!$A$7:$W$47,K$9,FALSE)</f>
        <v>474</v>
      </c>
      <c r="L246" s="110">
        <f>VLOOKUP($A246,'[11]102035'!$A$7:$W$47,L$9,FALSE)</f>
        <v>488</v>
      </c>
      <c r="M246" s="110">
        <f>VLOOKUP($A246,'[11]102035'!$A$7:$W$47,M$9,FALSE)</f>
        <v>506</v>
      </c>
      <c r="N246" s="110">
        <f>VLOOKUP($A246,'[11]102035'!$A$7:$W$47,N$9,FALSE)</f>
        <v>494</v>
      </c>
      <c r="O246" s="110">
        <f>VLOOKUP($A246,'[11]102035'!$A$7:$W$47,O$9,FALSE)</f>
        <v>514</v>
      </c>
      <c r="P246" s="110">
        <f>VLOOKUP($A246,'[11]102035'!$A$7:$W$47,P$9,FALSE)</f>
        <v>530</v>
      </c>
      <c r="Q246" s="110">
        <f>VLOOKUP($A246,'[11]102035'!$A$7:$W$47,Q$9,FALSE)</f>
        <v>550</v>
      </c>
      <c r="R246" s="110">
        <f>VLOOKUP($A246,'[11]102035'!$A$7:$W$47,R$9,FALSE)</f>
        <v>511</v>
      </c>
      <c r="S246" s="110">
        <f>VLOOKUP($A246,'[11]102035'!$A$7:$W$47,S$9,FALSE)</f>
        <v>484</v>
      </c>
      <c r="T246" s="110">
        <f>VLOOKUP($A246,'[11]102035'!$A$7:$W$47,T$9,FALSE)</f>
        <v>525</v>
      </c>
      <c r="U246" s="110">
        <f>VLOOKUP($A246,'[11]102035'!$A$7:$W$47,U$9,FALSE)</f>
        <v>499</v>
      </c>
      <c r="V246" s="110">
        <f>VLOOKUP($A246,'[11]102035'!$A$7:$W$47,V$9,FALSE)</f>
        <v>576</v>
      </c>
    </row>
    <row r="247" spans="1:22" x14ac:dyDescent="0.2">
      <c r="A247" s="107" t="s">
        <v>117</v>
      </c>
      <c r="B247" s="316"/>
      <c r="C247" s="316"/>
      <c r="D247" s="316"/>
      <c r="E247" s="316"/>
      <c r="F247" s="316"/>
      <c r="G247" s="316"/>
      <c r="H247" s="316"/>
      <c r="I247" s="316"/>
      <c r="J247" s="316"/>
      <c r="K247" s="316"/>
      <c r="L247" s="316"/>
      <c r="M247" s="316"/>
      <c r="N247" s="316"/>
      <c r="O247" s="316"/>
      <c r="P247" s="316"/>
      <c r="Q247" s="316"/>
      <c r="R247" s="316"/>
      <c r="S247" s="316"/>
      <c r="T247" s="316"/>
      <c r="U247" s="316"/>
      <c r="V247" s="316"/>
    </row>
    <row r="248" spans="1:22" x14ac:dyDescent="0.2">
      <c r="A248" s="107" t="s">
        <v>118</v>
      </c>
      <c r="B248" s="110">
        <f>VLOOKUP($A248,'[11]102035'!$A$7:$W$47,B$9,FALSE)</f>
        <v>731</v>
      </c>
      <c r="C248" s="110">
        <f>VLOOKUP($A248,'[11]102035'!$A$7:$W$47,C$9,FALSE)</f>
        <v>758</v>
      </c>
      <c r="D248" s="110">
        <f>VLOOKUP($A248,'[11]102035'!$A$7:$W$47,D$9,FALSE)</f>
        <v>0</v>
      </c>
      <c r="E248" s="110">
        <f>VLOOKUP($A248,'[11]102035'!$A$7:$W$47,E$9,FALSE)</f>
        <v>0</v>
      </c>
      <c r="F248" s="110">
        <f>VLOOKUP($A248,'[11]102035'!$A$7:$W$47,F$9,FALSE)</f>
        <v>0</v>
      </c>
      <c r="G248" s="110">
        <f>VLOOKUP($A248,'[11]102035'!$A$7:$W$47,G$9,FALSE)</f>
        <v>751</v>
      </c>
      <c r="H248" s="110">
        <f>VLOOKUP($A248,'[11]102035'!$A$7:$W$47,H$9,FALSE)</f>
        <v>783</v>
      </c>
      <c r="I248" s="110">
        <f>VLOOKUP($A248,'[11]102035'!$A$7:$W$47,I$9,FALSE)</f>
        <v>833</v>
      </c>
      <c r="J248" s="110">
        <f>VLOOKUP($A248,'[11]102035'!$A$7:$W$47,J$9,FALSE)</f>
        <v>1083</v>
      </c>
      <c r="K248" s="110">
        <f>VLOOKUP($A248,'[11]102035'!$A$7:$W$47,K$9,FALSE)</f>
        <v>1168</v>
      </c>
      <c r="L248" s="110">
        <f>VLOOKUP($A248,'[11]102035'!$A$7:$W$47,L$9,FALSE)</f>
        <v>1104</v>
      </c>
      <c r="M248" s="110">
        <f>VLOOKUP($A248,'[11]102035'!$A$7:$W$47,M$9,FALSE)</f>
        <v>1297</v>
      </c>
      <c r="N248" s="110">
        <f>VLOOKUP($A248,'[11]102035'!$A$7:$W$47,N$9,FALSE)</f>
        <v>1206</v>
      </c>
      <c r="O248" s="110">
        <f>VLOOKUP($A248,'[11]102035'!$A$7:$W$47,O$9,FALSE)</f>
        <v>1264</v>
      </c>
      <c r="P248" s="110">
        <f>VLOOKUP($A248,'[11]102035'!$A$7:$W$47,P$9,FALSE)</f>
        <v>1242</v>
      </c>
      <c r="Q248" s="110">
        <f>VLOOKUP($A248,'[11]102035'!$A$7:$W$47,Q$9,FALSE)</f>
        <v>1274</v>
      </c>
      <c r="R248" s="110">
        <f>VLOOKUP($A248,'[11]102035'!$A$7:$W$47,R$9,FALSE)</f>
        <v>1221</v>
      </c>
      <c r="S248" s="110">
        <f>VLOOKUP($A248,'[11]102035'!$A$7:$W$47,S$9,FALSE)</f>
        <v>1212</v>
      </c>
      <c r="T248" s="110">
        <f>VLOOKUP($A248,'[11]102035'!$A$7:$W$47,T$9,FALSE)</f>
        <v>1329</v>
      </c>
      <c r="U248" s="110">
        <f>VLOOKUP($A248,'[11]102035'!$A$7:$W$47,U$9,FALSE)</f>
        <v>1252</v>
      </c>
      <c r="V248" s="110">
        <f>VLOOKUP($A248,'[11]102035'!$A$7:$W$47,V$9,FALSE)</f>
        <v>1378</v>
      </c>
    </row>
    <row r="249" spans="1:22" x14ac:dyDescent="0.2">
      <c r="A249" s="107" t="s">
        <v>123</v>
      </c>
      <c r="B249" s="110">
        <f>VLOOKUP($A249,'[11]102035'!$A$7:$W$47,B$9,FALSE)</f>
        <v>4682</v>
      </c>
      <c r="C249" s="110">
        <f>VLOOKUP($A249,'[11]102035'!$A$7:$W$47,C$9,FALSE)</f>
        <v>5311</v>
      </c>
      <c r="D249" s="110">
        <f>VLOOKUP($A249,'[11]102035'!$A$7:$W$47,D$9,FALSE)</f>
        <v>5317</v>
      </c>
      <c r="E249" s="110">
        <f>VLOOKUP($A249,'[11]102035'!$A$7:$W$47,E$9,FALSE)</f>
        <v>5666</v>
      </c>
      <c r="F249" s="110">
        <f>VLOOKUP($A249,'[11]102035'!$A$7:$W$47,F$9,FALSE)</f>
        <v>5540</v>
      </c>
      <c r="G249" s="110">
        <f>VLOOKUP($A249,'[11]102035'!$A$7:$W$47,G$9,FALSE)</f>
        <v>5839</v>
      </c>
      <c r="H249" s="110">
        <f>VLOOKUP($A249,'[11]102035'!$A$7:$W$47,H$9,FALSE)</f>
        <v>6483</v>
      </c>
      <c r="I249" s="110">
        <f>VLOOKUP($A249,'[11]102035'!$A$7:$W$47,I$9,FALSE)</f>
        <v>5932</v>
      </c>
      <c r="J249" s="110">
        <f>VLOOKUP($A249,'[11]102035'!$A$7:$W$47,J$9,FALSE)</f>
        <v>5880</v>
      </c>
      <c r="K249" s="110">
        <f>VLOOKUP($A249,'[11]102035'!$A$7:$W$47,K$9,FALSE)</f>
        <v>5804</v>
      </c>
      <c r="L249" s="110">
        <f>VLOOKUP($A249,'[11]102035'!$A$7:$W$47,L$9,FALSE)</f>
        <v>5804</v>
      </c>
      <c r="M249" s="110">
        <f>VLOOKUP($A249,'[11]102035'!$A$7:$W$47,M$9,FALSE)</f>
        <v>6019</v>
      </c>
      <c r="N249" s="110">
        <f>VLOOKUP($A249,'[11]102035'!$A$7:$W$47,N$9,FALSE)</f>
        <v>6019</v>
      </c>
      <c r="O249" s="110">
        <f>VLOOKUP($A249,'[11]102035'!$A$7:$W$47,O$9,FALSE)</f>
        <v>7287</v>
      </c>
      <c r="P249" s="110">
        <f>VLOOKUP($A249,'[11]102035'!$A$7:$W$47,P$9,FALSE)</f>
        <v>7524</v>
      </c>
      <c r="Q249" s="110">
        <f>VLOOKUP($A249,'[11]102035'!$A$7:$W$47,Q$9,FALSE)</f>
        <v>7309</v>
      </c>
      <c r="R249" s="110">
        <f>VLOOKUP($A249,'[11]102035'!$A$7:$W$47,R$9,FALSE)</f>
        <v>7309</v>
      </c>
      <c r="S249" s="110">
        <f>VLOOKUP($A249,'[11]102035'!$A$7:$W$47,S$9,FALSE)</f>
        <v>6664</v>
      </c>
      <c r="T249" s="110">
        <f>VLOOKUP($A249,'[11]102035'!$A$7:$W$47,T$9,FALSE)</f>
        <v>6664</v>
      </c>
      <c r="U249" s="110">
        <f>VLOOKUP($A249,'[11]102035'!$A$7:$W$47,U$9,FALSE)</f>
        <v>7524</v>
      </c>
      <c r="V249" s="110">
        <f>VLOOKUP($A249,'[11]102035'!$A$7:$W$47,V$9,FALSE)</f>
        <v>8742</v>
      </c>
    </row>
    <row r="250" spans="1:22" x14ac:dyDescent="0.2">
      <c r="A250" s="107" t="s">
        <v>119</v>
      </c>
      <c r="B250" s="110">
        <f>VLOOKUP($A250,'[11]102035'!$A$7:$W$47,B$9,FALSE)</f>
        <v>139</v>
      </c>
      <c r="C250" s="110">
        <f>VLOOKUP($A250,'[11]102035'!$A$7:$W$47,C$9,FALSE)</f>
        <v>149</v>
      </c>
      <c r="D250" s="110">
        <f>VLOOKUP($A250,'[11]102035'!$A$7:$W$47,D$9,FALSE)</f>
        <v>160</v>
      </c>
      <c r="E250" s="110">
        <f>VLOOKUP($A250,'[11]102035'!$A$7:$W$47,E$9,FALSE)</f>
        <v>194</v>
      </c>
      <c r="F250" s="110">
        <f>VLOOKUP($A250,'[11]102035'!$A$7:$W$47,F$9,FALSE)</f>
        <v>157</v>
      </c>
      <c r="G250" s="110">
        <f>VLOOKUP($A250,'[11]102035'!$A$7:$W$47,G$9,FALSE)</f>
        <v>184</v>
      </c>
      <c r="H250" s="110">
        <f>VLOOKUP($A250,'[11]102035'!$A$7:$W$47,H$9,FALSE)</f>
        <v>249</v>
      </c>
      <c r="I250" s="110">
        <f>VLOOKUP($A250,'[11]102035'!$A$7:$W$47,I$9,FALSE)</f>
        <v>200</v>
      </c>
      <c r="J250" s="110">
        <f>VLOOKUP($A250,'[11]102035'!$A$7:$W$47,J$9,FALSE)</f>
        <v>191</v>
      </c>
      <c r="K250" s="110">
        <f>VLOOKUP($A250,'[11]102035'!$A$7:$W$47,K$9,FALSE)</f>
        <v>164</v>
      </c>
      <c r="L250" s="110">
        <f>VLOOKUP($A250,'[11]102035'!$A$7:$W$47,L$9,FALSE)</f>
        <v>158</v>
      </c>
      <c r="M250" s="110">
        <f>VLOOKUP($A250,'[11]102035'!$A$7:$W$47,M$9,FALSE)</f>
        <v>159</v>
      </c>
      <c r="N250" s="110">
        <f>VLOOKUP($A250,'[11]102035'!$A$7:$W$47,N$9,FALSE)</f>
        <v>168</v>
      </c>
      <c r="O250" s="110">
        <f>VLOOKUP($A250,'[11]102035'!$A$7:$W$47,O$9,FALSE)</f>
        <v>206</v>
      </c>
      <c r="P250" s="110">
        <f>VLOOKUP($A250,'[11]102035'!$A$7:$W$47,P$9,FALSE)</f>
        <v>206</v>
      </c>
      <c r="Q250" s="110">
        <f>VLOOKUP($A250,'[11]102035'!$A$7:$W$47,Q$9,FALSE)</f>
        <v>219</v>
      </c>
      <c r="R250" s="110">
        <f>VLOOKUP($A250,'[11]102035'!$A$7:$W$47,R$9,FALSE)</f>
        <v>243</v>
      </c>
      <c r="S250" s="110">
        <f>VLOOKUP($A250,'[11]102035'!$A$7:$W$47,S$9,FALSE)</f>
        <v>228</v>
      </c>
      <c r="T250" s="110">
        <f>VLOOKUP($A250,'[11]102035'!$A$7:$W$47,T$9,FALSE)</f>
        <v>225</v>
      </c>
      <c r="U250" s="110">
        <f>VLOOKUP($A250,'[11]102035'!$A$7:$W$47,U$9,FALSE)</f>
        <v>214</v>
      </c>
      <c r="V250" s="110">
        <f>VLOOKUP($A250,'[11]102035'!$A$7:$W$47,V$9,FALSE)</f>
        <v>270</v>
      </c>
    </row>
    <row r="251" spans="1:22" x14ac:dyDescent="0.2">
      <c r="A251" s="107" t="s">
        <v>120</v>
      </c>
      <c r="B251" s="110">
        <f>VLOOKUP($A251,'[11]102035'!$A$7:$W$47,B$9,FALSE)</f>
        <v>8</v>
      </c>
      <c r="C251" s="110">
        <f>VLOOKUP($A251,'[11]102035'!$A$7:$W$47,C$9,FALSE)</f>
        <v>9</v>
      </c>
      <c r="D251" s="110">
        <f>VLOOKUP($A251,'[11]102035'!$A$7:$W$47,D$9,FALSE)</f>
        <v>3</v>
      </c>
      <c r="E251" s="110">
        <f>VLOOKUP($A251,'[11]102035'!$A$7:$W$47,E$9,FALSE)</f>
        <v>2</v>
      </c>
      <c r="F251" s="110">
        <f>VLOOKUP($A251,'[11]102035'!$A$7:$W$47,F$9,FALSE)</f>
        <v>3</v>
      </c>
      <c r="G251" s="110">
        <f>VLOOKUP($A251,'[11]102035'!$A$7:$W$47,G$9,FALSE)</f>
        <v>3</v>
      </c>
      <c r="H251" s="110">
        <f>VLOOKUP($A251,'[11]102035'!$A$7:$W$47,H$9,FALSE)</f>
        <v>7</v>
      </c>
      <c r="I251" s="110">
        <f>VLOOKUP($A251,'[11]102035'!$A$7:$W$47,I$9,FALSE)</f>
        <v>7</v>
      </c>
      <c r="J251" s="110">
        <f>VLOOKUP($A251,'[11]102035'!$A$7:$W$47,J$9,FALSE)</f>
        <v>6</v>
      </c>
      <c r="K251" s="110">
        <f>VLOOKUP($A251,'[11]102035'!$A$7:$W$47,K$9,FALSE)</f>
        <v>8</v>
      </c>
      <c r="L251" s="110">
        <f>VLOOKUP($A251,'[11]102035'!$A$7:$W$47,L$9,FALSE)</f>
        <v>11</v>
      </c>
      <c r="M251" s="110">
        <f>VLOOKUP($A251,'[11]102035'!$A$7:$W$47,M$9,FALSE)</f>
        <v>22</v>
      </c>
      <c r="N251" s="110">
        <f>VLOOKUP($A251,'[11]102035'!$A$7:$W$47,N$9,FALSE)</f>
        <v>28</v>
      </c>
      <c r="O251" s="110">
        <f>VLOOKUP($A251,'[11]102035'!$A$7:$W$47,O$9,FALSE)</f>
        <v>64</v>
      </c>
      <c r="P251" s="110">
        <f>VLOOKUP($A251,'[11]102035'!$A$7:$W$47,P$9,FALSE)</f>
        <v>59</v>
      </c>
      <c r="Q251" s="110">
        <f>VLOOKUP($A251,'[11]102035'!$A$7:$W$47,Q$9,FALSE)</f>
        <v>46</v>
      </c>
      <c r="R251" s="110">
        <f>VLOOKUP($A251,'[11]102035'!$A$7:$W$47,R$9,FALSE)</f>
        <v>49</v>
      </c>
      <c r="S251" s="110">
        <f>VLOOKUP($A251,'[11]102035'!$A$7:$W$47,S$9,FALSE)</f>
        <v>44</v>
      </c>
      <c r="T251" s="110">
        <f>VLOOKUP($A251,'[11]102035'!$A$7:$W$47,T$9,FALSE)</f>
        <v>34</v>
      </c>
      <c r="U251" s="110">
        <f>VLOOKUP($A251,'[11]102035'!$A$7:$W$47,U$9,FALSE)</f>
        <v>27</v>
      </c>
      <c r="V251" s="110">
        <f>VLOOKUP($A251,'[11]102035'!$A$7:$W$47,V$9,FALSE)</f>
        <v>30</v>
      </c>
    </row>
    <row r="252" spans="1:22" x14ac:dyDescent="0.2">
      <c r="A252" s="107" t="s">
        <v>139</v>
      </c>
      <c r="B252" s="110">
        <f>VLOOKUP($A252,'[11]102035'!$A$7:$W$47,B$9,FALSE)</f>
        <v>162</v>
      </c>
      <c r="C252" s="110">
        <f>VLOOKUP($A252,'[11]102035'!$A$7:$W$47,C$9,FALSE)</f>
        <v>237</v>
      </c>
      <c r="D252" s="110">
        <f>VLOOKUP($A252,'[11]102035'!$A$7:$W$47,D$9,FALSE)</f>
        <v>275</v>
      </c>
      <c r="E252" s="110">
        <f>VLOOKUP($A252,'[11]102035'!$A$7:$W$47,E$9,FALSE)</f>
        <v>306</v>
      </c>
      <c r="F252" s="110">
        <f>VLOOKUP($A252,'[11]102035'!$A$7:$W$47,F$9,FALSE)</f>
        <v>294</v>
      </c>
      <c r="G252" s="110">
        <f>VLOOKUP($A252,'[11]102035'!$A$7:$W$47,G$9,FALSE)</f>
        <v>277</v>
      </c>
      <c r="H252" s="110">
        <f>VLOOKUP($A252,'[11]102035'!$A$7:$W$47,H$9,FALSE)</f>
        <v>362</v>
      </c>
      <c r="I252" s="110">
        <f>VLOOKUP($A252,'[11]102035'!$A$7:$W$47,I$9,FALSE)</f>
        <v>418</v>
      </c>
      <c r="J252" s="110">
        <f>VLOOKUP($A252,'[11]102035'!$A$7:$W$47,J$9,FALSE)</f>
        <v>484</v>
      </c>
      <c r="K252" s="110">
        <f>VLOOKUP($A252,'[11]102035'!$A$7:$W$47,K$9,FALSE)</f>
        <v>528</v>
      </c>
      <c r="L252" s="110">
        <f>VLOOKUP($A252,'[11]102035'!$A$7:$W$47,L$9,FALSE)</f>
        <v>595</v>
      </c>
      <c r="M252" s="110">
        <f>VLOOKUP($A252,'[11]102035'!$A$7:$W$47,M$9,FALSE)</f>
        <v>727</v>
      </c>
      <c r="N252" s="110">
        <f>VLOOKUP($A252,'[11]102035'!$A$7:$W$47,N$9,FALSE)</f>
        <v>784</v>
      </c>
      <c r="O252" s="110">
        <f>VLOOKUP($A252,'[11]102035'!$A$7:$W$47,O$9,FALSE)</f>
        <v>165</v>
      </c>
      <c r="P252" s="110">
        <f>VLOOKUP($A252,'[11]102035'!$A$7:$W$47,P$9,FALSE)</f>
        <v>306</v>
      </c>
      <c r="Q252" s="110">
        <f>VLOOKUP($A252,'[11]102035'!$A$7:$W$47,Q$9,FALSE)</f>
        <v>692</v>
      </c>
      <c r="R252" s="110">
        <f>VLOOKUP($A252,'[11]102035'!$A$7:$W$47,R$9,FALSE)</f>
        <v>854</v>
      </c>
      <c r="S252" s="110">
        <f>VLOOKUP($A252,'[11]102035'!$A$7:$W$47,S$9,FALSE)</f>
        <v>766</v>
      </c>
      <c r="T252" s="110">
        <f>VLOOKUP($A252,'[11]102035'!$A$7:$W$47,T$9,FALSE)</f>
        <v>833</v>
      </c>
      <c r="U252" s="110">
        <f>VLOOKUP($A252,'[11]102035'!$A$7:$W$47,U$9,FALSE)</f>
        <v>897</v>
      </c>
      <c r="V252" s="110">
        <f>VLOOKUP($A252,'[11]102035'!$A$7:$W$47,V$9,FALSE)</f>
        <v>985</v>
      </c>
    </row>
    <row r="253" spans="1:22" x14ac:dyDescent="0.2">
      <c r="A253" s="107" t="s">
        <v>121</v>
      </c>
      <c r="B253" s="110">
        <f>VLOOKUP($A253,'[11]102035'!$A$7:$W$47,B$9,FALSE)</f>
        <v>0</v>
      </c>
      <c r="C253" s="110">
        <f>VLOOKUP($A253,'[11]102035'!$A$7:$W$47,C$9,FALSE)</f>
        <v>0</v>
      </c>
      <c r="D253" s="110">
        <f>VLOOKUP($A253,'[11]102035'!$A$7:$W$47,D$9,FALSE)</f>
        <v>0</v>
      </c>
      <c r="E253" s="110">
        <f>VLOOKUP($A253,'[11]102035'!$A$7:$W$47,E$9,FALSE)</f>
        <v>0</v>
      </c>
      <c r="F253" s="110">
        <f>VLOOKUP($A253,'[11]102035'!$A$7:$W$47,F$9,FALSE)</f>
        <v>0</v>
      </c>
      <c r="G253" s="110">
        <f>VLOOKUP($A253,'[11]102035'!$A$7:$W$47,G$9,FALSE)</f>
        <v>25</v>
      </c>
      <c r="H253" s="110">
        <f>VLOOKUP($A253,'[11]102035'!$A$7:$W$47,H$9,FALSE)</f>
        <v>26</v>
      </c>
      <c r="I253" s="110">
        <f>VLOOKUP($A253,'[11]102035'!$A$7:$W$47,I$9,FALSE)</f>
        <v>30</v>
      </c>
      <c r="J253" s="110">
        <f>VLOOKUP($A253,'[11]102035'!$A$7:$W$47,J$9,FALSE)</f>
        <v>25</v>
      </c>
      <c r="K253" s="110">
        <f>VLOOKUP($A253,'[11]102035'!$A$7:$W$47,K$9,FALSE)</f>
        <v>29</v>
      </c>
      <c r="L253" s="110">
        <f>VLOOKUP($A253,'[11]102035'!$A$7:$W$47,L$9,FALSE)</f>
        <v>27</v>
      </c>
      <c r="M253" s="110">
        <f>VLOOKUP($A253,'[11]102035'!$A$7:$W$47,M$9,FALSE)</f>
        <v>28</v>
      </c>
      <c r="N253" s="110">
        <f>VLOOKUP($A253,'[11]102035'!$A$7:$W$47,N$9,FALSE)</f>
        <v>31</v>
      </c>
      <c r="O253" s="110">
        <f>VLOOKUP($A253,'[11]102035'!$A$7:$W$47,O$9,FALSE)</f>
        <v>30</v>
      </c>
      <c r="P253" s="110">
        <f>VLOOKUP($A253,'[11]102035'!$A$7:$W$47,P$9,FALSE)</f>
        <v>31</v>
      </c>
      <c r="Q253" s="110">
        <f>VLOOKUP($A253,'[11]102035'!$A$7:$W$47,Q$9,FALSE)</f>
        <v>32</v>
      </c>
      <c r="R253" s="110">
        <f>VLOOKUP($A253,'[11]102035'!$A$7:$W$47,R$9,FALSE)</f>
        <v>30</v>
      </c>
      <c r="S253" s="110">
        <f>VLOOKUP($A253,'[11]102035'!$A$7:$W$47,S$9,FALSE)</f>
        <v>29</v>
      </c>
      <c r="T253" s="110">
        <f>VLOOKUP($A253,'[11]102035'!$A$7:$W$47,T$9,FALSE)</f>
        <v>27</v>
      </c>
      <c r="U253" s="110">
        <f>VLOOKUP($A253,'[11]102035'!$A$7:$W$47,U$9,FALSE)</f>
        <v>26</v>
      </c>
      <c r="V253" s="110">
        <f>VLOOKUP($A253,'[11]102035'!$A$7:$W$47,V$9,FALSE)</f>
        <v>29</v>
      </c>
    </row>
    <row r="254" spans="1:22" x14ac:dyDescent="0.2">
      <c r="A254" s="107" t="s">
        <v>122</v>
      </c>
      <c r="B254" s="110">
        <f>VLOOKUP($A254,'[11]102035'!$A$7:$W$47,B$9,FALSE)</f>
        <v>6104</v>
      </c>
      <c r="C254" s="110">
        <f>VLOOKUP($A254,'[11]102035'!$A$7:$W$47,C$9,FALSE)</f>
        <v>7223</v>
      </c>
      <c r="D254" s="110">
        <f>VLOOKUP($A254,'[11]102035'!$A$7:$W$47,D$9,FALSE)</f>
        <v>7252</v>
      </c>
      <c r="E254" s="110">
        <f>VLOOKUP($A254,'[11]102035'!$A$7:$W$47,E$9,FALSE)</f>
        <v>7594</v>
      </c>
      <c r="F254" s="110">
        <f>VLOOKUP($A254,'[11]102035'!$A$7:$W$47,F$9,FALSE)</f>
        <v>7265</v>
      </c>
      <c r="G254" s="110">
        <f>VLOOKUP($A254,'[11]102035'!$A$7:$W$47,G$9,FALSE)</f>
        <v>7512</v>
      </c>
      <c r="H254" s="110">
        <f>VLOOKUP($A254,'[11]102035'!$A$7:$W$47,H$9,FALSE)</f>
        <v>8600</v>
      </c>
      <c r="I254" s="110">
        <f>VLOOKUP($A254,'[11]102035'!$A$7:$W$47,I$9,FALSE)</f>
        <v>8084</v>
      </c>
      <c r="J254" s="110">
        <f>VLOOKUP($A254,'[11]102035'!$A$7:$W$47,J$9,FALSE)</f>
        <v>8290</v>
      </c>
      <c r="K254" s="110">
        <f>VLOOKUP($A254,'[11]102035'!$A$7:$W$47,K$9,FALSE)</f>
        <v>8584</v>
      </c>
      <c r="L254" s="110">
        <f>VLOOKUP($A254,'[11]102035'!$A$7:$W$47,L$9,FALSE)</f>
        <v>0</v>
      </c>
      <c r="M254" s="110">
        <f>VLOOKUP($A254,'[11]102035'!$A$7:$W$47,M$9,FALSE)</f>
        <v>4616</v>
      </c>
      <c r="N254" s="110">
        <f>VLOOKUP($A254,'[11]102035'!$A$7:$W$47,N$9,FALSE)</f>
        <v>4120</v>
      </c>
      <c r="O254" s="110">
        <f>VLOOKUP($A254,'[11]102035'!$A$7:$W$47,O$9,FALSE)</f>
        <v>5282</v>
      </c>
      <c r="P254" s="110">
        <f>VLOOKUP($A254,'[11]102035'!$A$7:$W$47,P$9,FALSE)</f>
        <v>5476</v>
      </c>
      <c r="Q254" s="110">
        <f>VLOOKUP($A254,'[11]102035'!$A$7:$W$47,Q$9,FALSE)</f>
        <v>5579</v>
      </c>
      <c r="R254" s="110">
        <f>VLOOKUP($A254,'[11]102035'!$A$7:$W$47,R$9,FALSE)</f>
        <v>4943</v>
      </c>
      <c r="S254" s="110">
        <f>VLOOKUP($A254,'[11]102035'!$A$7:$W$47,S$9,FALSE)</f>
        <v>5176</v>
      </c>
      <c r="T254" s="110">
        <f>VLOOKUP($A254,'[11]102035'!$A$7:$W$47,T$9,FALSE)</f>
        <v>4765</v>
      </c>
      <c r="U254" s="110">
        <f>VLOOKUP($A254,'[11]102035'!$A$7:$W$47,U$9,FALSE)</f>
        <v>5903</v>
      </c>
      <c r="V254" s="110">
        <f>VLOOKUP($A254,'[11]102035'!$A$7:$W$47,V$9,FALSE)</f>
        <v>6462</v>
      </c>
    </row>
    <row r="255" spans="1:22" x14ac:dyDescent="0.2">
      <c r="A255" s="107" t="s">
        <v>124</v>
      </c>
      <c r="B255" s="110">
        <f>VLOOKUP($A255,'[11]102035'!$A$7:$W$47,B$9,FALSE)</f>
        <v>0</v>
      </c>
      <c r="C255" s="110">
        <f>VLOOKUP($A255,'[11]102035'!$A$7:$W$47,C$9,FALSE)</f>
        <v>0</v>
      </c>
      <c r="D255" s="110">
        <f>VLOOKUP($A255,'[11]102035'!$A$7:$W$47,D$9,FALSE)</f>
        <v>0</v>
      </c>
      <c r="E255" s="110">
        <f>VLOOKUP($A255,'[11]102035'!$A$7:$W$47,E$9,FALSE)</f>
        <v>0</v>
      </c>
      <c r="F255" s="110">
        <f>VLOOKUP($A255,'[11]102035'!$A$7:$W$47,F$9,FALSE)</f>
        <v>0</v>
      </c>
      <c r="G255" s="110">
        <f>VLOOKUP($A255,'[11]102035'!$A$7:$W$47,G$9,FALSE)</f>
        <v>0</v>
      </c>
      <c r="H255" s="110">
        <f>VLOOKUP($A255,'[11]102035'!$A$7:$W$47,H$9,FALSE)</f>
        <v>0</v>
      </c>
      <c r="I255" s="110">
        <f>VLOOKUP($A255,'[11]102035'!$A$7:$W$47,I$9,FALSE)</f>
        <v>0</v>
      </c>
      <c r="J255" s="110">
        <f>VLOOKUP($A255,'[11]102035'!$A$7:$W$47,J$9,FALSE)</f>
        <v>13</v>
      </c>
      <c r="K255" s="110">
        <f>VLOOKUP($A255,'[11]102035'!$A$7:$W$47,K$9,FALSE)</f>
        <v>7</v>
      </c>
      <c r="L255" s="110">
        <f>VLOOKUP($A255,'[11]102035'!$A$7:$W$47,L$9,FALSE)</f>
        <v>9</v>
      </c>
      <c r="M255" s="110">
        <f>VLOOKUP($A255,'[11]102035'!$A$7:$W$47,M$9,FALSE)</f>
        <v>12</v>
      </c>
      <c r="N255" s="110">
        <f>VLOOKUP($A255,'[11]102035'!$A$7:$W$47,N$9,FALSE)</f>
        <v>18</v>
      </c>
      <c r="O255" s="110">
        <f>VLOOKUP($A255,'[11]102035'!$A$7:$W$47,O$9,FALSE)</f>
        <v>28</v>
      </c>
      <c r="P255" s="110">
        <f>VLOOKUP($A255,'[11]102035'!$A$7:$W$47,P$9,FALSE)</f>
        <v>44</v>
      </c>
      <c r="Q255" s="110">
        <f>VLOOKUP($A255,'[11]102035'!$A$7:$W$47,Q$9,FALSE)</f>
        <v>74</v>
      </c>
      <c r="R255" s="110">
        <f>VLOOKUP($A255,'[11]102035'!$A$7:$W$47,R$9,FALSE)</f>
        <v>90</v>
      </c>
      <c r="S255" s="110">
        <f>VLOOKUP($A255,'[11]102035'!$A$7:$W$47,S$9,FALSE)</f>
        <v>105</v>
      </c>
      <c r="T255" s="110">
        <f>VLOOKUP($A255,'[11]102035'!$A$7:$W$47,T$9,FALSE)</f>
        <v>129</v>
      </c>
      <c r="U255" s="110">
        <f>VLOOKUP($A255,'[11]102035'!$A$7:$W$47,U$9,FALSE)</f>
        <v>145</v>
      </c>
      <c r="V255" s="110">
        <f>VLOOKUP($A255,'[11]102035'!$A$7:$W$47,V$9,FALSE)</f>
        <v>139</v>
      </c>
    </row>
    <row r="256" spans="1:22" x14ac:dyDescent="0.2">
      <c r="A256" s="107" t="s">
        <v>125</v>
      </c>
      <c r="B256" s="110">
        <f>VLOOKUP($A256,'[11]102035'!$A$7:$W$47,B$9,FALSE)</f>
        <v>614</v>
      </c>
      <c r="C256" s="110">
        <f>VLOOKUP($A256,'[11]102035'!$A$7:$W$47,C$9,FALSE)</f>
        <v>819</v>
      </c>
      <c r="D256" s="110">
        <f>VLOOKUP($A256,'[11]102035'!$A$7:$W$47,D$9,FALSE)</f>
        <v>583</v>
      </c>
      <c r="E256" s="110">
        <f>VLOOKUP($A256,'[11]102035'!$A$7:$W$47,E$9,FALSE)</f>
        <v>949</v>
      </c>
      <c r="F256" s="110">
        <f>VLOOKUP($A256,'[11]102035'!$A$7:$W$47,F$9,FALSE)</f>
        <v>1099</v>
      </c>
      <c r="G256" s="110">
        <f>VLOOKUP($A256,'[11]102035'!$A$7:$W$47,G$9,FALSE)</f>
        <v>1248</v>
      </c>
      <c r="H256" s="110">
        <f>VLOOKUP($A256,'[11]102035'!$A$7:$W$47,H$9,FALSE)</f>
        <v>1567</v>
      </c>
      <c r="I256" s="110">
        <f>VLOOKUP($A256,'[11]102035'!$A$7:$W$47,I$9,FALSE)</f>
        <v>1534</v>
      </c>
      <c r="J256" s="110">
        <f>VLOOKUP($A256,'[11]102035'!$A$7:$W$47,J$9,FALSE)</f>
        <v>1620</v>
      </c>
      <c r="K256" s="110">
        <f>VLOOKUP($A256,'[11]102035'!$A$7:$W$47,K$9,FALSE)</f>
        <v>1710</v>
      </c>
      <c r="L256" s="110">
        <f>VLOOKUP($A256,'[11]102035'!$A$7:$W$47,L$9,FALSE)</f>
        <v>1773</v>
      </c>
      <c r="M256" s="110">
        <f>VLOOKUP($A256,'[11]102035'!$A$7:$W$47,M$9,FALSE)</f>
        <v>1926</v>
      </c>
      <c r="N256" s="110">
        <f>VLOOKUP($A256,'[11]102035'!$A$7:$W$47,N$9,FALSE)</f>
        <v>1781</v>
      </c>
      <c r="O256" s="110">
        <f>VLOOKUP($A256,'[11]102035'!$A$7:$W$47,O$9,FALSE)</f>
        <v>1890</v>
      </c>
      <c r="P256" s="110">
        <f>VLOOKUP($A256,'[11]102035'!$A$7:$W$47,P$9,FALSE)</f>
        <v>2403</v>
      </c>
      <c r="Q256" s="110">
        <f>VLOOKUP($A256,'[11]102035'!$A$7:$W$47,Q$9,FALSE)</f>
        <v>2281</v>
      </c>
      <c r="R256" s="110">
        <f>VLOOKUP($A256,'[11]102035'!$A$7:$W$47,R$9,FALSE)</f>
        <v>1965</v>
      </c>
      <c r="S256" s="110">
        <f>VLOOKUP($A256,'[11]102035'!$A$7:$W$47,S$9,FALSE)</f>
        <v>1528</v>
      </c>
      <c r="T256" s="110">
        <f>VLOOKUP($A256,'[11]102035'!$A$7:$W$47,T$9,FALSE)</f>
        <v>1442</v>
      </c>
      <c r="U256" s="110">
        <f>VLOOKUP($A256,'[11]102035'!$A$7:$W$47,U$9,FALSE)</f>
        <v>1572</v>
      </c>
      <c r="V256" s="110">
        <f>VLOOKUP($A256,'[11]102035'!$A$7:$W$47,V$9,FALSE)</f>
        <v>1715</v>
      </c>
    </row>
    <row r="257" spans="1:22" x14ac:dyDescent="0.2">
      <c r="A257" s="107" t="s">
        <v>126</v>
      </c>
      <c r="B257" s="110">
        <f>VLOOKUP($A257,'[11]102035'!$A$7:$W$47,B$9,FALSE)</f>
        <v>94</v>
      </c>
      <c r="C257" s="110">
        <f>VLOOKUP($A257,'[11]102035'!$A$7:$W$47,C$9,FALSE)</f>
        <v>113</v>
      </c>
      <c r="D257" s="110">
        <f>VLOOKUP($A257,'[11]102035'!$A$7:$W$47,D$9,FALSE)</f>
        <v>132</v>
      </c>
      <c r="E257" s="110">
        <f>VLOOKUP($A257,'[11]102035'!$A$7:$W$47,E$9,FALSE)</f>
        <v>157</v>
      </c>
      <c r="F257" s="110">
        <f>VLOOKUP($A257,'[11]102035'!$A$7:$W$47,F$9,FALSE)</f>
        <v>174</v>
      </c>
      <c r="G257" s="110">
        <f>VLOOKUP($A257,'[11]102035'!$A$7:$W$47,G$9,FALSE)</f>
        <v>177</v>
      </c>
      <c r="H257" s="110">
        <f>VLOOKUP($A257,'[11]102035'!$A$7:$W$47,H$9,FALSE)</f>
        <v>195</v>
      </c>
      <c r="I257" s="110">
        <f>VLOOKUP($A257,'[11]102035'!$A$7:$W$47,I$9,FALSE)</f>
        <v>206</v>
      </c>
      <c r="J257" s="110">
        <f>VLOOKUP($A257,'[11]102035'!$A$7:$W$47,J$9,FALSE)</f>
        <v>226</v>
      </c>
      <c r="K257" s="110">
        <f>VLOOKUP($A257,'[11]102035'!$A$7:$W$47,K$9,FALSE)</f>
        <v>245</v>
      </c>
      <c r="L257" s="110">
        <f>VLOOKUP($A257,'[11]102035'!$A$7:$W$47,L$9,FALSE)</f>
        <v>293</v>
      </c>
      <c r="M257" s="110">
        <f>VLOOKUP($A257,'[11]102035'!$A$7:$W$47,M$9,FALSE)</f>
        <v>313</v>
      </c>
      <c r="N257" s="110">
        <f>VLOOKUP($A257,'[11]102035'!$A$7:$W$47,N$9,FALSE)</f>
        <v>291</v>
      </c>
      <c r="O257" s="110">
        <f>VLOOKUP($A257,'[11]102035'!$A$7:$W$47,O$9,FALSE)</f>
        <v>303</v>
      </c>
      <c r="P257" s="110">
        <f>VLOOKUP($A257,'[11]102035'!$A$7:$W$47,P$9,FALSE)</f>
        <v>293</v>
      </c>
      <c r="Q257" s="110">
        <f>VLOOKUP($A257,'[11]102035'!$A$7:$W$47,Q$9,FALSE)</f>
        <v>314</v>
      </c>
      <c r="R257" s="110">
        <f>VLOOKUP($A257,'[11]102035'!$A$7:$W$47,R$9,FALSE)</f>
        <v>305</v>
      </c>
      <c r="S257" s="110">
        <f>VLOOKUP($A257,'[11]102035'!$A$7:$W$47,S$9,FALSE)</f>
        <v>353</v>
      </c>
      <c r="T257" s="110">
        <f>VLOOKUP($A257,'[11]102035'!$A$7:$W$47,T$9,FALSE)</f>
        <v>383</v>
      </c>
      <c r="U257" s="110">
        <f>VLOOKUP($A257,'[11]102035'!$A$7:$W$47,U$9,FALSE)</f>
        <v>427</v>
      </c>
      <c r="V257" s="110">
        <f>VLOOKUP($A257,'[11]102035'!$A$7:$W$47,V$9,FALSE)</f>
        <v>439</v>
      </c>
    </row>
    <row r="258" spans="1:22" x14ac:dyDescent="0.2">
      <c r="A258" s="107" t="s">
        <v>127</v>
      </c>
      <c r="B258" s="110">
        <f>VLOOKUP($A258,'[11]102035'!$A$7:$W$47,B$9,FALSE)</f>
        <v>4211</v>
      </c>
      <c r="C258" s="110">
        <f>VLOOKUP($A258,'[11]102035'!$A$7:$W$47,C$9,FALSE)</f>
        <v>4887</v>
      </c>
      <c r="D258" s="110">
        <f>VLOOKUP($A258,'[11]102035'!$A$7:$W$47,D$9,FALSE)</f>
        <v>4704</v>
      </c>
      <c r="E258" s="110">
        <f>VLOOKUP($A258,'[11]102035'!$A$7:$W$47,E$9,FALSE)</f>
        <v>4922</v>
      </c>
      <c r="F258" s="110">
        <f>VLOOKUP($A258,'[11]102035'!$A$7:$W$47,F$9,FALSE)</f>
        <v>4548</v>
      </c>
      <c r="G258" s="110">
        <f>VLOOKUP($A258,'[11]102035'!$A$7:$W$47,G$9,FALSE)</f>
        <v>5019</v>
      </c>
      <c r="H258" s="110">
        <f>VLOOKUP($A258,'[11]102035'!$A$7:$W$47,H$9,FALSE)</f>
        <v>5261</v>
      </c>
      <c r="I258" s="110">
        <f>VLOOKUP($A258,'[11]102035'!$A$7:$W$47,I$9,FALSE)</f>
        <v>5155</v>
      </c>
      <c r="J258" s="110">
        <f>VLOOKUP($A258,'[11]102035'!$A$7:$W$47,J$9,FALSE)</f>
        <v>5553</v>
      </c>
      <c r="K258" s="110">
        <f>VLOOKUP($A258,'[11]102035'!$A$7:$W$47,K$9,FALSE)</f>
        <v>5803</v>
      </c>
      <c r="L258" s="110">
        <f>VLOOKUP($A258,'[11]102035'!$A$7:$W$47,L$9,FALSE)</f>
        <v>5572</v>
      </c>
      <c r="M258" s="110">
        <f>VLOOKUP($A258,'[11]102035'!$A$7:$W$47,M$9,FALSE)</f>
        <v>5861</v>
      </c>
      <c r="N258" s="110">
        <f>VLOOKUP($A258,'[11]102035'!$A$7:$W$47,N$9,FALSE)</f>
        <v>5467</v>
      </c>
      <c r="O258" s="110">
        <f>VLOOKUP($A258,'[11]102035'!$A$7:$W$47,O$9,FALSE)</f>
        <v>6230</v>
      </c>
      <c r="P258" s="110">
        <f>VLOOKUP($A258,'[11]102035'!$A$7:$W$47,P$9,FALSE)</f>
        <v>6206</v>
      </c>
      <c r="Q258" s="110">
        <f>VLOOKUP($A258,'[11]102035'!$A$7:$W$47,Q$9,FALSE)</f>
        <v>7434</v>
      </c>
      <c r="R258" s="110">
        <f>VLOOKUP($A258,'[11]102035'!$A$7:$W$47,R$9,FALSE)</f>
        <v>7563</v>
      </c>
      <c r="S258" s="110">
        <f>VLOOKUP($A258,'[11]102035'!$A$7:$W$47,S$9,FALSE)</f>
        <v>7071</v>
      </c>
      <c r="T258" s="110">
        <f>VLOOKUP($A258,'[11]102035'!$A$7:$W$47,T$9,FALSE)</f>
        <v>8623</v>
      </c>
      <c r="U258" s="110">
        <f>VLOOKUP($A258,'[11]102035'!$A$7:$W$47,U$9,FALSE)</f>
        <v>8610</v>
      </c>
      <c r="V258" s="110">
        <f>VLOOKUP($A258,'[11]102035'!$A$7:$W$47,V$9,FALSE)</f>
        <v>8614</v>
      </c>
    </row>
    <row r="259" spans="1:22" x14ac:dyDescent="0.2">
      <c r="A259" s="107" t="s">
        <v>129</v>
      </c>
      <c r="B259" s="110">
        <f>VLOOKUP($A259,'[11]102035'!$A$7:$W$47,B$9,FALSE)</f>
        <v>306</v>
      </c>
      <c r="C259" s="110">
        <f>VLOOKUP($A259,'[11]102035'!$A$7:$W$47,C$9,FALSE)</f>
        <v>319</v>
      </c>
      <c r="D259" s="110">
        <f>VLOOKUP($A259,'[11]102035'!$A$7:$W$47,D$9,FALSE)</f>
        <v>142</v>
      </c>
      <c r="E259" s="110">
        <f>VLOOKUP($A259,'[11]102035'!$A$7:$W$47,E$9,FALSE)</f>
        <v>51</v>
      </c>
      <c r="F259" s="110">
        <f>VLOOKUP($A259,'[11]102035'!$A$7:$W$47,F$9,FALSE)</f>
        <v>71</v>
      </c>
      <c r="G259" s="110">
        <f>VLOOKUP($A259,'[11]102035'!$A$7:$W$47,G$9,FALSE)</f>
        <v>79</v>
      </c>
      <c r="H259" s="110">
        <f>VLOOKUP($A259,'[11]102035'!$A$7:$W$47,H$9,FALSE)</f>
        <v>43</v>
      </c>
      <c r="I259" s="110">
        <f>VLOOKUP($A259,'[11]102035'!$A$7:$W$47,I$9,FALSE)</f>
        <v>47</v>
      </c>
      <c r="J259" s="110">
        <f>VLOOKUP($A259,'[11]102035'!$A$7:$W$47,J$9,FALSE)</f>
        <v>27</v>
      </c>
      <c r="K259" s="110">
        <f>VLOOKUP($A259,'[11]102035'!$A$7:$W$47,K$9,FALSE)</f>
        <v>43</v>
      </c>
      <c r="L259" s="110">
        <f>VLOOKUP($A259,'[11]102035'!$A$7:$W$47,L$9,FALSE)</f>
        <v>31</v>
      </c>
      <c r="M259" s="110">
        <f>VLOOKUP($A259,'[11]102035'!$A$7:$W$47,M$9,FALSE)</f>
        <v>34</v>
      </c>
      <c r="N259" s="110">
        <f>VLOOKUP($A259,'[11]102035'!$A$7:$W$47,N$9,FALSE)</f>
        <v>38</v>
      </c>
      <c r="O259" s="110">
        <f>VLOOKUP($A259,'[11]102035'!$A$7:$W$47,O$9,FALSE)</f>
        <v>40</v>
      </c>
      <c r="P259" s="110">
        <f>VLOOKUP($A259,'[11]102035'!$A$7:$W$47,P$9,FALSE)</f>
        <v>52</v>
      </c>
      <c r="Q259" s="110">
        <f>VLOOKUP($A259,'[11]102035'!$A$7:$W$47,Q$9,FALSE)</f>
        <v>51</v>
      </c>
      <c r="R259" s="110">
        <f>VLOOKUP($A259,'[11]102035'!$A$7:$W$47,R$9,FALSE)</f>
        <v>54</v>
      </c>
      <c r="S259" s="110">
        <f>VLOOKUP($A259,'[11]102035'!$A$7:$W$47,S$9,FALSE)</f>
        <v>72</v>
      </c>
      <c r="T259" s="110">
        <f>VLOOKUP($A259,'[11]102035'!$A$7:$W$47,T$9,FALSE)</f>
        <v>69</v>
      </c>
      <c r="U259" s="110">
        <f>VLOOKUP($A259,'[11]102035'!$A$7:$W$47,U$9,FALSE)</f>
        <v>62</v>
      </c>
      <c r="V259" s="110">
        <f>VLOOKUP($A259,'[11]102035'!$A$7:$W$47,V$9,FALSE)</f>
        <v>66</v>
      </c>
    </row>
    <row r="260" spans="1:22" x14ac:dyDescent="0.2">
      <c r="A260" s="107" t="s">
        <v>130</v>
      </c>
      <c r="B260" s="110">
        <f>VLOOKUP($A260,'[11]102035'!$A$7:$W$47,B$9,FALSE)</f>
        <v>0</v>
      </c>
      <c r="C260" s="110">
        <f>VLOOKUP($A260,'[11]102035'!$A$7:$W$47,C$9,FALSE)</f>
        <v>0</v>
      </c>
      <c r="D260" s="110">
        <f>VLOOKUP($A260,'[11]102035'!$A$7:$W$47,D$9,FALSE)</f>
        <v>0</v>
      </c>
      <c r="E260" s="110">
        <f>VLOOKUP($A260,'[11]102035'!$A$7:$W$47,E$9,FALSE)</f>
        <v>0</v>
      </c>
      <c r="F260" s="110">
        <f>VLOOKUP($A260,'[11]102035'!$A$7:$W$47,F$9,FALSE)</f>
        <v>0</v>
      </c>
      <c r="G260" s="110">
        <f>VLOOKUP($A260,'[11]102035'!$A$7:$W$47,G$9,FALSE)</f>
        <v>0</v>
      </c>
      <c r="H260" s="110">
        <f>VLOOKUP($A260,'[11]102035'!$A$7:$W$47,H$9,FALSE)</f>
        <v>0</v>
      </c>
      <c r="I260" s="110">
        <f>VLOOKUP($A260,'[11]102035'!$A$7:$W$47,I$9,FALSE)</f>
        <v>0</v>
      </c>
      <c r="J260" s="110">
        <f>VLOOKUP($A260,'[11]102035'!$A$7:$W$47,J$9,FALSE)</f>
        <v>0</v>
      </c>
      <c r="K260" s="110">
        <f>VLOOKUP($A260,'[11]102035'!$A$7:$W$47,K$9,FALSE)</f>
        <v>0</v>
      </c>
      <c r="L260" s="110">
        <f>VLOOKUP($A260,'[11]102035'!$A$7:$W$47,L$9,FALSE)</f>
        <v>170</v>
      </c>
      <c r="M260" s="110">
        <f>VLOOKUP($A260,'[11]102035'!$A$7:$W$47,M$9,FALSE)</f>
        <v>128</v>
      </c>
      <c r="N260" s="110">
        <f>VLOOKUP($A260,'[11]102035'!$A$7:$W$47,N$9,FALSE)</f>
        <v>135</v>
      </c>
      <c r="O260" s="110">
        <f>VLOOKUP($A260,'[11]102035'!$A$7:$W$47,O$9,FALSE)</f>
        <v>172</v>
      </c>
      <c r="P260" s="110">
        <f>VLOOKUP($A260,'[11]102035'!$A$7:$W$47,P$9,FALSE)</f>
        <v>136</v>
      </c>
      <c r="Q260" s="110">
        <f>VLOOKUP($A260,'[11]102035'!$A$7:$W$47,Q$9,FALSE)</f>
        <v>123</v>
      </c>
      <c r="R260" s="110">
        <f>VLOOKUP($A260,'[11]102035'!$A$7:$W$47,R$9,FALSE)</f>
        <v>149</v>
      </c>
      <c r="S260" s="110">
        <f>VLOOKUP($A260,'[11]102035'!$A$7:$W$47,S$9,FALSE)</f>
        <v>136</v>
      </c>
      <c r="T260" s="110">
        <f>VLOOKUP($A260,'[11]102035'!$A$7:$W$47,T$9,FALSE)</f>
        <v>154</v>
      </c>
      <c r="U260" s="110">
        <f>VLOOKUP($A260,'[11]102035'!$A$7:$W$47,U$9,FALSE)</f>
        <v>150</v>
      </c>
      <c r="V260" s="110">
        <f>VLOOKUP($A260,'[11]102035'!$A$7:$W$47,V$9,FALSE)</f>
        <v>159</v>
      </c>
    </row>
    <row r="261" spans="1:22" x14ac:dyDescent="0.2">
      <c r="A261" s="107" t="s">
        <v>128</v>
      </c>
      <c r="B261" s="110">
        <f>VLOOKUP($A261,'[11]102035'!$A$7:$W$47,B$9,FALSE)</f>
        <v>92</v>
      </c>
      <c r="C261" s="110">
        <f>VLOOKUP($A261,'[11]102035'!$A$7:$W$47,C$9,FALSE)</f>
        <v>97</v>
      </c>
      <c r="D261" s="110">
        <f>VLOOKUP($A261,'[11]102035'!$A$7:$W$47,D$9,FALSE)</f>
        <v>100</v>
      </c>
      <c r="E261" s="110">
        <f>VLOOKUP($A261,'[11]102035'!$A$7:$W$47,E$9,FALSE)</f>
        <v>44</v>
      </c>
      <c r="F261" s="110">
        <f>VLOOKUP($A261,'[11]102035'!$A$7:$W$47,F$9,FALSE)</f>
        <v>35</v>
      </c>
      <c r="G261" s="110">
        <f>VLOOKUP($A261,'[11]102035'!$A$7:$W$47,G$9,FALSE)</f>
        <v>44</v>
      </c>
      <c r="H261" s="110">
        <f>VLOOKUP($A261,'[11]102035'!$A$7:$W$47,H$9,FALSE)</f>
        <v>44</v>
      </c>
      <c r="I261" s="110">
        <f>VLOOKUP($A261,'[11]102035'!$A$7:$W$47,I$9,FALSE)</f>
        <v>37</v>
      </c>
      <c r="J261" s="110">
        <f>VLOOKUP($A261,'[11]102035'!$A$7:$W$47,J$9,FALSE)</f>
        <v>42</v>
      </c>
      <c r="K261" s="110">
        <f>VLOOKUP($A261,'[11]102035'!$A$7:$W$47,K$9,FALSE)</f>
        <v>45</v>
      </c>
      <c r="L261" s="110">
        <f>VLOOKUP($A261,'[11]102035'!$A$7:$W$47,L$9,FALSE)</f>
        <v>44</v>
      </c>
      <c r="M261" s="110">
        <f>VLOOKUP($A261,'[11]102035'!$A$7:$W$47,M$9,FALSE)</f>
        <v>48</v>
      </c>
      <c r="N261" s="110">
        <f>VLOOKUP($A261,'[11]102035'!$A$7:$W$47,N$9,FALSE)</f>
        <v>70</v>
      </c>
      <c r="O261" s="110">
        <f>VLOOKUP($A261,'[11]102035'!$A$7:$W$47,O$9,FALSE)</f>
        <v>75</v>
      </c>
      <c r="P261" s="110">
        <f>VLOOKUP($A261,'[11]102035'!$A$7:$W$47,P$9,FALSE)</f>
        <v>90</v>
      </c>
      <c r="Q261" s="110">
        <f>VLOOKUP($A261,'[11]102035'!$A$7:$W$47,Q$9,FALSE)</f>
        <v>94</v>
      </c>
      <c r="R261" s="110">
        <f>VLOOKUP($A261,'[11]102035'!$A$7:$W$47,R$9,FALSE)</f>
        <v>102</v>
      </c>
      <c r="S261" s="110">
        <f>VLOOKUP($A261,'[11]102035'!$A$7:$W$47,S$9,FALSE)</f>
        <v>114</v>
      </c>
      <c r="T261" s="110">
        <f>VLOOKUP($A261,'[11]102035'!$A$7:$W$47,T$9,FALSE)</f>
        <v>115</v>
      </c>
      <c r="U261" s="110">
        <f>VLOOKUP($A261,'[11]102035'!$A$7:$W$47,U$9,FALSE)</f>
        <v>112</v>
      </c>
      <c r="V261" s="110">
        <f>VLOOKUP($A261,'[11]102035'!$A$7:$W$47,V$9,FALSE)</f>
        <v>116</v>
      </c>
    </row>
    <row r="262" spans="1:22" x14ac:dyDescent="0.2">
      <c r="A262" s="107" t="s">
        <v>132</v>
      </c>
      <c r="B262" s="110">
        <f>VLOOKUP($A262,'[11]102035'!$A$7:$W$47,B$9,FALSE)</f>
        <v>3257</v>
      </c>
      <c r="C262" s="110">
        <f>VLOOKUP($A262,'[11]102035'!$A$7:$W$47,C$9,FALSE)</f>
        <v>4107</v>
      </c>
      <c r="D262" s="110">
        <f>VLOOKUP($A262,'[11]102035'!$A$7:$W$47,D$9,FALSE)</f>
        <v>3618</v>
      </c>
      <c r="E262" s="110">
        <f>VLOOKUP($A262,'[11]102035'!$A$7:$W$47,E$9,FALSE)</f>
        <v>3549</v>
      </c>
      <c r="F262" s="110">
        <f>VLOOKUP($A262,'[11]102035'!$A$7:$W$47,F$9,FALSE)</f>
        <v>3691</v>
      </c>
      <c r="G262" s="110">
        <f>VLOOKUP($A262,'[11]102035'!$A$7:$W$47,G$9,FALSE)</f>
        <v>4345</v>
      </c>
      <c r="H262" s="110">
        <f>VLOOKUP($A262,'[11]102035'!$A$7:$W$47,H$9,FALSE)</f>
        <v>4910</v>
      </c>
      <c r="I262" s="110">
        <f>VLOOKUP($A262,'[11]102035'!$A$7:$W$47,I$9,FALSE)</f>
        <v>4184</v>
      </c>
      <c r="J262" s="110">
        <f>VLOOKUP($A262,'[11]102035'!$A$7:$W$47,J$9,FALSE)</f>
        <v>4238</v>
      </c>
      <c r="K262" s="110">
        <f>VLOOKUP($A262,'[11]102035'!$A$7:$W$47,K$9,FALSE)</f>
        <v>3456</v>
      </c>
      <c r="L262" s="110">
        <f>VLOOKUP($A262,'[11]102035'!$A$7:$W$47,L$9,FALSE)</f>
        <v>3720</v>
      </c>
      <c r="M262" s="110">
        <f>VLOOKUP($A262,'[11]102035'!$A$7:$W$47,M$9,FALSE)</f>
        <v>4352</v>
      </c>
      <c r="N262" s="110">
        <f>VLOOKUP($A262,'[11]102035'!$A$7:$W$47,N$9,FALSE)</f>
        <v>4556</v>
      </c>
      <c r="O262" s="110">
        <f>VLOOKUP($A262,'[11]102035'!$A$7:$W$47,O$9,FALSE)</f>
        <v>4850</v>
      </c>
      <c r="P262" s="110">
        <f>VLOOKUP($A262,'[11]102035'!$A$7:$W$47,P$9,FALSE)</f>
        <v>4827</v>
      </c>
      <c r="Q262" s="110">
        <f>VLOOKUP($A262,'[11]102035'!$A$7:$W$47,Q$9,FALSE)</f>
        <v>4371</v>
      </c>
      <c r="R262" s="110">
        <f>VLOOKUP($A262,'[11]102035'!$A$7:$W$47,R$9,FALSE)</f>
        <v>4844</v>
      </c>
      <c r="S262" s="110">
        <f>VLOOKUP($A262,'[11]102035'!$A$7:$W$47,S$9,FALSE)</f>
        <v>4347</v>
      </c>
      <c r="T262" s="110">
        <f>VLOOKUP($A262,'[11]102035'!$A$7:$W$47,T$9,FALSE)</f>
        <v>5418</v>
      </c>
      <c r="U262" s="110">
        <f>VLOOKUP($A262,'[11]102035'!$A$7:$W$47,U$9,FALSE)</f>
        <v>4948</v>
      </c>
      <c r="V262" s="110">
        <f>VLOOKUP($A262,'[11]102035'!$A$7:$W$47,V$9,FALSE)</f>
        <v>5763</v>
      </c>
    </row>
    <row r="263" spans="1:22" x14ac:dyDescent="0.2">
      <c r="A263" s="107" t="s">
        <v>133</v>
      </c>
      <c r="B263" s="110">
        <f>VLOOKUP($A263,'[11]102035'!$A$7:$W$47,B$9,FALSE)</f>
        <v>0</v>
      </c>
      <c r="C263" s="110">
        <f>VLOOKUP($A263,'[11]102035'!$A$7:$W$47,C$9,FALSE)</f>
        <v>0</v>
      </c>
      <c r="D263" s="110">
        <f>VLOOKUP($A263,'[11]102035'!$A$7:$W$47,D$9,FALSE)</f>
        <v>0</v>
      </c>
      <c r="E263" s="110">
        <f>VLOOKUP($A263,'[11]102035'!$A$7:$W$47,E$9,FALSE)</f>
        <v>0</v>
      </c>
      <c r="F263" s="110">
        <f>VLOOKUP($A263,'[11]102035'!$A$7:$W$47,F$9,FALSE)</f>
        <v>0</v>
      </c>
      <c r="G263" s="110">
        <f>VLOOKUP($A263,'[11]102035'!$A$7:$W$47,G$9,FALSE)</f>
        <v>0</v>
      </c>
      <c r="H263" s="110">
        <f>VLOOKUP($A263,'[11]102035'!$A$7:$W$47,H$9,FALSE)</f>
        <v>0</v>
      </c>
      <c r="I263" s="110">
        <f>VLOOKUP($A263,'[11]102035'!$A$7:$W$47,I$9,FALSE)</f>
        <v>0</v>
      </c>
      <c r="J263" s="110">
        <f>VLOOKUP($A263,'[11]102035'!$A$7:$W$47,J$9,FALSE)</f>
        <v>0</v>
      </c>
      <c r="K263" s="110">
        <f>VLOOKUP($A263,'[11]102035'!$A$7:$W$47,K$9,FALSE)</f>
        <v>0</v>
      </c>
      <c r="L263" s="110">
        <f>VLOOKUP($A263,'[11]102035'!$A$7:$W$47,L$9,FALSE)</f>
        <v>1</v>
      </c>
      <c r="M263" s="110">
        <f>VLOOKUP($A263,'[11]102035'!$A$7:$W$47,M$9,FALSE)</f>
        <v>4</v>
      </c>
      <c r="N263" s="110">
        <f>VLOOKUP($A263,'[11]102035'!$A$7:$W$47,N$9,FALSE)</f>
        <v>5</v>
      </c>
      <c r="O263" s="110">
        <f>VLOOKUP($A263,'[11]102035'!$A$7:$W$47,O$9,FALSE)</f>
        <v>4</v>
      </c>
      <c r="P263" s="110">
        <f>VLOOKUP($A263,'[11]102035'!$A$7:$W$47,P$9,FALSE)</f>
        <v>6</v>
      </c>
      <c r="Q263" s="110">
        <f>VLOOKUP($A263,'[11]102035'!$A$7:$W$47,Q$9,FALSE)</f>
        <v>6</v>
      </c>
      <c r="R263" s="110">
        <f>VLOOKUP($A263,'[11]102035'!$A$7:$W$47,R$9,FALSE)</f>
        <v>11</v>
      </c>
      <c r="S263" s="110">
        <f>VLOOKUP($A263,'[11]102035'!$A$7:$W$47,S$9,FALSE)</f>
        <v>17</v>
      </c>
      <c r="T263" s="110">
        <f>VLOOKUP($A263,'[11]102035'!$A$7:$W$47,T$9,FALSE)</f>
        <v>20</v>
      </c>
      <c r="U263" s="110">
        <f>VLOOKUP($A263,'[11]102035'!$A$7:$W$47,U$9,FALSE)</f>
        <v>18</v>
      </c>
      <c r="V263" s="110">
        <f>VLOOKUP($A263,'[11]102035'!$A$7:$W$47,V$9,FALSE)</f>
        <v>22</v>
      </c>
    </row>
    <row r="264" spans="1:22" x14ac:dyDescent="0.2">
      <c r="A264" s="107" t="s">
        <v>134</v>
      </c>
      <c r="B264" s="110">
        <f>VLOOKUP($A264,'[11]102035'!$A$7:$W$47,B$9,FALSE)</f>
        <v>329</v>
      </c>
      <c r="C264" s="110">
        <f>VLOOKUP($A264,'[11]102035'!$A$7:$W$47,C$9,FALSE)</f>
        <v>262</v>
      </c>
      <c r="D264" s="110">
        <f>VLOOKUP($A264,'[11]102035'!$A$7:$W$47,D$9,FALSE)</f>
        <v>267</v>
      </c>
      <c r="E264" s="110">
        <f>VLOOKUP($A264,'[11]102035'!$A$7:$W$47,E$9,FALSE)</f>
        <v>276</v>
      </c>
      <c r="F264" s="110">
        <f>VLOOKUP($A264,'[11]102035'!$A$7:$W$47,F$9,FALSE)</f>
        <v>229</v>
      </c>
      <c r="G264" s="110">
        <f>VLOOKUP($A264,'[11]102035'!$A$7:$W$47,G$9,FALSE)</f>
        <v>317</v>
      </c>
      <c r="H264" s="110">
        <f>VLOOKUP($A264,'[11]102035'!$A$7:$W$47,H$9,FALSE)</f>
        <v>448</v>
      </c>
      <c r="I264" s="110">
        <f>VLOOKUP($A264,'[11]102035'!$A$7:$W$47,I$9,FALSE)</f>
        <v>579</v>
      </c>
      <c r="J264" s="110">
        <f>VLOOKUP($A264,'[11]102035'!$A$7:$W$47,J$9,FALSE)</f>
        <v>783</v>
      </c>
      <c r="K264" s="110">
        <f>VLOOKUP($A264,'[11]102035'!$A$7:$W$47,K$9,FALSE)</f>
        <v>900</v>
      </c>
      <c r="L264" s="110">
        <f>VLOOKUP($A264,'[11]102035'!$A$7:$W$47,L$9,FALSE)</f>
        <v>921</v>
      </c>
      <c r="M264" s="110">
        <f>VLOOKUP($A264,'[11]102035'!$A$7:$W$47,M$9,FALSE)</f>
        <v>1194</v>
      </c>
      <c r="N264" s="110">
        <f>VLOOKUP($A264,'[11]102035'!$A$7:$W$47,N$9,FALSE)</f>
        <v>1457</v>
      </c>
      <c r="O264" s="110">
        <f>VLOOKUP($A264,'[11]102035'!$A$7:$W$47,O$9,FALSE)</f>
        <v>1602</v>
      </c>
      <c r="P264" s="110">
        <f>VLOOKUP($A264,'[11]102035'!$A$7:$W$47,P$9,FALSE)</f>
        <v>1662</v>
      </c>
      <c r="Q264" s="110">
        <f>VLOOKUP($A264,'[11]102035'!$A$7:$W$47,Q$9,FALSE)</f>
        <v>1634</v>
      </c>
      <c r="R264" s="110">
        <f>VLOOKUP($A264,'[11]102035'!$A$7:$W$47,R$9,FALSE)</f>
        <v>1517</v>
      </c>
      <c r="S264" s="110">
        <f>VLOOKUP($A264,'[11]102035'!$A$7:$W$47,S$9,FALSE)</f>
        <v>1564</v>
      </c>
      <c r="T264" s="110">
        <f>VLOOKUP($A264,'[11]102035'!$A$7:$W$47,T$9,FALSE)</f>
        <v>1702</v>
      </c>
      <c r="U264" s="110">
        <f>VLOOKUP($A264,'[11]102035'!$A$7:$W$47,U$9,FALSE)</f>
        <v>1809</v>
      </c>
      <c r="V264" s="110">
        <f>VLOOKUP($A264,'[11]102035'!$A$7:$W$47,V$9,FALSE)</f>
        <v>2030</v>
      </c>
    </row>
    <row r="265" spans="1:22" x14ac:dyDescent="0.2">
      <c r="A265" s="107" t="s">
        <v>135</v>
      </c>
      <c r="B265" s="110">
        <f>VLOOKUP($A265,'[11]102035'!$A$7:$W$47,B$9,FALSE)</f>
        <v>0</v>
      </c>
      <c r="C265" s="110">
        <f>VLOOKUP($A265,'[11]102035'!$A$7:$W$47,C$9,FALSE)</f>
        <v>0</v>
      </c>
      <c r="D265" s="110">
        <f>VLOOKUP($A265,'[11]102035'!$A$7:$W$47,D$9,FALSE)</f>
        <v>0</v>
      </c>
      <c r="E265" s="110">
        <f>VLOOKUP($A265,'[11]102035'!$A$7:$W$47,E$9,FALSE)</f>
        <v>0</v>
      </c>
      <c r="F265" s="110">
        <f>VLOOKUP($A265,'[11]102035'!$A$7:$W$47,F$9,FALSE)</f>
        <v>0</v>
      </c>
      <c r="G265" s="110">
        <f>VLOOKUP($A265,'[11]102035'!$A$7:$W$47,G$9,FALSE)</f>
        <v>0</v>
      </c>
      <c r="H265" s="110">
        <f>VLOOKUP($A265,'[11]102035'!$A$7:$W$47,H$9,FALSE)</f>
        <v>0</v>
      </c>
      <c r="I265" s="110">
        <f>VLOOKUP($A265,'[11]102035'!$A$7:$W$47,I$9,FALSE)</f>
        <v>0</v>
      </c>
      <c r="J265" s="110">
        <f>VLOOKUP($A265,'[11]102035'!$A$7:$W$47,J$9,FALSE)</f>
        <v>6</v>
      </c>
      <c r="K265" s="110">
        <f>VLOOKUP($A265,'[11]102035'!$A$7:$W$47,K$9,FALSE)</f>
        <v>12</v>
      </c>
      <c r="L265" s="110">
        <f>VLOOKUP($A265,'[11]102035'!$A$7:$W$47,L$9,FALSE)</f>
        <v>57</v>
      </c>
      <c r="M265" s="110">
        <f>VLOOKUP($A265,'[11]102035'!$A$7:$W$47,M$9,FALSE)</f>
        <v>85</v>
      </c>
      <c r="N265" s="110">
        <f>VLOOKUP($A265,'[11]102035'!$A$7:$W$47,N$9,FALSE)</f>
        <v>110</v>
      </c>
      <c r="O265" s="110">
        <f>VLOOKUP($A265,'[11]102035'!$A$7:$W$47,O$9,FALSE)</f>
        <v>118</v>
      </c>
      <c r="P265" s="110">
        <f>VLOOKUP($A265,'[11]102035'!$A$7:$W$47,P$9,FALSE)</f>
        <v>140</v>
      </c>
      <c r="Q265" s="110">
        <f>VLOOKUP($A265,'[11]102035'!$A$7:$W$47,Q$9,FALSE)</f>
        <v>136</v>
      </c>
      <c r="R265" s="110">
        <f>VLOOKUP($A265,'[11]102035'!$A$7:$W$47,R$9,FALSE)</f>
        <v>155</v>
      </c>
      <c r="S265" s="110">
        <f>VLOOKUP($A265,'[11]102035'!$A$7:$W$47,S$9,FALSE)</f>
        <v>168</v>
      </c>
      <c r="T265" s="110">
        <f>VLOOKUP($A265,'[11]102035'!$A$7:$W$47,T$9,FALSE)</f>
        <v>180</v>
      </c>
      <c r="U265" s="110">
        <f>VLOOKUP($A265,'[11]102035'!$A$7:$W$47,U$9,FALSE)</f>
        <v>201</v>
      </c>
      <c r="V265" s="110">
        <f>VLOOKUP($A265,'[11]102035'!$A$7:$W$47,V$9,FALSE)</f>
        <v>248</v>
      </c>
    </row>
    <row r="266" spans="1:22" x14ac:dyDescent="0.2">
      <c r="A266" s="107" t="s">
        <v>136</v>
      </c>
      <c r="B266" s="110">
        <f>VLOOKUP($A266,'[11]102035'!$A$7:$W$47,B$9,FALSE)</f>
        <v>0</v>
      </c>
      <c r="C266" s="110">
        <f>VLOOKUP($A266,'[11]102035'!$A$7:$W$47,C$9,FALSE)</f>
        <v>0</v>
      </c>
      <c r="D266" s="110">
        <f>VLOOKUP($A266,'[11]102035'!$A$7:$W$47,D$9,FALSE)</f>
        <v>330</v>
      </c>
      <c r="E266" s="110">
        <f>VLOOKUP($A266,'[11]102035'!$A$7:$W$47,E$9,FALSE)</f>
        <v>229</v>
      </c>
      <c r="F266" s="110">
        <f>VLOOKUP($A266,'[11]102035'!$A$7:$W$47,F$9,FALSE)</f>
        <v>288</v>
      </c>
      <c r="G266" s="110">
        <f>VLOOKUP($A266,'[11]102035'!$A$7:$W$47,G$9,FALSE)</f>
        <v>338</v>
      </c>
      <c r="H266" s="110">
        <f>VLOOKUP($A266,'[11]102035'!$A$7:$W$47,H$9,FALSE)</f>
        <v>365</v>
      </c>
      <c r="I266" s="110">
        <f>VLOOKUP($A266,'[11]102035'!$A$7:$W$47,I$9,FALSE)</f>
        <v>272</v>
      </c>
      <c r="J266" s="110">
        <f>VLOOKUP($A266,'[11]102035'!$A$7:$W$47,J$9,FALSE)</f>
        <v>453</v>
      </c>
      <c r="K266" s="110">
        <f>VLOOKUP($A266,'[11]102035'!$A$7:$W$47,K$9,FALSE)</f>
        <v>376</v>
      </c>
      <c r="L266" s="110">
        <f>VLOOKUP($A266,'[11]102035'!$A$7:$W$47,L$9,FALSE)</f>
        <v>235</v>
      </c>
      <c r="M266" s="110">
        <f>VLOOKUP($A266,'[11]102035'!$A$7:$W$47,M$9,FALSE)</f>
        <v>518</v>
      </c>
      <c r="N266" s="110">
        <f>VLOOKUP($A266,'[11]102035'!$A$7:$W$47,N$9,FALSE)</f>
        <v>92</v>
      </c>
      <c r="O266" s="110">
        <f>VLOOKUP($A266,'[11]102035'!$A$7:$W$47,O$9,FALSE)</f>
        <v>462</v>
      </c>
      <c r="P266" s="110">
        <f>VLOOKUP($A266,'[11]102035'!$A$7:$W$47,P$9,FALSE)</f>
        <v>675</v>
      </c>
      <c r="Q266" s="110">
        <f>VLOOKUP($A266,'[11]102035'!$A$7:$W$47,Q$9,FALSE)</f>
        <v>782</v>
      </c>
      <c r="R266" s="110">
        <f>VLOOKUP($A266,'[11]102035'!$A$7:$W$47,R$9,FALSE)</f>
        <v>1596</v>
      </c>
      <c r="S266" s="110">
        <f>VLOOKUP($A266,'[11]102035'!$A$7:$W$47,S$9,FALSE)</f>
        <v>1081</v>
      </c>
      <c r="T266" s="110">
        <f>VLOOKUP($A266,'[11]102035'!$A$7:$W$47,T$9,FALSE)</f>
        <v>808</v>
      </c>
      <c r="U266" s="110">
        <f>VLOOKUP($A266,'[11]102035'!$A$7:$W$47,U$9,FALSE)</f>
        <v>929</v>
      </c>
      <c r="V266" s="110">
        <f>VLOOKUP($A266,'[11]102035'!$A$7:$W$47,V$9,FALSE)</f>
        <v>936</v>
      </c>
    </row>
    <row r="267" spans="1:22" x14ac:dyDescent="0.2">
      <c r="A267" s="107" t="s">
        <v>140</v>
      </c>
      <c r="B267" s="110">
        <f>VLOOKUP($A267,'[11]102035'!$A$7:$W$47,B$9,FALSE)</f>
        <v>34</v>
      </c>
      <c r="C267" s="110">
        <f>VLOOKUP($A267,'[11]102035'!$A$7:$W$47,C$9,FALSE)</f>
        <v>36</v>
      </c>
      <c r="D267" s="110">
        <f>VLOOKUP($A267,'[11]102035'!$A$7:$W$47,D$9,FALSE)</f>
        <v>37</v>
      </c>
      <c r="E267" s="110">
        <f>VLOOKUP($A267,'[11]102035'!$A$7:$W$47,E$9,FALSE)</f>
        <v>45</v>
      </c>
      <c r="F267" s="110">
        <f>VLOOKUP($A267,'[11]102035'!$A$7:$W$47,F$9,FALSE)</f>
        <v>29</v>
      </c>
      <c r="G267" s="110">
        <f>VLOOKUP($A267,'[11]102035'!$A$7:$W$47,G$9,FALSE)</f>
        <v>31</v>
      </c>
      <c r="H267" s="110">
        <f>VLOOKUP($A267,'[11]102035'!$A$7:$W$47,H$9,FALSE)</f>
        <v>50</v>
      </c>
      <c r="I267" s="110">
        <f>VLOOKUP($A267,'[11]102035'!$A$7:$W$47,I$9,FALSE)</f>
        <v>50</v>
      </c>
      <c r="J267" s="110">
        <f>VLOOKUP($A267,'[11]102035'!$A$7:$W$47,J$9,FALSE)</f>
        <v>37</v>
      </c>
      <c r="K267" s="110">
        <f>VLOOKUP($A267,'[11]102035'!$A$7:$W$47,K$9,FALSE)</f>
        <v>33</v>
      </c>
      <c r="L267" s="110">
        <f>VLOOKUP($A267,'[11]102035'!$A$7:$W$47,L$9,FALSE)</f>
        <v>33</v>
      </c>
      <c r="M267" s="110">
        <f>VLOOKUP($A267,'[11]102035'!$A$7:$W$47,M$9,FALSE)</f>
        <v>30</v>
      </c>
      <c r="N267" s="110">
        <f>VLOOKUP($A267,'[11]102035'!$A$7:$W$47,N$9,FALSE)</f>
        <v>63</v>
      </c>
      <c r="O267" s="110">
        <f>VLOOKUP($A267,'[11]102035'!$A$7:$W$47,O$9,FALSE)</f>
        <v>86</v>
      </c>
      <c r="P267" s="110">
        <f>VLOOKUP($A267,'[11]102035'!$A$7:$W$47,P$9,FALSE)</f>
        <v>86</v>
      </c>
      <c r="Q267" s="110">
        <f>VLOOKUP($A267,'[11]102035'!$A$7:$W$47,Q$9,FALSE)</f>
        <v>88</v>
      </c>
      <c r="R267" s="110">
        <f>VLOOKUP($A267,'[11]102035'!$A$7:$W$47,R$9,FALSE)</f>
        <v>89</v>
      </c>
      <c r="S267" s="110">
        <f>VLOOKUP($A267,'[11]102035'!$A$7:$W$47,S$9,FALSE)</f>
        <v>94</v>
      </c>
      <c r="T267" s="110">
        <f>VLOOKUP($A267,'[11]102035'!$A$7:$W$47,T$9,FALSE)</f>
        <v>97</v>
      </c>
      <c r="U267" s="110">
        <f>VLOOKUP($A267,'[11]102035'!$A$7:$W$47,U$9,FALSE)</f>
        <v>51</v>
      </c>
      <c r="V267" s="110">
        <f>VLOOKUP($A267,'[11]102035'!$A$7:$W$47,V$9,FALSE)</f>
        <v>21</v>
      </c>
    </row>
    <row r="268" spans="1:22" x14ac:dyDescent="0.2">
      <c r="A268" s="107" t="s">
        <v>138</v>
      </c>
      <c r="B268" s="110">
        <f>VLOOKUP($A268,'[11]102035'!$A$7:$W$47,B$9,FALSE)</f>
        <v>111</v>
      </c>
      <c r="C268" s="110">
        <f>VLOOKUP($A268,'[11]102035'!$A$7:$W$47,C$9,FALSE)</f>
        <v>125</v>
      </c>
      <c r="D268" s="110">
        <f>VLOOKUP($A268,'[11]102035'!$A$7:$W$47,D$9,FALSE)</f>
        <v>124</v>
      </c>
      <c r="E268" s="110">
        <f>VLOOKUP($A268,'[11]102035'!$A$7:$W$47,E$9,FALSE)</f>
        <v>121</v>
      </c>
      <c r="F268" s="110">
        <f>VLOOKUP($A268,'[11]102035'!$A$7:$W$47,F$9,FALSE)</f>
        <v>81</v>
      </c>
      <c r="G268" s="110">
        <f>VLOOKUP($A268,'[11]102035'!$A$7:$W$47,G$9,FALSE)</f>
        <v>107</v>
      </c>
      <c r="H268" s="110">
        <f>VLOOKUP($A268,'[11]102035'!$A$7:$W$47,H$9,FALSE)</f>
        <v>77</v>
      </c>
      <c r="I268" s="110">
        <f>VLOOKUP($A268,'[11]102035'!$A$7:$W$47,I$9,FALSE)</f>
        <v>60</v>
      </c>
      <c r="J268" s="110">
        <f>VLOOKUP($A268,'[11]102035'!$A$7:$W$47,J$9,FALSE)</f>
        <v>73</v>
      </c>
      <c r="K268" s="110">
        <f>VLOOKUP($A268,'[11]102035'!$A$7:$W$47,K$9,FALSE)</f>
        <v>96</v>
      </c>
      <c r="L268" s="110">
        <f>VLOOKUP($A268,'[11]102035'!$A$7:$W$47,L$9,FALSE)</f>
        <v>19</v>
      </c>
      <c r="M268" s="110">
        <f>VLOOKUP($A268,'[11]102035'!$A$7:$W$47,M$9,FALSE)</f>
        <v>80</v>
      </c>
      <c r="N268" s="110">
        <f>VLOOKUP($A268,'[11]102035'!$A$7:$W$47,N$9,FALSE)</f>
        <v>91</v>
      </c>
      <c r="O268" s="110">
        <f>VLOOKUP($A268,'[11]102035'!$A$7:$W$47,O$9,FALSE)</f>
        <v>48</v>
      </c>
      <c r="P268" s="110">
        <f>VLOOKUP($A268,'[11]102035'!$A$7:$W$47,P$9,FALSE)</f>
        <v>57</v>
      </c>
      <c r="Q268" s="110">
        <f>VLOOKUP($A268,'[11]102035'!$A$7:$W$47,Q$9,FALSE)</f>
        <v>26</v>
      </c>
      <c r="R268" s="110">
        <f>VLOOKUP($A268,'[11]102035'!$A$7:$W$47,R$9,FALSE)</f>
        <v>14</v>
      </c>
      <c r="S268" s="110">
        <f>VLOOKUP($A268,'[11]102035'!$A$7:$W$47,S$9,FALSE)</f>
        <v>12</v>
      </c>
      <c r="T268" s="110">
        <f>VLOOKUP($A268,'[11]102035'!$A$7:$W$47,T$9,FALSE)</f>
        <v>12</v>
      </c>
      <c r="U268" s="110">
        <f>VLOOKUP($A268,'[11]102035'!$A$7:$W$47,U$9,FALSE)</f>
        <v>18</v>
      </c>
      <c r="V268" s="110">
        <f>VLOOKUP($A268,'[11]102035'!$A$7:$W$47,V$9,FALSE)</f>
        <v>24</v>
      </c>
    </row>
    <row r="269" spans="1:22" x14ac:dyDescent="0.2">
      <c r="A269" s="107" t="s">
        <v>137</v>
      </c>
      <c r="B269" s="110">
        <f>VLOOKUP($A269,'[11]102035'!$A$7:$W$47,B$9,FALSE)</f>
        <v>1327</v>
      </c>
      <c r="C269" s="110">
        <f>VLOOKUP($A269,'[11]102035'!$A$7:$W$47,C$9,FALSE)</f>
        <v>1092</v>
      </c>
      <c r="D269" s="110">
        <f>VLOOKUP($A269,'[11]102035'!$A$7:$W$47,D$9,FALSE)</f>
        <v>1298</v>
      </c>
      <c r="E269" s="110">
        <f>VLOOKUP($A269,'[11]102035'!$A$7:$W$47,E$9,FALSE)</f>
        <v>1303</v>
      </c>
      <c r="F269" s="110">
        <f>VLOOKUP($A269,'[11]102035'!$A$7:$W$47,F$9,FALSE)</f>
        <v>1199</v>
      </c>
      <c r="G269" s="110">
        <f>VLOOKUP($A269,'[11]102035'!$A$7:$W$47,G$9,FALSE)</f>
        <v>1376</v>
      </c>
      <c r="H269" s="110">
        <f>VLOOKUP($A269,'[11]102035'!$A$7:$W$47,H$9,FALSE)</f>
        <v>1273</v>
      </c>
      <c r="I269" s="110">
        <f>VLOOKUP($A269,'[11]102035'!$A$7:$W$47,I$9,FALSE)</f>
        <v>1274</v>
      </c>
      <c r="J269" s="110">
        <f>VLOOKUP($A269,'[11]102035'!$A$7:$W$47,J$9,FALSE)</f>
        <v>1387</v>
      </c>
      <c r="K269" s="110">
        <f>VLOOKUP($A269,'[11]102035'!$A$7:$W$47,K$9,FALSE)</f>
        <v>1375</v>
      </c>
      <c r="L269" s="110">
        <f>VLOOKUP($A269,'[11]102035'!$A$7:$W$47,L$9,FALSE)</f>
        <v>1360</v>
      </c>
      <c r="M269" s="110">
        <f>VLOOKUP($A269,'[11]102035'!$A$7:$W$47,M$9,FALSE)</f>
        <v>679</v>
      </c>
      <c r="N269" s="110">
        <f>VLOOKUP($A269,'[11]102035'!$A$7:$W$47,N$9,FALSE)</f>
        <v>449</v>
      </c>
      <c r="O269" s="110">
        <f>VLOOKUP($A269,'[11]102035'!$A$7:$W$47,O$9,FALSE)</f>
        <v>470</v>
      </c>
      <c r="P269" s="110">
        <f>VLOOKUP($A269,'[11]102035'!$A$7:$W$47,P$9,FALSE)</f>
        <v>324</v>
      </c>
      <c r="Q269" s="110">
        <f>VLOOKUP($A269,'[11]102035'!$A$7:$W$47,Q$9,FALSE)</f>
        <v>901</v>
      </c>
      <c r="R269" s="110">
        <f>VLOOKUP($A269,'[11]102035'!$A$7:$W$47,R$9,FALSE)</f>
        <v>996</v>
      </c>
      <c r="S269" s="110">
        <f>VLOOKUP($A269,'[11]102035'!$A$7:$W$47,S$9,FALSE)</f>
        <v>924</v>
      </c>
      <c r="T269" s="110">
        <f>VLOOKUP($A269,'[11]102035'!$A$7:$W$47,T$9,FALSE)</f>
        <v>908</v>
      </c>
      <c r="U269" s="110">
        <f>VLOOKUP($A269,'[11]102035'!$A$7:$W$47,U$9,FALSE)</f>
        <v>573</v>
      </c>
      <c r="V269" s="110">
        <f>VLOOKUP($A269,'[11]102035'!$A$7:$W$47,V$9,FALSE)</f>
        <v>843</v>
      </c>
    </row>
    <row r="270" spans="1:22" x14ac:dyDescent="0.2">
      <c r="A270" s="107" t="s">
        <v>142</v>
      </c>
      <c r="B270" s="110">
        <f>VLOOKUP($A270,'[11]102035'!$A$7:$W$47,B$9,FALSE)</f>
        <v>0</v>
      </c>
      <c r="C270" s="110">
        <f>VLOOKUP($A270,'[11]102035'!$A$7:$W$47,C$9,FALSE)</f>
        <v>0</v>
      </c>
      <c r="D270" s="110">
        <f>VLOOKUP($A270,'[11]102035'!$A$7:$W$47,D$9,FALSE)</f>
        <v>0</v>
      </c>
      <c r="E270" s="110">
        <f>VLOOKUP($A270,'[11]102035'!$A$7:$W$47,E$9,FALSE)</f>
        <v>0</v>
      </c>
      <c r="F270" s="110">
        <f>VLOOKUP($A270,'[11]102035'!$A$7:$W$47,F$9,FALSE)</f>
        <v>0</v>
      </c>
      <c r="G270" s="110">
        <f>VLOOKUP($A270,'[11]102035'!$A$7:$W$47,G$9,FALSE)</f>
        <v>0</v>
      </c>
      <c r="H270" s="110">
        <f>VLOOKUP($A270,'[11]102035'!$A$7:$W$47,H$9,FALSE)</f>
        <v>0</v>
      </c>
      <c r="I270" s="110">
        <f>VLOOKUP($A270,'[11]102035'!$A$7:$W$47,I$9,FALSE)</f>
        <v>0</v>
      </c>
      <c r="J270" s="110">
        <f>VLOOKUP($A270,'[11]102035'!$A$7:$W$47,J$9,FALSE)</f>
        <v>0</v>
      </c>
      <c r="K270" s="110">
        <f>VLOOKUP($A270,'[11]102035'!$A$7:$W$47,K$9,FALSE)</f>
        <v>0</v>
      </c>
      <c r="L270" s="110">
        <f>VLOOKUP($A270,'[11]102035'!$A$7:$W$47,L$9,FALSE)</f>
        <v>418</v>
      </c>
      <c r="M270" s="110">
        <f>VLOOKUP($A270,'[11]102035'!$A$7:$W$47,M$9,FALSE)</f>
        <v>702</v>
      </c>
      <c r="N270" s="110">
        <f>VLOOKUP($A270,'[11]102035'!$A$7:$W$47,N$9,FALSE)</f>
        <v>743</v>
      </c>
      <c r="O270" s="110">
        <f>VLOOKUP($A270,'[11]102035'!$A$7:$W$47,O$9,FALSE)</f>
        <v>1236</v>
      </c>
      <c r="P270" s="110">
        <f>VLOOKUP($A270,'[11]102035'!$A$7:$W$47,P$9,FALSE)</f>
        <v>1574</v>
      </c>
      <c r="Q270" s="110">
        <f>VLOOKUP($A270,'[11]102035'!$A$7:$W$47,Q$9,FALSE)</f>
        <v>1964</v>
      </c>
      <c r="R270" s="110">
        <f>VLOOKUP($A270,'[11]102035'!$A$7:$W$47,R$9,FALSE)</f>
        <v>2785</v>
      </c>
      <c r="S270" s="110">
        <f>VLOOKUP($A270,'[11]102035'!$A$7:$W$47,S$9,FALSE)</f>
        <v>3067</v>
      </c>
      <c r="T270" s="110">
        <f>VLOOKUP($A270,'[11]102035'!$A$7:$W$47,T$9,FALSE)</f>
        <v>3070</v>
      </c>
      <c r="U270" s="110">
        <f>VLOOKUP($A270,'[11]102035'!$A$7:$W$47,U$9,FALSE)</f>
        <v>2070</v>
      </c>
      <c r="V270" s="110">
        <f>VLOOKUP($A270,'[11]102035'!$A$7:$W$47,V$9,FALSE)</f>
        <v>1542</v>
      </c>
    </row>
    <row r="271" spans="1:22" x14ac:dyDescent="0.2">
      <c r="A271" s="107" t="s">
        <v>143</v>
      </c>
      <c r="B271" s="110">
        <f>VLOOKUP($A271,'[11]102035'!$A$7:$W$47,B$9,FALSE)</f>
        <v>2731</v>
      </c>
      <c r="C271" s="110">
        <f>VLOOKUP($A271,'[11]102035'!$A$7:$W$47,C$9,FALSE)</f>
        <v>3094</v>
      </c>
      <c r="D271" s="110">
        <f>VLOOKUP($A271,'[11]102035'!$A$7:$W$47,D$9,FALSE)</f>
        <v>3391</v>
      </c>
      <c r="E271" s="110">
        <f>VLOOKUP($A271,'[11]102035'!$A$7:$W$47,E$9,FALSE)</f>
        <v>2997</v>
      </c>
      <c r="F271" s="110">
        <f>VLOOKUP($A271,'[11]102035'!$A$7:$W$47,F$9,FALSE)</f>
        <v>6048</v>
      </c>
      <c r="G271" s="110">
        <f>VLOOKUP($A271,'[11]102035'!$A$7:$W$47,G$9,FALSE)</f>
        <v>6349</v>
      </c>
      <c r="H271" s="110">
        <f>VLOOKUP($A271,'[11]102035'!$A$7:$W$47,H$9,FALSE)</f>
        <v>6898</v>
      </c>
      <c r="I271" s="110">
        <f>VLOOKUP($A271,'[11]102035'!$A$7:$W$47,I$9,FALSE)</f>
        <v>6863</v>
      </c>
      <c r="J271" s="110">
        <f>VLOOKUP($A271,'[11]102035'!$A$7:$W$47,J$9,FALSE)</f>
        <v>7174</v>
      </c>
      <c r="K271" s="110">
        <f>VLOOKUP($A271,'[11]102035'!$A$7:$W$47,K$9,FALSE)</f>
        <v>6181</v>
      </c>
      <c r="L271" s="110">
        <f>VLOOKUP($A271,'[11]102035'!$A$7:$W$47,L$9,FALSE)</f>
        <v>6250</v>
      </c>
      <c r="M271" s="110">
        <f>VLOOKUP($A271,'[11]102035'!$A$7:$W$47,M$9,FALSE)</f>
        <v>6449</v>
      </c>
      <c r="N271" s="110">
        <f>VLOOKUP($A271,'[11]102035'!$A$7:$W$47,N$9,FALSE)</f>
        <v>6131</v>
      </c>
      <c r="O271" s="110">
        <f>VLOOKUP($A271,'[11]102035'!$A$7:$W$47,O$9,FALSE)</f>
        <v>6493</v>
      </c>
      <c r="P271" s="110">
        <f>VLOOKUP($A271,'[11]102035'!$A$7:$W$47,P$9,FALSE)</f>
        <v>6928</v>
      </c>
      <c r="Q271" s="110">
        <f>VLOOKUP($A271,'[11]102035'!$A$7:$W$47,Q$9,FALSE)</f>
        <v>6850</v>
      </c>
      <c r="R271" s="110">
        <f>VLOOKUP($A271,'[11]102035'!$A$7:$W$47,R$9,FALSE)</f>
        <v>6197</v>
      </c>
      <c r="S271" s="110">
        <f>VLOOKUP($A271,'[11]102035'!$A$7:$W$47,S$9,FALSE)</f>
        <v>5846</v>
      </c>
      <c r="T271" s="110">
        <f>VLOOKUP($A271,'[11]102035'!$A$7:$W$47,T$9,FALSE)</f>
        <v>5875</v>
      </c>
      <c r="U271" s="110">
        <f>VLOOKUP($A271,'[11]102035'!$A$7:$W$47,U$9,FALSE)</f>
        <v>5138</v>
      </c>
      <c r="V271" s="110">
        <f>VLOOKUP($A271,'[11]102035'!$A$7:$W$47,V$9,FALSE)</f>
        <v>5429</v>
      </c>
    </row>
    <row r="272" spans="1:22" x14ac:dyDescent="0.2">
      <c r="A272" s="107" t="s">
        <v>144</v>
      </c>
      <c r="B272" s="113">
        <f>VLOOKUP($A272,'[11]102035'!$A$7:$W$47,B$9,FALSE)</f>
        <v>26167</v>
      </c>
      <c r="C272" s="113">
        <f>VLOOKUP($A272,'[11]102035'!$A$7:$W$47,C$9,FALSE)</f>
        <v>30148</v>
      </c>
      <c r="D272" s="113">
        <f>VLOOKUP($A272,'[11]102035'!$A$7:$W$47,D$9,FALSE)</f>
        <v>29368</v>
      </c>
      <c r="E272" s="113">
        <f>VLOOKUP($A272,'[11]102035'!$A$7:$W$47,E$9,FALSE)</f>
        <v>30137</v>
      </c>
      <c r="F272" s="113">
        <f>VLOOKUP($A272,'[11]102035'!$A$7:$W$47,F$9,FALSE)</f>
        <v>32410</v>
      </c>
      <c r="G272" s="113">
        <f>VLOOKUP($A272,'[11]102035'!$A$7:$W$47,G$9,FALSE)</f>
        <v>35948</v>
      </c>
      <c r="H272" s="113">
        <f>VLOOKUP($A272,'[11]102035'!$A$7:$W$47,H$9,FALSE)</f>
        <v>39854</v>
      </c>
      <c r="I272" s="113">
        <f>VLOOKUP($A272,'[11]102035'!$A$7:$W$47,I$9,FALSE)</f>
        <v>37699</v>
      </c>
      <c r="J272" s="113">
        <f>VLOOKUP($A272,'[11]102035'!$A$7:$W$47,J$9,FALSE)</f>
        <v>39569</v>
      </c>
      <c r="K272" s="113">
        <f>VLOOKUP($A272,'[11]102035'!$A$7:$W$47,K$9,FALSE)</f>
        <v>38683</v>
      </c>
      <c r="L272" s="113">
        <f>VLOOKUP($A272,'[11]102035'!$A$7:$W$47,L$9,FALSE)</f>
        <v>30332</v>
      </c>
      <c r="M272" s="113">
        <f>VLOOKUP($A272,'[11]102035'!$A$7:$W$47,M$9,FALSE)</f>
        <v>37068</v>
      </c>
      <c r="N272" s="113">
        <f>VLOOKUP($A272,'[11]102035'!$A$7:$W$47,N$9,FALSE)</f>
        <v>35487</v>
      </c>
      <c r="O272" s="113">
        <f>VLOOKUP($A272,'[11]102035'!$A$7:$W$47,O$9,FALSE)</f>
        <v>39709</v>
      </c>
      <c r="P272" s="113">
        <f>VLOOKUP($A272,'[11]102035'!$A$7:$W$47,P$9,FALSE)</f>
        <v>41575</v>
      </c>
      <c r="Q272" s="113">
        <f>VLOOKUP($A272,'[11]102035'!$A$7:$W$47,Q$9,FALSE)</f>
        <v>42891</v>
      </c>
      <c r="R272" s="113">
        <f>VLOOKUP($A272,'[11]102035'!$A$7:$W$47,R$9,FALSE)</f>
        <v>42851</v>
      </c>
      <c r="S272" s="113">
        <f>VLOOKUP($A272,'[11]102035'!$A$7:$W$47,S$9,FALSE)</f>
        <v>39667</v>
      </c>
      <c r="T272" s="113">
        <f>VLOOKUP($A272,'[11]102035'!$A$7:$W$47,T$9,FALSE)</f>
        <v>42281</v>
      </c>
      <c r="U272" s="113">
        <f>VLOOKUP($A272,'[11]102035'!$A$7:$W$47,U$9,FALSE)</f>
        <v>42747</v>
      </c>
      <c r="V272" s="113">
        <f>VLOOKUP($A272,'[11]102035'!$A$7:$W$47,V$9,FALSE)</f>
        <v>47091</v>
      </c>
    </row>
    <row r="273" spans="1:27" x14ac:dyDescent="0.2">
      <c r="A273" s="114" t="s">
        <v>145</v>
      </c>
      <c r="B273" s="115"/>
      <c r="C273" s="115"/>
      <c r="D273" s="115"/>
      <c r="E273" s="115"/>
      <c r="F273" s="115"/>
      <c r="G273" s="115"/>
      <c r="H273" s="115"/>
      <c r="I273" s="115"/>
      <c r="J273" s="115"/>
      <c r="K273" s="115"/>
      <c r="L273" s="115"/>
      <c r="M273" s="115"/>
      <c r="N273" s="115"/>
      <c r="O273" s="115"/>
      <c r="P273" s="115"/>
      <c r="Q273" s="115"/>
      <c r="R273" s="115"/>
      <c r="S273" s="115"/>
      <c r="T273" s="115"/>
      <c r="U273" s="115"/>
      <c r="V273" s="115"/>
      <c r="AA273"/>
    </row>
    <row r="274" spans="1:27" x14ac:dyDescent="0.2">
      <c r="A274" s="134" t="s">
        <v>148</v>
      </c>
      <c r="B274" s="117">
        <f>SUM(B243:B271)</f>
        <v>26471</v>
      </c>
      <c r="C274" s="117">
        <f t="shared" ref="C274:S274" si="7">SUM(C243:C271)</f>
        <v>30478</v>
      </c>
      <c r="D274" s="117">
        <f t="shared" si="7"/>
        <v>29712</v>
      </c>
      <c r="E274" s="117">
        <f t="shared" si="7"/>
        <v>30486</v>
      </c>
      <c r="F274" s="117">
        <f t="shared" si="7"/>
        <v>32747</v>
      </c>
      <c r="G274" s="117">
        <f t="shared" si="7"/>
        <v>36308</v>
      </c>
      <c r="H274" s="117">
        <f t="shared" si="7"/>
        <v>40245</v>
      </c>
      <c r="I274" s="117">
        <f t="shared" si="7"/>
        <v>38066</v>
      </c>
      <c r="J274" s="117">
        <f t="shared" si="7"/>
        <v>39946</v>
      </c>
      <c r="K274" s="117">
        <f>SUM(K243:K271)</f>
        <v>39154</v>
      </c>
      <c r="L274" s="117">
        <f t="shared" si="7"/>
        <v>31241</v>
      </c>
      <c r="M274" s="117">
        <f t="shared" si="7"/>
        <v>38279</v>
      </c>
      <c r="N274" s="117">
        <f t="shared" si="7"/>
        <v>36730</v>
      </c>
      <c r="O274" s="117">
        <f t="shared" si="7"/>
        <v>41462</v>
      </c>
      <c r="P274" s="117">
        <f t="shared" si="7"/>
        <v>43687</v>
      </c>
      <c r="Q274" s="117">
        <f t="shared" si="7"/>
        <v>45415</v>
      </c>
      <c r="R274" s="117">
        <f t="shared" si="7"/>
        <v>46156</v>
      </c>
      <c r="S274" s="117">
        <f t="shared" si="7"/>
        <v>43235</v>
      </c>
      <c r="T274" s="117">
        <f>SUM(T243:T271)</f>
        <v>45896</v>
      </c>
      <c r="U274" s="117">
        <f>SUM(U243:U271)</f>
        <v>45334</v>
      </c>
      <c r="V274" s="117">
        <f>SUM(V243:V271)</f>
        <v>49233</v>
      </c>
      <c r="AA274"/>
    </row>
    <row r="275" spans="1:27" x14ac:dyDescent="0.2">
      <c r="AA275"/>
    </row>
    <row r="276" spans="1:27" ht="13.5" thickBot="1" x14ac:dyDescent="0.25">
      <c r="AA276"/>
    </row>
    <row r="277" spans="1:27" ht="17.25" thickTop="1" thickBot="1" x14ac:dyDescent="0.3">
      <c r="A277" s="101"/>
      <c r="B277" s="264" t="s">
        <v>103</v>
      </c>
      <c r="C277" s="274" t="s">
        <v>104</v>
      </c>
      <c r="D277" s="271"/>
      <c r="E277" s="271"/>
      <c r="F277" s="271"/>
      <c r="G277" s="272"/>
      <c r="H277" s="272"/>
      <c r="I277" s="272"/>
      <c r="J277" s="102"/>
      <c r="K277" s="102"/>
      <c r="L277" s="102"/>
      <c r="M277" s="102"/>
      <c r="N277" s="102"/>
      <c r="O277" s="102"/>
      <c r="P277" s="102"/>
      <c r="Q277" s="102"/>
      <c r="R277" s="102"/>
      <c r="S277" s="102"/>
      <c r="T277" s="102"/>
      <c r="U277" s="102"/>
      <c r="V277" s="102"/>
    </row>
    <row r="278" spans="1:27" ht="16.5" thickTop="1" x14ac:dyDescent="0.25">
      <c r="A278" s="123"/>
      <c r="B278" s="264" t="s">
        <v>77</v>
      </c>
      <c r="C278" s="275" t="s">
        <v>249</v>
      </c>
      <c r="D278" s="269"/>
      <c r="E278" s="269"/>
      <c r="F278" s="269"/>
      <c r="G278" s="270"/>
      <c r="H278" s="270"/>
      <c r="I278" s="270"/>
      <c r="J278" s="126"/>
      <c r="K278" s="126"/>
      <c r="L278" s="126"/>
      <c r="M278" s="126"/>
      <c r="N278" s="126"/>
      <c r="O278" s="126"/>
      <c r="P278" s="126"/>
      <c r="Q278" s="126"/>
      <c r="R278" s="126"/>
      <c r="S278" s="126"/>
      <c r="T278" s="126"/>
      <c r="U278" s="126"/>
      <c r="V278" s="126"/>
    </row>
    <row r="279" spans="1:27" ht="15.75" x14ac:dyDescent="0.25">
      <c r="A279" s="123"/>
      <c r="B279" s="264" t="s">
        <v>108</v>
      </c>
      <c r="C279" s="275" t="s">
        <v>241</v>
      </c>
      <c r="D279" s="269"/>
      <c r="E279" s="269"/>
      <c r="F279" s="269"/>
      <c r="G279" s="270"/>
      <c r="H279" s="270"/>
      <c r="I279" s="270"/>
      <c r="J279" s="126"/>
      <c r="K279" s="126"/>
      <c r="L279" s="126"/>
      <c r="M279" s="126"/>
      <c r="N279" s="126"/>
      <c r="O279" s="126"/>
      <c r="P279" s="126"/>
      <c r="Q279" s="126"/>
      <c r="R279" s="126"/>
      <c r="S279" s="126"/>
      <c r="T279" s="126"/>
      <c r="U279" s="126"/>
      <c r="V279" s="126"/>
    </row>
    <row r="280" spans="1:27" x14ac:dyDescent="0.2">
      <c r="A280" s="98"/>
      <c r="B280" s="99"/>
      <c r="C280" s="99"/>
      <c r="D280" s="99"/>
      <c r="E280" s="99"/>
      <c r="F280" s="99"/>
      <c r="G280" s="99"/>
      <c r="H280" s="99"/>
      <c r="I280" s="99"/>
      <c r="J280" s="99"/>
      <c r="K280" s="99"/>
      <c r="L280" s="99"/>
      <c r="M280" s="99"/>
      <c r="N280" s="99"/>
      <c r="O280" s="99"/>
      <c r="P280" s="99"/>
      <c r="Q280" s="99"/>
      <c r="R280" s="99"/>
      <c r="S280" s="99"/>
      <c r="T280" s="102"/>
      <c r="U280" s="102"/>
      <c r="V280" s="102"/>
    </row>
    <row r="281" spans="1:27" x14ac:dyDescent="0.2">
      <c r="AA281"/>
    </row>
    <row r="282" spans="1:27" x14ac:dyDescent="0.2">
      <c r="A282" s="107" t="s">
        <v>110</v>
      </c>
      <c r="B282" s="107" t="s">
        <v>55</v>
      </c>
      <c r="C282" s="107" t="s">
        <v>56</v>
      </c>
      <c r="D282" s="107" t="s">
        <v>57</v>
      </c>
      <c r="E282" s="107" t="s">
        <v>58</v>
      </c>
      <c r="F282" s="107" t="s">
        <v>59</v>
      </c>
      <c r="G282" s="107" t="s">
        <v>60</v>
      </c>
      <c r="H282" s="107" t="s">
        <v>61</v>
      </c>
      <c r="I282" s="107" t="s">
        <v>62</v>
      </c>
      <c r="J282" s="107" t="s">
        <v>63</v>
      </c>
      <c r="K282" s="107" t="s">
        <v>64</v>
      </c>
      <c r="L282" s="107" t="s">
        <v>65</v>
      </c>
      <c r="M282" s="107" t="s">
        <v>66</v>
      </c>
      <c r="N282" s="107" t="s">
        <v>67</v>
      </c>
      <c r="O282" s="107" t="s">
        <v>68</v>
      </c>
      <c r="P282" s="107" t="s">
        <v>69</v>
      </c>
      <c r="Q282" s="107" t="s">
        <v>70</v>
      </c>
      <c r="R282" s="107" t="s">
        <v>71</v>
      </c>
      <c r="S282" s="107" t="s">
        <v>72</v>
      </c>
      <c r="T282" s="107" t="s">
        <v>74</v>
      </c>
      <c r="U282" s="107" t="s">
        <v>75</v>
      </c>
      <c r="V282" s="107">
        <f>U282+1</f>
        <v>2010</v>
      </c>
    </row>
    <row r="283" spans="1:27" x14ac:dyDescent="0.2">
      <c r="A283" s="107" t="s">
        <v>111</v>
      </c>
      <c r="B283" s="110">
        <f>VLOOKUP($A283,'[11]102000'!$A$7:$W$47,B$9,FALSE)</f>
        <v>955</v>
      </c>
      <c r="C283" s="110">
        <f>VLOOKUP($A283,'[11]102000'!$A$7:$W$47,C$9,FALSE)</f>
        <v>1213</v>
      </c>
      <c r="D283" s="110">
        <f>VLOOKUP($A283,'[11]102000'!$A$7:$W$47,D$9,FALSE)</f>
        <v>1342</v>
      </c>
      <c r="E283" s="110">
        <f>VLOOKUP($A283,'[11]102000'!$A$7:$W$47,E$9,FALSE)</f>
        <v>1431</v>
      </c>
      <c r="F283" s="110">
        <f>VLOOKUP($A283,'[11]102000'!$A$7:$W$47,F$9,FALSE)</f>
        <v>1332</v>
      </c>
      <c r="G283" s="110">
        <f>VLOOKUP($A283,'[11]102000'!$A$7:$W$47,G$9,FALSE)</f>
        <v>1585</v>
      </c>
      <c r="H283" s="110">
        <f>VLOOKUP($A283,'[11]102000'!$A$7:$W$47,H$9,FALSE)</f>
        <v>1744</v>
      </c>
      <c r="I283" s="110">
        <f>VLOOKUP($A283,'[11]102000'!$A$7:$W$47,I$9,FALSE)</f>
        <v>1647</v>
      </c>
      <c r="J283" s="110">
        <f>VLOOKUP($A283,'[11]102000'!$A$7:$W$47,J$9,FALSE)</f>
        <v>1731</v>
      </c>
      <c r="K283" s="110">
        <f>VLOOKUP($A283,'[11]102000'!$A$7:$W$47,K$9,FALSE)</f>
        <v>1822</v>
      </c>
      <c r="L283" s="110">
        <f>VLOOKUP($A283,'[11]102000'!$A$7:$W$47,L$9,FALSE)</f>
        <v>1727</v>
      </c>
      <c r="M283" s="110">
        <f>VLOOKUP($A283,'[11]102000'!$A$7:$W$47,M$9,FALSE)</f>
        <v>2094</v>
      </c>
      <c r="N283" s="110">
        <f>VLOOKUP($A283,'[11]102000'!$A$7:$W$47,N$9,FALSE)</f>
        <v>1936</v>
      </c>
      <c r="O283" s="110">
        <f>VLOOKUP($A283,'[11]102000'!$A$7:$W$47,O$9,FALSE)</f>
        <v>2101</v>
      </c>
      <c r="P283" s="110">
        <f>VLOOKUP($A283,'[11]102000'!$A$7:$W$47,P$9,FALSE)</f>
        <v>2235</v>
      </c>
      <c r="Q283" s="110">
        <f>VLOOKUP($A283,'[11]102000'!$A$7:$W$47,Q$9,FALSE)</f>
        <v>2070</v>
      </c>
      <c r="R283" s="110">
        <f>VLOOKUP($A283,'[11]102000'!$A$7:$W$47,R$9,FALSE)</f>
        <v>2058</v>
      </c>
      <c r="S283" s="110">
        <f>VLOOKUP($A283,'[11]102000'!$A$7:$W$47,S$9,FALSE)</f>
        <v>1868</v>
      </c>
      <c r="T283" s="110">
        <f>VLOOKUP($A283,'[11]102000'!$A$7:$W$47,T$9,FALSE)</f>
        <v>1898</v>
      </c>
      <c r="U283" s="110">
        <f>VLOOKUP($A283,'[11]102000'!$A$7:$W$47,U$9,FALSE)</f>
        <v>1604</v>
      </c>
      <c r="V283" s="110">
        <f>VLOOKUP($A283,'[11]102000'!$A$7:$W$47,V$9,FALSE)</f>
        <v>1977</v>
      </c>
    </row>
    <row r="284" spans="1:27" x14ac:dyDescent="0.2">
      <c r="A284" s="107" t="s">
        <v>113</v>
      </c>
      <c r="B284" s="110">
        <f>VLOOKUP($A284,'[11]102000'!$A$7:$W$47,B$9,FALSE)</f>
        <v>3518</v>
      </c>
      <c r="C284" s="110">
        <f>VLOOKUP($A284,'[11]102000'!$A$7:$W$47,C$9,FALSE)</f>
        <v>4143</v>
      </c>
      <c r="D284" s="110">
        <f>VLOOKUP($A284,'[11]102000'!$A$7:$W$47,D$9,FALSE)</f>
        <v>4079</v>
      </c>
      <c r="E284" s="110">
        <f>VLOOKUP($A284,'[11]102000'!$A$7:$W$47,E$9,FALSE)</f>
        <v>4333</v>
      </c>
      <c r="F284" s="110">
        <f>VLOOKUP($A284,'[11]102000'!$A$7:$W$47,F$9,FALSE)</f>
        <v>4210</v>
      </c>
      <c r="G284" s="110">
        <f>VLOOKUP($A284,'[11]102000'!$A$7:$W$47,G$9,FALSE)</f>
        <v>4484</v>
      </c>
      <c r="H284" s="110">
        <f>VLOOKUP($A284,'[11]102000'!$A$7:$W$47,H$9,FALSE)</f>
        <v>5262</v>
      </c>
      <c r="I284" s="110">
        <f>VLOOKUP($A284,'[11]102000'!$A$7:$W$47,I$9,FALSE)</f>
        <v>4658</v>
      </c>
      <c r="J284" s="110">
        <f>VLOOKUP($A284,'[11]102000'!$A$7:$W$47,J$9,FALSE)</f>
        <v>4894</v>
      </c>
      <c r="K284" s="110">
        <f>VLOOKUP($A284,'[11]102000'!$A$7:$W$47,K$9,FALSE)</f>
        <v>4766</v>
      </c>
      <c r="L284" s="110">
        <f>VLOOKUP($A284,'[11]102000'!$A$7:$W$47,L$9,FALSE)</f>
        <v>4838</v>
      </c>
      <c r="M284" s="110">
        <f>VLOOKUP($A284,'[11]102000'!$A$7:$W$47,M$9,FALSE)</f>
        <v>5270</v>
      </c>
      <c r="N284" s="110">
        <f>VLOOKUP($A284,'[11]102000'!$A$7:$W$47,N$9,FALSE)</f>
        <v>5070</v>
      </c>
      <c r="O284" s="110">
        <f>VLOOKUP($A284,'[11]102000'!$A$7:$W$47,O$9,FALSE)</f>
        <v>5267</v>
      </c>
      <c r="P284" s="110">
        <f>VLOOKUP($A284,'[11]102000'!$A$7:$W$47,P$9,FALSE)</f>
        <v>5533</v>
      </c>
      <c r="Q284" s="110">
        <f>VLOOKUP($A284,'[11]102000'!$A$7:$W$47,Q$9,FALSE)</f>
        <v>5515</v>
      </c>
      <c r="R284" s="110">
        <f>VLOOKUP($A284,'[11]102000'!$A$7:$W$47,R$9,FALSE)</f>
        <v>5293</v>
      </c>
      <c r="S284" s="110">
        <f>VLOOKUP($A284,'[11]102000'!$A$7:$W$47,S$9,FALSE)</f>
        <v>4810</v>
      </c>
      <c r="T284" s="110">
        <f>VLOOKUP($A284,'[11]102000'!$A$7:$W$47,T$9,FALSE)</f>
        <v>5163</v>
      </c>
      <c r="U284" s="110">
        <f>VLOOKUP($A284,'[11]102000'!$A$7:$W$47,U$9,FALSE)</f>
        <v>5270</v>
      </c>
      <c r="V284" s="110">
        <f>VLOOKUP($A284,'[11]102000'!$A$7:$W$47,V$9,FALSE)</f>
        <v>6117</v>
      </c>
    </row>
    <row r="285" spans="1:27" x14ac:dyDescent="0.2">
      <c r="A285" s="107" t="s">
        <v>115</v>
      </c>
      <c r="B285" s="110">
        <f>VLOOKUP($A285,'[11]102000'!$A$7:$W$47,B$9,FALSE)</f>
        <v>18</v>
      </c>
      <c r="C285" s="110">
        <f>VLOOKUP($A285,'[11]102000'!$A$7:$W$47,C$9,FALSE)</f>
        <v>5</v>
      </c>
      <c r="D285" s="110">
        <f>VLOOKUP($A285,'[11]102000'!$A$7:$W$47,D$9,FALSE)</f>
        <v>7</v>
      </c>
      <c r="E285" s="110">
        <f>VLOOKUP($A285,'[11]102000'!$A$7:$W$47,E$9,FALSE)</f>
        <v>7</v>
      </c>
      <c r="F285" s="110">
        <f>VLOOKUP($A285,'[11]102000'!$A$7:$W$47,F$9,FALSE)</f>
        <v>7</v>
      </c>
      <c r="G285" s="110">
        <f>VLOOKUP($A285,'[11]102000'!$A$7:$W$47,G$9,FALSE)</f>
        <v>20</v>
      </c>
      <c r="H285" s="110">
        <f>VLOOKUP($A285,'[11]102000'!$A$7:$W$47,H$9,FALSE)</f>
        <v>35</v>
      </c>
      <c r="I285" s="110">
        <f>VLOOKUP($A285,'[11]102000'!$A$7:$W$47,I$9,FALSE)</f>
        <v>21</v>
      </c>
      <c r="J285" s="110">
        <f>VLOOKUP($A285,'[11]102000'!$A$7:$W$47,J$9,FALSE)</f>
        <v>22</v>
      </c>
      <c r="K285" s="110">
        <f>VLOOKUP($A285,'[11]102000'!$A$7:$W$47,K$9,FALSE)</f>
        <v>22</v>
      </c>
      <c r="L285" s="110">
        <f>VLOOKUP($A285,'[11]102000'!$A$7:$W$47,L$9,FALSE)</f>
        <v>25</v>
      </c>
      <c r="M285" s="110">
        <f>VLOOKUP($A285,'[11]102000'!$A$7:$W$47,M$9,FALSE)</f>
        <v>33</v>
      </c>
      <c r="N285" s="110">
        <f>VLOOKUP($A285,'[11]102000'!$A$7:$W$47,N$9,FALSE)</f>
        <v>36</v>
      </c>
      <c r="O285" s="110">
        <f>VLOOKUP($A285,'[11]102000'!$A$7:$W$47,O$9,FALSE)</f>
        <v>48</v>
      </c>
      <c r="P285" s="110">
        <f>VLOOKUP($A285,'[11]102000'!$A$7:$W$47,P$9,FALSE)</f>
        <v>59</v>
      </c>
      <c r="Q285" s="110">
        <f>VLOOKUP($A285,'[11]102000'!$A$7:$W$47,Q$9,FALSE)</f>
        <v>84</v>
      </c>
      <c r="R285" s="110">
        <f>VLOOKUP($A285,'[11]102000'!$A$7:$W$47,R$9,FALSE)</f>
        <v>121</v>
      </c>
      <c r="S285" s="110">
        <f>VLOOKUP($A285,'[11]102000'!$A$7:$W$47,S$9,FALSE)</f>
        <v>135</v>
      </c>
      <c r="T285" s="110">
        <f>VLOOKUP($A285,'[11]102000'!$A$7:$W$47,T$9,FALSE)</f>
        <v>155</v>
      </c>
      <c r="U285" s="110">
        <f>VLOOKUP($A285,'[11]102000'!$A$7:$W$47,U$9,FALSE)</f>
        <v>143</v>
      </c>
      <c r="V285" s="110">
        <f>VLOOKUP($A285,'[11]102000'!$A$7:$W$47,V$9,FALSE)</f>
        <v>154</v>
      </c>
    </row>
    <row r="286" spans="1:27" x14ac:dyDescent="0.2">
      <c r="A286" s="107" t="s">
        <v>141</v>
      </c>
      <c r="B286" s="110">
        <f>VLOOKUP($A286,'[11]102000'!$A$7:$W$47,B$9,FALSE)</f>
        <v>906</v>
      </c>
      <c r="C286" s="110">
        <f>VLOOKUP($A286,'[11]102000'!$A$7:$W$47,C$9,FALSE)</f>
        <v>1006</v>
      </c>
      <c r="D286" s="110">
        <f>VLOOKUP($A286,'[11]102000'!$A$7:$W$47,D$9,FALSE)</f>
        <v>1055</v>
      </c>
      <c r="E286" s="110">
        <f>VLOOKUP($A286,'[11]102000'!$A$7:$W$47,E$9,FALSE)</f>
        <v>1075</v>
      </c>
      <c r="F286" s="110">
        <f>VLOOKUP($A286,'[11]102000'!$A$7:$W$47,F$9,FALSE)</f>
        <v>1018</v>
      </c>
      <c r="G286" s="110">
        <f>VLOOKUP($A286,'[11]102000'!$A$7:$W$47,G$9,FALSE)</f>
        <v>1145</v>
      </c>
      <c r="H286" s="110">
        <f>VLOOKUP($A286,'[11]102000'!$A$7:$W$47,H$9,FALSE)</f>
        <v>1267</v>
      </c>
      <c r="I286" s="110">
        <f>VLOOKUP($A286,'[11]102000'!$A$7:$W$47,I$9,FALSE)</f>
        <v>1164</v>
      </c>
      <c r="J286" s="110">
        <f>VLOOKUP($A286,'[11]102000'!$A$7:$W$47,J$9,FALSE)</f>
        <v>1207</v>
      </c>
      <c r="K286" s="110">
        <f>VLOOKUP($A286,'[11]102000'!$A$7:$W$47,K$9,FALSE)</f>
        <v>1472</v>
      </c>
      <c r="L286" s="110">
        <f>VLOOKUP($A286,'[11]102000'!$A$7:$W$47,L$9,FALSE)</f>
        <v>1454</v>
      </c>
      <c r="M286" s="110">
        <f>VLOOKUP($A286,'[11]102000'!$A$7:$W$47,M$9,FALSE)</f>
        <v>1525</v>
      </c>
      <c r="N286" s="110">
        <f>VLOOKUP($A286,'[11]102000'!$A$7:$W$47,N$9,FALSE)</f>
        <v>1506</v>
      </c>
      <c r="O286" s="110">
        <f>VLOOKUP($A286,'[11]102000'!$A$7:$W$47,O$9,FALSE)</f>
        <v>1599</v>
      </c>
      <c r="P286" s="110">
        <f>VLOOKUP($A286,'[11]102000'!$A$7:$W$47,P$9,FALSE)</f>
        <v>1647</v>
      </c>
      <c r="Q286" s="110">
        <f>VLOOKUP($A286,'[11]102000'!$A$7:$W$47,Q$9,FALSE)</f>
        <v>1708</v>
      </c>
      <c r="R286" s="110">
        <f>VLOOKUP($A286,'[11]102000'!$A$7:$W$47,R$9,FALSE)</f>
        <v>1627</v>
      </c>
      <c r="S286" s="110">
        <f>VLOOKUP($A286,'[11]102000'!$A$7:$W$47,S$9,FALSE)</f>
        <v>1556</v>
      </c>
      <c r="T286" s="110">
        <f>VLOOKUP($A286,'[11]102000'!$A$7:$W$47,T$9,FALSE)</f>
        <v>1680</v>
      </c>
      <c r="U286" s="110">
        <f>VLOOKUP($A286,'[11]102000'!$A$7:$W$47,U$9,FALSE)</f>
        <v>1653</v>
      </c>
      <c r="V286" s="110">
        <f>VLOOKUP($A286,'[11]102000'!$A$7:$W$47,V$9,FALSE)</f>
        <v>1890</v>
      </c>
    </row>
    <row r="287" spans="1:27" x14ac:dyDescent="0.2">
      <c r="A287" s="107" t="s">
        <v>117</v>
      </c>
      <c r="B287" s="316"/>
      <c r="C287" s="316"/>
      <c r="D287" s="316"/>
      <c r="E287" s="316"/>
      <c r="F287" s="316"/>
      <c r="G287" s="316"/>
      <c r="H287" s="316"/>
      <c r="I287" s="316"/>
      <c r="J287" s="316"/>
      <c r="K287" s="316"/>
      <c r="L287" s="316"/>
      <c r="M287" s="316"/>
      <c r="N287" s="316"/>
      <c r="O287" s="316"/>
      <c r="P287" s="316"/>
      <c r="Q287" s="316"/>
      <c r="R287" s="316"/>
      <c r="S287" s="316"/>
      <c r="T287" s="316"/>
      <c r="U287" s="316"/>
      <c r="V287" s="316"/>
    </row>
    <row r="288" spans="1:27" x14ac:dyDescent="0.2">
      <c r="A288" s="107" t="s">
        <v>118</v>
      </c>
      <c r="B288" s="110">
        <f>VLOOKUP($A288,'[11]102000'!$A$7:$W$47,B$9,FALSE)</f>
        <v>1827</v>
      </c>
      <c r="C288" s="110">
        <f>VLOOKUP($A288,'[11]102000'!$A$7:$W$47,C$9,FALSE)</f>
        <v>1905</v>
      </c>
      <c r="D288" s="110">
        <f>VLOOKUP($A288,'[11]102000'!$A$7:$W$47,D$9,FALSE)</f>
        <v>1373</v>
      </c>
      <c r="E288" s="110">
        <f>VLOOKUP($A288,'[11]102000'!$A$7:$W$47,E$9,FALSE)</f>
        <v>1393</v>
      </c>
      <c r="F288" s="110">
        <f>VLOOKUP($A288,'[11]102000'!$A$7:$W$47,F$9,FALSE)</f>
        <v>2144</v>
      </c>
      <c r="G288" s="110">
        <f>VLOOKUP($A288,'[11]102000'!$A$7:$W$47,G$9,FALSE)</f>
        <v>2519</v>
      </c>
      <c r="H288" s="110">
        <f>VLOOKUP($A288,'[11]102000'!$A$7:$W$47,H$9,FALSE)</f>
        <v>2997</v>
      </c>
      <c r="I288" s="110">
        <f>VLOOKUP($A288,'[11]102000'!$A$7:$W$47,I$9,FALSE)</f>
        <v>3029</v>
      </c>
      <c r="J288" s="110">
        <f>VLOOKUP($A288,'[11]102000'!$A$7:$W$47,J$9,FALSE)</f>
        <v>3313</v>
      </c>
      <c r="K288" s="110">
        <f>VLOOKUP($A288,'[11]102000'!$A$7:$W$47,K$9,FALSE)</f>
        <v>3379</v>
      </c>
      <c r="L288" s="110">
        <f>VLOOKUP($A288,'[11]102000'!$A$7:$W$47,L$9,FALSE)</f>
        <v>3285</v>
      </c>
      <c r="M288" s="110">
        <f>VLOOKUP($A288,'[11]102000'!$A$7:$W$47,M$9,FALSE)</f>
        <v>3808</v>
      </c>
      <c r="N288" s="110">
        <f>VLOOKUP($A288,'[11]102000'!$A$7:$W$47,N$9,FALSE)</f>
        <v>3577</v>
      </c>
      <c r="O288" s="110">
        <f>VLOOKUP($A288,'[11]102000'!$A$7:$W$47,O$9,FALSE)</f>
        <v>3764</v>
      </c>
      <c r="P288" s="110">
        <f>VLOOKUP($A288,'[11]102000'!$A$7:$W$47,P$9,FALSE)</f>
        <v>3692</v>
      </c>
      <c r="Q288" s="110">
        <f>VLOOKUP($A288,'[11]102000'!$A$7:$W$47,Q$9,FALSE)</f>
        <v>3727</v>
      </c>
      <c r="R288" s="110">
        <f>VLOOKUP($A288,'[11]102000'!$A$7:$W$47,R$9,FALSE)</f>
        <v>3643</v>
      </c>
      <c r="S288" s="110">
        <f>VLOOKUP($A288,'[11]102000'!$A$7:$W$47,S$9,FALSE)</f>
        <v>3346</v>
      </c>
      <c r="T288" s="110">
        <f>VLOOKUP($A288,'[11]102000'!$A$7:$W$47,T$9,FALSE)</f>
        <v>3535</v>
      </c>
      <c r="U288" s="110">
        <f>VLOOKUP($A288,'[11]102000'!$A$7:$W$47,U$9,FALSE)</f>
        <v>3395</v>
      </c>
      <c r="V288" s="110">
        <f>VLOOKUP($A288,'[11]102000'!$A$7:$W$47,V$9,FALSE)</f>
        <v>3911</v>
      </c>
    </row>
    <row r="289" spans="1:22" x14ac:dyDescent="0.2">
      <c r="A289" s="107" t="s">
        <v>123</v>
      </c>
      <c r="B289" s="110">
        <f>VLOOKUP($A289,'[11]102000'!$A$7:$W$47,B$9,FALSE)</f>
        <v>19762</v>
      </c>
      <c r="C289" s="110">
        <f>VLOOKUP($A289,'[11]102000'!$A$7:$W$47,C$9,FALSE)</f>
        <v>23367</v>
      </c>
      <c r="D289" s="110">
        <f>VLOOKUP($A289,'[11]102000'!$A$7:$W$47,D$9,FALSE)</f>
        <v>23842</v>
      </c>
      <c r="E289" s="110">
        <f>VLOOKUP($A289,'[11]102000'!$A$7:$W$47,E$9,FALSE)</f>
        <v>26534</v>
      </c>
      <c r="F289" s="110">
        <f>VLOOKUP($A289,'[11]102000'!$A$7:$W$47,F$9,FALSE)</f>
        <v>27201</v>
      </c>
      <c r="G289" s="110">
        <f>VLOOKUP($A289,'[11]102000'!$A$7:$W$47,G$9,FALSE)</f>
        <v>30274</v>
      </c>
      <c r="H289" s="110">
        <f>VLOOKUP($A289,'[11]102000'!$A$7:$W$47,H$9,FALSE)</f>
        <v>36360</v>
      </c>
      <c r="I289" s="110">
        <f>VLOOKUP($A289,'[11]102000'!$A$7:$W$47,I$9,FALSE)</f>
        <v>33905</v>
      </c>
      <c r="J289" s="110">
        <f>VLOOKUP($A289,'[11]102000'!$A$7:$W$47,J$9,FALSE)</f>
        <v>33885</v>
      </c>
      <c r="K289" s="110">
        <f>VLOOKUP($A289,'[11]102000'!$A$7:$W$47,K$9,FALSE)</f>
        <v>33383</v>
      </c>
      <c r="L289" s="110">
        <f>VLOOKUP($A289,'[11]102000'!$A$7:$W$47,L$9,FALSE)</f>
        <v>33706</v>
      </c>
      <c r="M289" s="110">
        <f>VLOOKUP($A289,'[11]102000'!$A$7:$W$47,M$9,FALSE)</f>
        <v>35275</v>
      </c>
      <c r="N289" s="110">
        <f>VLOOKUP($A289,'[11]102000'!$A$7:$W$47,N$9,FALSE)</f>
        <v>35275</v>
      </c>
      <c r="O289" s="110">
        <f>VLOOKUP($A289,'[11]102000'!$A$7:$W$47,O$9,FALSE)</f>
        <v>39665</v>
      </c>
      <c r="P289" s="110">
        <f>VLOOKUP($A289,'[11]102000'!$A$7:$W$47,P$9,FALSE)</f>
        <v>41316</v>
      </c>
      <c r="Q289" s="110">
        <f>VLOOKUP($A289,'[11]102000'!$A$7:$W$47,Q$9,FALSE)</f>
        <v>39897</v>
      </c>
      <c r="R289" s="110">
        <f>VLOOKUP($A289,'[11]102000'!$A$7:$W$47,R$9,FALSE)</f>
        <v>40434</v>
      </c>
      <c r="S289" s="110">
        <f>VLOOKUP($A289,'[11]102000'!$A$7:$W$47,S$9,FALSE)</f>
        <v>38521</v>
      </c>
      <c r="T289" s="110">
        <f>VLOOKUP($A289,'[11]102000'!$A$7:$W$47,T$9,FALSE)</f>
        <v>39596</v>
      </c>
      <c r="U289" s="110">
        <f>VLOOKUP($A289,'[11]102000'!$A$7:$W$47,U$9,FALSE)</f>
        <v>40241</v>
      </c>
      <c r="V289" s="110">
        <f>VLOOKUP($A289,'[11]102000'!$A$7:$W$47,V$9,FALSE)</f>
        <v>31717</v>
      </c>
    </row>
    <row r="290" spans="1:22" x14ac:dyDescent="0.2">
      <c r="A290" s="107" t="s">
        <v>119</v>
      </c>
      <c r="B290" s="110">
        <f>VLOOKUP($A290,'[11]102000'!$A$7:$W$47,B$9,FALSE)</f>
        <v>587</v>
      </c>
      <c r="C290" s="110">
        <f>VLOOKUP($A290,'[11]102000'!$A$7:$W$47,C$9,FALSE)</f>
        <v>683</v>
      </c>
      <c r="D290" s="110">
        <f>VLOOKUP($A290,'[11]102000'!$A$7:$W$47,D$9,FALSE)</f>
        <v>713</v>
      </c>
      <c r="E290" s="110">
        <f>VLOOKUP($A290,'[11]102000'!$A$7:$W$47,E$9,FALSE)</f>
        <v>835</v>
      </c>
      <c r="F290" s="110">
        <f>VLOOKUP($A290,'[11]102000'!$A$7:$W$47,F$9,FALSE)</f>
        <v>798</v>
      </c>
      <c r="G290" s="110">
        <f>VLOOKUP($A290,'[11]102000'!$A$7:$W$47,G$9,FALSE)</f>
        <v>880</v>
      </c>
      <c r="H290" s="110">
        <f>VLOOKUP($A290,'[11]102000'!$A$7:$W$47,H$9,FALSE)</f>
        <v>1034</v>
      </c>
      <c r="I290" s="110">
        <f>VLOOKUP($A290,'[11]102000'!$A$7:$W$47,I$9,FALSE)</f>
        <v>937</v>
      </c>
      <c r="J290" s="110">
        <f>VLOOKUP($A290,'[11]102000'!$A$7:$W$47,J$9,FALSE)</f>
        <v>945</v>
      </c>
      <c r="K290" s="110">
        <f>VLOOKUP($A290,'[11]102000'!$A$7:$W$47,K$9,FALSE)</f>
        <v>910</v>
      </c>
      <c r="L290" s="110">
        <f>VLOOKUP($A290,'[11]102000'!$A$7:$W$47,L$9,FALSE)</f>
        <v>874</v>
      </c>
      <c r="M290" s="110">
        <f>VLOOKUP($A290,'[11]102000'!$A$7:$W$47,M$9,FALSE)</f>
        <v>923</v>
      </c>
      <c r="N290" s="110">
        <f>VLOOKUP($A290,'[11]102000'!$A$7:$W$47,N$9,FALSE)</f>
        <v>900</v>
      </c>
      <c r="O290" s="110">
        <f>VLOOKUP($A290,'[11]102000'!$A$7:$W$47,O$9,FALSE)</f>
        <v>979</v>
      </c>
      <c r="P290" s="110">
        <f>VLOOKUP($A290,'[11]102000'!$A$7:$W$47,P$9,FALSE)</f>
        <v>973</v>
      </c>
      <c r="Q290" s="110">
        <f>VLOOKUP($A290,'[11]102000'!$A$7:$W$47,Q$9,FALSE)</f>
        <v>979</v>
      </c>
      <c r="R290" s="110">
        <f>VLOOKUP($A290,'[11]102000'!$A$7:$W$47,R$9,FALSE)</f>
        <v>982</v>
      </c>
      <c r="S290" s="110">
        <f>VLOOKUP($A290,'[11]102000'!$A$7:$W$47,S$9,FALSE)</f>
        <v>911</v>
      </c>
      <c r="T290" s="110">
        <f>VLOOKUP($A290,'[11]102000'!$A$7:$W$47,T$9,FALSE)</f>
        <v>903</v>
      </c>
      <c r="U290" s="110">
        <f>VLOOKUP($A290,'[11]102000'!$A$7:$W$47,U$9,FALSE)</f>
        <v>900</v>
      </c>
      <c r="V290" s="110">
        <f>VLOOKUP($A290,'[11]102000'!$A$7:$W$47,V$9,FALSE)</f>
        <v>1069</v>
      </c>
    </row>
    <row r="291" spans="1:22" x14ac:dyDescent="0.2">
      <c r="A291" s="107" t="s">
        <v>120</v>
      </c>
      <c r="B291" s="110">
        <f>VLOOKUP($A291,'[11]102000'!$A$7:$W$47,B$9,FALSE)</f>
        <v>67</v>
      </c>
      <c r="C291" s="110">
        <f>VLOOKUP($A291,'[11]102000'!$A$7:$W$47,C$9,FALSE)</f>
        <v>79</v>
      </c>
      <c r="D291" s="110">
        <f>VLOOKUP($A291,'[11]102000'!$A$7:$W$47,D$9,FALSE)</f>
        <v>65</v>
      </c>
      <c r="E291" s="110">
        <f>VLOOKUP($A291,'[11]102000'!$A$7:$W$47,E$9,FALSE)</f>
        <v>67</v>
      </c>
      <c r="F291" s="110">
        <f>VLOOKUP($A291,'[11]102000'!$A$7:$W$47,F$9,FALSE)</f>
        <v>70</v>
      </c>
      <c r="G291" s="110">
        <f>VLOOKUP($A291,'[11]102000'!$A$7:$W$47,G$9,FALSE)</f>
        <v>51</v>
      </c>
      <c r="H291" s="110">
        <f>VLOOKUP($A291,'[11]102000'!$A$7:$W$47,H$9,FALSE)</f>
        <v>47</v>
      </c>
      <c r="I291" s="110">
        <f>VLOOKUP($A291,'[11]102000'!$A$7:$W$47,I$9,FALSE)</f>
        <v>46</v>
      </c>
      <c r="J291" s="110">
        <f>VLOOKUP($A291,'[11]102000'!$A$7:$W$47,J$9,FALSE)</f>
        <v>55</v>
      </c>
      <c r="K291" s="110">
        <f>VLOOKUP($A291,'[11]102000'!$A$7:$W$47,K$9,FALSE)</f>
        <v>53</v>
      </c>
      <c r="L291" s="110">
        <f>VLOOKUP($A291,'[11]102000'!$A$7:$W$47,L$9,FALSE)</f>
        <v>55</v>
      </c>
      <c r="M291" s="110">
        <f>VLOOKUP($A291,'[11]102000'!$A$7:$W$47,M$9,FALSE)</f>
        <v>68</v>
      </c>
      <c r="N291" s="110">
        <f>VLOOKUP($A291,'[11]102000'!$A$7:$W$47,N$9,FALSE)</f>
        <v>68</v>
      </c>
      <c r="O291" s="110">
        <f>VLOOKUP($A291,'[11]102000'!$A$7:$W$47,O$9,FALSE)</f>
        <v>107</v>
      </c>
      <c r="P291" s="110">
        <f>VLOOKUP($A291,'[11]102000'!$A$7:$W$47,P$9,FALSE)</f>
        <v>103</v>
      </c>
      <c r="Q291" s="110">
        <f>VLOOKUP($A291,'[11]102000'!$A$7:$W$47,Q$9,FALSE)</f>
        <v>98</v>
      </c>
      <c r="R291" s="110">
        <f>VLOOKUP($A291,'[11]102000'!$A$7:$W$47,R$9,FALSE)</f>
        <v>102</v>
      </c>
      <c r="S291" s="110">
        <f>VLOOKUP($A291,'[11]102000'!$A$7:$W$47,S$9,FALSE)</f>
        <v>100</v>
      </c>
      <c r="T291" s="110">
        <f>VLOOKUP($A291,'[11]102000'!$A$7:$W$47,T$9,FALSE)</f>
        <v>90</v>
      </c>
      <c r="U291" s="110">
        <f>VLOOKUP($A291,'[11]102000'!$A$7:$W$47,U$9,FALSE)</f>
        <v>86</v>
      </c>
      <c r="V291" s="110">
        <f>VLOOKUP($A291,'[11]102000'!$A$7:$W$47,V$9,FALSE)</f>
        <v>93</v>
      </c>
    </row>
    <row r="292" spans="1:22" x14ac:dyDescent="0.2">
      <c r="A292" s="107" t="s">
        <v>139</v>
      </c>
      <c r="B292" s="110">
        <f>VLOOKUP($A292,'[11]102000'!$A$7:$W$47,B$9,FALSE)</f>
        <v>553</v>
      </c>
      <c r="C292" s="110">
        <f>VLOOKUP($A292,'[11]102000'!$A$7:$W$47,C$9,FALSE)</f>
        <v>818</v>
      </c>
      <c r="D292" s="110">
        <f>VLOOKUP($A292,'[11]102000'!$A$7:$W$47,D$9,FALSE)</f>
        <v>1004</v>
      </c>
      <c r="E292" s="110">
        <f>VLOOKUP($A292,'[11]102000'!$A$7:$W$47,E$9,FALSE)</f>
        <v>1132</v>
      </c>
      <c r="F292" s="110">
        <f>VLOOKUP($A292,'[11]102000'!$A$7:$W$47,F$9,FALSE)</f>
        <v>1181</v>
      </c>
      <c r="G292" s="110">
        <f>VLOOKUP($A292,'[11]102000'!$A$7:$W$47,G$9,FALSE)</f>
        <v>1239</v>
      </c>
      <c r="H292" s="110">
        <f>VLOOKUP($A292,'[11]102000'!$A$7:$W$47,H$9,FALSE)</f>
        <v>1492</v>
      </c>
      <c r="I292" s="110">
        <f>VLOOKUP($A292,'[11]102000'!$A$7:$W$47,I$9,FALSE)</f>
        <v>1663</v>
      </c>
      <c r="J292" s="110">
        <f>VLOOKUP($A292,'[11]102000'!$A$7:$W$47,J$9,FALSE)</f>
        <v>1956</v>
      </c>
      <c r="K292" s="110">
        <f>VLOOKUP($A292,'[11]102000'!$A$7:$W$47,K$9,FALSE)</f>
        <v>2362</v>
      </c>
      <c r="L292" s="110">
        <f>VLOOKUP($A292,'[11]102000'!$A$7:$W$47,L$9,FALSE)</f>
        <v>2658</v>
      </c>
      <c r="M292" s="110">
        <f>VLOOKUP($A292,'[11]102000'!$A$7:$W$47,M$9,FALSE)</f>
        <v>3005</v>
      </c>
      <c r="N292" s="110">
        <f>VLOOKUP($A292,'[11]102000'!$A$7:$W$47,N$9,FALSE)</f>
        <v>3347</v>
      </c>
      <c r="O292" s="110">
        <f>VLOOKUP($A292,'[11]102000'!$A$7:$W$47,O$9,FALSE)</f>
        <v>3696</v>
      </c>
      <c r="P292" s="110">
        <f>VLOOKUP($A292,'[11]102000'!$A$7:$W$47,P$9,FALSE)</f>
        <v>4024</v>
      </c>
      <c r="Q292" s="110">
        <f>VLOOKUP($A292,'[11]102000'!$A$7:$W$47,Q$9,FALSE)</f>
        <v>4367</v>
      </c>
      <c r="R292" s="110">
        <f>VLOOKUP($A292,'[11]102000'!$A$7:$W$47,R$9,FALSE)</f>
        <v>6317</v>
      </c>
      <c r="S292" s="110">
        <f>VLOOKUP($A292,'[11]102000'!$A$7:$W$47,S$9,FALSE)</f>
        <v>5551</v>
      </c>
      <c r="T292" s="110">
        <f>VLOOKUP($A292,'[11]102000'!$A$7:$W$47,T$9,FALSE)</f>
        <v>5263</v>
      </c>
      <c r="U292" s="110">
        <f>VLOOKUP($A292,'[11]102000'!$A$7:$W$47,U$9,FALSE)</f>
        <v>5389</v>
      </c>
      <c r="V292" s="110">
        <f>VLOOKUP($A292,'[11]102000'!$A$7:$W$47,V$9,FALSE)</f>
        <v>5916</v>
      </c>
    </row>
    <row r="293" spans="1:22" x14ac:dyDescent="0.2">
      <c r="A293" s="107" t="s">
        <v>121</v>
      </c>
      <c r="B293" s="110">
        <f>VLOOKUP($A293,'[11]102000'!$A$7:$W$47,B$9,FALSE)</f>
        <v>41</v>
      </c>
      <c r="C293" s="110">
        <f>VLOOKUP($A293,'[11]102000'!$A$7:$W$47,C$9,FALSE)</f>
        <v>51</v>
      </c>
      <c r="D293" s="110">
        <f>VLOOKUP($A293,'[11]102000'!$A$7:$W$47,D$9,FALSE)</f>
        <v>50</v>
      </c>
      <c r="E293" s="110">
        <f>VLOOKUP($A293,'[11]102000'!$A$7:$W$47,E$9,FALSE)</f>
        <v>53</v>
      </c>
      <c r="F293" s="110">
        <f>VLOOKUP($A293,'[11]102000'!$A$7:$W$47,F$9,FALSE)</f>
        <v>57</v>
      </c>
      <c r="G293" s="110">
        <f>VLOOKUP($A293,'[11]102000'!$A$7:$W$47,G$9,FALSE)</f>
        <v>58</v>
      </c>
      <c r="H293" s="110">
        <f>VLOOKUP($A293,'[11]102000'!$A$7:$W$47,H$9,FALSE)</f>
        <v>61</v>
      </c>
      <c r="I293" s="110">
        <f>VLOOKUP($A293,'[11]102000'!$A$7:$W$47,I$9,FALSE)</f>
        <v>63</v>
      </c>
      <c r="J293" s="110">
        <f>VLOOKUP($A293,'[11]102000'!$A$7:$W$47,J$9,FALSE)</f>
        <v>60</v>
      </c>
      <c r="K293" s="110">
        <f>VLOOKUP($A293,'[11]102000'!$A$7:$W$47,K$9,FALSE)</f>
        <v>65</v>
      </c>
      <c r="L293" s="110">
        <f>VLOOKUP($A293,'[11]102000'!$A$7:$W$47,L$9,FALSE)</f>
        <v>65</v>
      </c>
      <c r="M293" s="110">
        <f>VLOOKUP($A293,'[11]102000'!$A$7:$W$47,M$9,FALSE)</f>
        <v>71</v>
      </c>
      <c r="N293" s="110">
        <f>VLOOKUP($A293,'[11]102000'!$A$7:$W$47,N$9,FALSE)</f>
        <v>77</v>
      </c>
      <c r="O293" s="110">
        <f>VLOOKUP($A293,'[11]102000'!$A$7:$W$47,O$9,FALSE)</f>
        <v>75</v>
      </c>
      <c r="P293" s="110">
        <f>VLOOKUP($A293,'[11]102000'!$A$7:$W$47,P$9,FALSE)</f>
        <v>77</v>
      </c>
      <c r="Q293" s="110">
        <f>VLOOKUP($A293,'[11]102000'!$A$7:$W$47,Q$9,FALSE)</f>
        <v>78</v>
      </c>
      <c r="R293" s="110">
        <f>VLOOKUP($A293,'[11]102000'!$A$7:$W$47,R$9,FALSE)</f>
        <v>80</v>
      </c>
      <c r="S293" s="110">
        <f>VLOOKUP($A293,'[11]102000'!$A$7:$W$47,S$9,FALSE)</f>
        <v>80</v>
      </c>
      <c r="T293" s="110">
        <f>VLOOKUP($A293,'[11]102000'!$A$7:$W$47,T$9,FALSE)</f>
        <v>78</v>
      </c>
      <c r="U293" s="110">
        <f>VLOOKUP($A293,'[11]102000'!$A$7:$W$47,U$9,FALSE)</f>
        <v>79</v>
      </c>
      <c r="V293" s="110">
        <f>VLOOKUP($A293,'[11]102000'!$A$7:$W$47,V$9,FALSE)</f>
        <v>87</v>
      </c>
    </row>
    <row r="294" spans="1:22" x14ac:dyDescent="0.2">
      <c r="A294" s="107" t="s">
        <v>122</v>
      </c>
      <c r="B294" s="110">
        <f>VLOOKUP($A294,'[11]102000'!$A$7:$W$47,B$9,FALSE)</f>
        <v>12829</v>
      </c>
      <c r="C294" s="110">
        <f>VLOOKUP($A294,'[11]102000'!$A$7:$W$47,C$9,FALSE)</f>
        <v>15418</v>
      </c>
      <c r="D294" s="110">
        <f>VLOOKUP($A294,'[11]102000'!$A$7:$W$47,D$9,FALSE)</f>
        <v>15638</v>
      </c>
      <c r="E294" s="110">
        <f>VLOOKUP($A294,'[11]102000'!$A$7:$W$47,E$9,FALSE)</f>
        <v>15867</v>
      </c>
      <c r="F294" s="110">
        <f>VLOOKUP($A294,'[11]102000'!$A$7:$W$47,F$9,FALSE)</f>
        <v>15726</v>
      </c>
      <c r="G294" s="110">
        <f>VLOOKUP($A294,'[11]102000'!$A$7:$W$47,G$9,FALSE)</f>
        <v>15556</v>
      </c>
      <c r="H294" s="110">
        <f>VLOOKUP($A294,'[11]102000'!$A$7:$W$47,H$9,FALSE)</f>
        <v>17896</v>
      </c>
      <c r="I294" s="110">
        <f>VLOOKUP($A294,'[11]102000'!$A$7:$W$47,I$9,FALSE)</f>
        <v>17139</v>
      </c>
      <c r="J294" s="110">
        <f>VLOOKUP($A294,'[11]102000'!$A$7:$W$47,J$9,FALSE)</f>
        <v>17291</v>
      </c>
      <c r="K294" s="110">
        <f>VLOOKUP($A294,'[11]102000'!$A$7:$W$47,K$9,FALSE)</f>
        <v>18328</v>
      </c>
      <c r="L294" s="110">
        <f>VLOOKUP($A294,'[11]102000'!$A$7:$W$47,L$9,FALSE)</f>
        <v>17476</v>
      </c>
      <c r="M294" s="110">
        <f>VLOOKUP($A294,'[11]102000'!$A$7:$W$47,M$9,FALSE)</f>
        <v>17865</v>
      </c>
      <c r="N294" s="110">
        <f>VLOOKUP($A294,'[11]102000'!$A$7:$W$47,N$9,FALSE)</f>
        <v>17666</v>
      </c>
      <c r="O294" s="110">
        <f>VLOOKUP($A294,'[11]102000'!$A$7:$W$47,O$9,FALSE)</f>
        <v>18736</v>
      </c>
      <c r="P294" s="110">
        <f>VLOOKUP($A294,'[11]102000'!$A$7:$W$47,P$9,FALSE)</f>
        <v>20566</v>
      </c>
      <c r="Q294" s="110">
        <f>VLOOKUP($A294,'[11]102000'!$A$7:$W$47,Q$9,FALSE)</f>
        <v>22990</v>
      </c>
      <c r="R294" s="110">
        <f>VLOOKUP($A294,'[11]102000'!$A$7:$W$47,R$9,FALSE)</f>
        <v>22441</v>
      </c>
      <c r="S294" s="110">
        <f>VLOOKUP($A294,'[11]102000'!$A$7:$W$47,S$9,FALSE)</f>
        <v>21181</v>
      </c>
      <c r="T294" s="110">
        <f>VLOOKUP($A294,'[11]102000'!$A$7:$W$47,T$9,FALSE)</f>
        <v>21997</v>
      </c>
      <c r="U294" s="110">
        <f>VLOOKUP($A294,'[11]102000'!$A$7:$W$47,U$9,FALSE)</f>
        <v>21683</v>
      </c>
      <c r="V294" s="110">
        <f>VLOOKUP($A294,'[11]102000'!$A$7:$W$47,V$9,FALSE)</f>
        <v>22294</v>
      </c>
    </row>
    <row r="295" spans="1:22" x14ac:dyDescent="0.2">
      <c r="A295" s="107" t="s">
        <v>124</v>
      </c>
      <c r="B295" s="110">
        <f>VLOOKUP($A295,'[11]102000'!$A$7:$W$47,B$9,FALSE)</f>
        <v>0</v>
      </c>
      <c r="C295" s="110">
        <f>VLOOKUP($A295,'[11]102000'!$A$7:$W$47,C$9,FALSE)</f>
        <v>0</v>
      </c>
      <c r="D295" s="110">
        <f>VLOOKUP($A295,'[11]102000'!$A$7:$W$47,D$9,FALSE)</f>
        <v>0</v>
      </c>
      <c r="E295" s="110">
        <f>VLOOKUP($A295,'[11]102000'!$A$7:$W$47,E$9,FALSE)</f>
        <v>0</v>
      </c>
      <c r="F295" s="110">
        <f>VLOOKUP($A295,'[11]102000'!$A$7:$W$47,F$9,FALSE)</f>
        <v>0</v>
      </c>
      <c r="G295" s="110">
        <f>VLOOKUP($A295,'[11]102000'!$A$7:$W$47,G$9,FALSE)</f>
        <v>0</v>
      </c>
      <c r="H295" s="110">
        <f>VLOOKUP($A295,'[11]102000'!$A$7:$W$47,H$9,FALSE)</f>
        <v>0</v>
      </c>
      <c r="I295" s="110">
        <f>VLOOKUP($A295,'[11]102000'!$A$7:$W$47,I$9,FALSE)</f>
        <v>0</v>
      </c>
      <c r="J295" s="110">
        <f>VLOOKUP($A295,'[11]102000'!$A$7:$W$47,J$9,FALSE)</f>
        <v>13</v>
      </c>
      <c r="K295" s="110">
        <f>VLOOKUP($A295,'[11]102000'!$A$7:$W$47,K$9,FALSE)</f>
        <v>11</v>
      </c>
      <c r="L295" s="110">
        <f>VLOOKUP($A295,'[11]102000'!$A$7:$W$47,L$9,FALSE)</f>
        <v>13</v>
      </c>
      <c r="M295" s="110">
        <f>VLOOKUP($A295,'[11]102000'!$A$7:$W$47,M$9,FALSE)</f>
        <v>17</v>
      </c>
      <c r="N295" s="110">
        <f>VLOOKUP($A295,'[11]102000'!$A$7:$W$47,N$9,FALSE)</f>
        <v>27</v>
      </c>
      <c r="O295" s="110">
        <f>VLOOKUP($A295,'[11]102000'!$A$7:$W$47,O$9,FALSE)</f>
        <v>46</v>
      </c>
      <c r="P295" s="110">
        <f>VLOOKUP($A295,'[11]102000'!$A$7:$W$47,P$9,FALSE)</f>
        <v>78</v>
      </c>
      <c r="Q295" s="110">
        <f>VLOOKUP($A295,'[11]102000'!$A$7:$W$47,Q$9,FALSE)</f>
        <v>147</v>
      </c>
      <c r="R295" s="110">
        <f>VLOOKUP($A295,'[11]102000'!$A$7:$W$47,R$9,FALSE)</f>
        <v>229</v>
      </c>
      <c r="S295" s="110">
        <f>VLOOKUP($A295,'[11]102000'!$A$7:$W$47,S$9,FALSE)</f>
        <v>282</v>
      </c>
      <c r="T295" s="110">
        <f>VLOOKUP($A295,'[11]102000'!$A$7:$W$47,T$9,FALSE)</f>
        <v>336</v>
      </c>
      <c r="U295" s="110">
        <f>VLOOKUP($A295,'[11]102000'!$A$7:$W$47,U$9,FALSE)</f>
        <v>401</v>
      </c>
      <c r="V295" s="110">
        <f>VLOOKUP($A295,'[11]102000'!$A$7:$W$47,V$9,FALSE)</f>
        <v>394</v>
      </c>
    </row>
    <row r="296" spans="1:22" x14ac:dyDescent="0.2">
      <c r="A296" s="107" t="s">
        <v>125</v>
      </c>
      <c r="B296" s="110">
        <f>VLOOKUP($A296,'[11]102000'!$A$7:$W$47,B$9,FALSE)</f>
        <v>2443</v>
      </c>
      <c r="C296" s="110">
        <f>VLOOKUP($A296,'[11]102000'!$A$7:$W$47,C$9,FALSE)</f>
        <v>3055</v>
      </c>
      <c r="D296" s="110">
        <f>VLOOKUP($A296,'[11]102000'!$A$7:$W$47,D$9,FALSE)</f>
        <v>2773</v>
      </c>
      <c r="E296" s="110">
        <f>VLOOKUP($A296,'[11]102000'!$A$7:$W$47,E$9,FALSE)</f>
        <v>3518</v>
      </c>
      <c r="F296" s="110">
        <f>VLOOKUP($A296,'[11]102000'!$A$7:$W$47,F$9,FALSE)</f>
        <v>3806</v>
      </c>
      <c r="G296" s="110">
        <f>VLOOKUP($A296,'[11]102000'!$A$7:$W$47,G$9,FALSE)</f>
        <v>4286</v>
      </c>
      <c r="H296" s="110">
        <f>VLOOKUP($A296,'[11]102000'!$A$7:$W$47,H$9,FALSE)</f>
        <v>4948</v>
      </c>
      <c r="I296" s="110">
        <f>VLOOKUP($A296,'[11]102000'!$A$7:$W$47,I$9,FALSE)</f>
        <v>4783</v>
      </c>
      <c r="J296" s="110">
        <f>VLOOKUP($A296,'[11]102000'!$A$7:$W$47,J$9,FALSE)</f>
        <v>4733</v>
      </c>
      <c r="K296" s="110">
        <f>VLOOKUP($A296,'[11]102000'!$A$7:$W$47,K$9,FALSE)</f>
        <v>5032</v>
      </c>
      <c r="L296" s="110">
        <f>VLOOKUP($A296,'[11]102000'!$A$7:$W$47,L$9,FALSE)</f>
        <v>4994</v>
      </c>
      <c r="M296" s="110">
        <f>VLOOKUP($A296,'[11]102000'!$A$7:$W$47,M$9,FALSE)</f>
        <v>5447</v>
      </c>
      <c r="N296" s="110">
        <f>VLOOKUP($A296,'[11]102000'!$A$7:$W$47,N$9,FALSE)</f>
        <v>5414</v>
      </c>
      <c r="O296" s="110">
        <f>VLOOKUP($A296,'[11]102000'!$A$7:$W$47,O$9,FALSE)</f>
        <v>6039</v>
      </c>
      <c r="P296" s="110">
        <f>VLOOKUP($A296,'[11]102000'!$A$7:$W$47,P$9,FALSE)</f>
        <v>6185</v>
      </c>
      <c r="Q296" s="110">
        <f>VLOOKUP($A296,'[11]102000'!$A$7:$W$47,Q$9,FALSE)</f>
        <v>6429</v>
      </c>
      <c r="R296" s="110">
        <f>VLOOKUP($A296,'[11]102000'!$A$7:$W$47,R$9,FALSE)</f>
        <v>5803</v>
      </c>
      <c r="S296" s="110">
        <f>VLOOKUP($A296,'[11]102000'!$A$7:$W$47,S$9,FALSE)</f>
        <v>4854</v>
      </c>
      <c r="T296" s="110">
        <f>VLOOKUP($A296,'[11]102000'!$A$7:$W$47,T$9,FALSE)</f>
        <v>4903</v>
      </c>
      <c r="U296" s="110">
        <f>VLOOKUP($A296,'[11]102000'!$A$7:$W$47,U$9,FALSE)</f>
        <v>4878</v>
      </c>
      <c r="V296" s="110">
        <f>VLOOKUP($A296,'[11]102000'!$A$7:$W$47,V$9,FALSE)</f>
        <v>5077</v>
      </c>
    </row>
    <row r="297" spans="1:22" x14ac:dyDescent="0.2">
      <c r="A297" s="107" t="s">
        <v>126</v>
      </c>
      <c r="B297" s="110">
        <f>VLOOKUP($A297,'[11]102000'!$A$7:$W$47,B$9,FALSE)</f>
        <v>211</v>
      </c>
      <c r="C297" s="110">
        <f>VLOOKUP($A297,'[11]102000'!$A$7:$W$47,C$9,FALSE)</f>
        <v>274</v>
      </c>
      <c r="D297" s="110">
        <f>VLOOKUP($A297,'[11]102000'!$A$7:$W$47,D$9,FALSE)</f>
        <v>319</v>
      </c>
      <c r="E297" s="110">
        <f>VLOOKUP($A297,'[11]102000'!$A$7:$W$47,E$9,FALSE)</f>
        <v>374</v>
      </c>
      <c r="F297" s="110">
        <f>VLOOKUP($A297,'[11]102000'!$A$7:$W$47,F$9,FALSE)</f>
        <v>412</v>
      </c>
      <c r="G297" s="110">
        <f>VLOOKUP($A297,'[11]102000'!$A$7:$W$47,G$9,FALSE)</f>
        <v>428</v>
      </c>
      <c r="H297" s="110">
        <f>VLOOKUP($A297,'[11]102000'!$A$7:$W$47,H$9,FALSE)</f>
        <v>497</v>
      </c>
      <c r="I297" s="110">
        <f>VLOOKUP($A297,'[11]102000'!$A$7:$W$47,I$9,FALSE)</f>
        <v>492</v>
      </c>
      <c r="J297" s="110">
        <f>VLOOKUP($A297,'[11]102000'!$A$7:$W$47,J$9,FALSE)</f>
        <v>564</v>
      </c>
      <c r="K297" s="110">
        <f>VLOOKUP($A297,'[11]102000'!$A$7:$W$47,K$9,FALSE)</f>
        <v>631</v>
      </c>
      <c r="L297" s="110">
        <f>VLOOKUP($A297,'[11]102000'!$A$7:$W$47,L$9,FALSE)</f>
        <v>730</v>
      </c>
      <c r="M297" s="110">
        <f>VLOOKUP($A297,'[11]102000'!$A$7:$W$47,M$9,FALSE)</f>
        <v>794</v>
      </c>
      <c r="N297" s="110">
        <f>VLOOKUP($A297,'[11]102000'!$A$7:$W$47,N$9,FALSE)</f>
        <v>765</v>
      </c>
      <c r="O297" s="110">
        <f>VLOOKUP($A297,'[11]102000'!$A$7:$W$47,O$9,FALSE)</f>
        <v>841</v>
      </c>
      <c r="P297" s="110">
        <f>VLOOKUP($A297,'[11]102000'!$A$7:$W$47,P$9,FALSE)</f>
        <v>893</v>
      </c>
      <c r="Q297" s="110">
        <f>VLOOKUP($A297,'[11]102000'!$A$7:$W$47,Q$9,FALSE)</f>
        <v>919</v>
      </c>
      <c r="R297" s="110">
        <f>VLOOKUP($A297,'[11]102000'!$A$7:$W$47,R$9,FALSE)</f>
        <v>936</v>
      </c>
      <c r="S297" s="110">
        <f>VLOOKUP($A297,'[11]102000'!$A$7:$W$47,S$9,FALSE)</f>
        <v>945</v>
      </c>
      <c r="T297" s="110">
        <f>VLOOKUP($A297,'[11]102000'!$A$7:$W$47,T$9,FALSE)</f>
        <v>1050</v>
      </c>
      <c r="U297" s="110">
        <f>VLOOKUP($A297,'[11]102000'!$A$7:$W$47,U$9,FALSE)</f>
        <v>1051</v>
      </c>
      <c r="V297" s="110">
        <f>VLOOKUP($A297,'[11]102000'!$A$7:$W$47,V$9,FALSE)</f>
        <v>1147</v>
      </c>
    </row>
    <row r="298" spans="1:22" x14ac:dyDescent="0.2">
      <c r="A298" s="107" t="s">
        <v>127</v>
      </c>
      <c r="B298" s="110">
        <f>VLOOKUP($A298,'[11]102000'!$A$7:$W$47,B$9,FALSE)</f>
        <v>15546</v>
      </c>
      <c r="C298" s="110">
        <f>VLOOKUP($A298,'[11]102000'!$A$7:$W$47,C$9,FALSE)</f>
        <v>18104</v>
      </c>
      <c r="D298" s="110">
        <f>VLOOKUP($A298,'[11]102000'!$A$7:$W$47,D$9,FALSE)</f>
        <v>17433</v>
      </c>
      <c r="E298" s="110">
        <f>VLOOKUP($A298,'[11]102000'!$A$7:$W$47,E$9,FALSE)</f>
        <v>18248</v>
      </c>
      <c r="F298" s="110">
        <f>VLOOKUP($A298,'[11]102000'!$A$7:$W$47,F$9,FALSE)</f>
        <v>16862</v>
      </c>
      <c r="G298" s="110">
        <f>VLOOKUP($A298,'[11]102000'!$A$7:$W$47,G$9,FALSE)</f>
        <v>18620</v>
      </c>
      <c r="H298" s="110">
        <f>VLOOKUP($A298,'[11]102000'!$A$7:$W$47,H$9,FALSE)</f>
        <v>19517</v>
      </c>
      <c r="I298" s="110">
        <f>VLOOKUP($A298,'[11]102000'!$A$7:$W$47,I$9,FALSE)</f>
        <v>19122</v>
      </c>
      <c r="J298" s="110">
        <f>VLOOKUP($A298,'[11]102000'!$A$7:$W$47,J$9,FALSE)</f>
        <v>20590</v>
      </c>
      <c r="K298" s="110">
        <f>VLOOKUP($A298,'[11]102000'!$A$7:$W$47,K$9,FALSE)</f>
        <v>21513</v>
      </c>
      <c r="L298" s="110">
        <f>VLOOKUP($A298,'[11]102000'!$A$7:$W$47,L$9,FALSE)</f>
        <v>20659</v>
      </c>
      <c r="M298" s="110">
        <f>VLOOKUP($A298,'[11]102000'!$A$7:$W$47,M$9,FALSE)</f>
        <v>21729</v>
      </c>
      <c r="N298" s="110">
        <f>VLOOKUP($A298,'[11]102000'!$A$7:$W$47,N$9,FALSE)</f>
        <v>20889</v>
      </c>
      <c r="O298" s="110">
        <f>VLOOKUP($A298,'[11]102000'!$A$7:$W$47,O$9,FALSE)</f>
        <v>23636</v>
      </c>
      <c r="P298" s="110">
        <f>VLOOKUP($A298,'[11]102000'!$A$7:$W$47,P$9,FALSE)</f>
        <v>24281</v>
      </c>
      <c r="Q298" s="110">
        <f>VLOOKUP($A298,'[11]102000'!$A$7:$W$47,Q$9,FALSE)</f>
        <v>26349</v>
      </c>
      <c r="R298" s="110">
        <f>VLOOKUP($A298,'[11]102000'!$A$7:$W$47,R$9,FALSE)</f>
        <v>24728</v>
      </c>
      <c r="S298" s="110">
        <f>VLOOKUP($A298,'[11]102000'!$A$7:$W$47,S$9,FALSE)</f>
        <v>23169</v>
      </c>
      <c r="T298" s="110">
        <f>VLOOKUP($A298,'[11]102000'!$A$7:$W$47,T$9,FALSE)</f>
        <v>24775</v>
      </c>
      <c r="U298" s="110">
        <f>VLOOKUP($A298,'[11]102000'!$A$7:$W$47,U$9,FALSE)</f>
        <v>25573</v>
      </c>
      <c r="V298" s="110">
        <f>VLOOKUP($A298,'[11]102000'!$A$7:$W$47,V$9,FALSE)</f>
        <v>27454</v>
      </c>
    </row>
    <row r="299" spans="1:22" x14ac:dyDescent="0.2">
      <c r="A299" s="107" t="s">
        <v>129</v>
      </c>
      <c r="B299" s="110">
        <f>VLOOKUP($A299,'[11]102000'!$A$7:$W$47,B$9,FALSE)</f>
        <v>597</v>
      </c>
      <c r="C299" s="110">
        <f>VLOOKUP($A299,'[11]102000'!$A$7:$W$47,C$9,FALSE)</f>
        <v>742</v>
      </c>
      <c r="D299" s="110">
        <f>VLOOKUP($A299,'[11]102000'!$A$7:$W$47,D$9,FALSE)</f>
        <v>460</v>
      </c>
      <c r="E299" s="110">
        <f>VLOOKUP($A299,'[11]102000'!$A$7:$W$47,E$9,FALSE)</f>
        <v>347</v>
      </c>
      <c r="F299" s="110">
        <f>VLOOKUP($A299,'[11]102000'!$A$7:$W$47,F$9,FALSE)</f>
        <v>307</v>
      </c>
      <c r="G299" s="110">
        <f>VLOOKUP($A299,'[11]102000'!$A$7:$W$47,G$9,FALSE)</f>
        <v>292</v>
      </c>
      <c r="H299" s="110">
        <f>VLOOKUP($A299,'[11]102000'!$A$7:$W$47,H$9,FALSE)</f>
        <v>247</v>
      </c>
      <c r="I299" s="110">
        <f>VLOOKUP($A299,'[11]102000'!$A$7:$W$47,I$9,FALSE)</f>
        <v>221</v>
      </c>
      <c r="J299" s="110">
        <f>VLOOKUP($A299,'[11]102000'!$A$7:$W$47,J$9,FALSE)</f>
        <v>173</v>
      </c>
      <c r="K299" s="110">
        <f>VLOOKUP($A299,'[11]102000'!$A$7:$W$47,K$9,FALSE)</f>
        <v>169</v>
      </c>
      <c r="L299" s="110">
        <f>VLOOKUP($A299,'[11]102000'!$A$7:$W$47,L$9,FALSE)</f>
        <v>159</v>
      </c>
      <c r="M299" s="110">
        <f>VLOOKUP($A299,'[11]102000'!$A$7:$W$47,M$9,FALSE)</f>
        <v>169</v>
      </c>
      <c r="N299" s="110">
        <f>VLOOKUP($A299,'[11]102000'!$A$7:$W$47,N$9,FALSE)</f>
        <v>177</v>
      </c>
      <c r="O299" s="110">
        <f>VLOOKUP($A299,'[11]102000'!$A$7:$W$47,O$9,FALSE)</f>
        <v>184</v>
      </c>
      <c r="P299" s="110">
        <f>VLOOKUP($A299,'[11]102000'!$A$7:$W$47,P$9,FALSE)</f>
        <v>209</v>
      </c>
      <c r="Q299" s="110">
        <f>VLOOKUP($A299,'[11]102000'!$A$7:$W$47,Q$9,FALSE)</f>
        <v>213</v>
      </c>
      <c r="R299" s="110">
        <f>VLOOKUP($A299,'[11]102000'!$A$7:$W$47,R$9,FALSE)</f>
        <v>232</v>
      </c>
      <c r="S299" s="110">
        <f>VLOOKUP($A299,'[11]102000'!$A$7:$W$47,S$9,FALSE)</f>
        <v>259</v>
      </c>
      <c r="T299" s="110">
        <f>VLOOKUP($A299,'[11]102000'!$A$7:$W$47,T$9,FALSE)</f>
        <v>249</v>
      </c>
      <c r="U299" s="110">
        <f>VLOOKUP($A299,'[11]102000'!$A$7:$W$47,U$9,FALSE)</f>
        <v>234</v>
      </c>
      <c r="V299" s="110">
        <f>VLOOKUP($A299,'[11]102000'!$A$7:$W$47,V$9,FALSE)</f>
        <v>256</v>
      </c>
    </row>
    <row r="300" spans="1:22" x14ac:dyDescent="0.2">
      <c r="A300" s="107" t="s">
        <v>130</v>
      </c>
      <c r="B300" s="110">
        <f>VLOOKUP($A300,'[11]102000'!$A$7:$W$47,B$9,FALSE)</f>
        <v>141</v>
      </c>
      <c r="C300" s="110">
        <f>VLOOKUP($A300,'[11]102000'!$A$7:$W$47,C$9,FALSE)</f>
        <v>158</v>
      </c>
      <c r="D300" s="110">
        <f>VLOOKUP($A300,'[11]102000'!$A$7:$W$47,D$9,FALSE)</f>
        <v>160</v>
      </c>
      <c r="E300" s="110">
        <f>VLOOKUP($A300,'[11]102000'!$A$7:$W$47,E$9,FALSE)</f>
        <v>170</v>
      </c>
      <c r="F300" s="110">
        <f>VLOOKUP($A300,'[11]102000'!$A$7:$W$47,F$9,FALSE)</f>
        <v>168</v>
      </c>
      <c r="G300" s="110">
        <f>VLOOKUP($A300,'[11]102000'!$A$7:$W$47,G$9,FALSE)</f>
        <v>183</v>
      </c>
      <c r="H300" s="110">
        <f>VLOOKUP($A300,'[11]102000'!$A$7:$W$47,H$9,FALSE)</f>
        <v>215</v>
      </c>
      <c r="I300" s="110">
        <f>VLOOKUP($A300,'[11]102000'!$A$7:$W$47,I$9,FALSE)</f>
        <v>201</v>
      </c>
      <c r="J300" s="110">
        <f>VLOOKUP($A300,'[11]102000'!$A$7:$W$47,J$9,FALSE)</f>
        <v>216</v>
      </c>
      <c r="K300" s="110">
        <f>VLOOKUP($A300,'[11]102000'!$A$7:$W$47,K$9,FALSE)</f>
        <v>213</v>
      </c>
      <c r="L300" s="110">
        <f>VLOOKUP($A300,'[11]102000'!$A$7:$W$47,L$9,FALSE)</f>
        <v>326</v>
      </c>
      <c r="M300" s="110">
        <f>VLOOKUP($A300,'[11]102000'!$A$7:$W$47,M$9,FALSE)</f>
        <v>302</v>
      </c>
      <c r="N300" s="110">
        <f>VLOOKUP($A300,'[11]102000'!$A$7:$W$47,N$9,FALSE)</f>
        <v>311</v>
      </c>
      <c r="O300" s="110">
        <f>VLOOKUP($A300,'[11]102000'!$A$7:$W$47,O$9,FALSE)</f>
        <v>360</v>
      </c>
      <c r="P300" s="110">
        <f>VLOOKUP($A300,'[11]102000'!$A$7:$W$47,P$9,FALSE)</f>
        <v>339</v>
      </c>
      <c r="Q300" s="110">
        <f>VLOOKUP($A300,'[11]102000'!$A$7:$W$47,Q$9,FALSE)</f>
        <v>327</v>
      </c>
      <c r="R300" s="110">
        <f>VLOOKUP($A300,'[11]102000'!$A$7:$W$47,R$9,FALSE)</f>
        <v>338</v>
      </c>
      <c r="S300" s="110">
        <f>VLOOKUP($A300,'[11]102000'!$A$7:$W$47,S$9,FALSE)</f>
        <v>323</v>
      </c>
      <c r="T300" s="110">
        <f>VLOOKUP($A300,'[11]102000'!$A$7:$W$47,T$9,FALSE)</f>
        <v>355</v>
      </c>
      <c r="U300" s="110">
        <f>VLOOKUP($A300,'[11]102000'!$A$7:$W$47,U$9,FALSE)</f>
        <v>346</v>
      </c>
      <c r="V300" s="110">
        <f>VLOOKUP($A300,'[11]102000'!$A$7:$W$47,V$9,FALSE)</f>
        <v>356</v>
      </c>
    </row>
    <row r="301" spans="1:22" x14ac:dyDescent="0.2">
      <c r="A301" s="107" t="s">
        <v>128</v>
      </c>
      <c r="B301" s="110">
        <f>VLOOKUP($A301,'[11]102000'!$A$7:$W$47,B$9,FALSE)</f>
        <v>225</v>
      </c>
      <c r="C301" s="110">
        <f>VLOOKUP($A301,'[11]102000'!$A$7:$W$47,C$9,FALSE)</f>
        <v>237</v>
      </c>
      <c r="D301" s="110">
        <f>VLOOKUP($A301,'[11]102000'!$A$7:$W$47,D$9,FALSE)</f>
        <v>249</v>
      </c>
      <c r="E301" s="110">
        <f>VLOOKUP($A301,'[11]102000'!$A$7:$W$47,E$9,FALSE)</f>
        <v>181</v>
      </c>
      <c r="F301" s="110">
        <f>VLOOKUP($A301,'[11]102000'!$A$7:$W$47,F$9,FALSE)</f>
        <v>156</v>
      </c>
      <c r="G301" s="110">
        <f>VLOOKUP($A301,'[11]102000'!$A$7:$W$47,G$9,FALSE)</f>
        <v>159</v>
      </c>
      <c r="H301" s="110">
        <f>VLOOKUP($A301,'[11]102000'!$A$7:$W$47,H$9,FALSE)</f>
        <v>150</v>
      </c>
      <c r="I301" s="110">
        <f>VLOOKUP($A301,'[11]102000'!$A$7:$W$47,I$9,FALSE)</f>
        <v>123</v>
      </c>
      <c r="J301" s="110">
        <f>VLOOKUP($A301,'[11]102000'!$A$7:$W$47,J$9,FALSE)</f>
        <v>126</v>
      </c>
      <c r="K301" s="110">
        <f>VLOOKUP($A301,'[11]102000'!$A$7:$W$47,K$9,FALSE)</f>
        <v>125</v>
      </c>
      <c r="L301" s="110">
        <f>VLOOKUP($A301,'[11]102000'!$A$7:$W$47,L$9,FALSE)</f>
        <v>120</v>
      </c>
      <c r="M301" s="110">
        <f>VLOOKUP($A301,'[11]102000'!$A$7:$W$47,M$9,FALSE)</f>
        <v>134</v>
      </c>
      <c r="N301" s="110">
        <f>VLOOKUP($A301,'[11]102000'!$A$7:$W$47,N$9,FALSE)</f>
        <v>164</v>
      </c>
      <c r="O301" s="110">
        <f>VLOOKUP($A301,'[11]102000'!$A$7:$W$47,O$9,FALSE)</f>
        <v>180</v>
      </c>
      <c r="P301" s="110">
        <f>VLOOKUP($A301,'[11]102000'!$A$7:$W$47,P$9,FALSE)</f>
        <v>206</v>
      </c>
      <c r="Q301" s="110">
        <f>VLOOKUP($A301,'[11]102000'!$A$7:$W$47,Q$9,FALSE)</f>
        <v>212</v>
      </c>
      <c r="R301" s="110">
        <f>VLOOKUP($A301,'[11]102000'!$A$7:$W$47,R$9,FALSE)</f>
        <v>222</v>
      </c>
      <c r="S301" s="110">
        <f>VLOOKUP($A301,'[11]102000'!$A$7:$W$47,S$9,FALSE)</f>
        <v>239</v>
      </c>
      <c r="T301" s="110">
        <f>VLOOKUP($A301,'[11]102000'!$A$7:$W$47,T$9,FALSE)</f>
        <v>239</v>
      </c>
      <c r="U301" s="110">
        <f>VLOOKUP($A301,'[11]102000'!$A$7:$W$47,U$9,FALSE)</f>
        <v>220</v>
      </c>
      <c r="V301" s="110">
        <f>VLOOKUP($A301,'[11]102000'!$A$7:$W$47,V$9,FALSE)</f>
        <v>255</v>
      </c>
    </row>
    <row r="302" spans="1:22" x14ac:dyDescent="0.2">
      <c r="A302" s="107" t="s">
        <v>132</v>
      </c>
      <c r="B302" s="110">
        <f>VLOOKUP($A302,'[11]102000'!$A$7:$W$47,B$9,FALSE)</f>
        <v>13894</v>
      </c>
      <c r="C302" s="110">
        <f>VLOOKUP($A302,'[11]102000'!$A$7:$W$47,C$9,FALSE)</f>
        <v>16179</v>
      </c>
      <c r="D302" s="110">
        <f>VLOOKUP($A302,'[11]102000'!$A$7:$W$47,D$9,FALSE)</f>
        <v>14709</v>
      </c>
      <c r="E302" s="110">
        <f>VLOOKUP($A302,'[11]102000'!$A$7:$W$47,E$9,FALSE)</f>
        <v>15279</v>
      </c>
      <c r="F302" s="110">
        <f>VLOOKUP($A302,'[11]102000'!$A$7:$W$47,F$9,FALSE)</f>
        <v>14785</v>
      </c>
      <c r="G302" s="110">
        <f>VLOOKUP($A302,'[11]102000'!$A$7:$W$47,G$9,FALSE)</f>
        <v>15879</v>
      </c>
      <c r="H302" s="110">
        <f>VLOOKUP($A302,'[11]102000'!$A$7:$W$47,H$9,FALSE)</f>
        <v>18247</v>
      </c>
      <c r="I302" s="110">
        <f>VLOOKUP($A302,'[11]102000'!$A$7:$W$47,I$9,FALSE)</f>
        <v>15391</v>
      </c>
      <c r="J302" s="110">
        <f>VLOOKUP($A302,'[11]102000'!$A$7:$W$47,J$9,FALSE)</f>
        <v>14982</v>
      </c>
      <c r="K302" s="110">
        <f>VLOOKUP($A302,'[11]102000'!$A$7:$W$47,K$9,FALSE)</f>
        <v>14040</v>
      </c>
      <c r="L302" s="110">
        <f>VLOOKUP($A302,'[11]102000'!$A$7:$W$47,L$9,FALSE)</f>
        <v>14346</v>
      </c>
      <c r="M302" s="110">
        <f>VLOOKUP($A302,'[11]102000'!$A$7:$W$47,M$9,FALSE)</f>
        <v>15211</v>
      </c>
      <c r="N302" s="110">
        <f>VLOOKUP($A302,'[11]102000'!$A$7:$W$47,N$9,FALSE)</f>
        <v>14830</v>
      </c>
      <c r="O302" s="110">
        <f>VLOOKUP($A302,'[11]102000'!$A$7:$W$47,O$9,FALSE)</f>
        <v>15286</v>
      </c>
      <c r="P302" s="110">
        <f>VLOOKUP($A302,'[11]102000'!$A$7:$W$47,P$9,FALSE)</f>
        <v>15083</v>
      </c>
      <c r="Q302" s="110">
        <f>VLOOKUP($A302,'[11]102000'!$A$7:$W$47,Q$9,FALSE)</f>
        <v>14103</v>
      </c>
      <c r="R302" s="110">
        <f>VLOOKUP($A302,'[11]102000'!$A$7:$W$47,R$9,FALSE)</f>
        <v>14196</v>
      </c>
      <c r="S302" s="110">
        <f>VLOOKUP($A302,'[11]102000'!$A$7:$W$47,S$9,FALSE)</f>
        <v>13029</v>
      </c>
      <c r="T302" s="110">
        <f>VLOOKUP($A302,'[11]102000'!$A$7:$W$47,T$9,FALSE)</f>
        <v>14302</v>
      </c>
      <c r="U302" s="110">
        <f>VLOOKUP($A302,'[11]102000'!$A$7:$W$47,U$9,FALSE)</f>
        <v>14271</v>
      </c>
      <c r="V302" s="110">
        <f>VLOOKUP($A302,'[11]102000'!$A$7:$W$47,V$9,FALSE)</f>
        <v>16645</v>
      </c>
    </row>
    <row r="303" spans="1:22" x14ac:dyDescent="0.2">
      <c r="A303" s="107" t="s">
        <v>133</v>
      </c>
      <c r="B303" s="110">
        <f>VLOOKUP($A303,'[11]102000'!$A$7:$W$47,B$9,FALSE)</f>
        <v>0</v>
      </c>
      <c r="C303" s="110">
        <f>VLOOKUP($A303,'[11]102000'!$A$7:$W$47,C$9,FALSE)</f>
        <v>0</v>
      </c>
      <c r="D303" s="110">
        <f>VLOOKUP($A303,'[11]102000'!$A$7:$W$47,D$9,FALSE)</f>
        <v>0</v>
      </c>
      <c r="E303" s="110">
        <f>VLOOKUP($A303,'[11]102000'!$A$7:$W$47,E$9,FALSE)</f>
        <v>0</v>
      </c>
      <c r="F303" s="110">
        <f>VLOOKUP($A303,'[11]102000'!$A$7:$W$47,F$9,FALSE)</f>
        <v>0</v>
      </c>
      <c r="G303" s="110">
        <f>VLOOKUP($A303,'[11]102000'!$A$7:$W$47,G$9,FALSE)</f>
        <v>0</v>
      </c>
      <c r="H303" s="110">
        <f>VLOOKUP($A303,'[11]102000'!$A$7:$W$47,H$9,FALSE)</f>
        <v>0</v>
      </c>
      <c r="I303" s="110">
        <f>VLOOKUP($A303,'[11]102000'!$A$7:$W$47,I$9,FALSE)</f>
        <v>0</v>
      </c>
      <c r="J303" s="110">
        <f>VLOOKUP($A303,'[11]102000'!$A$7:$W$47,J$9,FALSE)</f>
        <v>0</v>
      </c>
      <c r="K303" s="110">
        <f>VLOOKUP($A303,'[11]102000'!$A$7:$W$47,K$9,FALSE)</f>
        <v>0</v>
      </c>
      <c r="L303" s="110">
        <f>VLOOKUP($A303,'[11]102000'!$A$7:$W$47,L$9,FALSE)</f>
        <v>1</v>
      </c>
      <c r="M303" s="110">
        <f>VLOOKUP($A303,'[11]102000'!$A$7:$W$47,M$9,FALSE)</f>
        <v>6</v>
      </c>
      <c r="N303" s="110">
        <f>VLOOKUP($A303,'[11]102000'!$A$7:$W$47,N$9,FALSE)</f>
        <v>7</v>
      </c>
      <c r="O303" s="110">
        <f>VLOOKUP($A303,'[11]102000'!$A$7:$W$47,O$9,FALSE)</f>
        <v>7</v>
      </c>
      <c r="P303" s="110">
        <f>VLOOKUP($A303,'[11]102000'!$A$7:$W$47,P$9,FALSE)</f>
        <v>14</v>
      </c>
      <c r="Q303" s="110">
        <f>VLOOKUP($A303,'[11]102000'!$A$7:$W$47,Q$9,FALSE)</f>
        <v>27</v>
      </c>
      <c r="R303" s="110">
        <f>VLOOKUP($A303,'[11]102000'!$A$7:$W$47,R$9,FALSE)</f>
        <v>30</v>
      </c>
      <c r="S303" s="110">
        <f>VLOOKUP($A303,'[11]102000'!$A$7:$W$47,S$9,FALSE)</f>
        <v>35</v>
      </c>
      <c r="T303" s="110">
        <f>VLOOKUP($A303,'[11]102000'!$A$7:$W$47,T$9,FALSE)</f>
        <v>39</v>
      </c>
      <c r="U303" s="110">
        <f>VLOOKUP($A303,'[11]102000'!$A$7:$W$47,U$9,FALSE)</f>
        <v>38</v>
      </c>
      <c r="V303" s="110">
        <f>VLOOKUP($A303,'[11]102000'!$A$7:$W$47,V$9,FALSE)</f>
        <v>46</v>
      </c>
    </row>
    <row r="304" spans="1:22" ht="12" customHeight="1" x14ac:dyDescent="0.2">
      <c r="A304" s="107" t="s">
        <v>134</v>
      </c>
      <c r="B304" s="110">
        <f>VLOOKUP($A304,'[11]102000'!$A$7:$W$47,B$9,FALSE)</f>
        <v>3259</v>
      </c>
      <c r="C304" s="110">
        <f>VLOOKUP($A304,'[11]102000'!$A$7:$W$47,C$9,FALSE)</f>
        <v>3462</v>
      </c>
      <c r="D304" s="110">
        <f>VLOOKUP($A304,'[11]102000'!$A$7:$W$47,D$9,FALSE)</f>
        <v>3641</v>
      </c>
      <c r="E304" s="110">
        <f>VLOOKUP($A304,'[11]102000'!$A$7:$W$47,E$9,FALSE)</f>
        <v>3661</v>
      </c>
      <c r="F304" s="110">
        <f>VLOOKUP($A304,'[11]102000'!$A$7:$W$47,F$9,FALSE)</f>
        <v>3856</v>
      </c>
      <c r="G304" s="110">
        <f>VLOOKUP($A304,'[11]102000'!$A$7:$W$47,G$9,FALSE)</f>
        <v>4134</v>
      </c>
      <c r="H304" s="110">
        <f>VLOOKUP($A304,'[11]102000'!$A$7:$W$47,H$9,FALSE)</f>
        <v>3875</v>
      </c>
      <c r="I304" s="110">
        <f>VLOOKUP($A304,'[11]102000'!$A$7:$W$47,I$9,FALSE)</f>
        <v>4176</v>
      </c>
      <c r="J304" s="110">
        <f>VLOOKUP($A304,'[11]102000'!$A$7:$W$47,J$9,FALSE)</f>
        <v>4106</v>
      </c>
      <c r="K304" s="110">
        <f>VLOOKUP($A304,'[11]102000'!$A$7:$W$47,K$9,FALSE)</f>
        <v>4160</v>
      </c>
      <c r="L304" s="110">
        <f>VLOOKUP($A304,'[11]102000'!$A$7:$W$47,L$9,FALSE)</f>
        <v>3982</v>
      </c>
      <c r="M304" s="110">
        <f>VLOOKUP($A304,'[11]102000'!$A$7:$W$47,M$9,FALSE)</f>
        <v>4406</v>
      </c>
      <c r="N304" s="110">
        <f>VLOOKUP($A304,'[11]102000'!$A$7:$W$47,N$9,FALSE)</f>
        <v>4514</v>
      </c>
      <c r="O304" s="110">
        <f>VLOOKUP($A304,'[11]102000'!$A$7:$W$47,O$9,FALSE)</f>
        <v>4679</v>
      </c>
      <c r="P304" s="110">
        <f>VLOOKUP($A304,'[11]102000'!$A$7:$W$47,P$9,FALSE)</f>
        <v>4708</v>
      </c>
      <c r="Q304" s="110">
        <f>VLOOKUP($A304,'[11]102000'!$A$7:$W$47,Q$9,FALSE)</f>
        <v>4887</v>
      </c>
      <c r="R304" s="110">
        <f>VLOOKUP($A304,'[11]102000'!$A$7:$W$47,R$9,FALSE)</f>
        <v>4865</v>
      </c>
      <c r="S304" s="110">
        <f>VLOOKUP($A304,'[11]102000'!$A$7:$W$47,S$9,FALSE)</f>
        <v>4776</v>
      </c>
      <c r="T304" s="110">
        <f>VLOOKUP($A304,'[11]102000'!$A$7:$W$47,T$9,FALSE)</f>
        <v>4887</v>
      </c>
      <c r="U304" s="110">
        <f>VLOOKUP($A304,'[11]102000'!$A$7:$W$47,U$9,FALSE)</f>
        <v>5068</v>
      </c>
      <c r="V304" s="110">
        <f>VLOOKUP($A304,'[11]102000'!$A$7:$W$47,V$9,FALSE)</f>
        <v>5611</v>
      </c>
    </row>
    <row r="305" spans="1:27" x14ac:dyDescent="0.2">
      <c r="A305" s="107" t="s">
        <v>135</v>
      </c>
      <c r="B305" s="110">
        <f>VLOOKUP($A305,'[11]102000'!$A$7:$W$47,B$9,FALSE)</f>
        <v>0</v>
      </c>
      <c r="C305" s="110">
        <f>VLOOKUP($A305,'[11]102000'!$A$7:$W$47,C$9,FALSE)</f>
        <v>0</v>
      </c>
      <c r="D305" s="110">
        <f>VLOOKUP($A305,'[11]102000'!$A$7:$W$47,D$9,FALSE)</f>
        <v>0</v>
      </c>
      <c r="E305" s="110">
        <f>VLOOKUP($A305,'[11]102000'!$A$7:$W$47,E$9,FALSE)</f>
        <v>0</v>
      </c>
      <c r="F305" s="110">
        <f>VLOOKUP($A305,'[11]102000'!$A$7:$W$47,F$9,FALSE)</f>
        <v>0</v>
      </c>
      <c r="G305" s="110">
        <f>VLOOKUP($A305,'[11]102000'!$A$7:$W$47,G$9,FALSE)</f>
        <v>0</v>
      </c>
      <c r="H305" s="110">
        <f>VLOOKUP($A305,'[11]102000'!$A$7:$W$47,H$9,FALSE)</f>
        <v>0</v>
      </c>
      <c r="I305" s="110">
        <f>VLOOKUP($A305,'[11]102000'!$A$7:$W$47,I$9,FALSE)</f>
        <v>1</v>
      </c>
      <c r="J305" s="110">
        <f>VLOOKUP($A305,'[11]102000'!$A$7:$W$47,J$9,FALSE)</f>
        <v>15</v>
      </c>
      <c r="K305" s="110">
        <f>VLOOKUP($A305,'[11]102000'!$A$7:$W$47,K$9,FALSE)</f>
        <v>54</v>
      </c>
      <c r="L305" s="110">
        <f>VLOOKUP($A305,'[11]102000'!$A$7:$W$47,L$9,FALSE)</f>
        <v>131</v>
      </c>
      <c r="M305" s="110">
        <f>VLOOKUP($A305,'[11]102000'!$A$7:$W$47,M$9,FALSE)</f>
        <v>204</v>
      </c>
      <c r="N305" s="110">
        <f>VLOOKUP($A305,'[11]102000'!$A$7:$W$47,N$9,FALSE)</f>
        <v>259</v>
      </c>
      <c r="O305" s="110">
        <f>VLOOKUP($A305,'[11]102000'!$A$7:$W$47,O$9,FALSE)</f>
        <v>279</v>
      </c>
      <c r="P305" s="110">
        <f>VLOOKUP($A305,'[11]102000'!$A$7:$W$47,P$9,FALSE)</f>
        <v>325</v>
      </c>
      <c r="Q305" s="110">
        <f>VLOOKUP($A305,'[11]102000'!$A$7:$W$47,Q$9,FALSE)</f>
        <v>340</v>
      </c>
      <c r="R305" s="110">
        <f>VLOOKUP($A305,'[11]102000'!$A$7:$W$47,R$9,FALSE)</f>
        <v>362</v>
      </c>
      <c r="S305" s="110">
        <f>VLOOKUP($A305,'[11]102000'!$A$7:$W$47,S$9,FALSE)</f>
        <v>394</v>
      </c>
      <c r="T305" s="110">
        <f>VLOOKUP($A305,'[11]102000'!$A$7:$W$47,T$9,FALSE)</f>
        <v>416</v>
      </c>
      <c r="U305" s="110">
        <f>VLOOKUP($A305,'[11]102000'!$A$7:$W$47,U$9,FALSE)</f>
        <v>471</v>
      </c>
      <c r="V305" s="110">
        <f>VLOOKUP($A305,'[11]102000'!$A$7:$W$47,V$9,FALSE)</f>
        <v>550</v>
      </c>
    </row>
    <row r="306" spans="1:27" x14ac:dyDescent="0.2">
      <c r="A306" s="107" t="s">
        <v>136</v>
      </c>
      <c r="B306" s="110">
        <f>VLOOKUP($A306,'[11]102000'!$A$7:$W$47,B$9,FALSE)</f>
        <v>3087</v>
      </c>
      <c r="C306" s="110">
        <f>VLOOKUP($A306,'[11]102000'!$A$7:$W$47,C$9,FALSE)</f>
        <v>3536</v>
      </c>
      <c r="D306" s="110">
        <f>VLOOKUP($A306,'[11]102000'!$A$7:$W$47,D$9,FALSE)</f>
        <v>1917</v>
      </c>
      <c r="E306" s="110">
        <f>VLOOKUP($A306,'[11]102000'!$A$7:$W$47,E$9,FALSE)</f>
        <v>1930</v>
      </c>
      <c r="F306" s="110">
        <f>VLOOKUP($A306,'[11]102000'!$A$7:$W$47,F$9,FALSE)</f>
        <v>2012</v>
      </c>
      <c r="G306" s="110">
        <f>VLOOKUP($A306,'[11]102000'!$A$7:$W$47,G$9,FALSE)</f>
        <v>2241</v>
      </c>
      <c r="H306" s="110">
        <f>VLOOKUP($A306,'[11]102000'!$A$7:$W$47,H$9,FALSE)</f>
        <v>2129</v>
      </c>
      <c r="I306" s="110">
        <f>VLOOKUP($A306,'[11]102000'!$A$7:$W$47,I$9,FALSE)</f>
        <v>2401</v>
      </c>
      <c r="J306" s="110">
        <f>VLOOKUP($A306,'[11]102000'!$A$7:$W$47,J$9,FALSE)</f>
        <v>2730</v>
      </c>
      <c r="K306" s="110">
        <f>VLOOKUP($A306,'[11]102000'!$A$7:$W$47,K$9,FALSE)</f>
        <v>2459</v>
      </c>
      <c r="L306" s="110">
        <f>VLOOKUP($A306,'[11]102000'!$A$7:$W$47,L$9,FALSE)</f>
        <v>2473</v>
      </c>
      <c r="M306" s="110">
        <f>VLOOKUP($A306,'[11]102000'!$A$7:$W$47,M$9,FALSE)</f>
        <v>2528</v>
      </c>
      <c r="N306" s="110">
        <f>VLOOKUP($A306,'[11]102000'!$A$7:$W$47,N$9,FALSE)</f>
        <v>2476</v>
      </c>
      <c r="O306" s="110">
        <f>VLOOKUP($A306,'[11]102000'!$A$7:$W$47,O$9,FALSE)</f>
        <v>3046</v>
      </c>
      <c r="P306" s="110">
        <f>VLOOKUP($A306,'[11]102000'!$A$7:$W$47,P$9,FALSE)</f>
        <v>3253</v>
      </c>
      <c r="Q306" s="110">
        <f>VLOOKUP($A306,'[11]102000'!$A$7:$W$47,Q$9,FALSE)</f>
        <v>3119</v>
      </c>
      <c r="R306" s="110">
        <f>VLOOKUP($A306,'[11]102000'!$A$7:$W$47,R$9,FALSE)</f>
        <v>4173</v>
      </c>
      <c r="S306" s="110">
        <f>VLOOKUP($A306,'[11]102000'!$A$7:$W$47,S$9,FALSE)</f>
        <v>3173</v>
      </c>
      <c r="T306" s="110">
        <f>VLOOKUP($A306,'[11]102000'!$A$7:$W$47,T$9,FALSE)</f>
        <v>3044</v>
      </c>
      <c r="U306" s="110">
        <f>VLOOKUP($A306,'[11]102000'!$A$7:$W$47,U$9,FALSE)</f>
        <v>3138</v>
      </c>
      <c r="V306" s="110">
        <f>VLOOKUP($A306,'[11]102000'!$A$7:$W$47,V$9,FALSE)</f>
        <v>3215</v>
      </c>
    </row>
    <row r="307" spans="1:27" x14ac:dyDescent="0.2">
      <c r="A307" s="107" t="s">
        <v>140</v>
      </c>
      <c r="B307" s="110">
        <f>VLOOKUP($A307,'[11]102000'!$A$7:$W$47,B$9,FALSE)</f>
        <v>82</v>
      </c>
      <c r="C307" s="110">
        <f>VLOOKUP($A307,'[11]102000'!$A$7:$W$47,C$9,FALSE)</f>
        <v>98</v>
      </c>
      <c r="D307" s="110">
        <f>VLOOKUP($A307,'[11]102000'!$A$7:$W$47,D$9,FALSE)</f>
        <v>101</v>
      </c>
      <c r="E307" s="110">
        <f>VLOOKUP($A307,'[11]102000'!$A$7:$W$47,E$9,FALSE)</f>
        <v>115</v>
      </c>
      <c r="F307" s="110">
        <f>VLOOKUP($A307,'[11]102000'!$A$7:$W$47,F$9,FALSE)</f>
        <v>109</v>
      </c>
      <c r="G307" s="110">
        <f>VLOOKUP($A307,'[11]102000'!$A$7:$W$47,G$9,FALSE)</f>
        <v>115</v>
      </c>
      <c r="H307" s="110">
        <f>VLOOKUP($A307,'[11]102000'!$A$7:$W$47,H$9,FALSE)</f>
        <v>133</v>
      </c>
      <c r="I307" s="110">
        <f>VLOOKUP($A307,'[11]102000'!$A$7:$W$47,I$9,FALSE)</f>
        <v>125</v>
      </c>
      <c r="J307" s="110">
        <f>VLOOKUP($A307,'[11]102000'!$A$7:$W$47,J$9,FALSE)</f>
        <v>135</v>
      </c>
      <c r="K307" s="110">
        <f>VLOOKUP($A307,'[11]102000'!$A$7:$W$47,K$9,FALSE)</f>
        <v>141</v>
      </c>
      <c r="L307" s="110">
        <f>VLOOKUP($A307,'[11]102000'!$A$7:$W$47,L$9,FALSE)</f>
        <v>131</v>
      </c>
      <c r="M307" s="110">
        <f>VLOOKUP($A307,'[11]102000'!$A$7:$W$47,M$9,FALSE)</f>
        <v>142</v>
      </c>
      <c r="N307" s="110">
        <f>VLOOKUP($A307,'[11]102000'!$A$7:$W$47,N$9,FALSE)</f>
        <v>131</v>
      </c>
      <c r="O307" s="110">
        <f>VLOOKUP($A307,'[11]102000'!$A$7:$W$47,O$9,FALSE)</f>
        <v>147</v>
      </c>
      <c r="P307" s="110">
        <f>VLOOKUP($A307,'[11]102000'!$A$7:$W$47,P$9,FALSE)</f>
        <v>151</v>
      </c>
      <c r="Q307" s="110">
        <f>VLOOKUP($A307,'[11]102000'!$A$7:$W$47,Q$9,FALSE)</f>
        <v>156</v>
      </c>
      <c r="R307" s="110">
        <f>VLOOKUP($A307,'[11]102000'!$A$7:$W$47,R$9,FALSE)</f>
        <v>145</v>
      </c>
      <c r="S307" s="110">
        <f>VLOOKUP($A307,'[11]102000'!$A$7:$W$47,S$9,FALSE)</f>
        <v>158</v>
      </c>
      <c r="T307" s="110">
        <f>VLOOKUP($A307,'[11]102000'!$A$7:$W$47,T$9,FALSE)</f>
        <v>163</v>
      </c>
      <c r="U307" s="110">
        <f>VLOOKUP($A307,'[11]102000'!$A$7:$W$47,U$9,FALSE)</f>
        <v>141</v>
      </c>
      <c r="V307" s="110">
        <f>VLOOKUP($A307,'[11]102000'!$A$7:$W$47,V$9,FALSE)</f>
        <v>121</v>
      </c>
    </row>
    <row r="308" spans="1:27" x14ac:dyDescent="0.2">
      <c r="A308" s="107" t="s">
        <v>138</v>
      </c>
      <c r="B308" s="110">
        <f>VLOOKUP($A308,'[11]102000'!$A$7:$W$47,B$9,FALSE)</f>
        <v>147</v>
      </c>
      <c r="C308" s="110">
        <f>VLOOKUP($A308,'[11]102000'!$A$7:$W$47,C$9,FALSE)</f>
        <v>167</v>
      </c>
      <c r="D308" s="110">
        <f>VLOOKUP($A308,'[11]102000'!$A$7:$W$47,D$9,FALSE)</f>
        <v>163</v>
      </c>
      <c r="E308" s="110">
        <f>VLOOKUP($A308,'[11]102000'!$A$7:$W$47,E$9,FALSE)</f>
        <v>162</v>
      </c>
      <c r="F308" s="110">
        <f>VLOOKUP($A308,'[11]102000'!$A$7:$W$47,F$9,FALSE)</f>
        <v>117</v>
      </c>
      <c r="G308" s="110">
        <f>VLOOKUP($A308,'[11]102000'!$A$7:$W$47,G$9,FALSE)</f>
        <v>162</v>
      </c>
      <c r="H308" s="110">
        <f>VLOOKUP($A308,'[11]102000'!$A$7:$W$47,H$9,FALSE)</f>
        <v>123</v>
      </c>
      <c r="I308" s="110">
        <f>VLOOKUP($A308,'[11]102000'!$A$7:$W$47,I$9,FALSE)</f>
        <v>105</v>
      </c>
      <c r="J308" s="110">
        <f>VLOOKUP($A308,'[11]102000'!$A$7:$W$47,J$9,FALSE)</f>
        <v>123</v>
      </c>
      <c r="K308" s="110">
        <f>VLOOKUP($A308,'[11]102000'!$A$7:$W$47,K$9,FALSE)</f>
        <v>164</v>
      </c>
      <c r="L308" s="110">
        <f>VLOOKUP($A308,'[11]102000'!$A$7:$W$47,L$9,FALSE)</f>
        <v>77</v>
      </c>
      <c r="M308" s="110">
        <f>VLOOKUP($A308,'[11]102000'!$A$7:$W$47,M$9,FALSE)</f>
        <v>142</v>
      </c>
      <c r="N308" s="110">
        <f>VLOOKUP($A308,'[11]102000'!$A$7:$W$47,N$9,FALSE)</f>
        <v>159</v>
      </c>
      <c r="O308" s="110">
        <f>VLOOKUP($A308,'[11]102000'!$A$7:$W$47,O$9,FALSE)</f>
        <v>134</v>
      </c>
      <c r="P308" s="110">
        <f>VLOOKUP($A308,'[11]102000'!$A$7:$W$47,P$9,FALSE)</f>
        <v>155</v>
      </c>
      <c r="Q308" s="110">
        <f>VLOOKUP($A308,'[11]102000'!$A$7:$W$47,Q$9,FALSE)</f>
        <v>124</v>
      </c>
      <c r="R308" s="110">
        <f>VLOOKUP($A308,'[11]102000'!$A$7:$W$47,R$9,FALSE)</f>
        <v>107</v>
      </c>
      <c r="S308" s="110">
        <f>VLOOKUP($A308,'[11]102000'!$A$7:$W$47,S$9,FALSE)</f>
        <v>97</v>
      </c>
      <c r="T308" s="110">
        <f>VLOOKUP($A308,'[11]102000'!$A$7:$W$47,T$9,FALSE)</f>
        <v>114</v>
      </c>
      <c r="U308" s="110">
        <f>VLOOKUP($A308,'[11]102000'!$A$7:$W$47,U$9,FALSE)</f>
        <v>124</v>
      </c>
      <c r="V308" s="110">
        <f>VLOOKUP($A308,'[11]102000'!$A$7:$W$47,V$9,FALSE)</f>
        <v>137</v>
      </c>
    </row>
    <row r="309" spans="1:27" x14ac:dyDescent="0.2">
      <c r="A309" s="107" t="s">
        <v>137</v>
      </c>
      <c r="B309" s="110">
        <f>VLOOKUP($A309,'[11]102000'!$A$7:$W$47,B$9,FALSE)</f>
        <v>2581</v>
      </c>
      <c r="C309" s="110">
        <f>VLOOKUP($A309,'[11]102000'!$A$7:$W$47,C$9,FALSE)</f>
        <v>2092</v>
      </c>
      <c r="D309" s="110">
        <f>VLOOKUP($A309,'[11]102000'!$A$7:$W$47,D$9,FALSE)</f>
        <v>2306</v>
      </c>
      <c r="E309" s="110">
        <f>VLOOKUP($A309,'[11]102000'!$A$7:$W$47,E$9,FALSE)</f>
        <v>2278</v>
      </c>
      <c r="F309" s="110">
        <f>VLOOKUP($A309,'[11]102000'!$A$7:$W$47,F$9,FALSE)</f>
        <v>2155</v>
      </c>
      <c r="G309" s="110">
        <f>VLOOKUP($A309,'[11]102000'!$A$7:$W$47,G$9,FALSE)</f>
        <v>2449</v>
      </c>
      <c r="H309" s="110">
        <f>VLOOKUP($A309,'[11]102000'!$A$7:$W$47,H$9,FALSE)</f>
        <v>2547</v>
      </c>
      <c r="I309" s="110">
        <f>VLOOKUP($A309,'[11]102000'!$A$7:$W$47,I$9,FALSE)</f>
        <v>2684</v>
      </c>
      <c r="J309" s="110">
        <f>VLOOKUP($A309,'[11]102000'!$A$7:$W$47,J$9,FALSE)</f>
        <v>2896</v>
      </c>
      <c r="K309" s="110">
        <f>VLOOKUP($A309,'[11]102000'!$A$7:$W$47,K$9,FALSE)</f>
        <v>2982</v>
      </c>
      <c r="L309" s="110">
        <f>VLOOKUP($A309,'[11]102000'!$A$7:$W$47,L$9,FALSE)</f>
        <v>3050</v>
      </c>
      <c r="M309" s="110">
        <f>VLOOKUP($A309,'[11]102000'!$A$7:$W$47,M$9,FALSE)</f>
        <v>2379</v>
      </c>
      <c r="N309" s="110">
        <f>VLOOKUP($A309,'[11]102000'!$A$7:$W$47,N$9,FALSE)</f>
        <v>2081</v>
      </c>
      <c r="O309" s="110">
        <f>VLOOKUP($A309,'[11]102000'!$A$7:$W$47,O$9,FALSE)</f>
        <v>2111</v>
      </c>
      <c r="P309" s="110">
        <f>VLOOKUP($A309,'[11]102000'!$A$7:$W$47,P$9,FALSE)</f>
        <v>1846</v>
      </c>
      <c r="Q309" s="110">
        <f>VLOOKUP($A309,'[11]102000'!$A$7:$W$47,Q$9,FALSE)</f>
        <v>2358</v>
      </c>
      <c r="R309" s="110">
        <f>VLOOKUP($A309,'[11]102000'!$A$7:$W$47,R$9,FALSE)</f>
        <v>2310</v>
      </c>
      <c r="S309" s="110">
        <f>VLOOKUP($A309,'[11]102000'!$A$7:$W$47,S$9,FALSE)</f>
        <v>2061</v>
      </c>
      <c r="T309" s="110">
        <f>VLOOKUP($A309,'[11]102000'!$A$7:$W$47,T$9,FALSE)</f>
        <v>2120</v>
      </c>
      <c r="U309" s="110">
        <f>VLOOKUP($A309,'[11]102000'!$A$7:$W$47,U$9,FALSE)</f>
        <v>1806</v>
      </c>
      <c r="V309" s="110">
        <f>VLOOKUP($A309,'[11]102000'!$A$7:$W$47,V$9,FALSE)</f>
        <v>2207</v>
      </c>
    </row>
    <row r="310" spans="1:27" x14ac:dyDescent="0.2">
      <c r="A310" s="107" t="s">
        <v>142</v>
      </c>
      <c r="B310" s="110">
        <f>VLOOKUP($A310,'[11]102000'!$A$7:$W$47,B$9,FALSE)</f>
        <v>41</v>
      </c>
      <c r="C310" s="110">
        <f>VLOOKUP($A310,'[11]102000'!$A$7:$W$47,C$9,FALSE)</f>
        <v>151</v>
      </c>
      <c r="D310" s="110">
        <f>VLOOKUP($A310,'[11]102000'!$A$7:$W$47,D$9,FALSE)</f>
        <v>307</v>
      </c>
      <c r="E310" s="110">
        <f>VLOOKUP($A310,'[11]102000'!$A$7:$W$47,E$9,FALSE)</f>
        <v>445</v>
      </c>
      <c r="F310" s="110">
        <f>VLOOKUP($A310,'[11]102000'!$A$7:$W$47,F$9,FALSE)</f>
        <v>523</v>
      </c>
      <c r="G310" s="110">
        <f>VLOOKUP($A310,'[11]102000'!$A$7:$W$47,G$9,FALSE)</f>
        <v>1123</v>
      </c>
      <c r="H310" s="110">
        <f>VLOOKUP($A310,'[11]102000'!$A$7:$W$47,H$9,FALSE)</f>
        <v>1410</v>
      </c>
      <c r="I310" s="110">
        <f>VLOOKUP($A310,'[11]102000'!$A$7:$W$47,I$9,FALSE)</f>
        <v>1836</v>
      </c>
      <c r="J310" s="110">
        <f>VLOOKUP($A310,'[11]102000'!$A$7:$W$47,J$9,FALSE)</f>
        <v>2159</v>
      </c>
      <c r="K310" s="110">
        <f>VLOOKUP($A310,'[11]102000'!$A$7:$W$47,K$9,FALSE)</f>
        <v>2369</v>
      </c>
      <c r="L310" s="110">
        <f>VLOOKUP($A310,'[11]102000'!$A$7:$W$47,L$9,FALSE)</f>
        <v>3113</v>
      </c>
      <c r="M310" s="110">
        <f>VLOOKUP($A310,'[11]102000'!$A$7:$W$47,M$9,FALSE)</f>
        <v>3703</v>
      </c>
      <c r="N310" s="110">
        <f>VLOOKUP($A310,'[11]102000'!$A$7:$W$47,N$9,FALSE)</f>
        <v>3860</v>
      </c>
      <c r="O310" s="110">
        <f>VLOOKUP($A310,'[11]102000'!$A$7:$W$47,O$9,FALSE)</f>
        <v>4963</v>
      </c>
      <c r="P310" s="110">
        <f>VLOOKUP($A310,'[11]102000'!$A$7:$W$47,P$9,FALSE)</f>
        <v>5471</v>
      </c>
      <c r="Q310" s="110">
        <f>VLOOKUP($A310,'[11]102000'!$A$7:$W$47,Q$9,FALSE)</f>
        <v>6749</v>
      </c>
      <c r="R310" s="110">
        <f>VLOOKUP($A310,'[11]102000'!$A$7:$W$47,R$9,FALSE)</f>
        <v>8968</v>
      </c>
      <c r="S310" s="110">
        <f>VLOOKUP($A310,'[11]102000'!$A$7:$W$47,S$9,FALSE)</f>
        <v>9970</v>
      </c>
      <c r="T310" s="110">
        <f>VLOOKUP($A310,'[11]102000'!$A$7:$W$47,T$9,FALSE)</f>
        <v>9596</v>
      </c>
      <c r="U310" s="110">
        <f>VLOOKUP($A310,'[11]102000'!$A$7:$W$47,U$9,FALSE)</f>
        <v>6496</v>
      </c>
      <c r="V310" s="110">
        <f>VLOOKUP($A310,'[11]102000'!$A$7:$W$47,V$9,FALSE)</f>
        <v>6413</v>
      </c>
    </row>
    <row r="311" spans="1:27" x14ac:dyDescent="0.2">
      <c r="A311" s="107" t="s">
        <v>143</v>
      </c>
      <c r="B311" s="110">
        <f>VLOOKUP($A311,'[11]102000'!$A$7:$W$47,B$9,FALSE)</f>
        <v>29827</v>
      </c>
      <c r="C311" s="110">
        <f>VLOOKUP($A311,'[11]102000'!$A$7:$W$47,C$9,FALSE)</f>
        <v>33509</v>
      </c>
      <c r="D311" s="110">
        <f>VLOOKUP($A311,'[11]102000'!$A$7:$W$47,D$9,FALSE)</f>
        <v>32496</v>
      </c>
      <c r="E311" s="110">
        <f>VLOOKUP($A311,'[11]102000'!$A$7:$W$47,E$9,FALSE)</f>
        <v>33236</v>
      </c>
      <c r="F311" s="110">
        <f>VLOOKUP($A311,'[11]102000'!$A$7:$W$47,F$9,FALSE)</f>
        <v>33157</v>
      </c>
      <c r="G311" s="110">
        <f>VLOOKUP($A311,'[11]102000'!$A$7:$W$47,G$9,FALSE)</f>
        <v>33816</v>
      </c>
      <c r="H311" s="110">
        <f>VLOOKUP($A311,'[11]102000'!$A$7:$W$47,H$9,FALSE)</f>
        <v>38209</v>
      </c>
      <c r="I311" s="110">
        <f>VLOOKUP($A311,'[11]102000'!$A$7:$W$47,I$9,FALSE)</f>
        <v>35467</v>
      </c>
      <c r="J311" s="110">
        <f>VLOOKUP($A311,'[11]102000'!$A$7:$W$47,J$9,FALSE)</f>
        <v>36644</v>
      </c>
      <c r="K311" s="110">
        <f>VLOOKUP($A311,'[11]102000'!$A$7:$W$47,K$9,FALSE)</f>
        <v>35950</v>
      </c>
      <c r="L311" s="110">
        <f>VLOOKUP($A311,'[11]102000'!$A$7:$W$47,L$9,FALSE)</f>
        <v>37174</v>
      </c>
      <c r="M311" s="110">
        <f>VLOOKUP($A311,'[11]102000'!$A$7:$W$47,M$9,FALSE)</f>
        <v>38116</v>
      </c>
      <c r="N311" s="110">
        <f>VLOOKUP($A311,'[11]102000'!$A$7:$W$47,N$9,FALSE)</f>
        <v>36929</v>
      </c>
      <c r="O311" s="110">
        <f>VLOOKUP($A311,'[11]102000'!$A$7:$W$47,O$9,FALSE)</f>
        <v>38168</v>
      </c>
      <c r="P311" s="110">
        <f>VLOOKUP($A311,'[11]102000'!$A$7:$W$47,P$9,FALSE)</f>
        <v>39458</v>
      </c>
      <c r="Q311" s="110">
        <f>VLOOKUP($A311,'[11]102000'!$A$7:$W$47,Q$9,FALSE)</f>
        <v>38126</v>
      </c>
      <c r="R311" s="110">
        <f>VLOOKUP($A311,'[11]102000'!$A$7:$W$47,R$9,FALSE)</f>
        <v>36184</v>
      </c>
      <c r="S311" s="110">
        <f>VLOOKUP($A311,'[11]102000'!$A$7:$W$47,S$9,FALSE)</f>
        <v>34645</v>
      </c>
      <c r="T311" s="110">
        <f>VLOOKUP($A311,'[11]102000'!$A$7:$W$47,T$9,FALSE)</f>
        <v>35225</v>
      </c>
      <c r="U311" s="110">
        <f>VLOOKUP($A311,'[11]102000'!$A$7:$W$47,U$9,FALSE)</f>
        <v>32211</v>
      </c>
      <c r="V311" s="110">
        <f>VLOOKUP($A311,'[11]102000'!$A$7:$W$47,V$9,FALSE)</f>
        <v>37008</v>
      </c>
    </row>
    <row r="312" spans="1:27" x14ac:dyDescent="0.2">
      <c r="A312" s="107" t="s">
        <v>144</v>
      </c>
      <c r="B312" s="113">
        <f>VLOOKUP($A312,'[11]102000'!$A$7:$W$47,B$9,FALSE)</f>
        <v>112196</v>
      </c>
      <c r="C312" s="113">
        <f>VLOOKUP($A312,'[11]102000'!$A$7:$W$47,C$9,FALSE)</f>
        <v>129295</v>
      </c>
      <c r="D312" s="113">
        <f>VLOOKUP($A312,'[11]102000'!$A$7:$W$47,D$9,FALSE)</f>
        <v>124840</v>
      </c>
      <c r="E312" s="113">
        <f>VLOOKUP($A312,'[11]102000'!$A$7:$W$47,E$9,FALSE)</f>
        <v>131150</v>
      </c>
      <c r="F312" s="113">
        <f>VLOOKUP($A312,'[11]102000'!$A$7:$W$47,F$9,FALSE)</f>
        <v>130630</v>
      </c>
      <c r="G312" s="113">
        <f>VLOOKUP($A312,'[11]102000'!$A$7:$W$47,G$9,FALSE)</f>
        <v>139429</v>
      </c>
      <c r="H312" s="113">
        <f>VLOOKUP($A312,'[11]102000'!$A$7:$W$47,H$9,FALSE)</f>
        <v>157769</v>
      </c>
      <c r="I312" s="113">
        <f>VLOOKUP($A312,'[11]102000'!$A$7:$W$47,I$9,FALSE)</f>
        <v>148399</v>
      </c>
      <c r="J312" s="113">
        <f>VLOOKUP($A312,'[11]102000'!$A$7:$W$47,J$9,FALSE)</f>
        <v>152197</v>
      </c>
      <c r="K312" s="113">
        <f>VLOOKUP($A312,'[11]102000'!$A$7:$W$47,K$9,FALSE)</f>
        <v>152735</v>
      </c>
      <c r="L312" s="113">
        <f>VLOOKUP($A312,'[11]102000'!$A$7:$W$47,L$9,FALSE)</f>
        <v>153074</v>
      </c>
      <c r="M312" s="113">
        <f>VLOOKUP($A312,'[11]102000'!$A$7:$W$47,M$9,FALSE)</f>
        <v>160131</v>
      </c>
      <c r="N312" s="113">
        <f>VLOOKUP($A312,'[11]102000'!$A$7:$W$47,N$9,FALSE)</f>
        <v>157079</v>
      </c>
      <c r="O312" s="113">
        <f>VLOOKUP($A312,'[11]102000'!$A$7:$W$47,O$9,FALSE)</f>
        <v>169574</v>
      </c>
      <c r="P312" s="113">
        <f>VLOOKUP($A312,'[11]102000'!$A$7:$W$47,P$9,FALSE)</f>
        <v>175749</v>
      </c>
      <c r="Q312" s="113">
        <f>VLOOKUP($A312,'[11]102000'!$A$7:$W$47,Q$9,FALSE)</f>
        <v>177613</v>
      </c>
      <c r="R312" s="113">
        <f>VLOOKUP($A312,'[11]102000'!$A$7:$W$47,R$9,FALSE)</f>
        <v>176301</v>
      </c>
      <c r="S312" s="113">
        <f>VLOOKUP($A312,'[11]102000'!$A$7:$W$47,S$9,FALSE)</f>
        <v>164909</v>
      </c>
      <c r="T312" s="113">
        <f>VLOOKUP($A312,'[11]102000'!$A$7:$W$47,T$9,FALSE)</f>
        <v>170856</v>
      </c>
      <c r="U312" s="113">
        <f>VLOOKUP($A312,'[11]102000'!$A$7:$W$47,U$9,FALSE)</f>
        <v>168722</v>
      </c>
      <c r="V312" s="113">
        <f>VLOOKUP($A312,'[11]102000'!$A$7:$W$47,V$9,FALSE)</f>
        <v>173768</v>
      </c>
    </row>
    <row r="313" spans="1:27" x14ac:dyDescent="0.2">
      <c r="A313" s="114" t="s">
        <v>145</v>
      </c>
      <c r="B313" s="115"/>
      <c r="C313" s="115"/>
      <c r="D313" s="115"/>
      <c r="E313" s="115"/>
      <c r="F313" s="115"/>
      <c r="G313" s="115"/>
      <c r="H313" s="115"/>
      <c r="I313" s="115"/>
      <c r="J313" s="115"/>
      <c r="K313" s="115"/>
      <c r="L313" s="115"/>
      <c r="M313" s="115"/>
      <c r="N313" s="115"/>
      <c r="O313" s="115"/>
      <c r="P313" s="115"/>
      <c r="Q313" s="115"/>
      <c r="R313" s="115"/>
      <c r="S313" s="115"/>
      <c r="T313" s="115"/>
      <c r="U313" s="115"/>
      <c r="V313" s="115"/>
      <c r="AA313"/>
    </row>
    <row r="314" spans="1:27" x14ac:dyDescent="0.2">
      <c r="A314" s="134" t="s">
        <v>148</v>
      </c>
      <c r="B314" s="117">
        <f>SUM(B283:B311)</f>
        <v>113144</v>
      </c>
      <c r="C314" s="117">
        <f t="shared" ref="C314:T314" si="8">SUM(C283:C311)</f>
        <v>130452</v>
      </c>
      <c r="D314" s="117">
        <f t="shared" si="8"/>
        <v>126202</v>
      </c>
      <c r="E314" s="117">
        <f t="shared" si="8"/>
        <v>132671</v>
      </c>
      <c r="F314" s="117">
        <f t="shared" si="8"/>
        <v>132169</v>
      </c>
      <c r="G314" s="117">
        <f t="shared" si="8"/>
        <v>141698</v>
      </c>
      <c r="H314" s="117">
        <f t="shared" si="8"/>
        <v>160442</v>
      </c>
      <c r="I314" s="117">
        <f t="shared" si="8"/>
        <v>151400</v>
      </c>
      <c r="J314" s="117">
        <f t="shared" si="8"/>
        <v>155564</v>
      </c>
      <c r="K314" s="117">
        <f t="shared" si="8"/>
        <v>156575</v>
      </c>
      <c r="L314" s="117">
        <f t="shared" si="8"/>
        <v>157642</v>
      </c>
      <c r="M314" s="117">
        <f t="shared" si="8"/>
        <v>165366</v>
      </c>
      <c r="N314" s="117">
        <f t="shared" si="8"/>
        <v>162451</v>
      </c>
      <c r="O314" s="117">
        <f t="shared" si="8"/>
        <v>176143</v>
      </c>
      <c r="P314" s="117">
        <f t="shared" si="8"/>
        <v>182880</v>
      </c>
      <c r="Q314" s="117">
        <f t="shared" si="8"/>
        <v>186098</v>
      </c>
      <c r="R314" s="117">
        <f t="shared" si="8"/>
        <v>186926</v>
      </c>
      <c r="S314" s="117">
        <f t="shared" si="8"/>
        <v>176468</v>
      </c>
      <c r="T314" s="117">
        <f t="shared" si="8"/>
        <v>182171</v>
      </c>
      <c r="U314" s="117">
        <f>SUM(U283:U311)</f>
        <v>176910</v>
      </c>
      <c r="V314" s="117">
        <f>SUM(V283:V311)</f>
        <v>182117</v>
      </c>
      <c r="AA314"/>
    </row>
    <row r="315" spans="1:27" x14ac:dyDescent="0.2">
      <c r="AA315"/>
    </row>
    <row r="316" spans="1:27" ht="13.5" thickBot="1" x14ac:dyDescent="0.25">
      <c r="A316" s="101"/>
      <c r="B316" s="102"/>
      <c r="C316" s="102"/>
      <c r="D316" s="102"/>
      <c r="E316" s="102"/>
      <c r="F316" s="102"/>
      <c r="G316" s="102"/>
      <c r="H316" s="102"/>
      <c r="I316" s="102"/>
      <c r="J316" s="102"/>
      <c r="K316" s="102"/>
      <c r="L316" s="102"/>
      <c r="M316" s="102"/>
      <c r="N316" s="102"/>
      <c r="O316" s="102"/>
      <c r="P316" s="102"/>
      <c r="Q316" s="102"/>
      <c r="R316" s="102"/>
      <c r="S316" s="102"/>
      <c r="T316" s="102"/>
      <c r="U316" s="102"/>
      <c r="V316" s="102"/>
    </row>
    <row r="317" spans="1:27" ht="17.25" thickTop="1" thickBot="1" x14ac:dyDescent="0.3">
      <c r="A317" s="101"/>
      <c r="B317" s="264" t="s">
        <v>103</v>
      </c>
      <c r="C317" s="274" t="s">
        <v>104</v>
      </c>
      <c r="D317" s="272"/>
      <c r="E317" s="272"/>
      <c r="F317" s="272"/>
      <c r="G317" s="272"/>
      <c r="H317" s="102"/>
      <c r="I317" s="102"/>
      <c r="J317" s="102"/>
      <c r="K317" s="102"/>
      <c r="L317" s="102"/>
      <c r="M317" s="102"/>
      <c r="N317" s="102"/>
      <c r="O317" s="102"/>
      <c r="P317" s="102"/>
      <c r="Q317" s="102"/>
      <c r="R317" s="102"/>
      <c r="S317" s="102"/>
      <c r="T317" s="102"/>
      <c r="U317" s="102"/>
      <c r="V317" s="102"/>
    </row>
    <row r="318" spans="1:27" ht="17.25" thickTop="1" thickBot="1" x14ac:dyDescent="0.3">
      <c r="A318" s="123"/>
      <c r="B318" s="264" t="s">
        <v>77</v>
      </c>
      <c r="C318" s="274" t="s">
        <v>249</v>
      </c>
      <c r="D318" s="270"/>
      <c r="E318" s="270"/>
      <c r="F318" s="270"/>
      <c r="G318" s="270"/>
      <c r="H318" s="126"/>
      <c r="I318" s="126"/>
      <c r="J318" s="126"/>
      <c r="K318" s="126"/>
      <c r="L318" s="126"/>
      <c r="M318" s="126"/>
      <c r="N318" s="126"/>
      <c r="O318" s="126"/>
      <c r="P318" s="126"/>
      <c r="Q318" s="126"/>
      <c r="R318" s="126"/>
      <c r="S318" s="126"/>
      <c r="T318" s="126"/>
      <c r="U318" s="126"/>
      <c r="V318" s="126"/>
    </row>
    <row r="319" spans="1:27" ht="17.25" thickTop="1" thickBot="1" x14ac:dyDescent="0.3">
      <c r="A319" s="123"/>
      <c r="B319" s="264" t="s">
        <v>108</v>
      </c>
      <c r="C319" s="274" t="s">
        <v>242</v>
      </c>
      <c r="D319" s="270"/>
      <c r="E319" s="270"/>
      <c r="F319" s="270"/>
      <c r="G319" s="270"/>
      <c r="H319" s="126"/>
      <c r="I319" s="126"/>
      <c r="J319" s="126"/>
      <c r="K319" s="126"/>
      <c r="L319" s="126"/>
      <c r="M319" s="126"/>
      <c r="N319" s="126"/>
      <c r="O319" s="126"/>
      <c r="P319" s="126"/>
      <c r="Q319" s="126"/>
      <c r="R319" s="126"/>
      <c r="S319" s="126"/>
      <c r="T319" s="126"/>
      <c r="U319" s="126"/>
      <c r="V319" s="126"/>
    </row>
    <row r="320" spans="1:27" ht="13.5" thickTop="1" x14ac:dyDescent="0.2">
      <c r="A320" s="98"/>
      <c r="B320" s="99"/>
      <c r="C320" s="99"/>
      <c r="D320" s="99"/>
      <c r="E320" s="99"/>
      <c r="F320" s="99"/>
      <c r="G320" s="99"/>
      <c r="H320" s="99"/>
      <c r="I320" s="99"/>
      <c r="J320" s="99"/>
      <c r="K320" s="99"/>
      <c r="L320" s="99"/>
      <c r="M320" s="99"/>
      <c r="N320" s="99"/>
      <c r="O320" s="99"/>
      <c r="P320" s="99"/>
      <c r="Q320" s="99"/>
      <c r="R320" s="99"/>
      <c r="S320" s="99"/>
      <c r="T320" s="102"/>
      <c r="U320" s="102"/>
      <c r="V320" s="102"/>
    </row>
    <row r="321" spans="1:22" x14ac:dyDescent="0.2">
      <c r="A321" s="107" t="s">
        <v>110</v>
      </c>
      <c r="B321" s="107" t="s">
        <v>55</v>
      </c>
      <c r="C321" s="107" t="s">
        <v>56</v>
      </c>
      <c r="D321" s="107" t="s">
        <v>57</v>
      </c>
      <c r="E321" s="107" t="s">
        <v>58</v>
      </c>
      <c r="F321" s="107" t="s">
        <v>59</v>
      </c>
      <c r="G321" s="107" t="s">
        <v>60</v>
      </c>
      <c r="H321" s="107" t="s">
        <v>61</v>
      </c>
      <c r="I321" s="107" t="s">
        <v>62</v>
      </c>
      <c r="J321" s="107" t="s">
        <v>63</v>
      </c>
      <c r="K321" s="107" t="s">
        <v>64</v>
      </c>
      <c r="L321" s="107" t="s">
        <v>65</v>
      </c>
      <c r="M321" s="107" t="s">
        <v>66</v>
      </c>
      <c r="N321" s="107" t="s">
        <v>67</v>
      </c>
      <c r="O321" s="107" t="s">
        <v>68</v>
      </c>
      <c r="P321" s="107" t="s">
        <v>69</v>
      </c>
      <c r="Q321" s="107" t="s">
        <v>70</v>
      </c>
      <c r="R321" s="107" t="s">
        <v>71</v>
      </c>
      <c r="S321" s="107" t="s">
        <v>72</v>
      </c>
      <c r="T321" s="107" t="s">
        <v>74</v>
      </c>
      <c r="U321" s="107" t="s">
        <v>75</v>
      </c>
      <c r="V321" s="107">
        <f>U321+1</f>
        <v>2010</v>
      </c>
    </row>
    <row r="322" spans="1:22" x14ac:dyDescent="0.2">
      <c r="A322" s="107" t="s">
        <v>111</v>
      </c>
      <c r="B322" s="110">
        <f>VLOOKUP($A322,'[11]102200'!$A$7:$W$47,B$9,FALSE)</f>
        <v>0</v>
      </c>
      <c r="C322" s="110">
        <f>VLOOKUP($A322,'[11]102200'!$A$7:$W$47,C$9,FALSE)</f>
        <v>0</v>
      </c>
      <c r="D322" s="110">
        <f>VLOOKUP($A322,'[11]102200'!$A$7:$W$47,D$9,FALSE)</f>
        <v>0</v>
      </c>
      <c r="E322" s="110">
        <f>VLOOKUP($A322,'[11]102200'!$A$7:$W$47,E$9,FALSE)</f>
        <v>0</v>
      </c>
      <c r="F322" s="110">
        <f>VLOOKUP($A322,'[11]102200'!$A$7:$W$47,F$9,FALSE)</f>
        <v>0</v>
      </c>
      <c r="G322" s="110">
        <f>VLOOKUP($A322,'[11]102200'!$A$7:$W$47,G$9,FALSE)</f>
        <v>0</v>
      </c>
      <c r="H322" s="110">
        <f>VLOOKUP($A322,'[11]102200'!$A$7:$W$47,H$9,FALSE)</f>
        <v>0</v>
      </c>
      <c r="I322" s="110">
        <f>VLOOKUP($A322,'[11]102200'!$A$7:$W$47,I$9,FALSE)</f>
        <v>0</v>
      </c>
      <c r="J322" s="110">
        <f>VLOOKUP($A322,'[11]102200'!$A$7:$W$47,J$9,FALSE)</f>
        <v>0</v>
      </c>
      <c r="K322" s="110">
        <f>VLOOKUP($A322,'[11]102200'!$A$7:$W$47,K$9,FALSE)</f>
        <v>0</v>
      </c>
      <c r="L322" s="110">
        <f>VLOOKUP($A322,'[11]102200'!$A$7:$W$47,L$9,FALSE)</f>
        <v>0</v>
      </c>
      <c r="M322" s="110">
        <f>VLOOKUP($A322,'[11]102200'!$A$7:$W$47,M$9,FALSE)</f>
        <v>0</v>
      </c>
      <c r="N322" s="110">
        <f>VLOOKUP($A322,'[11]102200'!$A$7:$W$47,N$9,FALSE)</f>
        <v>0</v>
      </c>
      <c r="O322" s="110">
        <f>VLOOKUP($A322,'[11]102200'!$A$7:$W$47,O$9,FALSE)</f>
        <v>0</v>
      </c>
      <c r="P322" s="110">
        <f>VLOOKUP($A322,'[11]102200'!$A$7:$W$47,P$9,FALSE)</f>
        <v>0</v>
      </c>
      <c r="Q322" s="110">
        <f>VLOOKUP($A322,'[11]102200'!$A$7:$W$47,Q$9,FALSE)</f>
        <v>0</v>
      </c>
      <c r="R322" s="110">
        <f>VLOOKUP($A322,'[11]102200'!$A$7:$W$47,R$9,FALSE)</f>
        <v>0</v>
      </c>
      <c r="S322" s="110">
        <f>VLOOKUP($A322,'[11]102200'!$A$7:$W$47,S$9,FALSE)</f>
        <v>0</v>
      </c>
      <c r="T322" s="110">
        <f>VLOOKUP($A322,'[11]102200'!$A$7:$W$47,T$9,FALSE)</f>
        <v>0</v>
      </c>
      <c r="U322" s="110">
        <f>VLOOKUP($A322,'[11]102200'!$A$7:$W$47,U$9,FALSE)</f>
        <v>0</v>
      </c>
      <c r="V322" s="110">
        <f>VLOOKUP($A322,'[11]102200'!$A$7:$W$47,V$9,FALSE)</f>
        <v>0</v>
      </c>
    </row>
    <row r="323" spans="1:22" x14ac:dyDescent="0.2">
      <c r="A323" s="107" t="s">
        <v>113</v>
      </c>
      <c r="B323" s="110">
        <f>VLOOKUP($A323,'[11]102200'!$A$7:$W$47,B$9,FALSE)</f>
        <v>-60</v>
      </c>
      <c r="C323" s="110">
        <f>VLOOKUP($A323,'[11]102200'!$A$7:$W$47,C$9,FALSE)</f>
        <v>-43</v>
      </c>
      <c r="D323" s="110">
        <f>VLOOKUP($A323,'[11]102200'!$A$7:$W$47,D$9,FALSE)</f>
        <v>4</v>
      </c>
      <c r="E323" s="110">
        <f>VLOOKUP($A323,'[11]102200'!$A$7:$W$47,E$9,FALSE)</f>
        <v>-60</v>
      </c>
      <c r="F323" s="110">
        <f>VLOOKUP($A323,'[11]102200'!$A$7:$W$47,F$9,FALSE)</f>
        <v>-7</v>
      </c>
      <c r="G323" s="110">
        <f>VLOOKUP($A323,'[11]102200'!$A$7:$W$47,G$9,FALSE)</f>
        <v>-96</v>
      </c>
      <c r="H323" s="110">
        <f>VLOOKUP($A323,'[11]102200'!$A$7:$W$47,H$9,FALSE)</f>
        <v>-86</v>
      </c>
      <c r="I323" s="110">
        <f>VLOOKUP($A323,'[11]102200'!$A$7:$W$47,I$9,FALSE)</f>
        <v>-89</v>
      </c>
      <c r="J323" s="110">
        <f>VLOOKUP($A323,'[11]102200'!$A$7:$W$47,J$9,FALSE)</f>
        <v>-29</v>
      </c>
      <c r="K323" s="110">
        <f>VLOOKUP($A323,'[11]102200'!$A$7:$W$47,K$9,FALSE)</f>
        <v>23</v>
      </c>
      <c r="L323" s="110">
        <f>VLOOKUP($A323,'[11]102200'!$A$7:$W$47,L$9,FALSE)</f>
        <v>-11</v>
      </c>
      <c r="M323" s="110">
        <f>VLOOKUP($A323,'[11]102200'!$A$7:$W$47,M$9,FALSE)</f>
        <v>-29</v>
      </c>
      <c r="N323" s="110">
        <f>VLOOKUP($A323,'[11]102200'!$A$7:$W$47,N$9,FALSE)</f>
        <v>-236</v>
      </c>
      <c r="O323" s="110">
        <f>VLOOKUP($A323,'[11]102200'!$A$7:$W$47,O$9,FALSE)</f>
        <v>-101</v>
      </c>
      <c r="P323" s="110">
        <f>VLOOKUP($A323,'[11]102200'!$A$7:$W$47,P$9,FALSE)</f>
        <v>-209</v>
      </c>
      <c r="Q323" s="110">
        <f>VLOOKUP($A323,'[11]102200'!$A$7:$W$47,Q$9,FALSE)</f>
        <v>199</v>
      </c>
      <c r="R323" s="110">
        <f>VLOOKUP($A323,'[11]102200'!$A$7:$W$47,R$9,FALSE)</f>
        <v>48</v>
      </c>
      <c r="S323" s="110">
        <f>VLOOKUP($A323,'[11]102200'!$A$7:$W$47,S$9,FALSE)</f>
        <v>-137</v>
      </c>
      <c r="T323" s="110">
        <f>VLOOKUP($A323,'[11]102200'!$A$7:$W$47,T$9,FALSE)</f>
        <v>-126</v>
      </c>
      <c r="U323" s="110">
        <f>VLOOKUP($A323,'[11]102200'!$A$7:$W$47,U$9,FALSE)</f>
        <v>1</v>
      </c>
      <c r="V323" s="110">
        <f>VLOOKUP($A323,'[11]102200'!$A$7:$W$47,V$9,FALSE)</f>
        <v>57</v>
      </c>
    </row>
    <row r="324" spans="1:22" x14ac:dyDescent="0.2">
      <c r="A324" s="107" t="s">
        <v>115</v>
      </c>
      <c r="B324" s="110">
        <f>VLOOKUP($A324,'[11]102200'!$A$7:$W$47,B$9,FALSE)</f>
        <v>-23</v>
      </c>
      <c r="C324" s="110">
        <f>VLOOKUP($A324,'[11]102200'!$A$7:$W$47,C$9,FALSE)</f>
        <v>41</v>
      </c>
      <c r="D324" s="110">
        <f>VLOOKUP($A324,'[11]102200'!$A$7:$W$47,D$9,FALSE)</f>
        <v>15</v>
      </c>
      <c r="E324" s="110">
        <f>VLOOKUP($A324,'[11]102200'!$A$7:$W$47,E$9,FALSE)</f>
        <v>32</v>
      </c>
      <c r="F324" s="110">
        <f>VLOOKUP($A324,'[11]102200'!$A$7:$W$47,F$9,FALSE)</f>
        <v>49</v>
      </c>
      <c r="G324" s="110">
        <f>VLOOKUP($A324,'[11]102200'!$A$7:$W$47,G$9,FALSE)</f>
        <v>32</v>
      </c>
      <c r="H324" s="110">
        <f>VLOOKUP($A324,'[11]102200'!$A$7:$W$47,H$9,FALSE)</f>
        <v>26</v>
      </c>
      <c r="I324" s="110">
        <f>VLOOKUP($A324,'[11]102200'!$A$7:$W$47,I$9,FALSE)</f>
        <v>-10</v>
      </c>
      <c r="J324" s="110">
        <f>VLOOKUP($A324,'[11]102200'!$A$7:$W$47,J$9,FALSE)</f>
        <v>25</v>
      </c>
      <c r="K324" s="110">
        <f>VLOOKUP($A324,'[11]102200'!$A$7:$W$47,K$9,FALSE)</f>
        <v>-3</v>
      </c>
      <c r="L324" s="110">
        <f>VLOOKUP($A324,'[11]102200'!$A$7:$W$47,L$9,FALSE)</f>
        <v>3</v>
      </c>
      <c r="M324" s="110">
        <f>VLOOKUP($A324,'[11]102200'!$A$7:$W$47,M$9,FALSE)</f>
        <v>13</v>
      </c>
      <c r="N324" s="110">
        <f>VLOOKUP($A324,'[11]102200'!$A$7:$W$47,N$9,FALSE)</f>
        <v>16</v>
      </c>
      <c r="O324" s="110">
        <f>VLOOKUP($A324,'[11]102200'!$A$7:$W$47,O$9,FALSE)</f>
        <v>12</v>
      </c>
      <c r="P324" s="110">
        <f>VLOOKUP($A324,'[11]102200'!$A$7:$W$47,P$9,FALSE)</f>
        <v>-5</v>
      </c>
      <c r="Q324" s="110">
        <f>VLOOKUP($A324,'[11]102200'!$A$7:$W$47,Q$9,FALSE)</f>
        <v>15</v>
      </c>
      <c r="R324" s="110">
        <f>VLOOKUP($A324,'[11]102200'!$A$7:$W$47,R$9,FALSE)</f>
        <v>52</v>
      </c>
      <c r="S324" s="110">
        <f>VLOOKUP($A324,'[11]102200'!$A$7:$W$47,S$9,FALSE)</f>
        <v>86</v>
      </c>
      <c r="T324" s="110">
        <f>VLOOKUP($A324,'[11]102200'!$A$7:$W$47,T$9,FALSE)</f>
        <v>65</v>
      </c>
      <c r="U324" s="110">
        <f>VLOOKUP($A324,'[11]102200'!$A$7:$W$47,U$9,FALSE)</f>
        <v>26</v>
      </c>
      <c r="V324" s="110">
        <f>VLOOKUP($A324,'[11]102200'!$A$7:$W$47,V$9,FALSE)</f>
        <v>-41</v>
      </c>
    </row>
    <row r="325" spans="1:22" x14ac:dyDescent="0.2">
      <c r="A325" s="107" t="s">
        <v>141</v>
      </c>
      <c r="B325" s="110">
        <f>VLOOKUP($A325,'[11]102200'!$A$7:$W$47,B$9,FALSE)</f>
        <v>0</v>
      </c>
      <c r="C325" s="110">
        <f>VLOOKUP($A325,'[11]102200'!$A$7:$W$47,C$9,FALSE)</f>
        <v>0</v>
      </c>
      <c r="D325" s="110">
        <f>VLOOKUP($A325,'[11]102200'!$A$7:$W$47,D$9,FALSE)</f>
        <v>0</v>
      </c>
      <c r="E325" s="110">
        <f>VLOOKUP($A325,'[11]102200'!$A$7:$W$47,E$9,FALSE)</f>
        <v>0</v>
      </c>
      <c r="F325" s="110">
        <f>VLOOKUP($A325,'[11]102200'!$A$7:$W$47,F$9,FALSE)</f>
        <v>0</v>
      </c>
      <c r="G325" s="110">
        <f>VLOOKUP($A325,'[11]102200'!$A$7:$W$47,G$9,FALSE)</f>
        <v>0</v>
      </c>
      <c r="H325" s="110">
        <f>VLOOKUP($A325,'[11]102200'!$A$7:$W$47,H$9,FALSE)</f>
        <v>0</v>
      </c>
      <c r="I325" s="110">
        <f>VLOOKUP($A325,'[11]102200'!$A$7:$W$47,I$9,FALSE)</f>
        <v>0</v>
      </c>
      <c r="J325" s="110">
        <f>VLOOKUP($A325,'[11]102200'!$A$7:$W$47,J$9,FALSE)</f>
        <v>0</v>
      </c>
      <c r="K325" s="110">
        <f>VLOOKUP($A325,'[11]102200'!$A$7:$W$47,K$9,FALSE)</f>
        <v>0</v>
      </c>
      <c r="L325" s="110">
        <f>VLOOKUP($A325,'[11]102200'!$A$7:$W$47,L$9,FALSE)</f>
        <v>0</v>
      </c>
      <c r="M325" s="110">
        <f>VLOOKUP($A325,'[11]102200'!$A$7:$W$47,M$9,FALSE)</f>
        <v>0</v>
      </c>
      <c r="N325" s="110">
        <f>VLOOKUP($A325,'[11]102200'!$A$7:$W$47,N$9,FALSE)</f>
        <v>0</v>
      </c>
      <c r="O325" s="110">
        <f>VLOOKUP($A325,'[11]102200'!$A$7:$W$47,O$9,FALSE)</f>
        <v>0</v>
      </c>
      <c r="P325" s="110">
        <f>VLOOKUP($A325,'[11]102200'!$A$7:$W$47,P$9,FALSE)</f>
        <v>0</v>
      </c>
      <c r="Q325" s="110">
        <f>VLOOKUP($A325,'[11]102200'!$A$7:$W$47,Q$9,FALSE)</f>
        <v>0</v>
      </c>
      <c r="R325" s="110">
        <f>VLOOKUP($A325,'[11]102200'!$A$7:$W$47,R$9,FALSE)</f>
        <v>0</v>
      </c>
      <c r="S325" s="110">
        <f>VLOOKUP($A325,'[11]102200'!$A$7:$W$47,S$9,FALSE)</f>
        <v>0</v>
      </c>
      <c r="T325" s="110">
        <f>VLOOKUP($A325,'[11]102200'!$A$7:$W$47,T$9,FALSE)</f>
        <v>0</v>
      </c>
      <c r="U325" s="110">
        <f>VLOOKUP($A325,'[11]102200'!$A$7:$W$47,U$9,FALSE)</f>
        <v>0</v>
      </c>
      <c r="V325" s="110">
        <f>VLOOKUP($A325,'[11]102200'!$A$7:$W$47,V$9,FALSE)</f>
        <v>0</v>
      </c>
    </row>
    <row r="326" spans="1:22" x14ac:dyDescent="0.2">
      <c r="A326" s="107" t="s">
        <v>117</v>
      </c>
      <c r="B326" s="316"/>
      <c r="C326" s="316"/>
      <c r="D326" s="316"/>
      <c r="E326" s="316"/>
      <c r="F326" s="316"/>
      <c r="G326" s="316"/>
      <c r="H326" s="316"/>
      <c r="I326" s="316"/>
      <c r="J326" s="316"/>
      <c r="K326" s="316"/>
      <c r="L326" s="316"/>
      <c r="M326" s="316"/>
      <c r="N326" s="316"/>
      <c r="O326" s="316"/>
      <c r="P326" s="316"/>
      <c r="Q326" s="316"/>
      <c r="R326" s="316"/>
      <c r="S326" s="316"/>
      <c r="T326" s="316"/>
      <c r="U326" s="316"/>
      <c r="V326" s="316"/>
    </row>
    <row r="327" spans="1:22" x14ac:dyDescent="0.2">
      <c r="A327" s="107" t="s">
        <v>118</v>
      </c>
      <c r="B327" s="110">
        <f>VLOOKUP($A327,'[11]102200'!$A$7:$W$47,B$9,FALSE)</f>
        <v>0</v>
      </c>
      <c r="C327" s="110">
        <f>VLOOKUP($A327,'[11]102200'!$A$7:$W$47,C$9,FALSE)</f>
        <v>0</v>
      </c>
      <c r="D327" s="110">
        <f>VLOOKUP($A327,'[11]102200'!$A$7:$W$47,D$9,FALSE)</f>
        <v>0</v>
      </c>
      <c r="E327" s="110">
        <f>VLOOKUP($A327,'[11]102200'!$A$7:$W$47,E$9,FALSE)</f>
        <v>0</v>
      </c>
      <c r="F327" s="110">
        <f>VLOOKUP($A327,'[11]102200'!$A$7:$W$47,F$9,FALSE)</f>
        <v>0</v>
      </c>
      <c r="G327" s="110">
        <f>VLOOKUP($A327,'[11]102200'!$A$7:$W$47,G$9,FALSE)</f>
        <v>3</v>
      </c>
      <c r="H327" s="110">
        <f>VLOOKUP($A327,'[11]102200'!$A$7:$W$47,H$9,FALSE)</f>
        <v>4</v>
      </c>
      <c r="I327" s="110">
        <f>VLOOKUP($A327,'[11]102200'!$A$7:$W$47,I$9,FALSE)</f>
        <v>22</v>
      </c>
      <c r="J327" s="110">
        <f>VLOOKUP($A327,'[11]102200'!$A$7:$W$47,J$9,FALSE)</f>
        <v>24</v>
      </c>
      <c r="K327" s="110">
        <f>VLOOKUP($A327,'[11]102200'!$A$7:$W$47,K$9,FALSE)</f>
        <v>5</v>
      </c>
      <c r="L327" s="110">
        <f>VLOOKUP($A327,'[11]102200'!$A$7:$W$47,L$9,FALSE)</f>
        <v>4</v>
      </c>
      <c r="M327" s="110">
        <f>VLOOKUP($A327,'[11]102200'!$A$7:$W$47,M$9,FALSE)</f>
        <v>0</v>
      </c>
      <c r="N327" s="110">
        <f>VLOOKUP($A327,'[11]102200'!$A$7:$W$47,N$9,FALSE)</f>
        <v>0</v>
      </c>
      <c r="O327" s="110">
        <f>VLOOKUP($A327,'[11]102200'!$A$7:$W$47,O$9,FALSE)</f>
        <v>0</v>
      </c>
      <c r="P327" s="110">
        <f>VLOOKUP($A327,'[11]102200'!$A$7:$W$47,P$9,FALSE)</f>
        <v>0</v>
      </c>
      <c r="Q327" s="110">
        <f>VLOOKUP($A327,'[11]102200'!$A$7:$W$47,Q$9,FALSE)</f>
        <v>0</v>
      </c>
      <c r="R327" s="110">
        <f>VLOOKUP($A327,'[11]102200'!$A$7:$W$47,R$9,FALSE)</f>
        <v>0</v>
      </c>
      <c r="S327" s="110">
        <f>VLOOKUP($A327,'[11]102200'!$A$7:$W$47,S$9,FALSE)</f>
        <v>125</v>
      </c>
      <c r="T327" s="110">
        <f>VLOOKUP($A327,'[11]102200'!$A$7:$W$47,T$9,FALSE)</f>
        <v>32</v>
      </c>
      <c r="U327" s="110">
        <f>VLOOKUP($A327,'[11]102200'!$A$7:$W$47,U$9,FALSE)</f>
        <v>24</v>
      </c>
      <c r="V327" s="110">
        <f>VLOOKUP($A327,'[11]102200'!$A$7:$W$47,V$9,FALSE)</f>
        <v>410</v>
      </c>
    </row>
    <row r="328" spans="1:22" x14ac:dyDescent="0.2">
      <c r="A328" s="107" t="s">
        <v>123</v>
      </c>
      <c r="B328" s="110">
        <f>VLOOKUP($A328,'[11]102200'!$A$7:$W$47,B$9,FALSE)</f>
        <v>1414</v>
      </c>
      <c r="C328" s="110">
        <f>VLOOKUP($A328,'[11]102200'!$A$7:$W$47,C$9,FALSE)</f>
        <v>1502</v>
      </c>
      <c r="D328" s="110">
        <f>VLOOKUP($A328,'[11]102200'!$A$7:$W$47,D$9,FALSE)</f>
        <v>1315</v>
      </c>
      <c r="E328" s="110">
        <f>VLOOKUP($A328,'[11]102200'!$A$7:$W$47,E$9,FALSE)</f>
        <v>2261</v>
      </c>
      <c r="F328" s="110">
        <f>VLOOKUP($A328,'[11]102200'!$A$7:$W$47,F$9,FALSE)</f>
        <v>1018</v>
      </c>
      <c r="G328" s="110">
        <f>VLOOKUP($A328,'[11]102200'!$A$7:$W$47,G$9,FALSE)</f>
        <v>3142</v>
      </c>
      <c r="H328" s="110">
        <f>VLOOKUP($A328,'[11]102200'!$A$7:$W$47,H$9,FALSE)</f>
        <v>3787</v>
      </c>
      <c r="I328" s="110">
        <f>VLOOKUP($A328,'[11]102200'!$A$7:$W$47,I$9,FALSE)</f>
        <v>3367</v>
      </c>
      <c r="J328" s="110">
        <f>VLOOKUP($A328,'[11]102200'!$A$7:$W$47,J$9,FALSE)</f>
        <v>3567</v>
      </c>
      <c r="K328" s="110">
        <f>VLOOKUP($A328,'[11]102200'!$A$7:$W$47,K$9,FALSE)</f>
        <v>2187</v>
      </c>
      <c r="L328" s="110">
        <f>VLOOKUP($A328,'[11]102200'!$A$7:$W$47,L$9,FALSE)</f>
        <v>2880</v>
      </c>
      <c r="M328" s="110">
        <f>VLOOKUP($A328,'[11]102200'!$A$7:$W$47,M$9,FALSE)</f>
        <v>3472</v>
      </c>
      <c r="N328" s="110">
        <f>VLOOKUP($A328,'[11]102200'!$A$7:$W$47,N$9,FALSE)</f>
        <v>3597</v>
      </c>
      <c r="O328" s="110">
        <f>VLOOKUP($A328,'[11]102200'!$A$7:$W$47,O$9,FALSE)</f>
        <v>-1054</v>
      </c>
      <c r="P328" s="110">
        <f>VLOOKUP($A328,'[11]102200'!$A$7:$W$47,P$9,FALSE)</f>
        <v>-450</v>
      </c>
      <c r="Q328" s="110">
        <f>VLOOKUP($A328,'[11]102200'!$A$7:$W$47,Q$9,FALSE)</f>
        <v>2923</v>
      </c>
      <c r="R328" s="110">
        <f>VLOOKUP($A328,'[11]102200'!$A$7:$W$47,R$9,FALSE)</f>
        <v>419</v>
      </c>
      <c r="S328" s="110">
        <f>VLOOKUP($A328,'[11]102200'!$A$7:$W$47,S$9,FALSE)</f>
        <v>403</v>
      </c>
      <c r="T328" s="110">
        <f>VLOOKUP($A328,'[11]102200'!$A$7:$W$47,T$9,FALSE)</f>
        <v>-1615</v>
      </c>
      <c r="U328" s="110">
        <f>VLOOKUP($A328,'[11]102200'!$A$7:$W$47,U$9,FALSE)</f>
        <v>1924</v>
      </c>
      <c r="V328" s="110">
        <f>VLOOKUP($A328,'[11]102200'!$A$7:$W$47,V$9,FALSE)</f>
        <v>-785</v>
      </c>
    </row>
    <row r="329" spans="1:22" x14ac:dyDescent="0.2">
      <c r="A329" s="107" t="s">
        <v>119</v>
      </c>
      <c r="B329" s="110">
        <f>VLOOKUP($A329,'[11]102200'!$A$7:$W$47,B$9,FALSE)</f>
        <v>0</v>
      </c>
      <c r="C329" s="110">
        <f>VLOOKUP($A329,'[11]102200'!$A$7:$W$47,C$9,FALSE)</f>
        <v>0</v>
      </c>
      <c r="D329" s="110">
        <f>VLOOKUP($A329,'[11]102200'!$A$7:$W$47,D$9,FALSE)</f>
        <v>0</v>
      </c>
      <c r="E329" s="110">
        <f>VLOOKUP($A329,'[11]102200'!$A$7:$W$47,E$9,FALSE)</f>
        <v>0</v>
      </c>
      <c r="F329" s="110">
        <f>VLOOKUP($A329,'[11]102200'!$A$7:$W$47,F$9,FALSE)</f>
        <v>0</v>
      </c>
      <c r="G329" s="110">
        <f>VLOOKUP($A329,'[11]102200'!$A$7:$W$47,G$9,FALSE)</f>
        <v>0</v>
      </c>
      <c r="H329" s="110">
        <f>VLOOKUP($A329,'[11]102200'!$A$7:$W$47,H$9,FALSE)</f>
        <v>0</v>
      </c>
      <c r="I329" s="110">
        <f>VLOOKUP($A329,'[11]102200'!$A$7:$W$47,I$9,FALSE)</f>
        <v>0</v>
      </c>
      <c r="J329" s="110">
        <f>VLOOKUP($A329,'[11]102200'!$A$7:$W$47,J$9,FALSE)</f>
        <v>0</v>
      </c>
      <c r="K329" s="110">
        <f>VLOOKUP($A329,'[11]102200'!$A$7:$W$47,K$9,FALSE)</f>
        <v>0</v>
      </c>
      <c r="L329" s="110">
        <f>VLOOKUP($A329,'[11]102200'!$A$7:$W$47,L$9,FALSE)</f>
        <v>0</v>
      </c>
      <c r="M329" s="110">
        <f>VLOOKUP($A329,'[11]102200'!$A$7:$W$47,M$9,FALSE)</f>
        <v>0</v>
      </c>
      <c r="N329" s="110">
        <f>VLOOKUP($A329,'[11]102200'!$A$7:$W$47,N$9,FALSE)</f>
        <v>0</v>
      </c>
      <c r="O329" s="110">
        <f>VLOOKUP($A329,'[11]102200'!$A$7:$W$47,O$9,FALSE)</f>
        <v>-22</v>
      </c>
      <c r="P329" s="110">
        <f>VLOOKUP($A329,'[11]102200'!$A$7:$W$47,P$9,FALSE)</f>
        <v>-29</v>
      </c>
      <c r="Q329" s="110">
        <f>VLOOKUP($A329,'[11]102200'!$A$7:$W$47,Q$9,FALSE)</f>
        <v>-80</v>
      </c>
      <c r="R329" s="110">
        <f>VLOOKUP($A329,'[11]102200'!$A$7:$W$47,R$9,FALSE)</f>
        <v>-30</v>
      </c>
      <c r="S329" s="110">
        <f>VLOOKUP($A329,'[11]102200'!$A$7:$W$47,S$9,FALSE)</f>
        <v>-25</v>
      </c>
      <c r="T329" s="110">
        <f>VLOOKUP($A329,'[11]102200'!$A$7:$W$47,T$9,FALSE)</f>
        <v>-36</v>
      </c>
      <c r="U329" s="110">
        <f>VLOOKUP($A329,'[11]102200'!$A$7:$W$47,U$9,FALSE)</f>
        <v>-45</v>
      </c>
      <c r="V329" s="110">
        <f>VLOOKUP($A329,'[11]102200'!$A$7:$W$47,V$9,FALSE)</f>
        <v>-39</v>
      </c>
    </row>
    <row r="330" spans="1:22" x14ac:dyDescent="0.2">
      <c r="A330" s="107" t="s">
        <v>120</v>
      </c>
      <c r="B330" s="110">
        <f>VLOOKUP($A330,'[11]102200'!$A$7:$W$47,B$9,FALSE)</f>
        <v>0</v>
      </c>
      <c r="C330" s="110">
        <f>VLOOKUP($A330,'[11]102200'!$A$7:$W$47,C$9,FALSE)</f>
        <v>0</v>
      </c>
      <c r="D330" s="110">
        <f>VLOOKUP($A330,'[11]102200'!$A$7:$W$47,D$9,FALSE)</f>
        <v>0</v>
      </c>
      <c r="E330" s="110">
        <f>VLOOKUP($A330,'[11]102200'!$A$7:$W$47,E$9,FALSE)</f>
        <v>0</v>
      </c>
      <c r="F330" s="110">
        <f>VLOOKUP($A330,'[11]102200'!$A$7:$W$47,F$9,FALSE)</f>
        <v>0</v>
      </c>
      <c r="G330" s="110">
        <f>VLOOKUP($A330,'[11]102200'!$A$7:$W$47,G$9,FALSE)</f>
        <v>0</v>
      </c>
      <c r="H330" s="110">
        <f>VLOOKUP($A330,'[11]102200'!$A$7:$W$47,H$9,FALSE)</f>
        <v>0</v>
      </c>
      <c r="I330" s="110">
        <f>VLOOKUP($A330,'[11]102200'!$A$7:$W$47,I$9,FALSE)</f>
        <v>0</v>
      </c>
      <c r="J330" s="110">
        <f>VLOOKUP($A330,'[11]102200'!$A$7:$W$47,J$9,FALSE)</f>
        <v>0</v>
      </c>
      <c r="K330" s="110">
        <f>VLOOKUP($A330,'[11]102200'!$A$7:$W$47,K$9,FALSE)</f>
        <v>0</v>
      </c>
      <c r="L330" s="110">
        <f>VLOOKUP($A330,'[11]102200'!$A$7:$W$47,L$9,FALSE)</f>
        <v>0</v>
      </c>
      <c r="M330" s="110">
        <f>VLOOKUP($A330,'[11]102200'!$A$7:$W$47,M$9,FALSE)</f>
        <v>0</v>
      </c>
      <c r="N330" s="110">
        <f>VLOOKUP($A330,'[11]102200'!$A$7:$W$47,N$9,FALSE)</f>
        <v>0</v>
      </c>
      <c r="O330" s="110">
        <f>VLOOKUP($A330,'[11]102200'!$A$7:$W$47,O$9,FALSE)</f>
        <v>0</v>
      </c>
      <c r="P330" s="110">
        <f>VLOOKUP($A330,'[11]102200'!$A$7:$W$47,P$9,FALSE)</f>
        <v>0</v>
      </c>
      <c r="Q330" s="110">
        <f>VLOOKUP($A330,'[11]102200'!$A$7:$W$47,Q$9,FALSE)</f>
        <v>0</v>
      </c>
      <c r="R330" s="110">
        <f>VLOOKUP($A330,'[11]102200'!$A$7:$W$47,R$9,FALSE)</f>
        <v>0</v>
      </c>
      <c r="S330" s="110">
        <f>VLOOKUP($A330,'[11]102200'!$A$7:$W$47,S$9,FALSE)</f>
        <v>0</v>
      </c>
      <c r="T330" s="110">
        <f>VLOOKUP($A330,'[11]102200'!$A$7:$W$47,T$9,FALSE)</f>
        <v>0</v>
      </c>
      <c r="U330" s="110">
        <f>VLOOKUP($A330,'[11]102200'!$A$7:$W$47,U$9,FALSE)</f>
        <v>0</v>
      </c>
      <c r="V330" s="110">
        <f>VLOOKUP($A330,'[11]102200'!$A$7:$W$47,V$9,FALSE)</f>
        <v>0</v>
      </c>
    </row>
    <row r="331" spans="1:22" x14ac:dyDescent="0.2">
      <c r="A331" s="107" t="s">
        <v>139</v>
      </c>
      <c r="B331" s="110">
        <f>VLOOKUP($A331,'[11]102200'!$A$7:$W$47,B$9,FALSE)</f>
        <v>-1</v>
      </c>
      <c r="C331" s="110">
        <f>VLOOKUP($A331,'[11]102200'!$A$7:$W$47,C$9,FALSE)</f>
        <v>21</v>
      </c>
      <c r="D331" s="110">
        <f>VLOOKUP($A331,'[11]102200'!$A$7:$W$47,D$9,FALSE)</f>
        <v>-35</v>
      </c>
      <c r="E331" s="110">
        <f>VLOOKUP($A331,'[11]102200'!$A$7:$W$47,E$9,FALSE)</f>
        <v>-71</v>
      </c>
      <c r="F331" s="110">
        <f>VLOOKUP($A331,'[11]102200'!$A$7:$W$47,F$9,FALSE)</f>
        <v>105</v>
      </c>
      <c r="G331" s="110">
        <f>VLOOKUP($A331,'[11]102200'!$A$7:$W$47,G$9,FALSE)</f>
        <v>0</v>
      </c>
      <c r="H331" s="110">
        <f>VLOOKUP($A331,'[11]102200'!$A$7:$W$47,H$9,FALSE)</f>
        <v>0</v>
      </c>
      <c r="I331" s="110">
        <f>VLOOKUP($A331,'[11]102200'!$A$7:$W$47,I$9,FALSE)</f>
        <v>0</v>
      </c>
      <c r="J331" s="110">
        <f>VLOOKUP($A331,'[11]102200'!$A$7:$W$47,J$9,FALSE)</f>
        <v>0</v>
      </c>
      <c r="K331" s="110">
        <f>VLOOKUP($A331,'[11]102200'!$A$7:$W$47,K$9,FALSE)</f>
        <v>0</v>
      </c>
      <c r="L331" s="110">
        <f>VLOOKUP($A331,'[11]102200'!$A$7:$W$47,L$9,FALSE)</f>
        <v>0</v>
      </c>
      <c r="M331" s="110">
        <f>VLOOKUP($A331,'[11]102200'!$A$7:$W$47,M$9,FALSE)</f>
        <v>0</v>
      </c>
      <c r="N331" s="110">
        <f>VLOOKUP($A331,'[11]102200'!$A$7:$W$47,N$9,FALSE)</f>
        <v>0</v>
      </c>
      <c r="O331" s="110">
        <f>VLOOKUP($A331,'[11]102200'!$A$7:$W$47,O$9,FALSE)</f>
        <v>98</v>
      </c>
      <c r="P331" s="110">
        <f>VLOOKUP($A331,'[11]102200'!$A$7:$W$47,P$9,FALSE)</f>
        <v>500</v>
      </c>
      <c r="Q331" s="110">
        <f>VLOOKUP($A331,'[11]102200'!$A$7:$W$47,Q$9,FALSE)</f>
        <v>724</v>
      </c>
      <c r="R331" s="110">
        <f>VLOOKUP($A331,'[11]102200'!$A$7:$W$47,R$9,FALSE)</f>
        <v>-11</v>
      </c>
      <c r="S331" s="110">
        <f>VLOOKUP($A331,'[11]102200'!$A$7:$W$47,S$9,FALSE)</f>
        <v>-66</v>
      </c>
      <c r="T331" s="110">
        <f>VLOOKUP($A331,'[11]102200'!$A$7:$W$47,T$9,FALSE)</f>
        <v>5</v>
      </c>
      <c r="U331" s="110">
        <f>VLOOKUP($A331,'[11]102200'!$A$7:$W$47,U$9,FALSE)</f>
        <v>43</v>
      </c>
      <c r="V331" s="110">
        <f>VLOOKUP($A331,'[11]102200'!$A$7:$W$47,V$9,FALSE)</f>
        <v>11</v>
      </c>
    </row>
    <row r="332" spans="1:22" x14ac:dyDescent="0.2">
      <c r="A332" s="107" t="s">
        <v>121</v>
      </c>
      <c r="B332" s="110">
        <f>VLOOKUP($A332,'[11]102200'!$A$7:$W$47,B$9,FALSE)</f>
        <v>3</v>
      </c>
      <c r="C332" s="110">
        <f>VLOOKUP($A332,'[11]102200'!$A$7:$W$47,C$9,FALSE)</f>
        <v>-1</v>
      </c>
      <c r="D332" s="110">
        <f>VLOOKUP($A332,'[11]102200'!$A$7:$W$47,D$9,FALSE)</f>
        <v>0</v>
      </c>
      <c r="E332" s="110">
        <f>VLOOKUP($A332,'[11]102200'!$A$7:$W$47,E$9,FALSE)</f>
        <v>8</v>
      </c>
      <c r="F332" s="110">
        <f>VLOOKUP($A332,'[11]102200'!$A$7:$W$47,F$9,FALSE)</f>
        <v>2</v>
      </c>
      <c r="G332" s="110">
        <f>VLOOKUP($A332,'[11]102200'!$A$7:$W$47,G$9,FALSE)</f>
        <v>5</v>
      </c>
      <c r="H332" s="110">
        <f>VLOOKUP($A332,'[11]102200'!$A$7:$W$47,H$9,FALSE)</f>
        <v>1</v>
      </c>
      <c r="I332" s="110">
        <f>VLOOKUP($A332,'[11]102200'!$A$7:$W$47,I$9,FALSE)</f>
        <v>-10</v>
      </c>
      <c r="J332" s="110">
        <f>VLOOKUP($A332,'[11]102200'!$A$7:$W$47,J$9,FALSE)</f>
        <v>-1</v>
      </c>
      <c r="K332" s="110">
        <f>VLOOKUP($A332,'[11]102200'!$A$7:$W$47,K$9,FALSE)</f>
        <v>2</v>
      </c>
      <c r="L332" s="110">
        <f>VLOOKUP($A332,'[11]102200'!$A$7:$W$47,L$9,FALSE)</f>
        <v>9</v>
      </c>
      <c r="M332" s="110">
        <f>VLOOKUP($A332,'[11]102200'!$A$7:$W$47,M$9,FALSE)</f>
        <v>7</v>
      </c>
      <c r="N332" s="110">
        <f>VLOOKUP($A332,'[11]102200'!$A$7:$W$47,N$9,FALSE)</f>
        <v>2</v>
      </c>
      <c r="O332" s="110">
        <f>VLOOKUP($A332,'[11]102200'!$A$7:$W$47,O$9,FALSE)</f>
        <v>10</v>
      </c>
      <c r="P332" s="110">
        <f>VLOOKUP($A332,'[11]102200'!$A$7:$W$47,P$9,FALSE)</f>
        <v>-37</v>
      </c>
      <c r="Q332" s="110">
        <f>VLOOKUP($A332,'[11]102200'!$A$7:$W$47,Q$9,FALSE)</f>
        <v>-8</v>
      </c>
      <c r="R332" s="110">
        <f>VLOOKUP($A332,'[11]102200'!$A$7:$W$47,R$9,FALSE)</f>
        <v>3</v>
      </c>
      <c r="S332" s="110">
        <f>VLOOKUP($A332,'[11]102200'!$A$7:$W$47,S$9,FALSE)</f>
        <v>3</v>
      </c>
      <c r="T332" s="110">
        <f>VLOOKUP($A332,'[11]102200'!$A$7:$W$47,T$9,FALSE)</f>
        <v>2</v>
      </c>
      <c r="U332" s="110">
        <f>VLOOKUP($A332,'[11]102200'!$A$7:$W$47,U$9,FALSE)</f>
        <v>1</v>
      </c>
      <c r="V332" s="110">
        <f>VLOOKUP($A332,'[11]102200'!$A$7:$W$47,V$9,FALSE)</f>
        <v>3</v>
      </c>
    </row>
    <row r="333" spans="1:22" x14ac:dyDescent="0.2">
      <c r="A333" s="107" t="s">
        <v>122</v>
      </c>
      <c r="B333" s="110">
        <f>VLOOKUP($A333,'[11]102200'!$A$7:$W$47,B$9,FALSE)</f>
        <v>1362</v>
      </c>
      <c r="C333" s="110">
        <f>VLOOKUP($A333,'[11]102200'!$A$7:$W$47,C$9,FALSE)</f>
        <v>576</v>
      </c>
      <c r="D333" s="110">
        <f>VLOOKUP($A333,'[11]102200'!$A$7:$W$47,D$9,FALSE)</f>
        <v>189</v>
      </c>
      <c r="E333" s="110">
        <f>VLOOKUP($A333,'[11]102200'!$A$7:$W$47,E$9,FALSE)</f>
        <v>630</v>
      </c>
      <c r="F333" s="110">
        <f>VLOOKUP($A333,'[11]102200'!$A$7:$W$47,F$9,FALSE)</f>
        <v>-564</v>
      </c>
      <c r="G333" s="110">
        <f>VLOOKUP($A333,'[11]102200'!$A$7:$W$47,G$9,FALSE)</f>
        <v>666</v>
      </c>
      <c r="H333" s="110">
        <f>VLOOKUP($A333,'[11]102200'!$A$7:$W$47,H$9,FALSE)</f>
        <v>753</v>
      </c>
      <c r="I333" s="110">
        <f>VLOOKUP($A333,'[11]102200'!$A$7:$W$47,I$9,FALSE)</f>
        <v>-332</v>
      </c>
      <c r="J333" s="110">
        <f>VLOOKUP($A333,'[11]102200'!$A$7:$W$47,J$9,FALSE)</f>
        <v>981</v>
      </c>
      <c r="K333" s="110">
        <f>VLOOKUP($A333,'[11]102200'!$A$7:$W$47,K$9,FALSE)</f>
        <v>26</v>
      </c>
      <c r="L333" s="110">
        <f>VLOOKUP($A333,'[11]102200'!$A$7:$W$47,L$9,FALSE)</f>
        <v>-26</v>
      </c>
      <c r="M333" s="110">
        <f>VLOOKUP($A333,'[11]102200'!$A$7:$W$47,M$9,FALSE)</f>
        <v>-17</v>
      </c>
      <c r="N333" s="110">
        <f>VLOOKUP($A333,'[11]102200'!$A$7:$W$47,N$9,FALSE)</f>
        <v>-34</v>
      </c>
      <c r="O333" s="110">
        <f>VLOOKUP($A333,'[11]102200'!$A$7:$W$47,O$9,FALSE)</f>
        <v>117</v>
      </c>
      <c r="P333" s="110">
        <f>VLOOKUP($A333,'[11]102200'!$A$7:$W$47,P$9,FALSE)</f>
        <v>42</v>
      </c>
      <c r="Q333" s="110">
        <f>VLOOKUP($A333,'[11]102200'!$A$7:$W$47,Q$9,FALSE)</f>
        <v>167</v>
      </c>
      <c r="R333" s="110">
        <f>VLOOKUP($A333,'[11]102200'!$A$7:$W$47,R$9,FALSE)</f>
        <v>-64</v>
      </c>
      <c r="S333" s="110">
        <f>VLOOKUP($A333,'[11]102200'!$A$7:$W$47,S$9,FALSE)</f>
        <v>13</v>
      </c>
      <c r="T333" s="110">
        <f>VLOOKUP($A333,'[11]102200'!$A$7:$W$47,T$9,FALSE)</f>
        <v>-35</v>
      </c>
      <c r="U333" s="110">
        <f>VLOOKUP($A333,'[11]102200'!$A$7:$W$47,U$9,FALSE)</f>
        <v>0</v>
      </c>
      <c r="V333" s="110">
        <f>VLOOKUP($A333,'[11]102200'!$A$7:$W$47,V$9,FALSE)</f>
        <v>-16</v>
      </c>
    </row>
    <row r="334" spans="1:22" x14ac:dyDescent="0.2">
      <c r="A334" s="107" t="s">
        <v>124</v>
      </c>
      <c r="B334" s="110">
        <f>VLOOKUP($A334,'[11]102200'!$A$7:$W$47,B$9,FALSE)</f>
        <v>0</v>
      </c>
      <c r="C334" s="110">
        <f>VLOOKUP($A334,'[11]102200'!$A$7:$W$47,C$9,FALSE)</f>
        <v>0</v>
      </c>
      <c r="D334" s="110">
        <f>VLOOKUP($A334,'[11]102200'!$A$7:$W$47,D$9,FALSE)</f>
        <v>0</v>
      </c>
      <c r="E334" s="110">
        <f>VLOOKUP($A334,'[11]102200'!$A$7:$W$47,E$9,FALSE)</f>
        <v>0</v>
      </c>
      <c r="F334" s="110">
        <f>VLOOKUP($A334,'[11]102200'!$A$7:$W$47,F$9,FALSE)</f>
        <v>0</v>
      </c>
      <c r="G334" s="110">
        <f>VLOOKUP($A334,'[11]102200'!$A$7:$W$47,G$9,FALSE)</f>
        <v>0</v>
      </c>
      <c r="H334" s="110">
        <f>VLOOKUP($A334,'[11]102200'!$A$7:$W$47,H$9,FALSE)</f>
        <v>0</v>
      </c>
      <c r="I334" s="110">
        <f>VLOOKUP($A334,'[11]102200'!$A$7:$W$47,I$9,FALSE)</f>
        <v>0</v>
      </c>
      <c r="J334" s="110">
        <f>VLOOKUP($A334,'[11]102200'!$A$7:$W$47,J$9,FALSE)</f>
        <v>0</v>
      </c>
      <c r="K334" s="110">
        <f>VLOOKUP($A334,'[11]102200'!$A$7:$W$47,K$9,FALSE)</f>
        <v>-1</v>
      </c>
      <c r="L334" s="110">
        <f>VLOOKUP($A334,'[11]102200'!$A$7:$W$47,L$9,FALSE)</f>
        <v>0</v>
      </c>
      <c r="M334" s="110">
        <f>VLOOKUP($A334,'[11]102200'!$A$7:$W$47,M$9,FALSE)</f>
        <v>0</v>
      </c>
      <c r="N334" s="110">
        <f>VLOOKUP($A334,'[11]102200'!$A$7:$W$47,N$9,FALSE)</f>
        <v>0</v>
      </c>
      <c r="O334" s="110">
        <f>VLOOKUP($A334,'[11]102200'!$A$7:$W$47,O$9,FALSE)</f>
        <v>0</v>
      </c>
      <c r="P334" s="110">
        <f>VLOOKUP($A334,'[11]102200'!$A$7:$W$47,P$9,FALSE)</f>
        <v>-5</v>
      </c>
      <c r="Q334" s="110">
        <f>VLOOKUP($A334,'[11]102200'!$A$7:$W$47,Q$9,FALSE)</f>
        <v>-2</v>
      </c>
      <c r="R334" s="110">
        <f>VLOOKUP($A334,'[11]102200'!$A$7:$W$47,R$9,FALSE)</f>
        <v>2</v>
      </c>
      <c r="S334" s="110">
        <f>VLOOKUP($A334,'[11]102200'!$A$7:$W$47,S$9,FALSE)</f>
        <v>31</v>
      </c>
      <c r="T334" s="110">
        <f>VLOOKUP($A334,'[11]102200'!$A$7:$W$47,T$9,FALSE)</f>
        <v>-26</v>
      </c>
      <c r="U334" s="110">
        <f>VLOOKUP($A334,'[11]102200'!$A$7:$W$47,U$9,FALSE)</f>
        <v>33</v>
      </c>
      <c r="V334" s="110">
        <f>VLOOKUP($A334,'[11]102200'!$A$7:$W$47,V$9,FALSE)</f>
        <v>2</v>
      </c>
    </row>
    <row r="335" spans="1:22" x14ac:dyDescent="0.2">
      <c r="A335" s="107" t="s">
        <v>125</v>
      </c>
      <c r="B335" s="110">
        <f>VLOOKUP($A335,'[11]102200'!$A$7:$W$47,B$9,FALSE)</f>
        <v>0</v>
      </c>
      <c r="C335" s="110">
        <f>VLOOKUP($A335,'[11]102200'!$A$7:$W$47,C$9,FALSE)</f>
        <v>0</v>
      </c>
      <c r="D335" s="110">
        <f>VLOOKUP($A335,'[11]102200'!$A$7:$W$47,D$9,FALSE)</f>
        <v>0</v>
      </c>
      <c r="E335" s="110">
        <f>VLOOKUP($A335,'[11]102200'!$A$7:$W$47,E$9,FALSE)</f>
        <v>0</v>
      </c>
      <c r="F335" s="110">
        <f>VLOOKUP($A335,'[11]102200'!$A$7:$W$47,F$9,FALSE)</f>
        <v>0</v>
      </c>
      <c r="G335" s="110">
        <f>VLOOKUP($A335,'[11]102200'!$A$7:$W$47,G$9,FALSE)</f>
        <v>0</v>
      </c>
      <c r="H335" s="110">
        <f>VLOOKUP($A335,'[11]102200'!$A$7:$W$47,H$9,FALSE)</f>
        <v>1</v>
      </c>
      <c r="I335" s="110">
        <f>VLOOKUP($A335,'[11]102200'!$A$7:$W$47,I$9,FALSE)</f>
        <v>0</v>
      </c>
      <c r="J335" s="110">
        <f>VLOOKUP($A335,'[11]102200'!$A$7:$W$47,J$9,FALSE)</f>
        <v>0</v>
      </c>
      <c r="K335" s="110">
        <f>VLOOKUP($A335,'[11]102200'!$A$7:$W$47,K$9,FALSE)</f>
        <v>0</v>
      </c>
      <c r="L335" s="110">
        <f>VLOOKUP($A335,'[11]102200'!$A$7:$W$47,L$9,FALSE)</f>
        <v>0</v>
      </c>
      <c r="M335" s="110">
        <f>VLOOKUP($A335,'[11]102200'!$A$7:$W$47,M$9,FALSE)</f>
        <v>0</v>
      </c>
      <c r="N335" s="110">
        <f>VLOOKUP($A335,'[11]102200'!$A$7:$W$47,N$9,FALSE)</f>
        <v>73</v>
      </c>
      <c r="O335" s="110">
        <f>VLOOKUP($A335,'[11]102200'!$A$7:$W$47,O$9,FALSE)</f>
        <v>96</v>
      </c>
      <c r="P335" s="110">
        <f>VLOOKUP($A335,'[11]102200'!$A$7:$W$47,P$9,FALSE)</f>
        <v>79</v>
      </c>
      <c r="Q335" s="110">
        <f>VLOOKUP($A335,'[11]102200'!$A$7:$W$47,Q$9,FALSE)</f>
        <v>0</v>
      </c>
      <c r="R335" s="110">
        <f>VLOOKUP($A335,'[11]102200'!$A$7:$W$47,R$9,FALSE)</f>
        <v>-28</v>
      </c>
      <c r="S335" s="110">
        <f>VLOOKUP($A335,'[11]102200'!$A$7:$W$47,S$9,FALSE)</f>
        <v>0</v>
      </c>
      <c r="T335" s="110">
        <f>VLOOKUP($A335,'[11]102200'!$A$7:$W$47,T$9,FALSE)</f>
        <v>0</v>
      </c>
      <c r="U335" s="110">
        <f>VLOOKUP($A335,'[11]102200'!$A$7:$W$47,U$9,FALSE)</f>
        <v>0</v>
      </c>
      <c r="V335" s="110">
        <f>VLOOKUP($A335,'[11]102200'!$A$7:$W$47,V$9,FALSE)</f>
        <v>0</v>
      </c>
    </row>
    <row r="336" spans="1:22" x14ac:dyDescent="0.2">
      <c r="A336" s="107" t="s">
        <v>126</v>
      </c>
      <c r="B336" s="110">
        <f>VLOOKUP($A336,'[11]102200'!$A$7:$W$47,B$9,FALSE)</f>
        <v>1</v>
      </c>
      <c r="C336" s="110">
        <f>VLOOKUP($A336,'[11]102200'!$A$7:$W$47,C$9,FALSE)</f>
        <v>0</v>
      </c>
      <c r="D336" s="110">
        <f>VLOOKUP($A336,'[11]102200'!$A$7:$W$47,D$9,FALSE)</f>
        <v>0</v>
      </c>
      <c r="E336" s="110">
        <f>VLOOKUP($A336,'[11]102200'!$A$7:$W$47,E$9,FALSE)</f>
        <v>0</v>
      </c>
      <c r="F336" s="110">
        <f>VLOOKUP($A336,'[11]102200'!$A$7:$W$47,F$9,FALSE)</f>
        <v>0</v>
      </c>
      <c r="G336" s="110">
        <f>VLOOKUP($A336,'[11]102200'!$A$7:$W$47,G$9,FALSE)</f>
        <v>0</v>
      </c>
      <c r="H336" s="110">
        <f>VLOOKUP($A336,'[11]102200'!$A$7:$W$47,H$9,FALSE)</f>
        <v>0</v>
      </c>
      <c r="I336" s="110">
        <f>VLOOKUP($A336,'[11]102200'!$A$7:$W$47,I$9,FALSE)</f>
        <v>0</v>
      </c>
      <c r="J336" s="110">
        <f>VLOOKUP($A336,'[11]102200'!$A$7:$W$47,J$9,FALSE)</f>
        <v>0</v>
      </c>
      <c r="K336" s="110">
        <f>VLOOKUP($A336,'[11]102200'!$A$7:$W$47,K$9,FALSE)</f>
        <v>0</v>
      </c>
      <c r="L336" s="110">
        <f>VLOOKUP($A336,'[11]102200'!$A$7:$W$47,L$9,FALSE)</f>
        <v>0</v>
      </c>
      <c r="M336" s="110">
        <f>VLOOKUP($A336,'[11]102200'!$A$7:$W$47,M$9,FALSE)</f>
        <v>0</v>
      </c>
      <c r="N336" s="110">
        <f>VLOOKUP($A336,'[11]102200'!$A$7:$W$47,N$9,FALSE)</f>
        <v>18</v>
      </c>
      <c r="O336" s="110">
        <f>VLOOKUP($A336,'[11]102200'!$A$7:$W$47,O$9,FALSE)</f>
        <v>-25</v>
      </c>
      <c r="P336" s="110">
        <f>VLOOKUP($A336,'[11]102200'!$A$7:$W$47,P$9,FALSE)</f>
        <v>-112</v>
      </c>
      <c r="Q336" s="110">
        <f>VLOOKUP($A336,'[11]102200'!$A$7:$W$47,Q$9,FALSE)</f>
        <v>-97</v>
      </c>
      <c r="R336" s="110">
        <f>VLOOKUP($A336,'[11]102200'!$A$7:$W$47,R$9,FALSE)</f>
        <v>-30</v>
      </c>
      <c r="S336" s="110">
        <f>VLOOKUP($A336,'[11]102200'!$A$7:$W$47,S$9,FALSE)</f>
        <v>-73</v>
      </c>
      <c r="T336" s="110">
        <f>VLOOKUP($A336,'[11]102200'!$A$7:$W$47,T$9,FALSE)</f>
        <v>50</v>
      </c>
      <c r="U336" s="110">
        <f>VLOOKUP($A336,'[11]102200'!$A$7:$W$47,U$9,FALSE)</f>
        <v>-15</v>
      </c>
      <c r="V336" s="110">
        <f>VLOOKUP($A336,'[11]102200'!$A$7:$W$47,V$9,FALSE)</f>
        <v>-7</v>
      </c>
    </row>
    <row r="337" spans="1:27" x14ac:dyDescent="0.2">
      <c r="A337" s="107" t="s">
        <v>127</v>
      </c>
      <c r="B337" s="110">
        <f>VLOOKUP($A337,'[11]102200'!$A$7:$W$47,B$9,FALSE)</f>
        <v>-58</v>
      </c>
      <c r="C337" s="110">
        <f>VLOOKUP($A337,'[11]102200'!$A$7:$W$47,C$9,FALSE)</f>
        <v>-20</v>
      </c>
      <c r="D337" s="110">
        <f>VLOOKUP($A337,'[11]102200'!$A$7:$W$47,D$9,FALSE)</f>
        <v>0</v>
      </c>
      <c r="E337" s="110">
        <f>VLOOKUP($A337,'[11]102200'!$A$7:$W$47,E$9,FALSE)</f>
        <v>0</v>
      </c>
      <c r="F337" s="110">
        <f>VLOOKUP($A337,'[11]102200'!$A$7:$W$47,F$9,FALSE)</f>
        <v>0</v>
      </c>
      <c r="G337" s="110">
        <f>VLOOKUP($A337,'[11]102200'!$A$7:$W$47,G$9,FALSE)</f>
        <v>0</v>
      </c>
      <c r="H337" s="110">
        <f>VLOOKUP($A337,'[11]102200'!$A$7:$W$47,H$9,FALSE)</f>
        <v>0</v>
      </c>
      <c r="I337" s="110">
        <f>VLOOKUP($A337,'[11]102200'!$A$7:$W$47,I$9,FALSE)</f>
        <v>0</v>
      </c>
      <c r="J337" s="110">
        <f>VLOOKUP($A337,'[11]102200'!$A$7:$W$47,J$9,FALSE)</f>
        <v>0</v>
      </c>
      <c r="K337" s="110">
        <f>VLOOKUP($A337,'[11]102200'!$A$7:$W$47,K$9,FALSE)</f>
        <v>0</v>
      </c>
      <c r="L337" s="110">
        <f>VLOOKUP($A337,'[11]102200'!$A$7:$W$47,L$9,FALSE)</f>
        <v>0</v>
      </c>
      <c r="M337" s="110">
        <f>VLOOKUP($A337,'[11]102200'!$A$7:$W$47,M$9,FALSE)</f>
        <v>0</v>
      </c>
      <c r="N337" s="110">
        <f>VLOOKUP($A337,'[11]102200'!$A$7:$W$47,N$9,FALSE)</f>
        <v>1</v>
      </c>
      <c r="O337" s="110">
        <f>VLOOKUP($A337,'[11]102200'!$A$7:$W$47,O$9,FALSE)</f>
        <v>0</v>
      </c>
      <c r="P337" s="110">
        <f>VLOOKUP($A337,'[11]102200'!$A$7:$W$47,P$9,FALSE)</f>
        <v>0</v>
      </c>
      <c r="Q337" s="110">
        <f>VLOOKUP($A337,'[11]102200'!$A$7:$W$47,Q$9,FALSE)</f>
        <v>0</v>
      </c>
      <c r="R337" s="110">
        <f>VLOOKUP($A337,'[11]102200'!$A$7:$W$47,R$9,FALSE)</f>
        <v>0</v>
      </c>
      <c r="S337" s="110">
        <f>VLOOKUP($A337,'[11]102200'!$A$7:$W$47,S$9,FALSE)</f>
        <v>0</v>
      </c>
      <c r="T337" s="110">
        <f>VLOOKUP($A337,'[11]102200'!$A$7:$W$47,T$9,FALSE)</f>
        <v>0</v>
      </c>
      <c r="U337" s="110">
        <f>VLOOKUP($A337,'[11]102200'!$A$7:$W$47,U$9,FALSE)</f>
        <v>0</v>
      </c>
      <c r="V337" s="110">
        <f>VLOOKUP($A337,'[11]102200'!$A$7:$W$47,V$9,FALSE)</f>
        <v>0</v>
      </c>
    </row>
    <row r="338" spans="1:27" x14ac:dyDescent="0.2">
      <c r="A338" s="107" t="s">
        <v>129</v>
      </c>
      <c r="B338" s="110">
        <f>VLOOKUP($A338,'[11]102200'!$A$7:$W$47,B$9,FALSE)</f>
        <v>0</v>
      </c>
      <c r="C338" s="110">
        <f>VLOOKUP($A338,'[11]102200'!$A$7:$W$47,C$9,FALSE)</f>
        <v>0</v>
      </c>
      <c r="D338" s="110">
        <f>VLOOKUP($A338,'[11]102200'!$A$7:$W$47,D$9,FALSE)</f>
        <v>0</v>
      </c>
      <c r="E338" s="110">
        <f>VLOOKUP($A338,'[11]102200'!$A$7:$W$47,E$9,FALSE)</f>
        <v>0</v>
      </c>
      <c r="F338" s="110">
        <f>VLOOKUP($A338,'[11]102200'!$A$7:$W$47,F$9,FALSE)</f>
        <v>0</v>
      </c>
      <c r="G338" s="110">
        <f>VLOOKUP($A338,'[11]102200'!$A$7:$W$47,G$9,FALSE)</f>
        <v>0</v>
      </c>
      <c r="H338" s="110">
        <f>VLOOKUP($A338,'[11]102200'!$A$7:$W$47,H$9,FALSE)</f>
        <v>0</v>
      </c>
      <c r="I338" s="110">
        <f>VLOOKUP($A338,'[11]102200'!$A$7:$W$47,I$9,FALSE)</f>
        <v>0</v>
      </c>
      <c r="J338" s="110">
        <f>VLOOKUP($A338,'[11]102200'!$A$7:$W$47,J$9,FALSE)</f>
        <v>0</v>
      </c>
      <c r="K338" s="110">
        <f>VLOOKUP($A338,'[11]102200'!$A$7:$W$47,K$9,FALSE)</f>
        <v>0</v>
      </c>
      <c r="L338" s="110">
        <f>VLOOKUP($A338,'[11]102200'!$A$7:$W$47,L$9,FALSE)</f>
        <v>0</v>
      </c>
      <c r="M338" s="110">
        <f>VLOOKUP($A338,'[11]102200'!$A$7:$W$47,M$9,FALSE)</f>
        <v>0</v>
      </c>
      <c r="N338" s="110">
        <f>VLOOKUP($A338,'[11]102200'!$A$7:$W$47,N$9,FALSE)</f>
        <v>0</v>
      </c>
      <c r="O338" s="110">
        <f>VLOOKUP($A338,'[11]102200'!$A$7:$W$47,O$9,FALSE)</f>
        <v>0</v>
      </c>
      <c r="P338" s="110">
        <f>VLOOKUP($A338,'[11]102200'!$A$7:$W$47,P$9,FALSE)</f>
        <v>0</v>
      </c>
      <c r="Q338" s="110">
        <f>VLOOKUP($A338,'[11]102200'!$A$7:$W$47,Q$9,FALSE)</f>
        <v>0</v>
      </c>
      <c r="R338" s="110">
        <f>VLOOKUP($A338,'[11]102200'!$A$7:$W$47,R$9,FALSE)</f>
        <v>0</v>
      </c>
      <c r="S338" s="110">
        <f>VLOOKUP($A338,'[11]102200'!$A$7:$W$47,S$9,FALSE)</f>
        <v>0</v>
      </c>
      <c r="T338" s="110">
        <f>VLOOKUP($A338,'[11]102200'!$A$7:$W$47,T$9,FALSE)</f>
        <v>0</v>
      </c>
      <c r="U338" s="110">
        <f>VLOOKUP($A338,'[11]102200'!$A$7:$W$47,U$9,FALSE)</f>
        <v>0</v>
      </c>
      <c r="V338" s="110">
        <f>VLOOKUP($A338,'[11]102200'!$A$7:$W$47,V$9,FALSE)</f>
        <v>0</v>
      </c>
    </row>
    <row r="339" spans="1:27" x14ac:dyDescent="0.2">
      <c r="A339" s="107" t="s">
        <v>130</v>
      </c>
      <c r="B339" s="110">
        <f>VLOOKUP($A339,'[11]102200'!$A$7:$W$47,B$9,FALSE)</f>
        <v>0</v>
      </c>
      <c r="C339" s="110">
        <f>VLOOKUP($A339,'[11]102200'!$A$7:$W$47,C$9,FALSE)</f>
        <v>0</v>
      </c>
      <c r="D339" s="110">
        <f>VLOOKUP($A339,'[11]102200'!$A$7:$W$47,D$9,FALSE)</f>
        <v>0</v>
      </c>
      <c r="E339" s="110">
        <f>VLOOKUP($A339,'[11]102200'!$A$7:$W$47,E$9,FALSE)</f>
        <v>0</v>
      </c>
      <c r="F339" s="110">
        <f>VLOOKUP($A339,'[11]102200'!$A$7:$W$47,F$9,FALSE)</f>
        <v>0</v>
      </c>
      <c r="G339" s="110">
        <f>VLOOKUP($A339,'[11]102200'!$A$7:$W$47,G$9,FALSE)</f>
        <v>0</v>
      </c>
      <c r="H339" s="110">
        <f>VLOOKUP($A339,'[11]102200'!$A$7:$W$47,H$9,FALSE)</f>
        <v>0</v>
      </c>
      <c r="I339" s="110">
        <f>VLOOKUP($A339,'[11]102200'!$A$7:$W$47,I$9,FALSE)</f>
        <v>0</v>
      </c>
      <c r="J339" s="110">
        <f>VLOOKUP($A339,'[11]102200'!$A$7:$W$47,J$9,FALSE)</f>
        <v>0</v>
      </c>
      <c r="K339" s="110">
        <f>VLOOKUP($A339,'[11]102200'!$A$7:$W$47,K$9,FALSE)</f>
        <v>0</v>
      </c>
      <c r="L339" s="110">
        <f>VLOOKUP($A339,'[11]102200'!$A$7:$W$47,L$9,FALSE)</f>
        <v>0</v>
      </c>
      <c r="M339" s="110">
        <f>VLOOKUP($A339,'[11]102200'!$A$7:$W$47,M$9,FALSE)</f>
        <v>0</v>
      </c>
      <c r="N339" s="110">
        <f>VLOOKUP($A339,'[11]102200'!$A$7:$W$47,N$9,FALSE)</f>
        <v>0</v>
      </c>
      <c r="O339" s="110">
        <f>VLOOKUP($A339,'[11]102200'!$A$7:$W$47,O$9,FALSE)</f>
        <v>0</v>
      </c>
      <c r="P339" s="110">
        <f>VLOOKUP($A339,'[11]102200'!$A$7:$W$47,P$9,FALSE)</f>
        <v>0</v>
      </c>
      <c r="Q339" s="110">
        <f>VLOOKUP($A339,'[11]102200'!$A$7:$W$47,Q$9,FALSE)</f>
        <v>0</v>
      </c>
      <c r="R339" s="110">
        <f>VLOOKUP($A339,'[11]102200'!$A$7:$W$47,R$9,FALSE)</f>
        <v>0</v>
      </c>
      <c r="S339" s="110">
        <f>VLOOKUP($A339,'[11]102200'!$A$7:$W$47,S$9,FALSE)</f>
        <v>0</v>
      </c>
      <c r="T339" s="110">
        <f>VLOOKUP($A339,'[11]102200'!$A$7:$W$47,T$9,FALSE)</f>
        <v>0</v>
      </c>
      <c r="U339" s="110">
        <f>VLOOKUP($A339,'[11]102200'!$A$7:$W$47,U$9,FALSE)</f>
        <v>0</v>
      </c>
      <c r="V339" s="110">
        <f>VLOOKUP($A339,'[11]102200'!$A$7:$W$47,V$9,FALSE)</f>
        <v>0</v>
      </c>
    </row>
    <row r="340" spans="1:27" x14ac:dyDescent="0.2">
      <c r="A340" s="107" t="s">
        <v>128</v>
      </c>
      <c r="B340" s="110">
        <f>VLOOKUP($A340,'[11]102200'!$A$7:$W$47,B$9,FALSE)</f>
        <v>0</v>
      </c>
      <c r="C340" s="110">
        <f>VLOOKUP($A340,'[11]102200'!$A$7:$W$47,C$9,FALSE)</f>
        <v>0</v>
      </c>
      <c r="D340" s="110">
        <f>VLOOKUP($A340,'[11]102200'!$A$7:$W$47,D$9,FALSE)</f>
        <v>0</v>
      </c>
      <c r="E340" s="110">
        <f>VLOOKUP($A340,'[11]102200'!$A$7:$W$47,E$9,FALSE)</f>
        <v>0</v>
      </c>
      <c r="F340" s="110">
        <f>VLOOKUP($A340,'[11]102200'!$A$7:$W$47,F$9,FALSE)</f>
        <v>0</v>
      </c>
      <c r="G340" s="110">
        <f>VLOOKUP($A340,'[11]102200'!$A$7:$W$47,G$9,FALSE)</f>
        <v>0</v>
      </c>
      <c r="H340" s="110">
        <f>VLOOKUP($A340,'[11]102200'!$A$7:$W$47,H$9,FALSE)</f>
        <v>0</v>
      </c>
      <c r="I340" s="110">
        <f>VLOOKUP($A340,'[11]102200'!$A$7:$W$47,I$9,FALSE)</f>
        <v>0</v>
      </c>
      <c r="J340" s="110">
        <f>VLOOKUP($A340,'[11]102200'!$A$7:$W$47,J$9,FALSE)</f>
        <v>0</v>
      </c>
      <c r="K340" s="110">
        <f>VLOOKUP($A340,'[11]102200'!$A$7:$W$47,K$9,FALSE)</f>
        <v>0</v>
      </c>
      <c r="L340" s="110">
        <f>VLOOKUP($A340,'[11]102200'!$A$7:$W$47,L$9,FALSE)</f>
        <v>2</v>
      </c>
      <c r="M340" s="110">
        <f>VLOOKUP($A340,'[11]102200'!$A$7:$W$47,M$9,FALSE)</f>
        <v>10</v>
      </c>
      <c r="N340" s="110">
        <f>VLOOKUP($A340,'[11]102200'!$A$7:$W$47,N$9,FALSE)</f>
        <v>0</v>
      </c>
      <c r="O340" s="110">
        <f>VLOOKUP($A340,'[11]102200'!$A$7:$W$47,O$9,FALSE)</f>
        <v>0</v>
      </c>
      <c r="P340" s="110">
        <f>VLOOKUP($A340,'[11]102200'!$A$7:$W$47,P$9,FALSE)</f>
        <v>0</v>
      </c>
      <c r="Q340" s="110">
        <f>VLOOKUP($A340,'[11]102200'!$A$7:$W$47,Q$9,FALSE)</f>
        <v>0</v>
      </c>
      <c r="R340" s="110">
        <f>VLOOKUP($A340,'[11]102200'!$A$7:$W$47,R$9,FALSE)</f>
        <v>0</v>
      </c>
      <c r="S340" s="110">
        <f>VLOOKUP($A340,'[11]102200'!$A$7:$W$47,S$9,FALSE)</f>
        <v>0</v>
      </c>
      <c r="T340" s="110">
        <f>VLOOKUP($A340,'[11]102200'!$A$7:$W$47,T$9,FALSE)</f>
        <v>0</v>
      </c>
      <c r="U340" s="110">
        <f>VLOOKUP($A340,'[11]102200'!$A$7:$W$47,U$9,FALSE)</f>
        <v>0</v>
      </c>
      <c r="V340" s="110">
        <f>VLOOKUP($A340,'[11]102200'!$A$7:$W$47,V$9,FALSE)</f>
        <v>0</v>
      </c>
    </row>
    <row r="341" spans="1:27" x14ac:dyDescent="0.2">
      <c r="A341" s="107" t="s">
        <v>132</v>
      </c>
      <c r="B341" s="110">
        <f>VLOOKUP($A341,'[11]102200'!$A$7:$W$47,B$9,FALSE)</f>
        <v>0</v>
      </c>
      <c r="C341" s="110">
        <f>VLOOKUP($A341,'[11]102200'!$A$7:$W$47,C$9,FALSE)</f>
        <v>0</v>
      </c>
      <c r="D341" s="110">
        <f>VLOOKUP($A341,'[11]102200'!$A$7:$W$47,D$9,FALSE)</f>
        <v>0</v>
      </c>
      <c r="E341" s="110">
        <f>VLOOKUP($A341,'[11]102200'!$A$7:$W$47,E$9,FALSE)</f>
        <v>0</v>
      </c>
      <c r="F341" s="110">
        <f>VLOOKUP($A341,'[11]102200'!$A$7:$W$47,F$9,FALSE)</f>
        <v>0</v>
      </c>
      <c r="G341" s="110">
        <f>VLOOKUP($A341,'[11]102200'!$A$7:$W$47,G$9,FALSE)</f>
        <v>0</v>
      </c>
      <c r="H341" s="110">
        <f>VLOOKUP($A341,'[11]102200'!$A$7:$W$47,H$9,FALSE)</f>
        <v>0</v>
      </c>
      <c r="I341" s="110">
        <f>VLOOKUP($A341,'[11]102200'!$A$7:$W$47,I$9,FALSE)</f>
        <v>0</v>
      </c>
      <c r="J341" s="110">
        <f>VLOOKUP($A341,'[11]102200'!$A$7:$W$47,J$9,FALSE)</f>
        <v>0</v>
      </c>
      <c r="K341" s="110">
        <f>VLOOKUP($A341,'[11]102200'!$A$7:$W$47,K$9,FALSE)</f>
        <v>0</v>
      </c>
      <c r="L341" s="110">
        <f>VLOOKUP($A341,'[11]102200'!$A$7:$W$47,L$9,FALSE)</f>
        <v>0</v>
      </c>
      <c r="M341" s="110">
        <f>VLOOKUP($A341,'[11]102200'!$A$7:$W$47,M$9,FALSE)</f>
        <v>0</v>
      </c>
      <c r="N341" s="110">
        <f>VLOOKUP($A341,'[11]102200'!$A$7:$W$47,N$9,FALSE)</f>
        <v>0</v>
      </c>
      <c r="O341" s="110">
        <f>VLOOKUP($A341,'[11]102200'!$A$7:$W$47,O$9,FALSE)</f>
        <v>0</v>
      </c>
      <c r="P341" s="110">
        <f>VLOOKUP($A341,'[11]102200'!$A$7:$W$47,P$9,FALSE)</f>
        <v>0</v>
      </c>
      <c r="Q341" s="110">
        <f>VLOOKUP($A341,'[11]102200'!$A$7:$W$47,Q$9,FALSE)</f>
        <v>0</v>
      </c>
      <c r="R341" s="110">
        <f>VLOOKUP($A341,'[11]102200'!$A$7:$W$47,R$9,FALSE)</f>
        <v>0</v>
      </c>
      <c r="S341" s="110">
        <f>VLOOKUP($A341,'[11]102200'!$A$7:$W$47,S$9,FALSE)</f>
        <v>0</v>
      </c>
      <c r="T341" s="110">
        <f>VLOOKUP($A341,'[11]102200'!$A$7:$W$47,T$9,FALSE)</f>
        <v>-1</v>
      </c>
      <c r="U341" s="110">
        <f>VLOOKUP($A341,'[11]102200'!$A$7:$W$47,U$9,FALSE)</f>
        <v>0</v>
      </c>
      <c r="V341" s="110">
        <f>VLOOKUP($A341,'[11]102200'!$A$7:$W$47,V$9,FALSE)</f>
        <v>0</v>
      </c>
    </row>
    <row r="342" spans="1:27" x14ac:dyDescent="0.2">
      <c r="A342" s="107" t="s">
        <v>133</v>
      </c>
      <c r="B342" s="110">
        <f>VLOOKUP($A342,'[11]102200'!$A$7:$W$47,B$9,FALSE)</f>
        <v>0</v>
      </c>
      <c r="C342" s="110">
        <f>VLOOKUP($A342,'[11]102200'!$A$7:$W$47,C$9,FALSE)</f>
        <v>0</v>
      </c>
      <c r="D342" s="110">
        <f>VLOOKUP($A342,'[11]102200'!$A$7:$W$47,D$9,FALSE)</f>
        <v>0</v>
      </c>
      <c r="E342" s="110">
        <f>VLOOKUP($A342,'[11]102200'!$A$7:$W$47,E$9,FALSE)</f>
        <v>0</v>
      </c>
      <c r="F342" s="110">
        <f>VLOOKUP($A342,'[11]102200'!$A$7:$W$47,F$9,FALSE)</f>
        <v>0</v>
      </c>
      <c r="G342" s="110">
        <f>VLOOKUP($A342,'[11]102200'!$A$7:$W$47,G$9,FALSE)</f>
        <v>0</v>
      </c>
      <c r="H342" s="110">
        <f>VLOOKUP($A342,'[11]102200'!$A$7:$W$47,H$9,FALSE)</f>
        <v>0</v>
      </c>
      <c r="I342" s="110">
        <f>VLOOKUP($A342,'[11]102200'!$A$7:$W$47,I$9,FALSE)</f>
        <v>0</v>
      </c>
      <c r="J342" s="110">
        <f>VLOOKUP($A342,'[11]102200'!$A$7:$W$47,J$9,FALSE)</f>
        <v>0</v>
      </c>
      <c r="K342" s="110">
        <f>VLOOKUP($A342,'[11]102200'!$A$7:$W$47,K$9,FALSE)</f>
        <v>0</v>
      </c>
      <c r="L342" s="110">
        <f>VLOOKUP($A342,'[11]102200'!$A$7:$W$47,L$9,FALSE)</f>
        <v>576</v>
      </c>
      <c r="M342" s="110">
        <f>VLOOKUP($A342,'[11]102200'!$A$7:$W$47,M$9,FALSE)</f>
        <v>2208</v>
      </c>
      <c r="N342" s="110">
        <f>VLOOKUP($A342,'[11]102200'!$A$7:$W$47,N$9,FALSE)</f>
        <v>381</v>
      </c>
      <c r="O342" s="110">
        <f>VLOOKUP($A342,'[11]102200'!$A$7:$W$47,O$9,FALSE)</f>
        <v>874</v>
      </c>
      <c r="P342" s="110">
        <f>VLOOKUP($A342,'[11]102200'!$A$7:$W$47,P$9,FALSE)</f>
        <v>-559</v>
      </c>
      <c r="Q342" s="110">
        <f>VLOOKUP($A342,'[11]102200'!$A$7:$W$47,Q$9,FALSE)</f>
        <v>-389</v>
      </c>
      <c r="R342" s="110">
        <f>VLOOKUP($A342,'[11]102200'!$A$7:$W$47,R$9,FALSE)</f>
        <v>-581</v>
      </c>
      <c r="S342" s="110">
        <f>VLOOKUP($A342,'[11]102200'!$A$7:$W$47,S$9,FALSE)</f>
        <v>240</v>
      </c>
      <c r="T342" s="110">
        <f>VLOOKUP($A342,'[11]102200'!$A$7:$W$47,T$9,FALSE)</f>
        <v>-70</v>
      </c>
      <c r="U342" s="110">
        <f>VLOOKUP($A342,'[11]102200'!$A$7:$W$47,U$9,FALSE)</f>
        <v>414</v>
      </c>
      <c r="V342" s="110">
        <f>VLOOKUP($A342,'[11]102200'!$A$7:$W$47,V$9,FALSE)</f>
        <v>1464</v>
      </c>
    </row>
    <row r="343" spans="1:27" x14ac:dyDescent="0.2">
      <c r="A343" s="107" t="s">
        <v>134</v>
      </c>
      <c r="B343" s="110">
        <f>VLOOKUP($A343,'[11]102200'!$A$7:$W$47,B$9,FALSE)</f>
        <v>95</v>
      </c>
      <c r="C343" s="110">
        <f>VLOOKUP($A343,'[11]102200'!$A$7:$W$47,C$9,FALSE)</f>
        <v>265</v>
      </c>
      <c r="D343" s="110">
        <f>VLOOKUP($A343,'[11]102200'!$A$7:$W$47,D$9,FALSE)</f>
        <v>0</v>
      </c>
      <c r="E343" s="110">
        <f>VLOOKUP($A343,'[11]102200'!$A$7:$W$47,E$9,FALSE)</f>
        <v>236</v>
      </c>
      <c r="F343" s="110">
        <f>VLOOKUP($A343,'[11]102200'!$A$7:$W$47,F$9,FALSE)</f>
        <v>-276</v>
      </c>
      <c r="G343" s="110">
        <f>VLOOKUP($A343,'[11]102200'!$A$7:$W$47,G$9,FALSE)</f>
        <v>262</v>
      </c>
      <c r="H343" s="110">
        <f>VLOOKUP($A343,'[11]102200'!$A$7:$W$47,H$9,FALSE)</f>
        <v>-138</v>
      </c>
      <c r="I343" s="110">
        <f>VLOOKUP($A343,'[11]102200'!$A$7:$W$47,I$9,FALSE)</f>
        <v>-287</v>
      </c>
      <c r="J343" s="110">
        <f>VLOOKUP($A343,'[11]102200'!$A$7:$W$47,J$9,FALSE)</f>
        <v>-46</v>
      </c>
      <c r="K343" s="110">
        <f>VLOOKUP($A343,'[11]102200'!$A$7:$W$47,K$9,FALSE)</f>
        <v>49</v>
      </c>
      <c r="L343" s="110">
        <f>VLOOKUP($A343,'[11]102200'!$A$7:$W$47,L$9,FALSE)</f>
        <v>0</v>
      </c>
      <c r="M343" s="110">
        <f>VLOOKUP($A343,'[11]102200'!$A$7:$W$47,M$9,FALSE)</f>
        <v>154</v>
      </c>
      <c r="N343" s="110">
        <f>VLOOKUP($A343,'[11]102200'!$A$7:$W$47,N$9,FALSE)</f>
        <v>108</v>
      </c>
      <c r="O343" s="110">
        <f>VLOOKUP($A343,'[11]102200'!$A$7:$W$47,O$9,FALSE)</f>
        <v>145</v>
      </c>
      <c r="P343" s="110">
        <f>VLOOKUP($A343,'[11]102200'!$A$7:$W$47,P$9,FALSE)</f>
        <v>70</v>
      </c>
      <c r="Q343" s="110">
        <f>VLOOKUP($A343,'[11]102200'!$A$7:$W$47,Q$9,FALSE)</f>
        <v>-8</v>
      </c>
      <c r="R343" s="110">
        <f>VLOOKUP($A343,'[11]102200'!$A$7:$W$47,R$9,FALSE)</f>
        <v>311</v>
      </c>
      <c r="S343" s="110">
        <f>VLOOKUP($A343,'[11]102200'!$A$7:$W$47,S$9,FALSE)</f>
        <v>229</v>
      </c>
      <c r="T343" s="110">
        <f>VLOOKUP($A343,'[11]102200'!$A$7:$W$47,T$9,FALSE)</f>
        <v>164</v>
      </c>
      <c r="U343" s="110">
        <f>VLOOKUP($A343,'[11]102200'!$A$7:$W$47,U$9,FALSE)</f>
        <v>1</v>
      </c>
      <c r="V343" s="110">
        <f>VLOOKUP($A343,'[11]102200'!$A$7:$W$47,V$9,FALSE)</f>
        <v>-161</v>
      </c>
    </row>
    <row r="344" spans="1:27" x14ac:dyDescent="0.2">
      <c r="A344" s="107" t="s">
        <v>135</v>
      </c>
      <c r="B344" s="110">
        <f>VLOOKUP($A344,'[11]102200'!$A$7:$W$47,B$9,FALSE)</f>
        <v>0</v>
      </c>
      <c r="C344" s="110">
        <f>VLOOKUP($A344,'[11]102200'!$A$7:$W$47,C$9,FALSE)</f>
        <v>0</v>
      </c>
      <c r="D344" s="110">
        <f>VLOOKUP($A344,'[11]102200'!$A$7:$W$47,D$9,FALSE)</f>
        <v>0</v>
      </c>
      <c r="E344" s="110">
        <f>VLOOKUP($A344,'[11]102200'!$A$7:$W$47,E$9,FALSE)</f>
        <v>0</v>
      </c>
      <c r="F344" s="110">
        <f>VLOOKUP($A344,'[11]102200'!$A$7:$W$47,F$9,FALSE)</f>
        <v>0</v>
      </c>
      <c r="G344" s="110">
        <f>VLOOKUP($A344,'[11]102200'!$A$7:$W$47,G$9,FALSE)</f>
        <v>0</v>
      </c>
      <c r="H344" s="110">
        <f>VLOOKUP($A344,'[11]102200'!$A$7:$W$47,H$9,FALSE)</f>
        <v>0</v>
      </c>
      <c r="I344" s="110">
        <f>VLOOKUP($A344,'[11]102200'!$A$7:$W$47,I$9,FALSE)</f>
        <v>0</v>
      </c>
      <c r="J344" s="110">
        <f>VLOOKUP($A344,'[11]102200'!$A$7:$W$47,J$9,FALSE)</f>
        <v>6</v>
      </c>
      <c r="K344" s="110">
        <f>VLOOKUP($A344,'[11]102200'!$A$7:$W$47,K$9,FALSE)</f>
        <v>13</v>
      </c>
      <c r="L344" s="110">
        <f>VLOOKUP($A344,'[11]102200'!$A$7:$W$47,L$9,FALSE)</f>
        <v>12</v>
      </c>
      <c r="M344" s="110">
        <f>VLOOKUP($A344,'[11]102200'!$A$7:$W$47,M$9,FALSE)</f>
        <v>12</v>
      </c>
      <c r="N344" s="110">
        <f>VLOOKUP($A344,'[11]102200'!$A$7:$W$47,N$9,FALSE)</f>
        <v>0</v>
      </c>
      <c r="O344" s="110">
        <f>VLOOKUP($A344,'[11]102200'!$A$7:$W$47,O$9,FALSE)</f>
        <v>0</v>
      </c>
      <c r="P344" s="110">
        <f>VLOOKUP($A344,'[11]102200'!$A$7:$W$47,P$9,FALSE)</f>
        <v>-1</v>
      </c>
      <c r="Q344" s="110">
        <f>VLOOKUP($A344,'[11]102200'!$A$7:$W$47,Q$9,FALSE)</f>
        <v>38</v>
      </c>
      <c r="R344" s="110">
        <f>VLOOKUP($A344,'[11]102200'!$A$7:$W$47,R$9,FALSE)</f>
        <v>32</v>
      </c>
      <c r="S344" s="110">
        <f>VLOOKUP($A344,'[11]102200'!$A$7:$W$47,S$9,FALSE)</f>
        <v>26</v>
      </c>
      <c r="T344" s="110">
        <f>VLOOKUP($A344,'[11]102200'!$A$7:$W$47,T$9,FALSE)</f>
        <v>31</v>
      </c>
      <c r="U344" s="110">
        <f>VLOOKUP($A344,'[11]102200'!$A$7:$W$47,U$9,FALSE)</f>
        <v>83</v>
      </c>
      <c r="V344" s="110">
        <f>VLOOKUP($A344,'[11]102200'!$A$7:$W$47,V$9,FALSE)</f>
        <v>-1</v>
      </c>
    </row>
    <row r="345" spans="1:27" x14ac:dyDescent="0.2">
      <c r="A345" s="107" t="s">
        <v>136</v>
      </c>
      <c r="B345" s="110">
        <f>VLOOKUP($A345,'[11]102200'!$A$7:$W$47,B$9,FALSE)</f>
        <v>0</v>
      </c>
      <c r="C345" s="110">
        <f>VLOOKUP($A345,'[11]102200'!$A$7:$W$47,C$9,FALSE)</f>
        <v>0</v>
      </c>
      <c r="D345" s="110">
        <f>VLOOKUP($A345,'[11]102200'!$A$7:$W$47,D$9,FALSE)</f>
        <v>-199</v>
      </c>
      <c r="E345" s="110">
        <f>VLOOKUP($A345,'[11]102200'!$A$7:$W$47,E$9,FALSE)</f>
        <v>224</v>
      </c>
      <c r="F345" s="110">
        <f>VLOOKUP($A345,'[11]102200'!$A$7:$W$47,F$9,FALSE)</f>
        <v>-668</v>
      </c>
      <c r="G345" s="110">
        <f>VLOOKUP($A345,'[11]102200'!$A$7:$W$47,G$9,FALSE)</f>
        <v>31</v>
      </c>
      <c r="H345" s="110">
        <f>VLOOKUP($A345,'[11]102200'!$A$7:$W$47,H$9,FALSE)</f>
        <v>76</v>
      </c>
      <c r="I345" s="110">
        <f>VLOOKUP($A345,'[11]102200'!$A$7:$W$47,I$9,FALSE)</f>
        <v>-715</v>
      </c>
      <c r="J345" s="110">
        <f>VLOOKUP($A345,'[11]102200'!$A$7:$W$47,J$9,FALSE)</f>
        <v>23</v>
      </c>
      <c r="K345" s="110">
        <f>VLOOKUP($A345,'[11]102200'!$A$7:$W$47,K$9,FALSE)</f>
        <v>38</v>
      </c>
      <c r="L345" s="110">
        <f>VLOOKUP($A345,'[11]102200'!$A$7:$W$47,L$9,FALSE)</f>
        <v>0</v>
      </c>
      <c r="M345" s="110">
        <f>VLOOKUP($A345,'[11]102200'!$A$7:$W$47,M$9,FALSE)</f>
        <v>0</v>
      </c>
      <c r="N345" s="110">
        <f>VLOOKUP($A345,'[11]102200'!$A$7:$W$47,N$9,FALSE)</f>
        <v>0</v>
      </c>
      <c r="O345" s="110">
        <f>VLOOKUP($A345,'[11]102200'!$A$7:$W$47,O$9,FALSE)</f>
        <v>0</v>
      </c>
      <c r="P345" s="110">
        <f>VLOOKUP($A345,'[11]102200'!$A$7:$W$47,P$9,FALSE)</f>
        <v>59</v>
      </c>
      <c r="Q345" s="110">
        <f>VLOOKUP($A345,'[11]102200'!$A$7:$W$47,Q$9,FALSE)</f>
        <v>73</v>
      </c>
      <c r="R345" s="110">
        <f>VLOOKUP($A345,'[11]102200'!$A$7:$W$47,R$9,FALSE)</f>
        <v>84</v>
      </c>
      <c r="S345" s="110">
        <f>VLOOKUP($A345,'[11]102200'!$A$7:$W$47,S$9,FALSE)</f>
        <v>248</v>
      </c>
      <c r="T345" s="110">
        <f>VLOOKUP($A345,'[11]102200'!$A$7:$W$47,T$9,FALSE)</f>
        <v>-231</v>
      </c>
      <c r="U345" s="110">
        <f>VLOOKUP($A345,'[11]102200'!$A$7:$W$47,U$9,FALSE)</f>
        <v>45</v>
      </c>
      <c r="V345" s="110">
        <f>VLOOKUP($A345,'[11]102200'!$A$7:$W$47,V$9,FALSE)</f>
        <v>0</v>
      </c>
    </row>
    <row r="346" spans="1:27" x14ac:dyDescent="0.2">
      <c r="A346" s="107" t="s">
        <v>140</v>
      </c>
      <c r="B346" s="110">
        <f>VLOOKUP($A346,'[11]102200'!$A$7:$W$47,B$9,FALSE)</f>
        <v>35</v>
      </c>
      <c r="C346" s="110">
        <f>VLOOKUP($A346,'[11]102200'!$A$7:$W$47,C$9,FALSE)</f>
        <v>55</v>
      </c>
      <c r="D346" s="110">
        <f>VLOOKUP($A346,'[11]102200'!$A$7:$W$47,D$9,FALSE)</f>
        <v>59</v>
      </c>
      <c r="E346" s="110">
        <f>VLOOKUP($A346,'[11]102200'!$A$7:$W$47,E$9,FALSE)</f>
        <v>51</v>
      </c>
      <c r="F346" s="110">
        <f>VLOOKUP($A346,'[11]102200'!$A$7:$W$47,F$9,FALSE)</f>
        <v>44</v>
      </c>
      <c r="G346" s="110">
        <f>VLOOKUP($A346,'[11]102200'!$A$7:$W$47,G$9,FALSE)</f>
        <v>54</v>
      </c>
      <c r="H346" s="110">
        <f>VLOOKUP($A346,'[11]102200'!$A$7:$W$47,H$9,FALSE)</f>
        <v>91</v>
      </c>
      <c r="I346" s="110">
        <f>VLOOKUP($A346,'[11]102200'!$A$7:$W$47,I$9,FALSE)</f>
        <v>46</v>
      </c>
      <c r="J346" s="110">
        <f>VLOOKUP($A346,'[11]102200'!$A$7:$W$47,J$9,FALSE)</f>
        <v>10</v>
      </c>
      <c r="K346" s="110">
        <f>VLOOKUP($A346,'[11]102200'!$A$7:$W$47,K$9,FALSE)</f>
        <v>23</v>
      </c>
      <c r="L346" s="110">
        <f>VLOOKUP($A346,'[11]102200'!$A$7:$W$47,L$9,FALSE)</f>
        <v>68</v>
      </c>
      <c r="M346" s="110">
        <f>VLOOKUP($A346,'[11]102200'!$A$7:$W$47,M$9,FALSE)</f>
        <v>79</v>
      </c>
      <c r="N346" s="110">
        <f>VLOOKUP($A346,'[11]102200'!$A$7:$W$47,N$9,FALSE)</f>
        <v>88</v>
      </c>
      <c r="O346" s="110">
        <f>VLOOKUP($A346,'[11]102200'!$A$7:$W$47,O$9,FALSE)</f>
        <v>51</v>
      </c>
      <c r="P346" s="110">
        <f>VLOOKUP($A346,'[11]102200'!$A$7:$W$47,P$9,FALSE)</f>
        <v>132</v>
      </c>
      <c r="Q346" s="110">
        <f>VLOOKUP($A346,'[11]102200'!$A$7:$W$47,Q$9,FALSE)</f>
        <v>172</v>
      </c>
      <c r="R346" s="110">
        <f>VLOOKUP($A346,'[11]102200'!$A$7:$W$47,R$9,FALSE)</f>
        <v>199</v>
      </c>
      <c r="S346" s="110">
        <f>VLOOKUP($A346,'[11]102200'!$A$7:$W$47,S$9,FALSE)</f>
        <v>156</v>
      </c>
      <c r="T346" s="110">
        <f>VLOOKUP($A346,'[11]102200'!$A$7:$W$47,T$9,FALSE)</f>
        <v>102</v>
      </c>
      <c r="U346" s="110">
        <f>VLOOKUP($A346,'[11]102200'!$A$7:$W$47,U$9,FALSE)</f>
        <v>100</v>
      </c>
      <c r="V346" s="110">
        <f>VLOOKUP($A346,'[11]102200'!$A$7:$W$47,V$9,FALSE)</f>
        <v>97</v>
      </c>
    </row>
    <row r="347" spans="1:27" x14ac:dyDescent="0.2">
      <c r="A347" s="107" t="s">
        <v>138</v>
      </c>
      <c r="B347" s="110">
        <f>VLOOKUP($A347,'[11]102200'!$A$7:$W$47,B$9,FALSE)</f>
        <v>-4</v>
      </c>
      <c r="C347" s="110">
        <f>VLOOKUP($A347,'[11]102200'!$A$7:$W$47,C$9,FALSE)</f>
        <v>-3</v>
      </c>
      <c r="D347" s="110">
        <f>VLOOKUP($A347,'[11]102200'!$A$7:$W$47,D$9,FALSE)</f>
        <v>0</v>
      </c>
      <c r="E347" s="110">
        <f>VLOOKUP($A347,'[11]102200'!$A$7:$W$47,E$9,FALSE)</f>
        <v>3</v>
      </c>
      <c r="F347" s="110">
        <f>VLOOKUP($A347,'[11]102200'!$A$7:$W$47,F$9,FALSE)</f>
        <v>-36</v>
      </c>
      <c r="G347" s="110">
        <f>VLOOKUP($A347,'[11]102200'!$A$7:$W$47,G$9,FALSE)</f>
        <v>7</v>
      </c>
      <c r="H347" s="110">
        <f>VLOOKUP($A347,'[11]102200'!$A$7:$W$47,H$9,FALSE)</f>
        <v>-22</v>
      </c>
      <c r="I347" s="110">
        <f>VLOOKUP($A347,'[11]102200'!$A$7:$W$47,I$9,FALSE)</f>
        <v>-4</v>
      </c>
      <c r="J347" s="110">
        <f>VLOOKUP($A347,'[11]102200'!$A$7:$W$47,J$9,FALSE)</f>
        <v>1</v>
      </c>
      <c r="K347" s="110">
        <f>VLOOKUP($A347,'[11]102200'!$A$7:$W$47,K$9,FALSE)</f>
        <v>0</v>
      </c>
      <c r="L347" s="110">
        <f>VLOOKUP($A347,'[11]102200'!$A$7:$W$47,L$9,FALSE)</f>
        <v>7</v>
      </c>
      <c r="M347" s="110">
        <f>VLOOKUP($A347,'[11]102200'!$A$7:$W$47,M$9,FALSE)</f>
        <v>7</v>
      </c>
      <c r="N347" s="110">
        <f>VLOOKUP($A347,'[11]102200'!$A$7:$W$47,N$9,FALSE)</f>
        <v>0</v>
      </c>
      <c r="O347" s="110">
        <f>VLOOKUP($A347,'[11]102200'!$A$7:$W$47,O$9,FALSE)</f>
        <v>0</v>
      </c>
      <c r="P347" s="110">
        <f>VLOOKUP($A347,'[11]102200'!$A$7:$W$47,P$9,FALSE)</f>
        <v>1</v>
      </c>
      <c r="Q347" s="110">
        <f>VLOOKUP($A347,'[11]102200'!$A$7:$W$47,Q$9,FALSE)</f>
        <v>0</v>
      </c>
      <c r="R347" s="110">
        <f>VLOOKUP($A347,'[11]102200'!$A$7:$W$47,R$9,FALSE)</f>
        <v>0</v>
      </c>
      <c r="S347" s="110">
        <f>VLOOKUP($A347,'[11]102200'!$A$7:$W$47,S$9,FALSE)</f>
        <v>0</v>
      </c>
      <c r="T347" s="110">
        <f>VLOOKUP($A347,'[11]102200'!$A$7:$W$47,T$9,FALSE)</f>
        <v>0</v>
      </c>
      <c r="U347" s="110">
        <f>VLOOKUP($A347,'[11]102200'!$A$7:$W$47,U$9,FALSE)</f>
        <v>0</v>
      </c>
      <c r="V347" s="110">
        <f>VLOOKUP($A347,'[11]102200'!$A$7:$W$47,V$9,FALSE)</f>
        <v>0</v>
      </c>
    </row>
    <row r="348" spans="1:27" x14ac:dyDescent="0.2">
      <c r="A348" s="107" t="s">
        <v>137</v>
      </c>
      <c r="B348" s="110">
        <f>VLOOKUP($A348,'[11]102200'!$A$7:$W$47,B$9,FALSE)</f>
        <v>0</v>
      </c>
      <c r="C348" s="110">
        <f>VLOOKUP($A348,'[11]102200'!$A$7:$W$47,C$9,FALSE)</f>
        <v>0</v>
      </c>
      <c r="D348" s="110">
        <f>VLOOKUP($A348,'[11]102200'!$A$7:$W$47,D$9,FALSE)</f>
        <v>0</v>
      </c>
      <c r="E348" s="110">
        <f>VLOOKUP($A348,'[11]102200'!$A$7:$W$47,E$9,FALSE)</f>
        <v>0</v>
      </c>
      <c r="F348" s="110">
        <f>VLOOKUP($A348,'[11]102200'!$A$7:$W$47,F$9,FALSE)</f>
        <v>0</v>
      </c>
      <c r="G348" s="110">
        <f>VLOOKUP($A348,'[11]102200'!$A$7:$W$47,G$9,FALSE)</f>
        <v>0</v>
      </c>
      <c r="H348" s="110">
        <f>VLOOKUP($A348,'[11]102200'!$A$7:$W$47,H$9,FALSE)</f>
        <v>0</v>
      </c>
      <c r="I348" s="110">
        <f>VLOOKUP($A348,'[11]102200'!$A$7:$W$47,I$9,FALSE)</f>
        <v>0</v>
      </c>
      <c r="J348" s="110">
        <f>VLOOKUP($A348,'[11]102200'!$A$7:$W$47,J$9,FALSE)</f>
        <v>0</v>
      </c>
      <c r="K348" s="110">
        <f>VLOOKUP($A348,'[11]102200'!$A$7:$W$47,K$9,FALSE)</f>
        <v>0</v>
      </c>
      <c r="L348" s="110">
        <f>VLOOKUP($A348,'[11]102200'!$A$7:$W$47,L$9,FALSE)</f>
        <v>0</v>
      </c>
      <c r="M348" s="110">
        <f>VLOOKUP($A348,'[11]102200'!$A$7:$W$47,M$9,FALSE)</f>
        <v>0</v>
      </c>
      <c r="N348" s="110">
        <f>VLOOKUP($A348,'[11]102200'!$A$7:$W$47,N$9,FALSE)</f>
        <v>0</v>
      </c>
      <c r="O348" s="110">
        <f>VLOOKUP($A348,'[11]102200'!$A$7:$W$47,O$9,FALSE)</f>
        <v>0</v>
      </c>
      <c r="P348" s="110">
        <f>VLOOKUP($A348,'[11]102200'!$A$7:$W$47,P$9,FALSE)</f>
        <v>0</v>
      </c>
      <c r="Q348" s="110">
        <f>VLOOKUP($A348,'[11]102200'!$A$7:$W$47,Q$9,FALSE)</f>
        <v>-19</v>
      </c>
      <c r="R348" s="110">
        <f>VLOOKUP($A348,'[11]102200'!$A$7:$W$47,R$9,FALSE)</f>
        <v>0</v>
      </c>
      <c r="S348" s="110">
        <f>VLOOKUP($A348,'[11]102200'!$A$7:$W$47,S$9,FALSE)</f>
        <v>0</v>
      </c>
      <c r="T348" s="110">
        <f>VLOOKUP($A348,'[11]102200'!$A$7:$W$47,T$9,FALSE)</f>
        <v>0</v>
      </c>
      <c r="U348" s="110">
        <f>VLOOKUP($A348,'[11]102200'!$A$7:$W$47,U$9,FALSE)</f>
        <v>0</v>
      </c>
      <c r="V348" s="110">
        <f>VLOOKUP($A348,'[11]102200'!$A$7:$W$47,V$9,FALSE)</f>
        <v>0</v>
      </c>
    </row>
    <row r="349" spans="1:27" x14ac:dyDescent="0.2">
      <c r="A349" s="107" t="s">
        <v>142</v>
      </c>
      <c r="B349" s="110">
        <f>VLOOKUP($A349,'[11]102200'!$A$7:$W$47,B$9,FALSE)</f>
        <v>0</v>
      </c>
      <c r="C349" s="110">
        <f>VLOOKUP($A349,'[11]102200'!$A$7:$W$47,C$9,FALSE)</f>
        <v>0</v>
      </c>
      <c r="D349" s="110">
        <f>VLOOKUP($A349,'[11]102200'!$A$7:$W$47,D$9,FALSE)</f>
        <v>0</v>
      </c>
      <c r="E349" s="110">
        <f>VLOOKUP($A349,'[11]102200'!$A$7:$W$47,E$9,FALSE)</f>
        <v>0</v>
      </c>
      <c r="F349" s="110">
        <f>VLOOKUP($A349,'[11]102200'!$A$7:$W$47,F$9,FALSE)</f>
        <v>0</v>
      </c>
      <c r="G349" s="110">
        <f>VLOOKUP($A349,'[11]102200'!$A$7:$W$47,G$9,FALSE)</f>
        <v>0</v>
      </c>
      <c r="H349" s="110">
        <f>VLOOKUP($A349,'[11]102200'!$A$7:$W$47,H$9,FALSE)</f>
        <v>0</v>
      </c>
      <c r="I349" s="110">
        <f>VLOOKUP($A349,'[11]102200'!$A$7:$W$47,I$9,FALSE)</f>
        <v>0</v>
      </c>
      <c r="J349" s="110">
        <f>VLOOKUP($A349,'[11]102200'!$A$7:$W$47,J$9,FALSE)</f>
        <v>112</v>
      </c>
      <c r="K349" s="110">
        <f>VLOOKUP($A349,'[11]102200'!$A$7:$W$47,K$9,FALSE)</f>
        <v>119</v>
      </c>
      <c r="L349" s="110">
        <f>VLOOKUP($A349,'[11]102200'!$A$7:$W$47,L$9,FALSE)</f>
        <v>214</v>
      </c>
      <c r="M349" s="110">
        <f>VLOOKUP($A349,'[11]102200'!$A$7:$W$47,M$9,FALSE)</f>
        <v>0</v>
      </c>
      <c r="N349" s="110">
        <f>VLOOKUP($A349,'[11]102200'!$A$7:$W$47,N$9,FALSE)</f>
        <v>0</v>
      </c>
      <c r="O349" s="110">
        <f>VLOOKUP($A349,'[11]102200'!$A$7:$W$47,O$9,FALSE)</f>
        <v>0</v>
      </c>
      <c r="P349" s="110">
        <f>VLOOKUP($A349,'[11]102200'!$A$7:$W$47,P$9,FALSE)</f>
        <v>0</v>
      </c>
      <c r="Q349" s="110">
        <f>VLOOKUP($A349,'[11]102200'!$A$7:$W$47,Q$9,FALSE)</f>
        <v>0</v>
      </c>
      <c r="R349" s="110">
        <f>VLOOKUP($A349,'[11]102200'!$A$7:$W$47,R$9,FALSE)</f>
        <v>0</v>
      </c>
      <c r="S349" s="110">
        <f>VLOOKUP($A349,'[11]102200'!$A$7:$W$47,S$9,FALSE)</f>
        <v>0</v>
      </c>
      <c r="T349" s="110">
        <f>VLOOKUP($A349,'[11]102200'!$A$7:$W$47,T$9,FALSE)</f>
        <v>0</v>
      </c>
      <c r="U349" s="110">
        <f>VLOOKUP($A349,'[11]102200'!$A$7:$W$47,U$9,FALSE)</f>
        <v>0</v>
      </c>
      <c r="V349" s="110">
        <f>VLOOKUP($A349,'[11]102200'!$A$7:$W$47,V$9,FALSE)</f>
        <v>0</v>
      </c>
    </row>
    <row r="350" spans="1:27" x14ac:dyDescent="0.2">
      <c r="A350" s="107" t="s">
        <v>143</v>
      </c>
      <c r="B350" s="110">
        <f>VLOOKUP($A350,'[11]102200'!$A$7:$W$47,B$9,FALSE)</f>
        <v>-64</v>
      </c>
      <c r="C350" s="110">
        <f>VLOOKUP($A350,'[11]102200'!$A$7:$W$47,C$9,FALSE)</f>
        <v>-19</v>
      </c>
      <c r="D350" s="110">
        <f>VLOOKUP($A350,'[11]102200'!$A$7:$W$47,D$9,FALSE)</f>
        <v>-993</v>
      </c>
      <c r="E350" s="110">
        <f>VLOOKUP($A350,'[11]102200'!$A$7:$W$47,E$9,FALSE)</f>
        <v>732</v>
      </c>
      <c r="F350" s="110">
        <f>VLOOKUP($A350,'[11]102200'!$A$7:$W$47,F$9,FALSE)</f>
        <v>722</v>
      </c>
      <c r="G350" s="110">
        <f>VLOOKUP($A350,'[11]102200'!$A$7:$W$47,G$9,FALSE)</f>
        <v>1647</v>
      </c>
      <c r="H350" s="110">
        <f>VLOOKUP($A350,'[11]102200'!$A$7:$W$47,H$9,FALSE)</f>
        <v>2038</v>
      </c>
      <c r="I350" s="110">
        <f>VLOOKUP($A350,'[11]102200'!$A$7:$W$47,I$9,FALSE)</f>
        <v>201</v>
      </c>
      <c r="J350" s="110">
        <f>VLOOKUP($A350,'[11]102200'!$A$7:$W$47,J$9,FALSE)</f>
        <v>277</v>
      </c>
      <c r="K350" s="110">
        <f>VLOOKUP($A350,'[11]102200'!$A$7:$W$47,K$9,FALSE)</f>
        <v>-10</v>
      </c>
      <c r="L350" s="110">
        <f>VLOOKUP($A350,'[11]102200'!$A$7:$W$47,L$9,FALSE)</f>
        <v>271</v>
      </c>
      <c r="M350" s="110">
        <f>VLOOKUP($A350,'[11]102200'!$A$7:$W$47,M$9,FALSE)</f>
        <v>-74</v>
      </c>
      <c r="N350" s="110">
        <f>VLOOKUP($A350,'[11]102200'!$A$7:$W$47,N$9,FALSE)</f>
        <v>264</v>
      </c>
      <c r="O350" s="110">
        <f>VLOOKUP($A350,'[11]102200'!$A$7:$W$47,O$9,FALSE)</f>
        <v>55</v>
      </c>
      <c r="P350" s="110">
        <f>VLOOKUP($A350,'[11]102200'!$A$7:$W$47,P$9,FALSE)</f>
        <v>54</v>
      </c>
      <c r="Q350" s="110">
        <f>VLOOKUP($A350,'[11]102200'!$A$7:$W$47,Q$9,FALSE)</f>
        <v>12</v>
      </c>
      <c r="R350" s="110">
        <f>VLOOKUP($A350,'[11]102200'!$A$7:$W$47,R$9,FALSE)</f>
        <v>9</v>
      </c>
      <c r="S350" s="110">
        <f>VLOOKUP($A350,'[11]102200'!$A$7:$W$47,S$9,FALSE)</f>
        <v>14</v>
      </c>
      <c r="T350" s="110">
        <f>VLOOKUP($A350,'[11]102200'!$A$7:$W$47,T$9,FALSE)</f>
        <v>-13</v>
      </c>
      <c r="U350" s="110">
        <f>VLOOKUP($A350,'[11]102200'!$A$7:$W$47,U$9,FALSE)</f>
        <v>78</v>
      </c>
      <c r="V350" s="110">
        <f>VLOOKUP($A350,'[11]102200'!$A$7:$W$47,V$9,FALSE)</f>
        <v>248</v>
      </c>
    </row>
    <row r="351" spans="1:27" x14ac:dyDescent="0.2">
      <c r="A351" s="107" t="s">
        <v>144</v>
      </c>
      <c r="B351" s="113">
        <f>VLOOKUP($A351,'[11]102200'!$A$7:$W$47,B$9,FALSE)</f>
        <v>2700</v>
      </c>
      <c r="C351" s="113">
        <f>VLOOKUP($A351,'[11]102200'!$A$7:$W$47,C$9,FALSE)</f>
        <v>2373</v>
      </c>
      <c r="D351" s="113">
        <f>VLOOKUP($A351,'[11]102200'!$A$7:$W$47,D$9,FALSE)</f>
        <v>356</v>
      </c>
      <c r="E351" s="113">
        <f>VLOOKUP($A351,'[11]102200'!$A$7:$W$47,E$9,FALSE)</f>
        <v>4049</v>
      </c>
      <c r="F351" s="113">
        <f>VLOOKUP($A351,'[11]102200'!$A$7:$W$47,F$9,FALSE)</f>
        <v>388</v>
      </c>
      <c r="G351" s="113">
        <f>VLOOKUP($A351,'[11]102200'!$A$7:$W$47,G$9,FALSE)</f>
        <v>5753</v>
      </c>
      <c r="H351" s="113">
        <f>VLOOKUP($A351,'[11]102200'!$A$7:$W$47,H$9,FALSE)</f>
        <v>6530</v>
      </c>
      <c r="I351" s="113">
        <f>VLOOKUP($A351,'[11]102200'!$A$7:$W$47,I$9,FALSE)</f>
        <v>2190</v>
      </c>
      <c r="J351" s="113">
        <f>VLOOKUP($A351,'[11]102200'!$A$7:$W$47,J$9,FALSE)</f>
        <v>4839</v>
      </c>
      <c r="K351" s="113">
        <f>VLOOKUP($A351,'[11]102200'!$A$7:$W$47,K$9,FALSE)</f>
        <v>2351</v>
      </c>
      <c r="L351" s="113">
        <f>VLOOKUP($A351,'[11]102200'!$A$7:$W$47,L$9,FALSE)</f>
        <v>3218</v>
      </c>
      <c r="M351" s="113">
        <f>VLOOKUP($A351,'[11]102200'!$A$7:$W$47,M$9,FALSE)</f>
        <v>3633</v>
      </c>
      <c r="N351" s="113">
        <f>VLOOKUP($A351,'[11]102200'!$A$7:$W$47,N$9,FALSE)</f>
        <v>3897</v>
      </c>
      <c r="O351" s="113">
        <f>VLOOKUP($A351,'[11]102200'!$A$7:$W$47,O$9,FALSE)</f>
        <v>-616</v>
      </c>
      <c r="P351" s="113">
        <f>VLOOKUP($A351,'[11]102200'!$A$7:$W$47,P$9,FALSE)</f>
        <v>91</v>
      </c>
      <c r="Q351" s="113">
        <f>VLOOKUP($A351,'[11]102200'!$A$7:$W$47,Q$9,FALSE)</f>
        <v>4108</v>
      </c>
      <c r="R351" s="113">
        <f>VLOOKUP($A351,'[11]102200'!$A$7:$W$47,R$9,FALSE)</f>
        <v>996</v>
      </c>
      <c r="S351" s="113">
        <f>VLOOKUP($A351,'[11]102200'!$A$7:$W$47,S$9,FALSE)</f>
        <v>1032</v>
      </c>
      <c r="T351" s="113">
        <f>VLOOKUP($A351,'[11]102200'!$A$7:$W$47,T$9,FALSE)</f>
        <v>-1630</v>
      </c>
      <c r="U351" s="113">
        <f>VLOOKUP($A351,'[11]102200'!$A$7:$W$47,U$9,FALSE)</f>
        <v>2298</v>
      </c>
      <c r="V351" s="113">
        <f>VLOOKUP($A351,'[11]102200'!$A$7:$W$47,V$9,FALSE)</f>
        <v>-222</v>
      </c>
    </row>
    <row r="352" spans="1:27" x14ac:dyDescent="0.2">
      <c r="A352" s="114" t="s">
        <v>145</v>
      </c>
      <c r="B352" s="115"/>
      <c r="C352" s="115"/>
      <c r="D352" s="115"/>
      <c r="E352" s="115"/>
      <c r="F352" s="115"/>
      <c r="G352" s="115"/>
      <c r="H352" s="115"/>
      <c r="I352" s="115"/>
      <c r="J352" s="115"/>
      <c r="K352" s="115"/>
      <c r="L352" s="115"/>
      <c r="M352" s="115"/>
      <c r="N352" s="115"/>
      <c r="O352" s="115"/>
      <c r="P352" s="115"/>
      <c r="Q352" s="115"/>
      <c r="R352" s="115"/>
      <c r="S352" s="115"/>
      <c r="T352" s="115"/>
      <c r="U352" s="115"/>
      <c r="V352" s="115"/>
      <c r="AA352"/>
    </row>
    <row r="353" spans="1:33" x14ac:dyDescent="0.2">
      <c r="A353" s="134" t="s">
        <v>148</v>
      </c>
      <c r="B353" s="117">
        <f>SUM(B322:B350)</f>
        <v>2700</v>
      </c>
      <c r="C353" s="117">
        <f t="shared" ref="C353:T353" si="9">SUM(C322:C350)</f>
        <v>2374</v>
      </c>
      <c r="D353" s="117">
        <f t="shared" si="9"/>
        <v>355</v>
      </c>
      <c r="E353" s="117">
        <f t="shared" si="9"/>
        <v>4046</v>
      </c>
      <c r="F353" s="117">
        <f t="shared" si="9"/>
        <v>389</v>
      </c>
      <c r="G353" s="117">
        <f t="shared" si="9"/>
        <v>5753</v>
      </c>
      <c r="H353" s="117">
        <f t="shared" si="9"/>
        <v>6531</v>
      </c>
      <c r="I353" s="117">
        <f t="shared" si="9"/>
        <v>2189</v>
      </c>
      <c r="J353" s="117">
        <f t="shared" si="9"/>
        <v>4950</v>
      </c>
      <c r="K353" s="117">
        <f t="shared" si="9"/>
        <v>2471</v>
      </c>
      <c r="L353" s="117">
        <f t="shared" si="9"/>
        <v>4009</v>
      </c>
      <c r="M353" s="117">
        <f t="shared" si="9"/>
        <v>5842</v>
      </c>
      <c r="N353" s="117">
        <f t="shared" si="9"/>
        <v>4278</v>
      </c>
      <c r="O353" s="117">
        <f>SUM(O322:O350)</f>
        <v>256</v>
      </c>
      <c r="P353" s="117">
        <f t="shared" si="9"/>
        <v>-470</v>
      </c>
      <c r="Q353" s="117">
        <f t="shared" si="9"/>
        <v>3720</v>
      </c>
      <c r="R353" s="117">
        <f t="shared" si="9"/>
        <v>415</v>
      </c>
      <c r="S353" s="117">
        <f t="shared" si="9"/>
        <v>1273</v>
      </c>
      <c r="T353" s="117">
        <f t="shared" si="9"/>
        <v>-1702</v>
      </c>
      <c r="U353" s="117">
        <f>SUM(U322:U350)</f>
        <v>2713</v>
      </c>
      <c r="V353" s="117">
        <f>SUM(V322:V350)</f>
        <v>1242</v>
      </c>
      <c r="AA353"/>
    </row>
    <row r="354" spans="1:33" x14ac:dyDescent="0.2">
      <c r="AA354"/>
    </row>
    <row r="355" spans="1:33" x14ac:dyDescent="0.2">
      <c r="A355" s="101"/>
      <c r="B355" s="102"/>
      <c r="C355" s="102"/>
      <c r="D355" s="102"/>
      <c r="E355" s="102"/>
      <c r="F355" s="102"/>
      <c r="G355" s="102"/>
      <c r="H355" s="102"/>
      <c r="I355" s="102"/>
      <c r="J355" s="102"/>
      <c r="K355" s="102"/>
      <c r="L355" s="102"/>
      <c r="M355" s="102"/>
      <c r="N355" s="102"/>
      <c r="O355" s="102"/>
      <c r="P355" s="102"/>
      <c r="Q355" s="102"/>
      <c r="R355" s="102"/>
      <c r="S355" s="102"/>
      <c r="T355" s="102"/>
      <c r="U355" s="102"/>
      <c r="V355" s="102"/>
      <c r="Z355" s="140" t="s">
        <v>171</v>
      </c>
      <c r="AA355" s="141"/>
      <c r="AB355" s="141"/>
      <c r="AC355" s="141"/>
    </row>
    <row r="356" spans="1:33" x14ac:dyDescent="0.2">
      <c r="A356" s="101"/>
      <c r="B356" s="102"/>
      <c r="C356" s="102"/>
      <c r="D356" s="102"/>
      <c r="E356" s="102"/>
      <c r="F356" s="102"/>
      <c r="G356" s="102"/>
      <c r="H356" s="102"/>
      <c r="I356" s="102"/>
      <c r="J356" s="102"/>
      <c r="K356" s="102"/>
      <c r="L356" s="102"/>
      <c r="M356" s="102"/>
      <c r="N356" s="102"/>
      <c r="O356" s="102"/>
      <c r="P356" s="102"/>
      <c r="Q356" s="102"/>
      <c r="R356" s="102"/>
      <c r="S356" s="102"/>
      <c r="T356" s="102"/>
      <c r="U356" s="102"/>
      <c r="V356" s="102"/>
      <c r="Z356" s="141"/>
      <c r="AA356" s="141"/>
      <c r="AB356" s="141"/>
      <c r="AC356" s="141"/>
    </row>
    <row r="357" spans="1:33" ht="32.25" customHeight="1" x14ac:dyDescent="0.2">
      <c r="U357" t="s">
        <v>172</v>
      </c>
      <c r="Z357" s="141"/>
      <c r="AA357" s="141"/>
      <c r="AB357" s="141"/>
      <c r="AC357" s="141"/>
    </row>
    <row r="358" spans="1:33" x14ac:dyDescent="0.2">
      <c r="A358" s="142" t="s">
        <v>173</v>
      </c>
      <c r="B358" s="142"/>
      <c r="C358" s="142">
        <v>1</v>
      </c>
      <c r="D358" s="142">
        <v>2</v>
      </c>
      <c r="E358" s="142">
        <v>3</v>
      </c>
      <c r="F358" s="142">
        <v>4</v>
      </c>
      <c r="G358" s="142">
        <v>5</v>
      </c>
      <c r="H358" s="142">
        <v>6</v>
      </c>
      <c r="I358" s="142">
        <v>7</v>
      </c>
      <c r="J358" s="142">
        <v>8</v>
      </c>
      <c r="K358" s="142">
        <v>9</v>
      </c>
      <c r="L358" s="142">
        <v>10</v>
      </c>
      <c r="M358" s="142">
        <v>11</v>
      </c>
      <c r="N358" s="142">
        <v>12</v>
      </c>
      <c r="O358" s="142">
        <v>13</v>
      </c>
      <c r="P358" s="142">
        <v>14</v>
      </c>
      <c r="Q358" s="142">
        <v>15</v>
      </c>
      <c r="R358" s="142">
        <v>16</v>
      </c>
      <c r="S358" s="142">
        <v>17</v>
      </c>
      <c r="T358" s="142">
        <v>18</v>
      </c>
      <c r="U358" s="142">
        <v>19</v>
      </c>
      <c r="V358" s="142">
        <v>20</v>
      </c>
      <c r="W358" s="115"/>
      <c r="X358" s="115"/>
      <c r="Y358" s="115"/>
      <c r="Z358" s="115"/>
      <c r="AA358" s="169"/>
      <c r="AB358" s="169"/>
      <c r="AC358" s="170"/>
      <c r="AD358" s="143">
        <v>2009</v>
      </c>
      <c r="AE358" s="143">
        <v>2010</v>
      </c>
      <c r="AF358" s="143" t="s">
        <v>250</v>
      </c>
      <c r="AG358" s="276"/>
    </row>
    <row r="359" spans="1:33" x14ac:dyDescent="0.2">
      <c r="A359" s="144" t="s">
        <v>177</v>
      </c>
      <c r="B359" s="145">
        <v>1990</v>
      </c>
      <c r="C359" s="145">
        <v>1991</v>
      </c>
      <c r="D359" s="145">
        <v>1992</v>
      </c>
      <c r="E359" s="145">
        <v>1993</v>
      </c>
      <c r="F359" s="145">
        <v>1994</v>
      </c>
      <c r="G359" s="145">
        <v>1995</v>
      </c>
      <c r="H359" s="145">
        <v>1996</v>
      </c>
      <c r="I359" s="145">
        <v>1997</v>
      </c>
      <c r="J359" s="145">
        <v>1998</v>
      </c>
      <c r="K359" s="145">
        <v>1999</v>
      </c>
      <c r="L359" s="145">
        <v>2000</v>
      </c>
      <c r="M359" s="145">
        <v>2001</v>
      </c>
      <c r="N359" s="145">
        <v>2002</v>
      </c>
      <c r="O359" s="145">
        <v>2003</v>
      </c>
      <c r="P359" s="145">
        <v>2004</v>
      </c>
      <c r="Q359" s="145">
        <v>2005</v>
      </c>
      <c r="R359" s="145">
        <v>2006</v>
      </c>
      <c r="S359" s="145">
        <v>2007</v>
      </c>
      <c r="T359" s="145">
        <v>2008</v>
      </c>
      <c r="U359" s="145">
        <v>2009</v>
      </c>
      <c r="V359" s="145">
        <v>2010</v>
      </c>
      <c r="W359" s="115"/>
      <c r="X359" s="146" t="s">
        <v>160</v>
      </c>
      <c r="Y359" s="147" t="s">
        <v>156</v>
      </c>
      <c r="Z359" s="148" t="s">
        <v>178</v>
      </c>
      <c r="AA359" s="149" t="s">
        <v>251</v>
      </c>
      <c r="AB359" s="149" t="s">
        <v>225</v>
      </c>
      <c r="AC359" s="147" t="s">
        <v>252</v>
      </c>
      <c r="AD359" s="143" t="s">
        <v>182</v>
      </c>
      <c r="AE359" s="115"/>
      <c r="AF359" s="115"/>
      <c r="AG359" s="170"/>
    </row>
    <row r="360" spans="1:33" x14ac:dyDescent="0.2">
      <c r="A360" s="151" t="s">
        <v>185</v>
      </c>
      <c r="B360" s="152">
        <f>B$79/1000</f>
        <v>96.62</v>
      </c>
      <c r="C360" s="152">
        <f t="shared" ref="C360:T360" si="10">C$79/1000</f>
        <v>90.234999999999999</v>
      </c>
      <c r="D360" s="152">
        <f t="shared" si="10"/>
        <v>82.099000000000004</v>
      </c>
      <c r="E360" s="152">
        <f t="shared" si="10"/>
        <v>82.375</v>
      </c>
      <c r="F360" s="152">
        <f t="shared" si="10"/>
        <v>85.31</v>
      </c>
      <c r="G360" s="152">
        <f t="shared" si="10"/>
        <v>91.481999999999999</v>
      </c>
      <c r="H360" s="152">
        <f t="shared" si="10"/>
        <v>94.137</v>
      </c>
      <c r="I360" s="152">
        <f t="shared" si="10"/>
        <v>94.388999999999996</v>
      </c>
      <c r="J360" s="152">
        <f t="shared" si="10"/>
        <v>94.69</v>
      </c>
      <c r="K360" s="152">
        <f t="shared" si="10"/>
        <v>96.555999999999997</v>
      </c>
      <c r="L360" s="152">
        <f t="shared" si="10"/>
        <v>101.38200000000001</v>
      </c>
      <c r="M360" s="152">
        <f t="shared" si="10"/>
        <v>101.949</v>
      </c>
      <c r="N360" s="152">
        <f t="shared" si="10"/>
        <v>101.59699999999999</v>
      </c>
      <c r="O360" s="152">
        <f t="shared" si="10"/>
        <v>104.129</v>
      </c>
      <c r="P360" s="152">
        <f t="shared" si="10"/>
        <v>98.12</v>
      </c>
      <c r="Q360" s="152">
        <f t="shared" si="10"/>
        <v>95.620999999999995</v>
      </c>
      <c r="R360" s="152">
        <f t="shared" si="10"/>
        <v>89.974999999999994</v>
      </c>
      <c r="S360" s="152">
        <f t="shared" si="10"/>
        <v>89.748999999999995</v>
      </c>
      <c r="T360" s="152">
        <f t="shared" si="10"/>
        <v>87.631</v>
      </c>
      <c r="U360" s="152">
        <f>U$79/1000</f>
        <v>75.341999999999999</v>
      </c>
      <c r="V360" s="152">
        <f>V$79/1000</f>
        <v>84.744</v>
      </c>
      <c r="W360" s="151" t="s">
        <v>185</v>
      </c>
      <c r="X360" s="164">
        <f>(V360-B360)/B360*100</f>
        <v>-12.291451045332234</v>
      </c>
      <c r="Y360" s="164">
        <f>(V360-U360)/U360*100</f>
        <v>12.479095325316559</v>
      </c>
      <c r="Z360" s="154">
        <f>(V360/B360)^(1/20)-1</f>
        <v>-6.5360868425230478E-3</v>
      </c>
      <c r="AA360" s="168">
        <f>V360-B360</f>
        <v>-11.876000000000005</v>
      </c>
      <c r="AB360" s="155">
        <f>V360/V$367</f>
        <v>0.32474191249166529</v>
      </c>
      <c r="AC360" s="164">
        <f>(V360-Q360)/Q360*100</f>
        <v>-11.375116344735984</v>
      </c>
      <c r="AD360" s="157">
        <f>U$81-U$79</f>
        <v>5674</v>
      </c>
      <c r="AE360" s="157">
        <f>V$81-V$79</f>
        <v>7631</v>
      </c>
      <c r="AF360" s="158">
        <f>(AE360/AD360)-1</f>
        <v>0.34490659146986258</v>
      </c>
      <c r="AG360" s="170"/>
    </row>
    <row r="361" spans="1:33" x14ac:dyDescent="0.2">
      <c r="A361" s="151" t="s">
        <v>186</v>
      </c>
      <c r="B361" s="152">
        <f>B$117/1000</f>
        <v>0.33800000000000002</v>
      </c>
      <c r="C361" s="152">
        <f t="shared" ref="C361:T361" si="11">C$117/1000</f>
        <v>0.33900000000000002</v>
      </c>
      <c r="D361" s="152">
        <f t="shared" si="11"/>
        <v>0.41699999999999998</v>
      </c>
      <c r="E361" s="152">
        <f t="shared" si="11"/>
        <v>0.39900000000000002</v>
      </c>
      <c r="F361" s="152">
        <f t="shared" si="11"/>
        <v>0.34599999999999997</v>
      </c>
      <c r="G361" s="152">
        <f t="shared" si="11"/>
        <v>0.374</v>
      </c>
      <c r="H361" s="152">
        <f t="shared" si="11"/>
        <v>0.42399999999999999</v>
      </c>
      <c r="I361" s="152">
        <f t="shared" si="11"/>
        <v>0.45700000000000002</v>
      </c>
      <c r="J361" s="152">
        <f t="shared" si="11"/>
        <v>0.61499999999999999</v>
      </c>
      <c r="K361" s="152">
        <f t="shared" si="11"/>
        <v>0.63800000000000001</v>
      </c>
      <c r="L361" s="152">
        <f t="shared" si="11"/>
        <v>0.79300000000000004</v>
      </c>
      <c r="M361" s="152">
        <f t="shared" si="11"/>
        <v>1.56</v>
      </c>
      <c r="N361" s="152">
        <f t="shared" si="11"/>
        <v>1.337</v>
      </c>
      <c r="O361" s="152">
        <f t="shared" si="11"/>
        <v>1.3720000000000001</v>
      </c>
      <c r="P361" s="152">
        <f t="shared" si="11"/>
        <v>1.605</v>
      </c>
      <c r="Q361" s="152">
        <f t="shared" si="11"/>
        <v>1.8680000000000001</v>
      </c>
      <c r="R361" s="152">
        <f t="shared" si="11"/>
        <v>2.0270000000000001</v>
      </c>
      <c r="S361" s="152">
        <f t="shared" si="11"/>
        <v>2.1320000000000001</v>
      </c>
      <c r="T361" s="152">
        <f t="shared" si="11"/>
        <v>2.431</v>
      </c>
      <c r="U361" s="152">
        <f>U$117/1000</f>
        <v>2.1859999999999999</v>
      </c>
      <c r="V361" s="152">
        <f>V$117/1000</f>
        <v>2.4460000000000002</v>
      </c>
      <c r="W361" s="151" t="s">
        <v>186</v>
      </c>
      <c r="X361" s="164">
        <f>(V361-B361)/B361*100</f>
        <v>623.66863905325442</v>
      </c>
      <c r="Y361" s="164">
        <f>(V361-U361)/U361*100</f>
        <v>11.893870082342188</v>
      </c>
      <c r="Z361" s="154">
        <f>(V361/B361)^(1/20)-1</f>
        <v>0.10402011857767635</v>
      </c>
      <c r="AA361" s="168">
        <f>V361-B361</f>
        <v>2.1080000000000001</v>
      </c>
      <c r="AB361" s="155">
        <f>V361/V$367</f>
        <v>9.3731558335057742E-3</v>
      </c>
      <c r="AC361" s="164">
        <f>(V361-Q361)/Q361*100</f>
        <v>30.942184154175589</v>
      </c>
      <c r="AD361" s="157">
        <f>U119-U117</f>
        <v>253</v>
      </c>
      <c r="AE361" s="157">
        <f>V119-V117</f>
        <v>289</v>
      </c>
      <c r="AF361" s="158">
        <f>(AE361/AD361)-1</f>
        <v>0.14229249011857714</v>
      </c>
      <c r="AG361" s="170"/>
    </row>
    <row r="362" spans="1:33" x14ac:dyDescent="0.2">
      <c r="A362" s="162" t="s">
        <v>187</v>
      </c>
      <c r="B362" s="163">
        <f t="shared" ref="B362:T362" si="12">(B312)/1000</f>
        <v>112.196</v>
      </c>
      <c r="C362" s="163">
        <f t="shared" si="12"/>
        <v>129.29499999999999</v>
      </c>
      <c r="D362" s="163">
        <f t="shared" si="12"/>
        <v>124.84</v>
      </c>
      <c r="E362" s="163">
        <f t="shared" si="12"/>
        <v>131.15</v>
      </c>
      <c r="F362" s="163">
        <f t="shared" si="12"/>
        <v>130.63</v>
      </c>
      <c r="G362" s="163">
        <f t="shared" si="12"/>
        <v>139.429</v>
      </c>
      <c r="H362" s="163">
        <f t="shared" si="12"/>
        <v>157.76900000000001</v>
      </c>
      <c r="I362" s="163">
        <f t="shared" si="12"/>
        <v>148.399</v>
      </c>
      <c r="J362" s="163">
        <f t="shared" si="12"/>
        <v>152.197</v>
      </c>
      <c r="K362" s="163">
        <f t="shared" si="12"/>
        <v>152.73500000000001</v>
      </c>
      <c r="L362" s="163">
        <f t="shared" si="12"/>
        <v>153.07400000000001</v>
      </c>
      <c r="M362" s="163">
        <f t="shared" si="12"/>
        <v>160.131</v>
      </c>
      <c r="N362" s="163">
        <f t="shared" si="12"/>
        <v>157.07900000000001</v>
      </c>
      <c r="O362" s="163">
        <f t="shared" si="12"/>
        <v>169.57400000000001</v>
      </c>
      <c r="P362" s="163">
        <f t="shared" si="12"/>
        <v>175.749</v>
      </c>
      <c r="Q362" s="163">
        <f t="shared" si="12"/>
        <v>177.613</v>
      </c>
      <c r="R362" s="163">
        <f t="shared" si="12"/>
        <v>176.30099999999999</v>
      </c>
      <c r="S362" s="163">
        <f t="shared" si="12"/>
        <v>164.90899999999999</v>
      </c>
      <c r="T362" s="163">
        <f t="shared" si="12"/>
        <v>170.85599999999999</v>
      </c>
      <c r="U362" s="163">
        <f>(U312)/1000</f>
        <v>168.72200000000001</v>
      </c>
      <c r="V362" s="163">
        <f>(V312)/1000</f>
        <v>173.768</v>
      </c>
      <c r="W362" s="151" t="s">
        <v>188</v>
      </c>
      <c r="X362" s="317">
        <f>(V363-B363)/B363*100</f>
        <v>56.67136032846858</v>
      </c>
      <c r="Y362" s="317">
        <f>(V363-U363)/U363*100</f>
        <v>3.0217807045629494</v>
      </c>
      <c r="Z362" s="318">
        <f>(V363/B363)^(1/20)-1</f>
        <v>2.2702884148253499E-2</v>
      </c>
      <c r="AA362" s="168">
        <f>V363-B363</f>
        <v>43.063999999999993</v>
      </c>
      <c r="AB362" s="155">
        <f>V363/V$367</f>
        <v>0.45621517638853754</v>
      </c>
      <c r="AC362" s="317">
        <f>(V363-Q363)/Q363*100</f>
        <v>-3.1246694278762854</v>
      </c>
      <c r="AD362" s="157">
        <f>U158-U156</f>
        <v>5400</v>
      </c>
      <c r="AE362" s="157">
        <f>V158-V156</f>
        <v>6008</v>
      </c>
      <c r="AF362" s="158">
        <f>(AE362/AD362)-1</f>
        <v>0.11259259259259258</v>
      </c>
      <c r="AG362" s="170"/>
    </row>
    <row r="363" spans="1:33" x14ac:dyDescent="0.2">
      <c r="A363" s="166" t="s">
        <v>188</v>
      </c>
      <c r="B363" s="152">
        <f>B$156/1000</f>
        <v>75.989000000000004</v>
      </c>
      <c r="C363" s="152">
        <f t="shared" ref="C363:T363" si="13">C$156/1000</f>
        <v>87.44</v>
      </c>
      <c r="D363" s="152">
        <f t="shared" si="13"/>
        <v>85.471000000000004</v>
      </c>
      <c r="E363" s="152">
        <f t="shared" si="13"/>
        <v>90.549000000000007</v>
      </c>
      <c r="F363" s="152">
        <f t="shared" si="13"/>
        <v>89.111000000000004</v>
      </c>
      <c r="G363" s="152">
        <f t="shared" si="13"/>
        <v>93.828000000000003</v>
      </c>
      <c r="H363" s="152">
        <f t="shared" si="13"/>
        <v>106.38</v>
      </c>
      <c r="I363" s="152">
        <f t="shared" si="13"/>
        <v>99.876999999999995</v>
      </c>
      <c r="J363" s="152">
        <f t="shared" si="13"/>
        <v>101.986</v>
      </c>
      <c r="K363" s="152">
        <f t="shared" si="13"/>
        <v>103.41800000000001</v>
      </c>
      <c r="L363" s="152">
        <f t="shared" si="13"/>
        <v>112.229</v>
      </c>
      <c r="M363" s="152">
        <f t="shared" si="13"/>
        <v>112.521</v>
      </c>
      <c r="N363" s="152">
        <f t="shared" si="13"/>
        <v>111.809</v>
      </c>
      <c r="O363" s="152">
        <f t="shared" si="13"/>
        <v>118.6</v>
      </c>
      <c r="P363" s="152">
        <f t="shared" si="13"/>
        <v>122.76600000000001</v>
      </c>
      <c r="Q363" s="152">
        <f t="shared" si="13"/>
        <v>122.893</v>
      </c>
      <c r="R363" s="152">
        <f t="shared" si="13"/>
        <v>119.901</v>
      </c>
      <c r="S363" s="152">
        <f t="shared" si="13"/>
        <v>113.03400000000001</v>
      </c>
      <c r="T363" s="152">
        <f t="shared" si="13"/>
        <v>116.369</v>
      </c>
      <c r="U363" s="152">
        <f>U$156/1000</f>
        <v>115.56100000000001</v>
      </c>
      <c r="V363" s="152">
        <f>V$156/1000</f>
        <v>119.053</v>
      </c>
      <c r="W363" s="151" t="s">
        <v>189</v>
      </c>
      <c r="X363" s="317">
        <f>(V364-B364)/B364*100</f>
        <v>79.963312569266634</v>
      </c>
      <c r="Y363" s="317">
        <f>(V364-U364)/U364*100</f>
        <v>10.162116639764198</v>
      </c>
      <c r="Z363" s="318">
        <f>(V364/B364)^(1/20)-1</f>
        <v>2.9814965804451088E-2</v>
      </c>
      <c r="AA363" s="168">
        <f>V364-B364</f>
        <v>20.923999999999999</v>
      </c>
      <c r="AB363" s="155">
        <f>V364/V$367</f>
        <v>0.18045432598349159</v>
      </c>
      <c r="AC363" s="317">
        <f>(V364-Q364)/Q364*100</f>
        <v>9.7922641113520399</v>
      </c>
      <c r="AD363" s="157">
        <f>U274-U272</f>
        <v>2587</v>
      </c>
      <c r="AE363" s="157">
        <f>V274-V272</f>
        <v>2142</v>
      </c>
      <c r="AF363" s="158">
        <f>AE363/AD363-1</f>
        <v>-0.17201391573250868</v>
      </c>
      <c r="AG363" s="170"/>
    </row>
    <row r="364" spans="1:33" x14ac:dyDescent="0.2">
      <c r="A364" s="166" t="s">
        <v>189</v>
      </c>
      <c r="B364" s="152">
        <f>B$272/1000</f>
        <v>26.167000000000002</v>
      </c>
      <c r="C364" s="152">
        <f t="shared" ref="C364:T364" si="14">C$272/1000</f>
        <v>30.148</v>
      </c>
      <c r="D364" s="152">
        <f t="shared" si="14"/>
        <v>29.367999999999999</v>
      </c>
      <c r="E364" s="152">
        <f t="shared" si="14"/>
        <v>30.137</v>
      </c>
      <c r="F364" s="152">
        <f t="shared" si="14"/>
        <v>32.409999999999997</v>
      </c>
      <c r="G364" s="152">
        <f t="shared" si="14"/>
        <v>35.948</v>
      </c>
      <c r="H364" s="152">
        <f t="shared" si="14"/>
        <v>39.853999999999999</v>
      </c>
      <c r="I364" s="152">
        <f t="shared" si="14"/>
        <v>37.698999999999998</v>
      </c>
      <c r="J364" s="152">
        <f t="shared" si="14"/>
        <v>39.569000000000003</v>
      </c>
      <c r="K364" s="152">
        <f t="shared" si="14"/>
        <v>38.683</v>
      </c>
      <c r="L364" s="152">
        <f t="shared" si="14"/>
        <v>30.332000000000001</v>
      </c>
      <c r="M364" s="152">
        <f t="shared" si="14"/>
        <v>37.067999999999998</v>
      </c>
      <c r="N364" s="152">
        <f t="shared" si="14"/>
        <v>35.487000000000002</v>
      </c>
      <c r="O364" s="152">
        <f t="shared" si="14"/>
        <v>39.709000000000003</v>
      </c>
      <c r="P364" s="152">
        <f t="shared" si="14"/>
        <v>41.575000000000003</v>
      </c>
      <c r="Q364" s="152">
        <f t="shared" si="14"/>
        <v>42.890999999999998</v>
      </c>
      <c r="R364" s="152">
        <f t="shared" si="14"/>
        <v>42.850999999999999</v>
      </c>
      <c r="S364" s="152">
        <f t="shared" si="14"/>
        <v>39.667000000000002</v>
      </c>
      <c r="T364" s="152">
        <f t="shared" si="14"/>
        <v>42.280999999999999</v>
      </c>
      <c r="U364" s="152">
        <f>U$272/1000</f>
        <v>42.747</v>
      </c>
      <c r="V364" s="152">
        <f>V$272/1000</f>
        <v>47.091000000000001</v>
      </c>
      <c r="W364" s="151" t="s">
        <v>190</v>
      </c>
      <c r="X364" s="164">
        <f>(V365-B365)/B365*100</f>
        <v>-24.063745019920233</v>
      </c>
      <c r="Y364" s="164">
        <f>(V365-U365)/U365*100</f>
        <v>-26.790858459765687</v>
      </c>
      <c r="Z364" s="154">
        <f>(V365/B365)^(1/20)-1</f>
        <v>-1.3669509418794523E-2</v>
      </c>
      <c r="AA364" s="168">
        <f>V365-B365</f>
        <v>-2.4159999999999897</v>
      </c>
      <c r="AB364" s="155">
        <f>V365/V$367</f>
        <v>2.9215429302799689E-2</v>
      </c>
      <c r="AC364" s="164">
        <f>(V365-Q365)/Q365*100</f>
        <v>-35.548228928903526</v>
      </c>
      <c r="AD364" s="170"/>
      <c r="AE364" s="171"/>
      <c r="AF364" s="172"/>
      <c r="AG364" s="170"/>
    </row>
    <row r="365" spans="1:33" x14ac:dyDescent="0.2">
      <c r="A365" s="151" t="s">
        <v>190</v>
      </c>
      <c r="B365" s="152">
        <f>B362-B363-B364</f>
        <v>10.039999999999992</v>
      </c>
      <c r="C365" s="152">
        <f t="shared" ref="C365:T365" si="15">C362-C363-C364</f>
        <v>11.70699999999999</v>
      </c>
      <c r="D365" s="152">
        <f t="shared" si="15"/>
        <v>10.001000000000001</v>
      </c>
      <c r="E365" s="152">
        <f t="shared" si="15"/>
        <v>10.463999999999999</v>
      </c>
      <c r="F365" s="152">
        <f t="shared" si="15"/>
        <v>9.1089999999999947</v>
      </c>
      <c r="G365" s="152">
        <f t="shared" si="15"/>
        <v>9.6529999999999987</v>
      </c>
      <c r="H365" s="152">
        <f t="shared" si="15"/>
        <v>11.535000000000011</v>
      </c>
      <c r="I365" s="152">
        <f t="shared" si="15"/>
        <v>10.823000000000008</v>
      </c>
      <c r="J365" s="152">
        <f t="shared" si="15"/>
        <v>10.641999999999996</v>
      </c>
      <c r="K365" s="152">
        <f t="shared" si="15"/>
        <v>10.634000000000007</v>
      </c>
      <c r="L365" s="152">
        <f t="shared" si="15"/>
        <v>10.513000000000012</v>
      </c>
      <c r="M365" s="152">
        <f t="shared" si="15"/>
        <v>10.542000000000002</v>
      </c>
      <c r="N365" s="152">
        <f t="shared" si="15"/>
        <v>9.7830000000000084</v>
      </c>
      <c r="O365" s="152">
        <f t="shared" si="15"/>
        <v>11.265000000000015</v>
      </c>
      <c r="P365" s="152">
        <f t="shared" si="15"/>
        <v>11.407999999999987</v>
      </c>
      <c r="Q365" s="152">
        <f t="shared" si="15"/>
        <v>11.829000000000001</v>
      </c>
      <c r="R365" s="152">
        <f t="shared" si="15"/>
        <v>13.548999999999992</v>
      </c>
      <c r="S365" s="152">
        <f t="shared" si="15"/>
        <v>12.207999999999984</v>
      </c>
      <c r="T365" s="152">
        <f t="shared" si="15"/>
        <v>12.205999999999996</v>
      </c>
      <c r="U365" s="152">
        <f>U362-U363-U364</f>
        <v>10.414000000000001</v>
      </c>
      <c r="V365" s="152">
        <f>V362-V363-V364</f>
        <v>7.6240000000000023</v>
      </c>
      <c r="W365" s="151"/>
      <c r="X365" s="164"/>
      <c r="Y365" s="164"/>
      <c r="Z365" s="167"/>
      <c r="AA365" s="168"/>
      <c r="AB365" s="169"/>
      <c r="AC365" s="170"/>
      <c r="AD365" s="170"/>
      <c r="AE365" s="171"/>
      <c r="AF365" s="172"/>
      <c r="AG365" s="170"/>
    </row>
    <row r="366" spans="1:33" x14ac:dyDescent="0.2">
      <c r="A366" s="173" t="s">
        <v>191</v>
      </c>
      <c r="B366" s="174">
        <f>SUM(B360:B362)</f>
        <v>209.154</v>
      </c>
      <c r="C366" s="174">
        <f t="shared" ref="C366:T366" si="16">SUM(C360:C362)</f>
        <v>219.86899999999997</v>
      </c>
      <c r="D366" s="174">
        <f t="shared" si="16"/>
        <v>207.35599999999999</v>
      </c>
      <c r="E366" s="174">
        <f t="shared" si="16"/>
        <v>213.92400000000001</v>
      </c>
      <c r="F366" s="174">
        <f t="shared" si="16"/>
        <v>216.286</v>
      </c>
      <c r="G366" s="174">
        <f t="shared" si="16"/>
        <v>231.285</v>
      </c>
      <c r="H366" s="174">
        <f t="shared" si="16"/>
        <v>252.33</v>
      </c>
      <c r="I366" s="174">
        <f t="shared" si="16"/>
        <v>243.245</v>
      </c>
      <c r="J366" s="174">
        <f t="shared" si="16"/>
        <v>247.50200000000001</v>
      </c>
      <c r="K366" s="174">
        <f t="shared" si="16"/>
        <v>249.92900000000003</v>
      </c>
      <c r="L366" s="174">
        <f t="shared" si="16"/>
        <v>255.24900000000002</v>
      </c>
      <c r="M366" s="174">
        <f t="shared" si="16"/>
        <v>263.64</v>
      </c>
      <c r="N366" s="174">
        <f t="shared" si="16"/>
        <v>260.01300000000003</v>
      </c>
      <c r="O366" s="174">
        <f t="shared" si="16"/>
        <v>275.07500000000005</v>
      </c>
      <c r="P366" s="174">
        <f t="shared" si="16"/>
        <v>275.47399999999999</v>
      </c>
      <c r="Q366" s="174">
        <f t="shared" si="16"/>
        <v>275.10199999999998</v>
      </c>
      <c r="R366" s="174">
        <f t="shared" si="16"/>
        <v>268.303</v>
      </c>
      <c r="S366" s="174">
        <f t="shared" si="16"/>
        <v>256.78999999999996</v>
      </c>
      <c r="T366" s="174">
        <f t="shared" si="16"/>
        <v>260.91800000000001</v>
      </c>
      <c r="U366" s="174">
        <f>SUM(U360:U362)</f>
        <v>246.25</v>
      </c>
      <c r="V366" s="174">
        <f>SUM(V360:V362)</f>
        <v>260.95799999999997</v>
      </c>
      <c r="W366" s="175" t="s">
        <v>191</v>
      </c>
      <c r="X366" s="164">
        <f>(V366-B366)/B366*100</f>
        <v>24.768352505809105</v>
      </c>
      <c r="Y366" s="164">
        <f>(V366-U366)/U366*100</f>
        <v>5.9727918781725764</v>
      </c>
      <c r="Z366" s="167"/>
      <c r="AA366" s="168">
        <f>V366-B366</f>
        <v>51.803999999999974</v>
      </c>
      <c r="AB366" s="169">
        <f>V366/V$367</f>
        <v>0.99999999999999978</v>
      </c>
      <c r="AC366" s="170"/>
      <c r="AD366" s="170"/>
      <c r="AE366" s="170"/>
      <c r="AF366" s="170"/>
      <c r="AG366" s="170"/>
    </row>
    <row r="367" spans="1:33" x14ac:dyDescent="0.2">
      <c r="A367" s="151" t="s">
        <v>192</v>
      </c>
      <c r="B367" s="152">
        <f>B$41/1000</f>
        <v>209.154</v>
      </c>
      <c r="C367" s="152">
        <f t="shared" ref="C367:T367" si="17">C$41/1000</f>
        <v>219.869</v>
      </c>
      <c r="D367" s="152">
        <f t="shared" si="17"/>
        <v>207.35499999999999</v>
      </c>
      <c r="E367" s="152">
        <f t="shared" si="17"/>
        <v>213.92400000000001</v>
      </c>
      <c r="F367" s="152">
        <f t="shared" si="17"/>
        <v>216.285</v>
      </c>
      <c r="G367" s="152">
        <f t="shared" si="17"/>
        <v>231.285</v>
      </c>
      <c r="H367" s="152">
        <f t="shared" si="17"/>
        <v>252.33</v>
      </c>
      <c r="I367" s="152">
        <f t="shared" si="17"/>
        <v>243.245</v>
      </c>
      <c r="J367" s="152">
        <f t="shared" si="17"/>
        <v>247.501</v>
      </c>
      <c r="K367" s="152">
        <f t="shared" si="17"/>
        <v>249.93</v>
      </c>
      <c r="L367" s="152">
        <f t="shared" si="17"/>
        <v>255.249</v>
      </c>
      <c r="M367" s="152">
        <f t="shared" si="17"/>
        <v>263.64</v>
      </c>
      <c r="N367" s="152">
        <f t="shared" si="17"/>
        <v>260.01299999999998</v>
      </c>
      <c r="O367" s="152">
        <f t="shared" si="17"/>
        <v>275.07499999999999</v>
      </c>
      <c r="P367" s="152">
        <f t="shared" si="17"/>
        <v>275.47399999999999</v>
      </c>
      <c r="Q367" s="152">
        <f t="shared" si="17"/>
        <v>275.101</v>
      </c>
      <c r="R367" s="152">
        <f t="shared" si="17"/>
        <v>268.303</v>
      </c>
      <c r="S367" s="152">
        <f t="shared" si="17"/>
        <v>256.79000000000002</v>
      </c>
      <c r="T367" s="152">
        <f t="shared" si="17"/>
        <v>260.91800000000001</v>
      </c>
      <c r="U367" s="152">
        <f>U$41/1000</f>
        <v>246.251</v>
      </c>
      <c r="V367" s="152">
        <f>V$41/1000</f>
        <v>260.95800000000003</v>
      </c>
      <c r="W367" s="151" t="s">
        <v>192</v>
      </c>
      <c r="X367" s="164">
        <f>(V367-B367)/B367*100</f>
        <v>24.768352505809133</v>
      </c>
      <c r="Y367" s="164">
        <f>(V367-U367)/U367*100</f>
        <v>5.9723615335572324</v>
      </c>
      <c r="Z367" s="167">
        <f>(V367/B367)^(1/20)-1</f>
        <v>1.1125869819579748E-2</v>
      </c>
      <c r="AA367" s="168"/>
      <c r="AB367" s="169">
        <f>V367/V$367</f>
        <v>1</v>
      </c>
      <c r="AC367" s="170"/>
      <c r="AD367" s="170"/>
      <c r="AE367" s="170"/>
      <c r="AF367" s="170"/>
      <c r="AG367" s="170"/>
    </row>
    <row r="368" spans="1:33" x14ac:dyDescent="0.2">
      <c r="A368" s="93">
        <v>1</v>
      </c>
      <c r="B368" s="93">
        <f>B366/B367</f>
        <v>1</v>
      </c>
      <c r="C368" s="93">
        <f t="shared" ref="C368:T368" si="18">C366/C367</f>
        <v>0.99999999999999989</v>
      </c>
      <c r="D368" s="93">
        <f t="shared" si="18"/>
        <v>1.000004822647151</v>
      </c>
      <c r="E368" s="93">
        <f t="shared" si="18"/>
        <v>1</v>
      </c>
      <c r="F368" s="93">
        <f t="shared" si="18"/>
        <v>1.0000046235291398</v>
      </c>
      <c r="G368" s="93">
        <f t="shared" si="18"/>
        <v>1</v>
      </c>
      <c r="H368" s="93">
        <f t="shared" si="18"/>
        <v>1</v>
      </c>
      <c r="I368" s="93">
        <f t="shared" si="18"/>
        <v>1</v>
      </c>
      <c r="J368" s="93">
        <f t="shared" si="18"/>
        <v>1.0000040403877157</v>
      </c>
      <c r="K368" s="93">
        <f t="shared" si="18"/>
        <v>0.99999599887968638</v>
      </c>
      <c r="L368" s="93">
        <f t="shared" si="18"/>
        <v>1.0000000000000002</v>
      </c>
      <c r="M368" s="93">
        <f t="shared" si="18"/>
        <v>1</v>
      </c>
      <c r="N368" s="93">
        <f t="shared" si="18"/>
        <v>1.0000000000000002</v>
      </c>
      <c r="O368" s="93">
        <f t="shared" si="18"/>
        <v>1.0000000000000002</v>
      </c>
      <c r="P368" s="93">
        <f t="shared" si="18"/>
        <v>1</v>
      </c>
      <c r="Q368" s="93">
        <f t="shared" si="18"/>
        <v>1.0000036350285895</v>
      </c>
      <c r="R368" s="93">
        <f t="shared" si="18"/>
        <v>1</v>
      </c>
      <c r="S368" s="93">
        <f t="shared" si="18"/>
        <v>0.99999999999999978</v>
      </c>
      <c r="T368" s="93">
        <f t="shared" si="18"/>
        <v>1</v>
      </c>
      <c r="U368" s="93">
        <f>U366/U367</f>
        <v>0.99999593910278539</v>
      </c>
      <c r="V368" s="93">
        <f>V366/V367</f>
        <v>0.99999999999999978</v>
      </c>
      <c r="W368" s="177" t="s">
        <v>193</v>
      </c>
      <c r="X368" s="178">
        <v>0.83299999999999996</v>
      </c>
      <c r="Y368" s="180"/>
      <c r="Z368" s="181">
        <f>(1+X368)^(1/20)-1</f>
        <v>3.0761344329951479E-2</v>
      </c>
      <c r="AA368" s="168"/>
      <c r="AB368" s="169"/>
      <c r="AC368" s="170"/>
      <c r="AD368" s="170"/>
      <c r="AE368" s="170"/>
      <c r="AF368" s="170"/>
      <c r="AG368" s="170"/>
    </row>
    <row r="369" spans="1:33" x14ac:dyDescent="0.2">
      <c r="A369" s="93"/>
      <c r="B369" s="93"/>
      <c r="C369" s="93"/>
      <c r="D369" s="93"/>
      <c r="E369" s="93"/>
      <c r="F369" s="93"/>
      <c r="G369" s="93"/>
      <c r="H369" s="93"/>
      <c r="I369" s="93"/>
      <c r="J369" s="93"/>
      <c r="K369" s="93"/>
      <c r="L369" s="93"/>
      <c r="M369" s="93"/>
      <c r="N369" s="93"/>
      <c r="O369" s="93"/>
      <c r="P369" s="93"/>
      <c r="Q369" s="93"/>
      <c r="R369" s="93"/>
      <c r="S369" s="93"/>
      <c r="T369" s="93"/>
      <c r="U369" s="93"/>
      <c r="V369" s="93"/>
      <c r="W369" s="170"/>
      <c r="X369" s="182"/>
      <c r="Y369" s="170"/>
      <c r="Z369" s="183"/>
      <c r="AA369" s="184"/>
      <c r="AB369" s="170"/>
      <c r="AC369" s="170"/>
      <c r="AD369" s="170"/>
      <c r="AE369" s="170"/>
      <c r="AF369" s="170"/>
      <c r="AG369" s="170"/>
    </row>
    <row r="370" spans="1:33" x14ac:dyDescent="0.2">
      <c r="A370" s="185" t="s">
        <v>195</v>
      </c>
      <c r="B370" s="186">
        <v>1990</v>
      </c>
      <c r="C370" s="186">
        <v>1991</v>
      </c>
      <c r="D370" s="186">
        <v>1992</v>
      </c>
      <c r="E370" s="186">
        <v>1993</v>
      </c>
      <c r="F370" s="186">
        <v>1994</v>
      </c>
      <c r="G370" s="186">
        <v>1995</v>
      </c>
      <c r="H370" s="186">
        <v>1996</v>
      </c>
      <c r="I370" s="186">
        <v>1997</v>
      </c>
      <c r="J370" s="186">
        <v>1998</v>
      </c>
      <c r="K370" s="186">
        <v>1999</v>
      </c>
      <c r="L370" s="186">
        <v>2000</v>
      </c>
      <c r="M370" s="186">
        <v>2001</v>
      </c>
      <c r="N370" s="186">
        <v>2002</v>
      </c>
      <c r="O370" s="186">
        <v>2003</v>
      </c>
      <c r="P370" s="186">
        <v>2004</v>
      </c>
      <c r="Q370" s="186">
        <v>2005</v>
      </c>
      <c r="R370" s="186">
        <v>2006</v>
      </c>
      <c r="S370" s="186">
        <v>2007</v>
      </c>
      <c r="T370" s="186">
        <v>2008</v>
      </c>
      <c r="U370" s="186">
        <v>2009</v>
      </c>
      <c r="V370" s="186">
        <v>2010</v>
      </c>
      <c r="W370" s="170"/>
      <c r="X370" s="170"/>
      <c r="Y370" s="170"/>
      <c r="Z370" s="170"/>
      <c r="AA370" s="184"/>
      <c r="AB370" s="170"/>
      <c r="AC370" s="170"/>
      <c r="AD370" s="170"/>
      <c r="AE370" s="170"/>
      <c r="AF370" s="170"/>
      <c r="AG370" s="170"/>
    </row>
    <row r="371" spans="1:33" x14ac:dyDescent="0.2">
      <c r="A371" s="151" t="s">
        <v>185</v>
      </c>
      <c r="B371" s="187">
        <f>B360*100/B$366</f>
        <v>46.19562618931505</v>
      </c>
      <c r="C371" s="187">
        <f t="shared" ref="C371:R371" si="19">C360*100/C$366</f>
        <v>41.040346751929562</v>
      </c>
      <c r="D371" s="187">
        <f t="shared" si="19"/>
        <v>39.593259900846853</v>
      </c>
      <c r="E371" s="187">
        <f t="shared" si="19"/>
        <v>38.506665918737497</v>
      </c>
      <c r="F371" s="187">
        <f t="shared" si="19"/>
        <v>39.443144725039993</v>
      </c>
      <c r="G371" s="187">
        <f t="shared" si="19"/>
        <v>39.553797263116934</v>
      </c>
      <c r="H371" s="187">
        <f t="shared" si="19"/>
        <v>37.307097848056117</v>
      </c>
      <c r="I371" s="187">
        <f t="shared" si="19"/>
        <v>38.804086414931447</v>
      </c>
      <c r="J371" s="187">
        <f t="shared" si="19"/>
        <v>38.258276700794333</v>
      </c>
      <c r="K371" s="187">
        <f t="shared" si="19"/>
        <v>38.633371877613236</v>
      </c>
      <c r="L371" s="187">
        <f t="shared" si="19"/>
        <v>39.718862757542631</v>
      </c>
      <c r="M371" s="187">
        <f t="shared" si="19"/>
        <v>38.669776968593538</v>
      </c>
      <c r="N371" s="187">
        <f t="shared" si="19"/>
        <v>39.073815539992225</v>
      </c>
      <c r="O371" s="187">
        <f t="shared" si="19"/>
        <v>37.85476688175951</v>
      </c>
      <c r="P371" s="187">
        <f t="shared" si="19"/>
        <v>35.618606474658229</v>
      </c>
      <c r="Q371" s="187">
        <f t="shared" si="19"/>
        <v>34.75838052794964</v>
      </c>
      <c r="R371" s="187">
        <f t="shared" si="19"/>
        <v>33.534846796345924</v>
      </c>
      <c r="S371" s="187">
        <f>S360*100/S$366</f>
        <v>34.950348533821412</v>
      </c>
      <c r="T371" s="187">
        <f>T360*100/T$366</f>
        <v>33.585647598095953</v>
      </c>
      <c r="U371" s="187">
        <f>U360*100/U$366</f>
        <v>30.595736040609136</v>
      </c>
      <c r="V371" s="187">
        <f>V360*100/V$366</f>
        <v>32.474191249166537</v>
      </c>
      <c r="W371" s="177" t="s">
        <v>185</v>
      </c>
      <c r="X371" s="170"/>
      <c r="Y371" s="170"/>
      <c r="Z371" s="170"/>
      <c r="AA371" s="184"/>
      <c r="AB371" s="170"/>
      <c r="AC371" s="170"/>
      <c r="AD371" s="170"/>
      <c r="AE371" s="170"/>
      <c r="AF371" s="170"/>
      <c r="AG371" s="170"/>
    </row>
    <row r="372" spans="1:33" x14ac:dyDescent="0.2">
      <c r="A372" s="151" t="s">
        <v>186</v>
      </c>
      <c r="B372" s="187">
        <f t="shared" ref="B372:T372" si="20">B361*100/B$366</f>
        <v>0.16160341184007959</v>
      </c>
      <c r="C372" s="187">
        <f t="shared" si="20"/>
        <v>0.15418271789110793</v>
      </c>
      <c r="D372" s="187">
        <f t="shared" si="20"/>
        <v>0.20110341634676593</v>
      </c>
      <c r="E372" s="187">
        <f t="shared" si="20"/>
        <v>0.18651483704493185</v>
      </c>
      <c r="F372" s="187">
        <f t="shared" si="20"/>
        <v>0.15997336859528585</v>
      </c>
      <c r="G372" s="187">
        <f t="shared" si="20"/>
        <v>0.16170525542080116</v>
      </c>
      <c r="H372" s="187">
        <f t="shared" si="20"/>
        <v>0.16803392382990526</v>
      </c>
      <c r="I372" s="187">
        <f t="shared" si="20"/>
        <v>0.18787642089251577</v>
      </c>
      <c r="J372" s="187">
        <f t="shared" si="20"/>
        <v>0.24848284054270267</v>
      </c>
      <c r="K372" s="187">
        <f t="shared" si="20"/>
        <v>0.25527249738925856</v>
      </c>
      <c r="L372" s="187">
        <f t="shared" si="20"/>
        <v>0.31067702517933465</v>
      </c>
      <c r="M372" s="187">
        <f t="shared" si="20"/>
        <v>0.59171597633136097</v>
      </c>
      <c r="N372" s="187">
        <f t="shared" si="20"/>
        <v>0.51420505897782021</v>
      </c>
      <c r="O372" s="187">
        <f t="shared" si="20"/>
        <v>0.49877306189221121</v>
      </c>
      <c r="P372" s="187">
        <f t="shared" si="20"/>
        <v>0.58263211773161894</v>
      </c>
      <c r="Q372" s="187">
        <f t="shared" si="20"/>
        <v>0.67902087225828978</v>
      </c>
      <c r="R372" s="187">
        <f t="shared" si="20"/>
        <v>0.75548912982709859</v>
      </c>
      <c r="S372" s="187">
        <f t="shared" si="20"/>
        <v>0.83025039915884591</v>
      </c>
      <c r="T372" s="187">
        <f t="shared" si="20"/>
        <v>0.93171034577913359</v>
      </c>
      <c r="U372" s="187">
        <f>U361*100/U$366</f>
        <v>0.88771573604060916</v>
      </c>
      <c r="V372" s="187">
        <f>V361*100/V$366</f>
        <v>0.93731558335057763</v>
      </c>
      <c r="W372" s="177" t="s">
        <v>186</v>
      </c>
      <c r="X372" s="170"/>
      <c r="Y372" s="170"/>
      <c r="Z372" s="170"/>
      <c r="AA372" s="184"/>
      <c r="AB372" s="170"/>
      <c r="AC372" s="170"/>
      <c r="AD372" s="170"/>
      <c r="AE372" s="170"/>
      <c r="AF372" s="170"/>
      <c r="AG372" s="170"/>
    </row>
    <row r="373" spans="1:33" x14ac:dyDescent="0.2">
      <c r="A373" s="151" t="s">
        <v>188</v>
      </c>
      <c r="B373" s="187">
        <f t="shared" ref="B373:V375" si="21">B363*100/B$366</f>
        <v>36.331602551230198</v>
      </c>
      <c r="C373" s="187">
        <f t="shared" si="21"/>
        <v>39.769135257812614</v>
      </c>
      <c r="D373" s="187">
        <f t="shared" si="21"/>
        <v>41.219448677636528</v>
      </c>
      <c r="E373" s="187">
        <f t="shared" si="21"/>
        <v>42.327649071632919</v>
      </c>
      <c r="F373" s="187">
        <f t="shared" si="21"/>
        <v>41.200540025706708</v>
      </c>
      <c r="G373" s="187">
        <f t="shared" si="21"/>
        <v>40.56813022893833</v>
      </c>
      <c r="H373" s="187">
        <f t="shared" si="21"/>
        <v>42.159077398644627</v>
      </c>
      <c r="I373" s="187">
        <f t="shared" si="21"/>
        <v>41.060247898209617</v>
      </c>
      <c r="J373" s="187">
        <f t="shared" si="21"/>
        <v>41.206131667622891</v>
      </c>
      <c r="K373" s="187">
        <f t="shared" si="21"/>
        <v>41.378951622260722</v>
      </c>
      <c r="L373" s="187">
        <f t="shared" si="21"/>
        <v>43.968438661855672</v>
      </c>
      <c r="M373" s="187">
        <f t="shared" si="21"/>
        <v>42.67979062357761</v>
      </c>
      <c r="N373" s="187">
        <f t="shared" si="21"/>
        <v>43.001311472887885</v>
      </c>
      <c r="O373" s="187">
        <f t="shared" si="21"/>
        <v>43.115513950740699</v>
      </c>
      <c r="P373" s="187">
        <f t="shared" si="21"/>
        <v>44.565367330492172</v>
      </c>
      <c r="Q373" s="187">
        <f t="shared" si="21"/>
        <v>44.671794461690574</v>
      </c>
      <c r="R373" s="187">
        <f t="shared" si="21"/>
        <v>44.688654245386751</v>
      </c>
      <c r="S373" s="187">
        <f t="shared" si="21"/>
        <v>44.018069239456374</v>
      </c>
      <c r="T373" s="187">
        <f t="shared" si="21"/>
        <v>44.599835963789388</v>
      </c>
      <c r="U373" s="187">
        <f t="shared" si="21"/>
        <v>46.92832487309645</v>
      </c>
      <c r="V373" s="187">
        <f t="shared" si="21"/>
        <v>45.621517638853767</v>
      </c>
      <c r="W373" s="177" t="s">
        <v>188</v>
      </c>
      <c r="X373" s="170"/>
      <c r="Y373" s="170"/>
      <c r="Z373" s="170"/>
      <c r="AA373" s="184"/>
      <c r="AB373" s="170"/>
      <c r="AC373" s="170"/>
      <c r="AD373" s="170"/>
      <c r="AE373" s="170"/>
      <c r="AF373" s="170"/>
      <c r="AG373" s="170"/>
    </row>
    <row r="374" spans="1:33" x14ac:dyDescent="0.2">
      <c r="A374" s="151" t="s">
        <v>189</v>
      </c>
      <c r="B374" s="187">
        <f t="shared" si="21"/>
        <v>12.510877152720006</v>
      </c>
      <c r="C374" s="187">
        <f t="shared" si="21"/>
        <v>13.711801117938412</v>
      </c>
      <c r="D374" s="187">
        <f t="shared" si="21"/>
        <v>14.163081849572714</v>
      </c>
      <c r="E374" s="187">
        <f t="shared" si="21"/>
        <v>14.08771339354163</v>
      </c>
      <c r="F374" s="187">
        <f t="shared" si="21"/>
        <v>14.984788659460158</v>
      </c>
      <c r="G374" s="187">
        <f t="shared" si="21"/>
        <v>15.54272866809348</v>
      </c>
      <c r="H374" s="187">
        <f t="shared" si="21"/>
        <v>15.794396227162842</v>
      </c>
      <c r="I374" s="187">
        <f t="shared" si="21"/>
        <v>15.498365845135561</v>
      </c>
      <c r="J374" s="187">
        <f t="shared" si="21"/>
        <v>15.98734555680358</v>
      </c>
      <c r="K374" s="187">
        <f t="shared" si="21"/>
        <v>15.477595637160952</v>
      </c>
      <c r="L374" s="187">
        <f t="shared" si="21"/>
        <v>11.883298269532887</v>
      </c>
      <c r="M374" s="187">
        <f t="shared" si="21"/>
        <v>14.060081929904415</v>
      </c>
      <c r="N374" s="187">
        <f t="shared" si="21"/>
        <v>13.64816374565887</v>
      </c>
      <c r="O374" s="187">
        <f t="shared" si="21"/>
        <v>14.435699354721439</v>
      </c>
      <c r="P374" s="187">
        <f t="shared" si="21"/>
        <v>15.092168407907826</v>
      </c>
      <c r="Q374" s="187">
        <f t="shared" si="21"/>
        <v>15.590944449695021</v>
      </c>
      <c r="R374" s="187">
        <f t="shared" si="21"/>
        <v>15.971122201391712</v>
      </c>
      <c r="S374" s="187">
        <f t="shared" si="21"/>
        <v>15.447252618871454</v>
      </c>
      <c r="T374" s="187">
        <f t="shared" si="21"/>
        <v>16.20470799254938</v>
      </c>
      <c r="U374" s="187">
        <f t="shared" si="21"/>
        <v>17.359187817258881</v>
      </c>
      <c r="V374" s="187">
        <f t="shared" si="21"/>
        <v>18.045432598349162</v>
      </c>
      <c r="W374" s="177" t="s">
        <v>189</v>
      </c>
      <c r="X374" s="170"/>
      <c r="Y374" s="170"/>
      <c r="Z374" s="170"/>
      <c r="AA374" s="184"/>
      <c r="AB374" s="170"/>
      <c r="AC374" s="170"/>
      <c r="AD374" s="170"/>
      <c r="AE374" s="170"/>
      <c r="AF374" s="170"/>
      <c r="AG374" s="170"/>
    </row>
    <row r="375" spans="1:33" x14ac:dyDescent="0.2">
      <c r="A375" s="151" t="s">
        <v>190</v>
      </c>
      <c r="B375" s="187">
        <f>B365*100/B$366</f>
        <v>4.8002906948946675</v>
      </c>
      <c r="C375" s="187">
        <f t="shared" si="21"/>
        <v>5.3245341544283145</v>
      </c>
      <c r="D375" s="187">
        <f t="shared" si="21"/>
        <v>4.823106155597138</v>
      </c>
      <c r="E375" s="187">
        <f t="shared" si="21"/>
        <v>4.8914567790430237</v>
      </c>
      <c r="F375" s="187">
        <f t="shared" si="21"/>
        <v>4.2115532211978559</v>
      </c>
      <c r="G375" s="187">
        <f t="shared" si="21"/>
        <v>4.1736385844304635</v>
      </c>
      <c r="H375" s="187">
        <f t="shared" si="21"/>
        <v>4.5713946023065075</v>
      </c>
      <c r="I375" s="187">
        <f t="shared" si="21"/>
        <v>4.4494234208308523</v>
      </c>
      <c r="J375" s="187">
        <f t="shared" si="21"/>
        <v>4.2997632342364893</v>
      </c>
      <c r="K375" s="187">
        <f t="shared" si="21"/>
        <v>4.2548083655758262</v>
      </c>
      <c r="L375" s="187">
        <f t="shared" si="21"/>
        <v>4.1187232858894696</v>
      </c>
      <c r="M375" s="187">
        <f t="shared" si="21"/>
        <v>3.9986345015930826</v>
      </c>
      <c r="N375" s="187">
        <f t="shared" si="21"/>
        <v>3.7625041824831862</v>
      </c>
      <c r="O375" s="187">
        <f t="shared" si="21"/>
        <v>4.0952467508861261</v>
      </c>
      <c r="P375" s="187">
        <f t="shared" si="21"/>
        <v>4.141225669210157</v>
      </c>
      <c r="Q375" s="187">
        <f t="shared" si="21"/>
        <v>4.2998596884064826</v>
      </c>
      <c r="R375" s="187">
        <f t="shared" si="21"/>
        <v>5.0498876270485207</v>
      </c>
      <c r="S375" s="187">
        <f t="shared" si="21"/>
        <v>4.7540792086919215</v>
      </c>
      <c r="T375" s="187">
        <f t="shared" si="21"/>
        <v>4.6780980997861388</v>
      </c>
      <c r="U375" s="187">
        <f t="shared" si="21"/>
        <v>4.2290355329949243</v>
      </c>
      <c r="V375" s="187">
        <f t="shared" si="21"/>
        <v>2.9215429302799696</v>
      </c>
      <c r="W375" s="177" t="s">
        <v>196</v>
      </c>
      <c r="X375" s="170"/>
      <c r="Y375" s="170"/>
      <c r="Z375" s="170"/>
      <c r="AA375" s="184"/>
      <c r="AB375" s="170"/>
      <c r="AC375" s="170"/>
      <c r="AD375" s="170"/>
      <c r="AE375" s="170"/>
      <c r="AF375" s="170"/>
      <c r="AG375" s="170"/>
    </row>
    <row r="376" spans="1:33" x14ac:dyDescent="0.2">
      <c r="A376" s="189" t="s">
        <v>191</v>
      </c>
      <c r="B376" s="190">
        <f t="shared" ref="B376:S376" si="22">SUM(B371:B375)</f>
        <v>100</v>
      </c>
      <c r="C376" s="190">
        <f t="shared" si="22"/>
        <v>100.00000000000001</v>
      </c>
      <c r="D376" s="190">
        <f t="shared" si="22"/>
        <v>100</v>
      </c>
      <c r="E376" s="190">
        <f t="shared" si="22"/>
        <v>100.00000000000001</v>
      </c>
      <c r="F376" s="190">
        <f t="shared" si="22"/>
        <v>100.00000000000001</v>
      </c>
      <c r="G376" s="190">
        <f t="shared" si="22"/>
        <v>100</v>
      </c>
      <c r="H376" s="190">
        <f t="shared" si="22"/>
        <v>100.00000000000001</v>
      </c>
      <c r="I376" s="190">
        <f t="shared" si="22"/>
        <v>100</v>
      </c>
      <c r="J376" s="190">
        <f t="shared" si="22"/>
        <v>99.999999999999986</v>
      </c>
      <c r="K376" s="190">
        <f t="shared" si="22"/>
        <v>100</v>
      </c>
      <c r="L376" s="190">
        <f t="shared" si="22"/>
        <v>100</v>
      </c>
      <c r="M376" s="190">
        <f t="shared" si="22"/>
        <v>100.00000000000001</v>
      </c>
      <c r="N376" s="190">
        <f t="shared" si="22"/>
        <v>100</v>
      </c>
      <c r="O376" s="190">
        <f t="shared" si="22"/>
        <v>99.999999999999972</v>
      </c>
      <c r="P376" s="190">
        <f t="shared" si="22"/>
        <v>100</v>
      </c>
      <c r="Q376" s="190">
        <f t="shared" si="22"/>
        <v>100.00000000000001</v>
      </c>
      <c r="R376" s="190">
        <f t="shared" si="22"/>
        <v>100</v>
      </c>
      <c r="S376" s="190">
        <f t="shared" si="22"/>
        <v>100.00000000000001</v>
      </c>
      <c r="T376" s="190">
        <f>SUM(T371:T375)</f>
        <v>99.999999999999986</v>
      </c>
      <c r="U376" s="190">
        <f>SUM(U371:U375)</f>
        <v>100.00000000000001</v>
      </c>
      <c r="V376" s="190">
        <f>SUM(V371:V375)</f>
        <v>100.00000000000001</v>
      </c>
      <c r="W376" s="191" t="s">
        <v>191</v>
      </c>
      <c r="X376" s="170"/>
      <c r="Y376" s="170"/>
      <c r="Z376" s="170"/>
      <c r="AA376" s="184"/>
      <c r="AB376" s="170"/>
      <c r="AC376" s="170"/>
      <c r="AD376" s="170"/>
      <c r="AE376" s="170"/>
      <c r="AF376" s="170"/>
      <c r="AG376" s="170"/>
    </row>
    <row r="377" spans="1:33" x14ac:dyDescent="0.2">
      <c r="A377" s="173" t="s">
        <v>192</v>
      </c>
      <c r="B377" s="192">
        <f t="shared" ref="B377:T377" si="23">B367*100/B$366</f>
        <v>100.00000000000001</v>
      </c>
      <c r="C377" s="192">
        <f t="shared" si="23"/>
        <v>100.00000000000001</v>
      </c>
      <c r="D377" s="192">
        <f t="shared" si="23"/>
        <v>99.999517737610688</v>
      </c>
      <c r="E377" s="192">
        <f t="shared" si="23"/>
        <v>100</v>
      </c>
      <c r="F377" s="192">
        <f t="shared" si="23"/>
        <v>99.999537649223711</v>
      </c>
      <c r="G377" s="192">
        <f t="shared" si="23"/>
        <v>100</v>
      </c>
      <c r="H377" s="192">
        <f t="shared" si="23"/>
        <v>100</v>
      </c>
      <c r="I377" s="192">
        <f t="shared" si="23"/>
        <v>100</v>
      </c>
      <c r="J377" s="192">
        <f t="shared" si="23"/>
        <v>99.999595962860909</v>
      </c>
      <c r="K377" s="192">
        <f t="shared" si="23"/>
        <v>100.00040011363225</v>
      </c>
      <c r="L377" s="192">
        <f t="shared" si="23"/>
        <v>99.999999999999986</v>
      </c>
      <c r="M377" s="192">
        <f t="shared" si="23"/>
        <v>100</v>
      </c>
      <c r="N377" s="192">
        <f t="shared" si="23"/>
        <v>99.999999999999986</v>
      </c>
      <c r="O377" s="192">
        <f t="shared" si="23"/>
        <v>99.999999999999986</v>
      </c>
      <c r="P377" s="192">
        <f t="shared" si="23"/>
        <v>100</v>
      </c>
      <c r="Q377" s="192">
        <f t="shared" si="23"/>
        <v>99.999636498462394</v>
      </c>
      <c r="R377" s="192">
        <f t="shared" si="23"/>
        <v>100</v>
      </c>
      <c r="S377" s="192">
        <f t="shared" si="23"/>
        <v>100.00000000000003</v>
      </c>
      <c r="T377" s="192">
        <f t="shared" si="23"/>
        <v>100</v>
      </c>
      <c r="U377" s="192">
        <f>U367*100/U$366</f>
        <v>100.00040609137056</v>
      </c>
      <c r="V377" s="192">
        <f>V367*100/V$366</f>
        <v>100.00000000000003</v>
      </c>
      <c r="W377" s="177" t="s">
        <v>192</v>
      </c>
      <c r="X377" s="170"/>
      <c r="Y377" s="170"/>
      <c r="Z377" s="170"/>
      <c r="AA377" s="184"/>
      <c r="AB377" s="170"/>
      <c r="AC377" s="170"/>
      <c r="AD377" s="170"/>
      <c r="AE377" s="170"/>
      <c r="AF377" s="170"/>
      <c r="AG377" s="170"/>
    </row>
    <row r="381" spans="1:33" s="194" customFormat="1" ht="15" x14ac:dyDescent="0.2">
      <c r="A381" s="193" t="s">
        <v>197</v>
      </c>
      <c r="AA381" s="195"/>
    </row>
    <row r="382" spans="1:33" s="194" customFormat="1" x14ac:dyDescent="0.2">
      <c r="AA382" s="195"/>
    </row>
    <row r="383" spans="1:33" s="66" customFormat="1" x14ac:dyDescent="0.2">
      <c r="AA383" s="196"/>
    </row>
    <row r="384" spans="1:33" ht="34.5" customHeight="1" x14ac:dyDescent="0.2">
      <c r="B384" s="197" t="s">
        <v>253</v>
      </c>
      <c r="C384" s="198"/>
      <c r="D384" s="198"/>
      <c r="E384" s="198"/>
      <c r="F384" s="198"/>
      <c r="G384" s="198"/>
      <c r="H384" s="199"/>
      <c r="K384" s="197" t="s">
        <v>254</v>
      </c>
      <c r="L384" s="197"/>
      <c r="M384" s="197"/>
      <c r="N384" s="197"/>
      <c r="O384" s="197"/>
      <c r="P384" s="197"/>
      <c r="Q384" s="197"/>
      <c r="R384" s="197"/>
      <c r="S384" s="197"/>
      <c r="T384" s="197"/>
      <c r="U384" s="197"/>
    </row>
    <row r="385" spans="1:14" ht="15" customHeight="1" thickBot="1" x14ac:dyDescent="0.25">
      <c r="H385" s="201"/>
    </row>
    <row r="386" spans="1:14" ht="20.25" customHeight="1" thickBot="1" x14ac:dyDescent="0.25">
      <c r="A386" s="202"/>
      <c r="B386" s="203">
        <v>1990</v>
      </c>
      <c r="C386" s="203">
        <v>1995</v>
      </c>
      <c r="D386" s="203">
        <v>2000</v>
      </c>
      <c r="E386" s="203">
        <v>2005</v>
      </c>
      <c r="F386" s="203">
        <v>2006</v>
      </c>
      <c r="G386" s="203">
        <v>2007</v>
      </c>
      <c r="H386" s="204">
        <v>2008</v>
      </c>
      <c r="I386" s="204">
        <v>2009</v>
      </c>
      <c r="J386" s="204">
        <v>2010</v>
      </c>
      <c r="K386" s="203" t="s">
        <v>200</v>
      </c>
      <c r="L386" s="203" t="s">
        <v>201</v>
      </c>
      <c r="M386" s="203" t="s">
        <v>202</v>
      </c>
    </row>
    <row r="387" spans="1:14" ht="84.75" customHeight="1" thickBot="1" x14ac:dyDescent="0.25">
      <c r="A387" s="205"/>
      <c r="B387" s="206"/>
      <c r="C387" s="206"/>
      <c r="D387" s="206"/>
      <c r="E387" s="206"/>
      <c r="F387" s="206"/>
      <c r="G387" s="206"/>
      <c r="H387" s="203"/>
      <c r="I387" s="203"/>
      <c r="J387" s="203"/>
      <c r="K387" s="207"/>
      <c r="L387" s="207"/>
      <c r="M387" s="207"/>
    </row>
    <row r="388" spans="1:14" ht="18.75" customHeight="1" x14ac:dyDescent="0.2">
      <c r="A388" s="208" t="s">
        <v>148</v>
      </c>
      <c r="B388" s="209">
        <f>B43/1000</f>
        <v>211.178</v>
      </c>
      <c r="C388" s="210">
        <f>G43/1000</f>
        <v>235.46700000000001</v>
      </c>
      <c r="D388" s="211">
        <f>L43/1000</f>
        <v>262.43</v>
      </c>
      <c r="E388" s="210">
        <f t="shared" ref="E388:J388" si="24">Q43/1000</f>
        <v>287.40499999999997</v>
      </c>
      <c r="F388" s="210">
        <f t="shared" si="24"/>
        <v>283.43400000000003</v>
      </c>
      <c r="G388" s="210">
        <f t="shared" si="24"/>
        <v>273.32600000000002</v>
      </c>
      <c r="H388" s="210">
        <f t="shared" si="24"/>
        <v>276.78100000000001</v>
      </c>
      <c r="I388" s="210">
        <f t="shared" si="24"/>
        <v>260.363</v>
      </c>
      <c r="J388" s="210">
        <f t="shared" si="24"/>
        <v>277.22800000000001</v>
      </c>
      <c r="K388" s="212">
        <f>J388*1000000/VLOOKUP($A388,$X$12:$Y$43,2,0)</f>
        <v>0.47381953266348237</v>
      </c>
      <c r="L388" s="319">
        <f>J388/I388-1</f>
        <v>6.4774948821453071E-2</v>
      </c>
      <c r="M388" s="283">
        <f>(J388-B388)/B388</f>
        <v>0.31276932256200934</v>
      </c>
    </row>
    <row r="389" spans="1:14" ht="19.5" customHeight="1" thickBot="1" x14ac:dyDescent="0.25">
      <c r="A389" s="216" t="s">
        <v>144</v>
      </c>
      <c r="B389" s="217">
        <f>B41/1000</f>
        <v>209.154</v>
      </c>
      <c r="C389" s="218">
        <f>G41/1000</f>
        <v>231.285</v>
      </c>
      <c r="D389" s="219">
        <f>L41/1000</f>
        <v>255.249</v>
      </c>
      <c r="E389" s="218">
        <f t="shared" ref="E389:J389" si="25">Q41/1000</f>
        <v>275.101</v>
      </c>
      <c r="F389" s="218">
        <f t="shared" si="25"/>
        <v>268.303</v>
      </c>
      <c r="G389" s="218">
        <f t="shared" si="25"/>
        <v>256.79000000000002</v>
      </c>
      <c r="H389" s="218">
        <f t="shared" si="25"/>
        <v>260.91800000000001</v>
      </c>
      <c r="I389" s="218">
        <f t="shared" si="25"/>
        <v>246.251</v>
      </c>
      <c r="J389" s="218">
        <f t="shared" si="25"/>
        <v>260.95800000000003</v>
      </c>
      <c r="K389" s="320">
        <f>J389*1000000/VLOOKUP($A389,$X$12:$Y$43,2,0)</f>
        <v>0.52203435040758095</v>
      </c>
      <c r="L389" s="321">
        <f>J389/I389-1</f>
        <v>5.9723615335572244E-2</v>
      </c>
      <c r="M389" s="286">
        <f>(J389-B389)/B389</f>
        <v>0.24768352505809133</v>
      </c>
    </row>
    <row r="390" spans="1:14" x14ac:dyDescent="0.2">
      <c r="A390" s="287" t="s">
        <v>79</v>
      </c>
      <c r="B390" s="288"/>
      <c r="C390" s="289"/>
      <c r="D390" s="290"/>
      <c r="E390" s="291"/>
      <c r="F390" s="290"/>
      <c r="G390" s="291"/>
      <c r="H390" s="290"/>
      <c r="I390" s="290"/>
      <c r="J390" s="290"/>
      <c r="K390" s="292"/>
      <c r="L390" s="292"/>
      <c r="M390" s="292"/>
    </row>
    <row r="391" spans="1:14" x14ac:dyDescent="0.2">
      <c r="A391" s="293" t="s">
        <v>82</v>
      </c>
      <c r="B391" s="288"/>
      <c r="C391" s="294"/>
      <c r="D391" s="295"/>
      <c r="E391" s="288"/>
      <c r="F391" s="295"/>
      <c r="G391" s="288"/>
      <c r="H391" s="295"/>
      <c r="I391" s="295"/>
      <c r="J391" s="295"/>
      <c r="K391" s="296"/>
      <c r="L391" s="296"/>
      <c r="M391" s="296"/>
    </row>
    <row r="392" spans="1:14" x14ac:dyDescent="0.2">
      <c r="A392" s="293" t="s">
        <v>83</v>
      </c>
      <c r="B392" s="288"/>
      <c r="C392" s="294"/>
      <c r="D392" s="295"/>
      <c r="E392" s="288"/>
      <c r="F392" s="295"/>
      <c r="G392" s="288"/>
      <c r="H392" s="295"/>
      <c r="I392" s="295"/>
      <c r="J392" s="295"/>
      <c r="K392" s="296"/>
      <c r="L392" s="296"/>
      <c r="M392" s="296"/>
    </row>
    <row r="393" spans="1:14" x14ac:dyDescent="0.2">
      <c r="A393" s="293" t="s">
        <v>208</v>
      </c>
      <c r="B393" s="288"/>
      <c r="C393" s="294"/>
      <c r="D393" s="295"/>
      <c r="E393" s="288"/>
      <c r="F393" s="295"/>
      <c r="G393" s="288"/>
      <c r="H393" s="295"/>
      <c r="I393" s="295"/>
      <c r="J393" s="295"/>
      <c r="K393" s="296"/>
      <c r="L393" s="296"/>
      <c r="M393" s="296"/>
    </row>
    <row r="394" spans="1:14" x14ac:dyDescent="0.2">
      <c r="A394" s="293" t="s">
        <v>85</v>
      </c>
      <c r="B394" s="288"/>
      <c r="C394" s="294"/>
      <c r="D394" s="295"/>
      <c r="E394" s="288"/>
      <c r="F394" s="295"/>
      <c r="G394" s="288"/>
      <c r="H394" s="295"/>
      <c r="I394" s="295"/>
      <c r="J394" s="295"/>
      <c r="K394" s="296"/>
      <c r="L394" s="296"/>
      <c r="M394" s="296"/>
    </row>
    <row r="395" spans="1:14" x14ac:dyDescent="0.2">
      <c r="A395" s="293" t="s">
        <v>86</v>
      </c>
      <c r="B395" s="288"/>
      <c r="C395" s="294"/>
      <c r="D395" s="295"/>
      <c r="E395" s="288"/>
      <c r="F395" s="295"/>
      <c r="G395" s="288"/>
      <c r="H395" s="295"/>
      <c r="I395" s="295"/>
      <c r="J395" s="295"/>
      <c r="K395" s="296"/>
      <c r="L395" s="296"/>
      <c r="M395" s="296"/>
    </row>
    <row r="396" spans="1:14" ht="13.5" thickBot="1" x14ac:dyDescent="0.25">
      <c r="A396" s="297" t="s">
        <v>87</v>
      </c>
      <c r="B396" s="298"/>
      <c r="C396" s="299"/>
      <c r="D396" s="300"/>
      <c r="E396" s="298"/>
      <c r="F396" s="300"/>
      <c r="G396" s="298"/>
      <c r="H396" s="300"/>
      <c r="I396" s="300"/>
      <c r="J396" s="300"/>
      <c r="K396" s="296"/>
      <c r="L396" s="301"/>
      <c r="M396" s="301"/>
    </row>
    <row r="397" spans="1:14" x14ac:dyDescent="0.2">
      <c r="A397" s="241"/>
      <c r="B397" s="302"/>
      <c r="C397" s="303"/>
      <c r="D397" s="303"/>
      <c r="E397" s="303"/>
      <c r="F397" s="303"/>
      <c r="G397" s="303"/>
      <c r="H397" s="303"/>
      <c r="I397" s="303"/>
      <c r="J397" s="303"/>
      <c r="K397" s="244"/>
      <c r="L397" s="322"/>
      <c r="M397" s="322"/>
      <c r="N397" s="66"/>
    </row>
    <row r="398" spans="1:14" x14ac:dyDescent="0.2">
      <c r="A398" s="241" t="s">
        <v>111</v>
      </c>
      <c r="B398" s="245">
        <f t="shared" ref="B398:B428" si="26">VLOOKUP($A398,$A$12:$V$43,B$10,0)/1000</f>
        <v>2.6829999999999998</v>
      </c>
      <c r="C398" s="245">
        <f t="shared" ref="C398:C428" si="27">VLOOKUP($A398,$A$12:$V$43,G$10,0)/1000</f>
        <v>3.419</v>
      </c>
      <c r="D398" s="245">
        <f t="shared" ref="D398:D428" si="28">VLOOKUP($A398,$A$12:$V$43,L$10,0)/1000</f>
        <v>3.96</v>
      </c>
      <c r="E398" s="245">
        <f t="shared" ref="E398:J428" si="29">VLOOKUP($A398,$A$12:$V$43,Q$10,0)/1000</f>
        <v>4.694</v>
      </c>
      <c r="F398" s="245">
        <f t="shared" si="29"/>
        <v>4.633</v>
      </c>
      <c r="G398" s="245">
        <f t="shared" si="29"/>
        <v>4.4130000000000003</v>
      </c>
      <c r="H398" s="245">
        <f t="shared" si="29"/>
        <v>4.5709999999999997</v>
      </c>
      <c r="I398" s="245">
        <f t="shared" si="29"/>
        <v>4.1609999999999996</v>
      </c>
      <c r="J398" s="245">
        <f t="shared" si="29"/>
        <v>4.5330000000000004</v>
      </c>
      <c r="K398" s="246">
        <f>J398*1000000/VLOOKUP($A398,$X$12:$Y$43,2,0)</f>
        <v>0.54123499007198561</v>
      </c>
      <c r="L398" s="235">
        <f>J398/I398-1</f>
        <v>8.9401586157173973E-2</v>
      </c>
      <c r="M398" s="323">
        <f>(J398-B398)/B398</f>
        <v>0.68952664927320184</v>
      </c>
    </row>
    <row r="399" spans="1:14" x14ac:dyDescent="0.2">
      <c r="A399" s="241" t="s">
        <v>113</v>
      </c>
      <c r="B399" s="245">
        <f t="shared" si="26"/>
        <v>6.4009999999999998</v>
      </c>
      <c r="C399" s="245">
        <f t="shared" si="27"/>
        <v>7.93</v>
      </c>
      <c r="D399" s="245">
        <f t="shared" si="28"/>
        <v>9.4459999999999997</v>
      </c>
      <c r="E399" s="245">
        <f t="shared" si="29"/>
        <v>9.5129999999999999</v>
      </c>
      <c r="F399" s="245">
        <f t="shared" si="29"/>
        <v>9.9990000000000006</v>
      </c>
      <c r="G399" s="245">
        <f t="shared" si="29"/>
        <v>9.6679999999999993</v>
      </c>
      <c r="H399" s="245">
        <f t="shared" si="29"/>
        <v>9.7739999999999991</v>
      </c>
      <c r="I399" s="245">
        <f t="shared" si="29"/>
        <v>9.266</v>
      </c>
      <c r="J399" s="245">
        <f t="shared" si="29"/>
        <v>10.738</v>
      </c>
      <c r="K399" s="246">
        <f t="shared" ref="K399:K428" si="30">J399*1000000/VLOOKUP($A399,$X$12:$Y$43,2,0)</f>
        <v>0.99059908735362534</v>
      </c>
      <c r="L399" s="235">
        <f>J399/I399-1</f>
        <v>0.15886034966544349</v>
      </c>
      <c r="M399" s="323">
        <f>(J399-B399)/B399</f>
        <v>0.67755038275269486</v>
      </c>
    </row>
    <row r="400" spans="1:14" x14ac:dyDescent="0.2">
      <c r="A400" s="241" t="s">
        <v>115</v>
      </c>
      <c r="B400" s="245">
        <f t="shared" si="26"/>
        <v>1.944</v>
      </c>
      <c r="C400" s="245">
        <f t="shared" si="27"/>
        <v>1.554</v>
      </c>
      <c r="D400" s="245">
        <f t="shared" si="28"/>
        <v>1.1020000000000001</v>
      </c>
      <c r="E400" s="245">
        <f t="shared" si="29"/>
        <v>1.149</v>
      </c>
      <c r="F400" s="245">
        <f t="shared" si="29"/>
        <v>1.3069999999999999</v>
      </c>
      <c r="G400" s="245">
        <f t="shared" si="29"/>
        <v>1.3460000000000001</v>
      </c>
      <c r="H400" s="245">
        <f t="shared" si="29"/>
        <v>1.294</v>
      </c>
      <c r="I400" s="245">
        <f t="shared" si="29"/>
        <v>0.93400000000000005</v>
      </c>
      <c r="J400" s="245">
        <f t="shared" si="29"/>
        <v>0.98099999999999998</v>
      </c>
      <c r="K400" s="246">
        <f t="shared" si="30"/>
        <v>0.12969825654341585</v>
      </c>
      <c r="L400" s="235">
        <f t="shared" ref="L400:L428" si="31">J400/I400-1</f>
        <v>5.0321199143468887E-2</v>
      </c>
      <c r="M400" s="323">
        <f>(J400-B400)/B400</f>
        <v>-0.49537037037037035</v>
      </c>
    </row>
    <row r="401" spans="1:13" x14ac:dyDescent="0.2">
      <c r="A401" s="241" t="s">
        <v>141</v>
      </c>
      <c r="B401" s="245">
        <f t="shared" si="26"/>
        <v>1.488</v>
      </c>
      <c r="C401" s="245">
        <f t="shared" si="27"/>
        <v>1.988</v>
      </c>
      <c r="D401" s="245">
        <f t="shared" si="28"/>
        <v>2.1869999999999998</v>
      </c>
      <c r="E401" s="245">
        <f t="shared" si="29"/>
        <v>2.5219999999999998</v>
      </c>
      <c r="F401" s="245">
        <f t="shared" si="29"/>
        <v>2.4700000000000002</v>
      </c>
      <c r="G401" s="245">
        <f t="shared" si="29"/>
        <v>2.4260000000000002</v>
      </c>
      <c r="H401" s="245">
        <f t="shared" si="29"/>
        <v>2.593</v>
      </c>
      <c r="I401" s="245">
        <f t="shared" si="29"/>
        <v>2.4870000000000001</v>
      </c>
      <c r="J401" s="245">
        <f t="shared" si="29"/>
        <v>2.7589999999999999</v>
      </c>
      <c r="K401" s="246">
        <f t="shared" si="30"/>
        <v>0.35436279814832272</v>
      </c>
      <c r="L401" s="235">
        <f t="shared" si="31"/>
        <v>0.10936871733011655</v>
      </c>
      <c r="M401" s="323">
        <f t="shared" ref="M401:M428" si="32">(J401-B401)/B401</f>
        <v>0.85416666666666663</v>
      </c>
    </row>
    <row r="402" spans="1:13" x14ac:dyDescent="0.2">
      <c r="A402" s="241" t="s">
        <v>117</v>
      </c>
      <c r="B402" s="324">
        <f t="shared" si="26"/>
        <v>0</v>
      </c>
      <c r="C402" s="324">
        <f t="shared" si="27"/>
        <v>0</v>
      </c>
      <c r="D402" s="324">
        <f t="shared" si="28"/>
        <v>0</v>
      </c>
      <c r="E402" s="324">
        <f t="shared" si="29"/>
        <v>0</v>
      </c>
      <c r="F402" s="324">
        <f t="shared" si="29"/>
        <v>0</v>
      </c>
      <c r="G402" s="324">
        <f t="shared" si="29"/>
        <v>0</v>
      </c>
      <c r="H402" s="324">
        <f t="shared" si="29"/>
        <v>0</v>
      </c>
      <c r="I402" s="324">
        <f t="shared" si="29"/>
        <v>0</v>
      </c>
      <c r="J402" s="324">
        <f t="shared" si="29"/>
        <v>0</v>
      </c>
      <c r="K402" s="246" t="e">
        <f t="shared" si="30"/>
        <v>#DIV/0!</v>
      </c>
      <c r="L402" s="235" t="e">
        <f t="shared" si="31"/>
        <v>#DIV/0!</v>
      </c>
      <c r="M402" s="323" t="e">
        <f t="shared" si="32"/>
        <v>#DIV/0!</v>
      </c>
    </row>
    <row r="403" spans="1:13" x14ac:dyDescent="0.2">
      <c r="A403" s="241" t="s">
        <v>118</v>
      </c>
      <c r="B403" s="245">
        <f t="shared" si="26"/>
        <v>4.2439999999999998</v>
      </c>
      <c r="C403" s="245">
        <f t="shared" si="27"/>
        <v>5.1470000000000002</v>
      </c>
      <c r="D403" s="245">
        <f t="shared" si="28"/>
        <v>5.915</v>
      </c>
      <c r="E403" s="245">
        <f t="shared" si="29"/>
        <v>6.1840000000000002</v>
      </c>
      <c r="F403" s="245">
        <f t="shared" si="29"/>
        <v>6.1470000000000002</v>
      </c>
      <c r="G403" s="245">
        <f t="shared" si="29"/>
        <v>5.7880000000000003</v>
      </c>
      <c r="H403" s="245">
        <f t="shared" si="29"/>
        <v>5.8460000000000001</v>
      </c>
      <c r="I403" s="245">
        <f t="shared" si="29"/>
        <v>5.4039999999999999</v>
      </c>
      <c r="J403" s="245">
        <f t="shared" si="29"/>
        <v>6.2789999999999999</v>
      </c>
      <c r="K403" s="246">
        <f t="shared" si="30"/>
        <v>0.59761223503264027</v>
      </c>
      <c r="L403" s="235">
        <f t="shared" si="31"/>
        <v>0.16191709844559576</v>
      </c>
      <c r="M403" s="323">
        <f t="shared" si="32"/>
        <v>0.47950047125353445</v>
      </c>
    </row>
    <row r="404" spans="1:13" x14ac:dyDescent="0.2">
      <c r="A404" s="248" t="s">
        <v>123</v>
      </c>
      <c r="B404" s="245">
        <f t="shared" si="26"/>
        <v>36.808</v>
      </c>
      <c r="C404" s="245">
        <f t="shared" si="27"/>
        <v>48.213000000000001</v>
      </c>
      <c r="D404" s="245">
        <f t="shared" si="28"/>
        <v>52.963000000000001</v>
      </c>
      <c r="E404" s="245">
        <f t="shared" si="29"/>
        <v>57.201999999999998</v>
      </c>
      <c r="F404" s="245">
        <f t="shared" si="29"/>
        <v>57.801000000000002</v>
      </c>
      <c r="G404" s="245">
        <f t="shared" si="29"/>
        <v>56.411000000000001</v>
      </c>
      <c r="H404" s="245">
        <f t="shared" si="29"/>
        <v>56.970999999999997</v>
      </c>
      <c r="I404" s="245">
        <f t="shared" si="29"/>
        <v>55.536000000000001</v>
      </c>
      <c r="J404" s="245">
        <f t="shared" si="29"/>
        <v>51.531999999999996</v>
      </c>
      <c r="K404" s="246">
        <f t="shared" si="30"/>
        <v>0.62995816851361452</v>
      </c>
      <c r="L404" s="235">
        <f t="shared" si="31"/>
        <v>-7.2097378277153679E-2</v>
      </c>
      <c r="M404" s="323">
        <f t="shared" si="32"/>
        <v>0.40002173440556393</v>
      </c>
    </row>
    <row r="405" spans="1:13" x14ac:dyDescent="0.2">
      <c r="A405" s="241" t="s">
        <v>119</v>
      </c>
      <c r="B405" s="245">
        <f t="shared" si="26"/>
        <v>1.1220000000000001</v>
      </c>
      <c r="C405" s="245">
        <f t="shared" si="27"/>
        <v>1.661</v>
      </c>
      <c r="D405" s="245">
        <f t="shared" si="28"/>
        <v>1.6519999999999999</v>
      </c>
      <c r="E405" s="245">
        <f t="shared" si="29"/>
        <v>1.6950000000000001</v>
      </c>
      <c r="F405" s="245">
        <f t="shared" si="29"/>
        <v>1.698</v>
      </c>
      <c r="G405" s="245">
        <f t="shared" si="29"/>
        <v>1.6279999999999999</v>
      </c>
      <c r="H405" s="245">
        <f t="shared" si="29"/>
        <v>1.619</v>
      </c>
      <c r="I405" s="245">
        <f t="shared" si="29"/>
        <v>1.5549999999999999</v>
      </c>
      <c r="J405" s="245">
        <f t="shared" si="29"/>
        <v>1.7809999999999999</v>
      </c>
      <c r="K405" s="246">
        <f t="shared" si="30"/>
        <v>0.32178578281392906</v>
      </c>
      <c r="L405" s="235">
        <f t="shared" si="31"/>
        <v>0.14533762057877819</v>
      </c>
      <c r="M405" s="323">
        <f t="shared" si="32"/>
        <v>0.58734402852049883</v>
      </c>
    </row>
    <row r="406" spans="1:13" x14ac:dyDescent="0.2">
      <c r="A406" s="241" t="s">
        <v>120</v>
      </c>
      <c r="B406" s="245">
        <f t="shared" si="26"/>
        <v>0.25800000000000001</v>
      </c>
      <c r="C406" s="245">
        <f t="shared" si="27"/>
        <v>0.18</v>
      </c>
      <c r="D406" s="245">
        <f t="shared" si="28"/>
        <v>0.17699999999999999</v>
      </c>
      <c r="E406" s="245">
        <f t="shared" si="29"/>
        <v>0.26300000000000001</v>
      </c>
      <c r="F406" s="245">
        <f t="shared" si="29"/>
        <v>0.27300000000000002</v>
      </c>
      <c r="G406" s="245">
        <f t="shared" si="29"/>
        <v>0.27400000000000002</v>
      </c>
      <c r="H406" s="245">
        <f t="shared" si="29"/>
        <v>0.23300000000000001</v>
      </c>
      <c r="I406" s="245">
        <f t="shared" si="29"/>
        <v>0.184</v>
      </c>
      <c r="J406" s="245">
        <f t="shared" si="29"/>
        <v>0.20699999999999999</v>
      </c>
      <c r="K406" s="246">
        <f t="shared" si="30"/>
        <v>0.1544629725391698</v>
      </c>
      <c r="L406" s="235">
        <f t="shared" si="31"/>
        <v>0.125</v>
      </c>
      <c r="M406" s="323">
        <f t="shared" si="32"/>
        <v>-0.19767441860465124</v>
      </c>
    </row>
    <row r="407" spans="1:13" x14ac:dyDescent="0.2">
      <c r="A407" s="241" t="s">
        <v>139</v>
      </c>
      <c r="B407" s="245">
        <f t="shared" si="26"/>
        <v>3.9510000000000001</v>
      </c>
      <c r="C407" s="245">
        <f t="shared" si="27"/>
        <v>6.4249999999999998</v>
      </c>
      <c r="D407" s="245">
        <f t="shared" si="28"/>
        <v>11.819000000000001</v>
      </c>
      <c r="E407" s="245">
        <f t="shared" si="29"/>
        <v>17.652999999999999</v>
      </c>
      <c r="F407" s="245">
        <f t="shared" si="29"/>
        <v>15.157999999999999</v>
      </c>
      <c r="G407" s="245">
        <f t="shared" si="29"/>
        <v>15.706</v>
      </c>
      <c r="H407" s="245">
        <f t="shared" si="29"/>
        <v>14.679</v>
      </c>
      <c r="I407" s="245">
        <f t="shared" si="29"/>
        <v>13.003</v>
      </c>
      <c r="J407" s="245">
        <f t="shared" si="29"/>
        <v>14.273</v>
      </c>
      <c r="K407" s="246">
        <f t="shared" si="30"/>
        <v>0.31035671648204</v>
      </c>
      <c r="L407" s="235">
        <f t="shared" si="31"/>
        <v>9.7669768514958122E-2</v>
      </c>
      <c r="M407" s="323">
        <f t="shared" si="32"/>
        <v>2.6125031637560108</v>
      </c>
    </row>
    <row r="408" spans="1:13" x14ac:dyDescent="0.2">
      <c r="A408" s="241" t="s">
        <v>121</v>
      </c>
      <c r="B408" s="245">
        <f t="shared" si="26"/>
        <v>0.95799999999999996</v>
      </c>
      <c r="C408" s="245">
        <f t="shared" si="27"/>
        <v>1.002</v>
      </c>
      <c r="D408" s="245">
        <f t="shared" si="28"/>
        <v>0.91</v>
      </c>
      <c r="E408" s="245">
        <f t="shared" si="29"/>
        <v>0.82099999999999995</v>
      </c>
      <c r="F408" s="245">
        <f t="shared" si="29"/>
        <v>0.88300000000000001</v>
      </c>
      <c r="G408" s="245">
        <f t="shared" si="29"/>
        <v>0.89900000000000002</v>
      </c>
      <c r="H408" s="245">
        <f t="shared" si="29"/>
        <v>0.82799999999999996</v>
      </c>
      <c r="I408" s="245">
        <f t="shared" si="29"/>
        <v>0.71</v>
      </c>
      <c r="J408" s="245">
        <f t="shared" si="29"/>
        <v>0.77300000000000002</v>
      </c>
      <c r="K408" s="246">
        <f t="shared" si="30"/>
        <v>0.14444745298777317</v>
      </c>
      <c r="L408" s="235">
        <f t="shared" si="31"/>
        <v>8.8732394366197287E-2</v>
      </c>
      <c r="M408" s="323">
        <f t="shared" si="32"/>
        <v>-0.19311064718162835</v>
      </c>
    </row>
    <row r="409" spans="1:13" x14ac:dyDescent="0.2">
      <c r="A409" s="241" t="s">
        <v>122</v>
      </c>
      <c r="B409" s="245">
        <f t="shared" si="26"/>
        <v>22.018999999999998</v>
      </c>
      <c r="C409" s="245">
        <f t="shared" si="27"/>
        <v>25.863</v>
      </c>
      <c r="D409" s="245">
        <f t="shared" si="28"/>
        <v>29.826000000000001</v>
      </c>
      <c r="E409" s="245">
        <f t="shared" si="29"/>
        <v>32.753</v>
      </c>
      <c r="F409" s="245">
        <f t="shared" si="29"/>
        <v>31.771000000000001</v>
      </c>
      <c r="G409" s="245">
        <f t="shared" si="29"/>
        <v>30.184999999999999</v>
      </c>
      <c r="H409" s="245">
        <f t="shared" si="29"/>
        <v>31.443999999999999</v>
      </c>
      <c r="I409" s="245">
        <f t="shared" si="29"/>
        <v>29.919</v>
      </c>
      <c r="J409" s="245">
        <f t="shared" si="29"/>
        <v>31.664000000000001</v>
      </c>
      <c r="K409" s="246">
        <f t="shared" si="30"/>
        <v>0.4894388467074719</v>
      </c>
      <c r="L409" s="235">
        <f t="shared" si="31"/>
        <v>5.8324141849660727E-2</v>
      </c>
      <c r="M409" s="323">
        <f t="shared" si="32"/>
        <v>0.43803079158908231</v>
      </c>
    </row>
    <row r="410" spans="1:13" x14ac:dyDescent="0.2">
      <c r="A410" s="241" t="s">
        <v>124</v>
      </c>
      <c r="B410" s="245">
        <f t="shared" si="26"/>
        <v>0</v>
      </c>
      <c r="C410" s="245">
        <f t="shared" si="27"/>
        <v>0</v>
      </c>
      <c r="D410" s="245">
        <f t="shared" si="28"/>
        <v>0.25700000000000001</v>
      </c>
      <c r="E410" s="245">
        <f t="shared" si="29"/>
        <v>0.58599999999999997</v>
      </c>
      <c r="F410" s="245">
        <f t="shared" si="29"/>
        <v>0.68799999999999994</v>
      </c>
      <c r="G410" s="245">
        <f t="shared" si="29"/>
        <v>0.70799999999999996</v>
      </c>
      <c r="H410" s="245">
        <f t="shared" si="29"/>
        <v>0.81100000000000005</v>
      </c>
      <c r="I410" s="245">
        <f t="shared" si="29"/>
        <v>0.82399999999999995</v>
      </c>
      <c r="J410" s="245">
        <f t="shared" si="29"/>
        <v>0.78100000000000003</v>
      </c>
      <c r="K410" s="246">
        <f t="shared" si="30"/>
        <v>6.9083754809105044E-2</v>
      </c>
      <c r="L410" s="235">
        <f t="shared" si="31"/>
        <v>-5.2184466019417397E-2</v>
      </c>
      <c r="M410" s="323" t="e">
        <f t="shared" si="32"/>
        <v>#DIV/0!</v>
      </c>
    </row>
    <row r="411" spans="1:13" x14ac:dyDescent="0.2">
      <c r="A411" s="241" t="s">
        <v>125</v>
      </c>
      <c r="B411" s="245">
        <f t="shared" si="26"/>
        <v>5.6479999999999997</v>
      </c>
      <c r="C411" s="245">
        <f t="shared" si="27"/>
        <v>6.1029999999999998</v>
      </c>
      <c r="D411" s="245">
        <f t="shared" si="28"/>
        <v>6.3659999999999997</v>
      </c>
      <c r="E411" s="245">
        <f t="shared" si="29"/>
        <v>7.7359999999999998</v>
      </c>
      <c r="F411" s="245">
        <f t="shared" si="29"/>
        <v>7.1040000000000001</v>
      </c>
      <c r="G411" s="245">
        <f t="shared" si="29"/>
        <v>6.1120000000000001</v>
      </c>
      <c r="H411" s="245">
        <f t="shared" si="29"/>
        <v>6.1470000000000002</v>
      </c>
      <c r="I411" s="245">
        <f t="shared" si="29"/>
        <v>5.7750000000000004</v>
      </c>
      <c r="J411" s="245">
        <f t="shared" si="29"/>
        <v>6.1040000000000001</v>
      </c>
      <c r="K411" s="246">
        <f t="shared" si="30"/>
        <v>0.60952691364888933</v>
      </c>
      <c r="L411" s="235">
        <f t="shared" si="31"/>
        <v>5.6969696969696892E-2</v>
      </c>
      <c r="M411" s="323">
        <f t="shared" si="32"/>
        <v>8.0736543909348521E-2</v>
      </c>
    </row>
    <row r="412" spans="1:13" x14ac:dyDescent="0.2">
      <c r="A412" s="241" t="s">
        <v>126</v>
      </c>
      <c r="B412" s="245">
        <f t="shared" si="26"/>
        <v>0.56799999999999995</v>
      </c>
      <c r="C412" s="245">
        <f t="shared" si="27"/>
        <v>0.79600000000000004</v>
      </c>
      <c r="D412" s="245">
        <f t="shared" si="28"/>
        <v>1.2</v>
      </c>
      <c r="E412" s="245">
        <f t="shared" si="29"/>
        <v>1.4610000000000001</v>
      </c>
      <c r="F412" s="245">
        <f t="shared" si="29"/>
        <v>1.5640000000000001</v>
      </c>
      <c r="G412" s="245">
        <f t="shared" si="29"/>
        <v>1.5680000000000001</v>
      </c>
      <c r="H412" s="245">
        <f t="shared" si="29"/>
        <v>1.5640000000000001</v>
      </c>
      <c r="I412" s="245">
        <f t="shared" si="29"/>
        <v>1.48</v>
      </c>
      <c r="J412" s="245">
        <f t="shared" si="29"/>
        <v>1.6140000000000001</v>
      </c>
      <c r="K412" s="246">
        <f t="shared" si="30"/>
        <v>0.36124725651285827</v>
      </c>
      <c r="L412" s="235">
        <f t="shared" si="31"/>
        <v>9.0540540540540615E-2</v>
      </c>
      <c r="M412" s="323">
        <f t="shared" si="32"/>
        <v>1.8415492957746484</v>
      </c>
    </row>
    <row r="413" spans="1:13" x14ac:dyDescent="0.2">
      <c r="A413" s="249" t="s">
        <v>114</v>
      </c>
      <c r="B413" s="324" t="e">
        <f t="shared" si="26"/>
        <v>#N/A</v>
      </c>
      <c r="C413" s="324" t="e">
        <f t="shared" si="27"/>
        <v>#N/A</v>
      </c>
      <c r="D413" s="324" t="e">
        <f t="shared" si="28"/>
        <v>#N/A</v>
      </c>
      <c r="E413" s="324" t="e">
        <f t="shared" si="29"/>
        <v>#N/A</v>
      </c>
      <c r="F413" s="324" t="e">
        <f t="shared" si="29"/>
        <v>#N/A</v>
      </c>
      <c r="G413" s="324" t="e">
        <f t="shared" si="29"/>
        <v>#N/A</v>
      </c>
      <c r="H413" s="324" t="e">
        <f t="shared" si="29"/>
        <v>#N/A</v>
      </c>
      <c r="I413" s="324" t="e">
        <f t="shared" si="29"/>
        <v>#N/A</v>
      </c>
      <c r="J413" s="324" t="e">
        <f t="shared" si="29"/>
        <v>#N/A</v>
      </c>
      <c r="K413" s="246" t="e">
        <f t="shared" si="30"/>
        <v>#N/A</v>
      </c>
      <c r="L413" s="235" t="e">
        <f t="shared" si="31"/>
        <v>#N/A</v>
      </c>
      <c r="M413" s="323" t="e">
        <f t="shared" si="32"/>
        <v>#N/A</v>
      </c>
    </row>
    <row r="414" spans="1:13" x14ac:dyDescent="0.2">
      <c r="A414" s="241" t="s">
        <v>127</v>
      </c>
      <c r="B414" s="245">
        <f t="shared" si="26"/>
        <v>28.725000000000001</v>
      </c>
      <c r="C414" s="245">
        <f t="shared" si="27"/>
        <v>33.656999999999996</v>
      </c>
      <c r="D414" s="245">
        <f t="shared" si="28"/>
        <v>37.610999999999997</v>
      </c>
      <c r="E414" s="245">
        <f t="shared" si="29"/>
        <v>40.590000000000003</v>
      </c>
      <c r="F414" s="245">
        <f t="shared" si="29"/>
        <v>38.457999999999998</v>
      </c>
      <c r="G414" s="245">
        <f t="shared" si="29"/>
        <v>36.225999999999999</v>
      </c>
      <c r="H414" s="245">
        <f t="shared" si="29"/>
        <v>36.625999999999998</v>
      </c>
      <c r="I414" s="245">
        <f t="shared" si="29"/>
        <v>36.070999999999998</v>
      </c>
      <c r="J414" s="245">
        <f t="shared" si="29"/>
        <v>38.499000000000002</v>
      </c>
      <c r="K414" s="246">
        <f t="shared" si="30"/>
        <v>0.63803100307973137</v>
      </c>
      <c r="L414" s="235">
        <f t="shared" si="31"/>
        <v>6.7311690831970417E-2</v>
      </c>
      <c r="M414" s="323">
        <f t="shared" si="32"/>
        <v>0.34026109660574416</v>
      </c>
    </row>
    <row r="415" spans="1:13" x14ac:dyDescent="0.2">
      <c r="A415" s="241" t="s">
        <v>129</v>
      </c>
      <c r="B415" s="245">
        <f t="shared" si="26"/>
        <v>1.4830000000000001</v>
      </c>
      <c r="C415" s="245">
        <f t="shared" si="27"/>
        <v>0.51</v>
      </c>
      <c r="D415" s="245">
        <f t="shared" si="28"/>
        <v>0.36299999999999999</v>
      </c>
      <c r="E415" s="245">
        <f t="shared" si="29"/>
        <v>0.51900000000000002</v>
      </c>
      <c r="F415" s="245">
        <f t="shared" si="29"/>
        <v>0.56999999999999995</v>
      </c>
      <c r="G415" s="245">
        <f t="shared" si="29"/>
        <v>0.58399999999999996</v>
      </c>
      <c r="H415" s="245">
        <f t="shared" si="29"/>
        <v>0.55900000000000005</v>
      </c>
      <c r="I415" s="245">
        <f t="shared" si="29"/>
        <v>0.52</v>
      </c>
      <c r="J415" s="245">
        <f t="shared" si="29"/>
        <v>0.56699999999999995</v>
      </c>
      <c r="K415" s="246">
        <f t="shared" si="30"/>
        <v>0.17031942251202223</v>
      </c>
      <c r="L415" s="235">
        <f t="shared" si="31"/>
        <v>9.0384615384615286E-2</v>
      </c>
      <c r="M415" s="323">
        <f t="shared" si="32"/>
        <v>-0.61766689143627784</v>
      </c>
    </row>
    <row r="416" spans="1:13" x14ac:dyDescent="0.2">
      <c r="A416" s="241" t="s">
        <v>130</v>
      </c>
      <c r="B416" s="245">
        <f t="shared" si="26"/>
        <v>0.42</v>
      </c>
      <c r="C416" s="245">
        <f t="shared" si="27"/>
        <v>0.51400000000000001</v>
      </c>
      <c r="D416" s="245">
        <f t="shared" si="28"/>
        <v>0.60499999999999998</v>
      </c>
      <c r="E416" s="245">
        <f t="shared" si="29"/>
        <v>0.63100000000000001</v>
      </c>
      <c r="F416" s="245">
        <f t="shared" si="29"/>
        <v>0.65900000000000003</v>
      </c>
      <c r="G416" s="245">
        <f t="shared" si="29"/>
        <v>0.64100000000000001</v>
      </c>
      <c r="H416" s="245">
        <f t="shared" si="29"/>
        <v>0.65800000000000003</v>
      </c>
      <c r="I416" s="245">
        <f t="shared" si="29"/>
        <v>0.61699999999999999</v>
      </c>
      <c r="J416" s="245">
        <f t="shared" si="29"/>
        <v>0.67600000000000005</v>
      </c>
      <c r="K416" s="246">
        <f t="shared" si="30"/>
        <v>1.346436524281668</v>
      </c>
      <c r="L416" s="235">
        <f t="shared" si="31"/>
        <v>9.5623987034035851E-2</v>
      </c>
      <c r="M416" s="323">
        <f t="shared" si="32"/>
        <v>0.60952380952380969</v>
      </c>
    </row>
    <row r="417" spans="1:13" x14ac:dyDescent="0.2">
      <c r="A417" s="241" t="s">
        <v>128</v>
      </c>
      <c r="B417" s="245">
        <f t="shared" si="26"/>
        <v>0.69799999999999995</v>
      </c>
      <c r="C417" s="245">
        <f t="shared" si="27"/>
        <v>0.36599999999999999</v>
      </c>
      <c r="D417" s="245">
        <f t="shared" si="28"/>
        <v>0.32900000000000001</v>
      </c>
      <c r="E417" s="245">
        <f t="shared" si="29"/>
        <v>0.50800000000000001</v>
      </c>
      <c r="F417" s="245">
        <f t="shared" si="29"/>
        <v>0.51300000000000001</v>
      </c>
      <c r="G417" s="245">
        <f t="shared" si="29"/>
        <v>0.52300000000000002</v>
      </c>
      <c r="H417" s="245">
        <f t="shared" si="29"/>
        <v>0.501</v>
      </c>
      <c r="I417" s="245">
        <f t="shared" si="29"/>
        <v>0.432</v>
      </c>
      <c r="J417" s="245">
        <f t="shared" si="29"/>
        <v>0.498</v>
      </c>
      <c r="K417" s="246">
        <f t="shared" si="30"/>
        <v>0.22149339922984343</v>
      </c>
      <c r="L417" s="235">
        <f t="shared" si="31"/>
        <v>0.15277777777777768</v>
      </c>
      <c r="M417" s="323">
        <f t="shared" si="32"/>
        <v>-0.28653295128939826</v>
      </c>
    </row>
    <row r="418" spans="1:13" x14ac:dyDescent="0.2">
      <c r="A418" s="241" t="s">
        <v>131</v>
      </c>
      <c r="B418" s="324" t="e">
        <f t="shared" si="26"/>
        <v>#N/A</v>
      </c>
      <c r="C418" s="324" t="e">
        <f t="shared" si="27"/>
        <v>#N/A</v>
      </c>
      <c r="D418" s="324" t="e">
        <f t="shared" si="28"/>
        <v>#N/A</v>
      </c>
      <c r="E418" s="324" t="e">
        <f t="shared" si="29"/>
        <v>#N/A</v>
      </c>
      <c r="F418" s="324" t="e">
        <f t="shared" si="29"/>
        <v>#N/A</v>
      </c>
      <c r="G418" s="324" t="e">
        <f t="shared" si="29"/>
        <v>#N/A</v>
      </c>
      <c r="H418" s="324" t="e">
        <f t="shared" si="29"/>
        <v>#N/A</v>
      </c>
      <c r="I418" s="324" t="e">
        <f t="shared" si="29"/>
        <v>#N/A</v>
      </c>
      <c r="J418" s="324" t="e">
        <f t="shared" si="29"/>
        <v>#N/A</v>
      </c>
      <c r="K418" s="246" t="e">
        <f t="shared" si="30"/>
        <v>#N/A</v>
      </c>
      <c r="L418" s="235" t="e">
        <f t="shared" si="31"/>
        <v>#N/A</v>
      </c>
      <c r="M418" s="323" t="e">
        <f t="shared" si="32"/>
        <v>#N/A</v>
      </c>
    </row>
    <row r="419" spans="1:13" x14ac:dyDescent="0.2">
      <c r="A419" s="241" t="s">
        <v>132</v>
      </c>
      <c r="B419" s="245">
        <f t="shared" si="26"/>
        <v>20.408000000000001</v>
      </c>
      <c r="C419" s="245">
        <f t="shared" si="27"/>
        <v>22.414999999999999</v>
      </c>
      <c r="D419" s="245">
        <f t="shared" si="28"/>
        <v>20.61</v>
      </c>
      <c r="E419" s="245">
        <f t="shared" si="29"/>
        <v>19.855</v>
      </c>
      <c r="F419" s="245">
        <f t="shared" si="29"/>
        <v>19.731000000000002</v>
      </c>
      <c r="G419" s="245">
        <f t="shared" si="29"/>
        <v>18.408999999999999</v>
      </c>
      <c r="H419" s="245">
        <f t="shared" si="29"/>
        <v>19.582000000000001</v>
      </c>
      <c r="I419" s="245">
        <f t="shared" si="29"/>
        <v>19.059999999999999</v>
      </c>
      <c r="J419" s="245">
        <f t="shared" si="29"/>
        <v>21.914000000000001</v>
      </c>
      <c r="K419" s="246">
        <f t="shared" si="30"/>
        <v>1.3221124912963742</v>
      </c>
      <c r="L419" s="235">
        <f t="shared" si="31"/>
        <v>0.14973767051416598</v>
      </c>
      <c r="M419" s="323">
        <f t="shared" si="32"/>
        <v>7.3794590356722867E-2</v>
      </c>
    </row>
    <row r="420" spans="1:13" x14ac:dyDescent="0.2">
      <c r="A420" s="241" t="s">
        <v>133</v>
      </c>
      <c r="B420" s="245">
        <f t="shared" si="26"/>
        <v>0</v>
      </c>
      <c r="C420" s="245">
        <f t="shared" si="27"/>
        <v>0</v>
      </c>
      <c r="D420" s="245">
        <f t="shared" si="28"/>
        <v>0.17599999999999999</v>
      </c>
      <c r="E420" s="245">
        <f t="shared" si="29"/>
        <v>0.22</v>
      </c>
      <c r="F420" s="245">
        <f t="shared" si="29"/>
        <v>0.23799999999999999</v>
      </c>
      <c r="G420" s="245">
        <f t="shared" si="29"/>
        <v>0.25600000000000001</v>
      </c>
      <c r="H420" s="245">
        <f t="shared" si="29"/>
        <v>0.29699999999999999</v>
      </c>
      <c r="I420" s="245">
        <f t="shared" si="29"/>
        <v>0.29899999999999999</v>
      </c>
      <c r="J420" s="245">
        <f t="shared" si="29"/>
        <v>0.35499999999999998</v>
      </c>
      <c r="K420" s="246">
        <f t="shared" si="30"/>
        <v>7.3072346357158285E-2</v>
      </c>
      <c r="L420" s="235">
        <f t="shared" si="31"/>
        <v>0.18729096989966565</v>
      </c>
      <c r="M420" s="323" t="e">
        <f t="shared" si="32"/>
        <v>#DIV/0!</v>
      </c>
    </row>
    <row r="421" spans="1:13" x14ac:dyDescent="0.2">
      <c r="A421" s="241" t="s">
        <v>134</v>
      </c>
      <c r="B421" s="245">
        <f t="shared" si="26"/>
        <v>5.7670000000000003</v>
      </c>
      <c r="C421" s="245">
        <f t="shared" si="27"/>
        <v>6.0640000000000001</v>
      </c>
      <c r="D421" s="245">
        <f t="shared" si="28"/>
        <v>6.3230000000000004</v>
      </c>
      <c r="E421" s="245">
        <f t="shared" si="29"/>
        <v>7.9189999999999996</v>
      </c>
      <c r="F421" s="245">
        <f t="shared" si="29"/>
        <v>8.1259999999999994</v>
      </c>
      <c r="G421" s="245">
        <f t="shared" si="29"/>
        <v>8.1479999999999997</v>
      </c>
      <c r="H421" s="245">
        <f t="shared" si="29"/>
        <v>8.2439999999999998</v>
      </c>
      <c r="I421" s="245">
        <f t="shared" si="29"/>
        <v>8.2609999999999992</v>
      </c>
      <c r="J421" s="245">
        <f t="shared" si="29"/>
        <v>8.94</v>
      </c>
      <c r="K421" s="246">
        <f t="shared" si="30"/>
        <v>0.23423174307010061</v>
      </c>
      <c r="L421" s="235">
        <f t="shared" si="31"/>
        <v>8.2193439050962436E-2</v>
      </c>
      <c r="M421" s="323">
        <f t="shared" si="32"/>
        <v>0.5501994104387028</v>
      </c>
    </row>
    <row r="422" spans="1:13" x14ac:dyDescent="0.2">
      <c r="A422" s="241" t="s">
        <v>135</v>
      </c>
      <c r="B422" s="245">
        <f t="shared" si="26"/>
        <v>0</v>
      </c>
      <c r="C422" s="245">
        <f t="shared" si="27"/>
        <v>0</v>
      </c>
      <c r="D422" s="245">
        <f t="shared" si="28"/>
        <v>0.79</v>
      </c>
      <c r="E422" s="245">
        <f t="shared" si="29"/>
        <v>1.3069999999999999</v>
      </c>
      <c r="F422" s="245">
        <f t="shared" si="29"/>
        <v>1.339</v>
      </c>
      <c r="G422" s="245">
        <f t="shared" si="29"/>
        <v>1.4390000000000001</v>
      </c>
      <c r="H422" s="245">
        <f t="shared" si="29"/>
        <v>1.4450000000000001</v>
      </c>
      <c r="I422" s="245">
        <f t="shared" si="29"/>
        <v>1.4379999999999999</v>
      </c>
      <c r="J422" s="245">
        <f t="shared" si="29"/>
        <v>1.581</v>
      </c>
      <c r="K422" s="246">
        <f t="shared" si="30"/>
        <v>0.14862217094971447</v>
      </c>
      <c r="L422" s="235">
        <f t="shared" si="31"/>
        <v>9.9443671766342057E-2</v>
      </c>
      <c r="M422" s="323" t="e">
        <f t="shared" si="32"/>
        <v>#DIV/0!</v>
      </c>
    </row>
    <row r="423" spans="1:13" x14ac:dyDescent="0.2">
      <c r="A423" s="241" t="s">
        <v>136</v>
      </c>
      <c r="B423" s="245">
        <f t="shared" si="26"/>
        <v>19.853999999999999</v>
      </c>
      <c r="C423" s="245">
        <f t="shared" si="27"/>
        <v>9.4870000000000001</v>
      </c>
      <c r="D423" s="245">
        <f t="shared" si="28"/>
        <v>6.476</v>
      </c>
      <c r="E423" s="245">
        <f t="shared" si="29"/>
        <v>7.1859999999999999</v>
      </c>
      <c r="F423" s="245">
        <f t="shared" si="29"/>
        <v>7.7210000000000001</v>
      </c>
      <c r="G423" s="245">
        <f t="shared" si="29"/>
        <v>6.5430000000000001</v>
      </c>
      <c r="H423" s="245">
        <f t="shared" si="29"/>
        <v>6.8330000000000002</v>
      </c>
      <c r="I423" s="245">
        <f t="shared" si="29"/>
        <v>5.8730000000000002</v>
      </c>
      <c r="J423" s="245">
        <f t="shared" si="29"/>
        <v>6.0170000000000003</v>
      </c>
      <c r="K423" s="246">
        <f t="shared" si="30"/>
        <v>0.28035354832914039</v>
      </c>
      <c r="L423" s="235">
        <f t="shared" si="31"/>
        <v>2.4518985186446463E-2</v>
      </c>
      <c r="M423" s="323">
        <f t="shared" si="32"/>
        <v>-0.69693764480709175</v>
      </c>
    </row>
    <row r="424" spans="1:13" x14ac:dyDescent="0.2">
      <c r="A424" s="241" t="s">
        <v>140</v>
      </c>
      <c r="B424" s="245">
        <f t="shared" si="26"/>
        <v>0.33400000000000002</v>
      </c>
      <c r="C424" s="245">
        <f t="shared" si="27"/>
        <v>0.36899999999999999</v>
      </c>
      <c r="D424" s="245">
        <f t="shared" si="28"/>
        <v>0.443</v>
      </c>
      <c r="E424" s="245">
        <f t="shared" si="29"/>
        <v>0.438</v>
      </c>
      <c r="F424" s="245">
        <f t="shared" si="29"/>
        <v>0.45400000000000001</v>
      </c>
      <c r="G424" s="245">
        <f t="shared" si="29"/>
        <v>0.46300000000000002</v>
      </c>
      <c r="H424" s="245">
        <f t="shared" si="29"/>
        <v>0.47699999999999998</v>
      </c>
      <c r="I424" s="245">
        <f t="shared" si="29"/>
        <v>0.45900000000000002</v>
      </c>
      <c r="J424" s="245">
        <f t="shared" si="29"/>
        <v>0.44700000000000001</v>
      </c>
      <c r="K424" s="246">
        <f t="shared" si="30"/>
        <v>4.7855178026615187E-2</v>
      </c>
      <c r="L424" s="235">
        <f t="shared" si="31"/>
        <v>-2.6143790849673221E-2</v>
      </c>
      <c r="M424" s="323">
        <f t="shared" si="32"/>
        <v>0.33832335329341312</v>
      </c>
    </row>
    <row r="425" spans="1:13" x14ac:dyDescent="0.2">
      <c r="A425" s="241" t="s">
        <v>138</v>
      </c>
      <c r="B425" s="245">
        <f t="shared" si="26"/>
        <v>0.71499999999999997</v>
      </c>
      <c r="C425" s="245">
        <f t="shared" si="27"/>
        <v>0.57499999999999996</v>
      </c>
      <c r="D425" s="245">
        <f t="shared" si="28"/>
        <v>0.56899999999999995</v>
      </c>
      <c r="E425" s="245">
        <f t="shared" si="29"/>
        <v>0.66500000000000004</v>
      </c>
      <c r="F425" s="245">
        <f t="shared" si="29"/>
        <v>0.65700000000000003</v>
      </c>
      <c r="G425" s="245">
        <f t="shared" si="29"/>
        <v>0.64500000000000002</v>
      </c>
      <c r="H425" s="245">
        <f t="shared" si="29"/>
        <v>0.64</v>
      </c>
      <c r="I425" s="245">
        <f t="shared" si="29"/>
        <v>0.57299999999999995</v>
      </c>
      <c r="J425" s="245">
        <f t="shared" si="29"/>
        <v>0.62</v>
      </c>
      <c r="K425" s="246">
        <f t="shared" si="30"/>
        <v>0.30288581790895447</v>
      </c>
      <c r="L425" s="235">
        <f t="shared" si="31"/>
        <v>8.2024432809773229E-2</v>
      </c>
      <c r="M425" s="323">
        <f t="shared" si="32"/>
        <v>-0.13286713286713284</v>
      </c>
    </row>
    <row r="426" spans="1:13" x14ac:dyDescent="0.2">
      <c r="A426" s="254" t="s">
        <v>137</v>
      </c>
      <c r="B426" s="245">
        <f t="shared" si="26"/>
        <v>3.915</v>
      </c>
      <c r="C426" s="245">
        <f t="shared" si="27"/>
        <v>3.5390000000000001</v>
      </c>
      <c r="D426" s="245">
        <f t="shared" si="28"/>
        <v>4.1669999999999998</v>
      </c>
      <c r="E426" s="245">
        <f t="shared" si="29"/>
        <v>3.927</v>
      </c>
      <c r="F426" s="245">
        <f t="shared" si="29"/>
        <v>3.6789999999999998</v>
      </c>
      <c r="G426" s="245">
        <f t="shared" si="29"/>
        <v>3.4969999999999999</v>
      </c>
      <c r="H426" s="245">
        <f t="shared" si="29"/>
        <v>3.613</v>
      </c>
      <c r="I426" s="245">
        <f t="shared" si="29"/>
        <v>2.976</v>
      </c>
      <c r="J426" s="245">
        <f t="shared" si="29"/>
        <v>3.492</v>
      </c>
      <c r="K426" s="246">
        <f t="shared" si="30"/>
        <v>0.64369553496131282</v>
      </c>
      <c r="L426" s="235">
        <f t="shared" si="31"/>
        <v>0.17338709677419351</v>
      </c>
      <c r="M426" s="323">
        <f t="shared" si="32"/>
        <v>-0.10804597701149427</v>
      </c>
    </row>
    <row r="427" spans="1:13" x14ac:dyDescent="0.2">
      <c r="A427" s="255" t="s">
        <v>142</v>
      </c>
      <c r="B427" s="245">
        <f t="shared" si="26"/>
        <v>0.53500000000000003</v>
      </c>
      <c r="C427" s="245">
        <f t="shared" si="27"/>
        <v>2.1949999999999998</v>
      </c>
      <c r="D427" s="245">
        <f t="shared" si="28"/>
        <v>4.819</v>
      </c>
      <c r="E427" s="245">
        <f t="shared" si="29"/>
        <v>9.5630000000000006</v>
      </c>
      <c r="F427" s="245">
        <f t="shared" si="29"/>
        <v>12.423</v>
      </c>
      <c r="G427" s="245">
        <f t="shared" si="29"/>
        <v>13.855</v>
      </c>
      <c r="H427" s="245">
        <f t="shared" si="29"/>
        <v>12.974</v>
      </c>
      <c r="I427" s="245">
        <f t="shared" si="29"/>
        <v>11.327</v>
      </c>
      <c r="J427" s="245">
        <f t="shared" si="29"/>
        <v>13.157</v>
      </c>
      <c r="K427" s="246">
        <f t="shared" si="30"/>
        <v>0.18132252073942653</v>
      </c>
      <c r="L427" s="235">
        <f t="shared" si="31"/>
        <v>0.16156087225214089</v>
      </c>
      <c r="M427" s="323">
        <f t="shared" si="32"/>
        <v>23.592523364485981</v>
      </c>
    </row>
    <row r="428" spans="1:13" ht="13.5" thickBot="1" x14ac:dyDescent="0.25">
      <c r="A428" s="256" t="s">
        <v>143</v>
      </c>
      <c r="B428" s="257">
        <f t="shared" si="26"/>
        <v>40.231999999999999</v>
      </c>
      <c r="C428" s="257">
        <f t="shared" si="27"/>
        <v>45.494999999999997</v>
      </c>
      <c r="D428" s="257">
        <f t="shared" si="28"/>
        <v>51.369</v>
      </c>
      <c r="E428" s="257">
        <f t="shared" si="29"/>
        <v>49.844999999999999</v>
      </c>
      <c r="F428" s="257">
        <f t="shared" si="29"/>
        <v>47.37</v>
      </c>
      <c r="G428" s="257">
        <f t="shared" si="29"/>
        <v>44.965000000000003</v>
      </c>
      <c r="H428" s="257">
        <f t="shared" si="29"/>
        <v>45.957999999999998</v>
      </c>
      <c r="I428" s="257">
        <f t="shared" si="29"/>
        <v>41.219000000000001</v>
      </c>
      <c r="J428" s="257">
        <f t="shared" si="29"/>
        <v>46.445999999999998</v>
      </c>
      <c r="K428" s="258">
        <f t="shared" si="30"/>
        <v>0.74880339939911933</v>
      </c>
      <c r="L428" s="222">
        <f t="shared" si="31"/>
        <v>0.12681045149081727</v>
      </c>
      <c r="M428" s="223">
        <f t="shared" si="32"/>
        <v>0.15445416583813876</v>
      </c>
    </row>
    <row r="429" spans="1:13" x14ac:dyDescent="0.2">
      <c r="F429" s="201"/>
      <c r="G429" s="260"/>
      <c r="H429" s="261"/>
    </row>
    <row r="430" spans="1:13" x14ac:dyDescent="0.2">
      <c r="A430" t="s">
        <v>210</v>
      </c>
      <c r="H430" s="262"/>
    </row>
    <row r="431" spans="1:13" x14ac:dyDescent="0.2">
      <c r="A431" t="s">
        <v>255</v>
      </c>
      <c r="H431" s="97"/>
    </row>
    <row r="432" spans="1:13" x14ac:dyDescent="0.2">
      <c r="A432" t="s">
        <v>212</v>
      </c>
      <c r="H432" s="201"/>
    </row>
    <row r="433" spans="27:27" x14ac:dyDescent="0.2">
      <c r="AA433"/>
    </row>
    <row r="434" spans="27:27" x14ac:dyDescent="0.2">
      <c r="AA434"/>
    </row>
    <row r="435" spans="27:27" x14ac:dyDescent="0.2">
      <c r="AA435"/>
    </row>
    <row r="436" spans="27:27" x14ac:dyDescent="0.2">
      <c r="AA436"/>
    </row>
    <row r="437" spans="27:27" x14ac:dyDescent="0.2">
      <c r="AA437"/>
    </row>
    <row r="438" spans="27:27" ht="42" customHeight="1" x14ac:dyDescent="0.2">
      <c r="AA438"/>
    </row>
    <row r="439" spans="27:27" x14ac:dyDescent="0.2">
      <c r="AA439"/>
    </row>
    <row r="440" spans="27:27" x14ac:dyDescent="0.2">
      <c r="AA440"/>
    </row>
    <row r="441" spans="27:27" x14ac:dyDescent="0.2">
      <c r="AA441"/>
    </row>
    <row r="442" spans="27:27" x14ac:dyDescent="0.2">
      <c r="AA442"/>
    </row>
    <row r="443" spans="27:27" x14ac:dyDescent="0.2">
      <c r="AA443"/>
    </row>
    <row r="444" spans="27:27" x14ac:dyDescent="0.2">
      <c r="AA444"/>
    </row>
    <row r="445" spans="27:27" x14ac:dyDescent="0.2">
      <c r="AA445"/>
    </row>
    <row r="446" spans="27:27" x14ac:dyDescent="0.2">
      <c r="AA446"/>
    </row>
    <row r="447" spans="27:27" x14ac:dyDescent="0.2">
      <c r="AA447"/>
    </row>
    <row r="448" spans="27:27" x14ac:dyDescent="0.2">
      <c r="AA448"/>
    </row>
    <row r="449" spans="27:27" x14ac:dyDescent="0.2">
      <c r="AA449"/>
    </row>
    <row r="450" spans="27:27" x14ac:dyDescent="0.2">
      <c r="AA450"/>
    </row>
    <row r="451" spans="27:27" x14ac:dyDescent="0.2">
      <c r="AA451"/>
    </row>
    <row r="452" spans="27:27" x14ac:dyDescent="0.2">
      <c r="AA452"/>
    </row>
    <row r="453" spans="27:27" x14ac:dyDescent="0.2">
      <c r="AA453"/>
    </row>
    <row r="454" spans="27:27" x14ac:dyDescent="0.2">
      <c r="AA454"/>
    </row>
    <row r="455" spans="27:27" x14ac:dyDescent="0.2">
      <c r="AA455"/>
    </row>
    <row r="456" spans="27:27" x14ac:dyDescent="0.2">
      <c r="AA456"/>
    </row>
    <row r="457" spans="27:27" x14ac:dyDescent="0.2">
      <c r="AA457"/>
    </row>
    <row r="458" spans="27:27" x14ac:dyDescent="0.2">
      <c r="AA458"/>
    </row>
    <row r="459" spans="27:27" x14ac:dyDescent="0.2">
      <c r="AA459"/>
    </row>
    <row r="460" spans="27:27" x14ac:dyDescent="0.2">
      <c r="AA460"/>
    </row>
    <row r="461" spans="27:27" x14ac:dyDescent="0.2">
      <c r="AA461"/>
    </row>
    <row r="462" spans="27:27" x14ac:dyDescent="0.2">
      <c r="AA462"/>
    </row>
    <row r="463" spans="27:27" x14ac:dyDescent="0.2">
      <c r="AA463"/>
    </row>
    <row r="464" spans="27:27" x14ac:dyDescent="0.2">
      <c r="AA464"/>
    </row>
    <row r="465" spans="27:27" x14ac:dyDescent="0.2">
      <c r="AA465"/>
    </row>
    <row r="466" spans="27:27" x14ac:dyDescent="0.2">
      <c r="AA466"/>
    </row>
    <row r="467" spans="27:27" x14ac:dyDescent="0.2">
      <c r="AA467"/>
    </row>
    <row r="468" spans="27:27" x14ac:dyDescent="0.2">
      <c r="AA468"/>
    </row>
    <row r="469" spans="27:27" x14ac:dyDescent="0.2">
      <c r="AA469"/>
    </row>
    <row r="470" spans="27:27" x14ac:dyDescent="0.2">
      <c r="AA470"/>
    </row>
    <row r="471" spans="27:27" x14ac:dyDescent="0.2">
      <c r="AA471"/>
    </row>
    <row r="472" spans="27:27" x14ac:dyDescent="0.2">
      <c r="AA472"/>
    </row>
    <row r="473" spans="27:27" x14ac:dyDescent="0.2">
      <c r="AA473"/>
    </row>
    <row r="474" spans="27:27" x14ac:dyDescent="0.2">
      <c r="AA474"/>
    </row>
    <row r="475" spans="27:27" x14ac:dyDescent="0.2">
      <c r="AA475"/>
    </row>
    <row r="476" spans="27:27" x14ac:dyDescent="0.2">
      <c r="AA476"/>
    </row>
    <row r="477" spans="27:27" x14ac:dyDescent="0.2">
      <c r="AA477"/>
    </row>
    <row r="478" spans="27:27" x14ac:dyDescent="0.2">
      <c r="AA478"/>
    </row>
    <row r="479" spans="27:27" x14ac:dyDescent="0.2">
      <c r="AA479"/>
    </row>
    <row r="480" spans="27:27" x14ac:dyDescent="0.2">
      <c r="AA480"/>
    </row>
    <row r="481" spans="27:27" x14ac:dyDescent="0.2">
      <c r="AA481"/>
    </row>
    <row r="482" spans="27:27" x14ac:dyDescent="0.2">
      <c r="AA482"/>
    </row>
    <row r="483" spans="27:27" x14ac:dyDescent="0.2">
      <c r="AA483"/>
    </row>
    <row r="484" spans="27:27" x14ac:dyDescent="0.2">
      <c r="AA484"/>
    </row>
    <row r="485" spans="27:27" x14ac:dyDescent="0.2">
      <c r="AA485"/>
    </row>
    <row r="486" spans="27:27" x14ac:dyDescent="0.2">
      <c r="AA486"/>
    </row>
    <row r="487" spans="27:27" x14ac:dyDescent="0.2">
      <c r="AA487"/>
    </row>
    <row r="488" spans="27:27" x14ac:dyDescent="0.2">
      <c r="AA488"/>
    </row>
    <row r="489" spans="27:27" x14ac:dyDescent="0.2">
      <c r="AA489"/>
    </row>
    <row r="490" spans="27:27" x14ac:dyDescent="0.2">
      <c r="AA490"/>
    </row>
    <row r="491" spans="27:27" x14ac:dyDescent="0.2">
      <c r="AA491"/>
    </row>
    <row r="492" spans="27:27" x14ac:dyDescent="0.2">
      <c r="AA492"/>
    </row>
    <row r="493" spans="27:27" x14ac:dyDescent="0.2">
      <c r="AA493"/>
    </row>
    <row r="494" spans="27:27" x14ac:dyDescent="0.2">
      <c r="AA494"/>
    </row>
    <row r="495" spans="27:27" x14ac:dyDescent="0.2">
      <c r="AA495"/>
    </row>
    <row r="496" spans="27:27" x14ac:dyDescent="0.2">
      <c r="AA496"/>
    </row>
    <row r="497" spans="27:27" x14ac:dyDescent="0.2">
      <c r="AA497"/>
    </row>
    <row r="498" spans="27:27" x14ac:dyDescent="0.2">
      <c r="AA498"/>
    </row>
    <row r="499" spans="27:27" x14ac:dyDescent="0.2">
      <c r="AA499"/>
    </row>
    <row r="500" spans="27:27" x14ac:dyDescent="0.2">
      <c r="AA500"/>
    </row>
    <row r="501" spans="27:27" x14ac:dyDescent="0.2">
      <c r="AA501"/>
    </row>
    <row r="502" spans="27:27" x14ac:dyDescent="0.2">
      <c r="AA502"/>
    </row>
    <row r="503" spans="27:27" x14ac:dyDescent="0.2">
      <c r="AA503"/>
    </row>
    <row r="504" spans="27:27" x14ac:dyDescent="0.2">
      <c r="AA504"/>
    </row>
    <row r="505" spans="27:27" x14ac:dyDescent="0.2">
      <c r="AA505"/>
    </row>
    <row r="506" spans="27:27" x14ac:dyDescent="0.2">
      <c r="AA506"/>
    </row>
    <row r="507" spans="27:27" x14ac:dyDescent="0.2">
      <c r="AA507"/>
    </row>
    <row r="508" spans="27:27" x14ac:dyDescent="0.2">
      <c r="AA508"/>
    </row>
    <row r="509" spans="27:27" x14ac:dyDescent="0.2">
      <c r="AA509"/>
    </row>
    <row r="510" spans="27:27" x14ac:dyDescent="0.2">
      <c r="AA510"/>
    </row>
    <row r="511" spans="27:27" x14ac:dyDescent="0.2">
      <c r="AA511"/>
    </row>
    <row r="512" spans="27:27" x14ac:dyDescent="0.2">
      <c r="AA512"/>
    </row>
    <row r="513" spans="27:27" x14ac:dyDescent="0.2">
      <c r="AA513"/>
    </row>
    <row r="514" spans="27:27" x14ac:dyDescent="0.2">
      <c r="AA514"/>
    </row>
    <row r="515" spans="27:27" x14ac:dyDescent="0.2">
      <c r="AA515"/>
    </row>
    <row r="516" spans="27:27" x14ac:dyDescent="0.2">
      <c r="AA516"/>
    </row>
    <row r="517" spans="27:27" x14ac:dyDescent="0.2">
      <c r="AA517"/>
    </row>
    <row r="518" spans="27:27" x14ac:dyDescent="0.2">
      <c r="AA518"/>
    </row>
    <row r="519" spans="27:27" x14ac:dyDescent="0.2">
      <c r="AA519"/>
    </row>
    <row r="520" spans="27:27" x14ac:dyDescent="0.2">
      <c r="AA520"/>
    </row>
    <row r="521" spans="27:27" x14ac:dyDescent="0.2">
      <c r="AA521"/>
    </row>
    <row r="522" spans="27:27" x14ac:dyDescent="0.2">
      <c r="AA522"/>
    </row>
    <row r="523" spans="27:27" x14ac:dyDescent="0.2">
      <c r="AA523"/>
    </row>
    <row r="524" spans="27:27" x14ac:dyDescent="0.2">
      <c r="AA524"/>
    </row>
    <row r="525" spans="27:27" x14ac:dyDescent="0.2">
      <c r="AA525"/>
    </row>
    <row r="526" spans="27:27" x14ac:dyDescent="0.2">
      <c r="AA526"/>
    </row>
    <row r="527" spans="27:27" x14ac:dyDescent="0.2">
      <c r="AA527"/>
    </row>
    <row r="528" spans="27:27" x14ac:dyDescent="0.2">
      <c r="AA528"/>
    </row>
    <row r="529" spans="27:27" x14ac:dyDescent="0.2">
      <c r="AA529"/>
    </row>
    <row r="530" spans="27:27" x14ac:dyDescent="0.2">
      <c r="AA530"/>
    </row>
    <row r="531" spans="27:27" x14ac:dyDescent="0.2">
      <c r="AA531"/>
    </row>
    <row r="532" spans="27:27" x14ac:dyDescent="0.2">
      <c r="AA532"/>
    </row>
    <row r="533" spans="27:27" x14ac:dyDescent="0.2">
      <c r="AA533"/>
    </row>
    <row r="534" spans="27:27" x14ac:dyDescent="0.2">
      <c r="AA534"/>
    </row>
    <row r="535" spans="27:27" x14ac:dyDescent="0.2">
      <c r="AA535"/>
    </row>
    <row r="536" spans="27:27" x14ac:dyDescent="0.2">
      <c r="AA536"/>
    </row>
    <row r="537" spans="27:27" x14ac:dyDescent="0.2">
      <c r="AA537"/>
    </row>
    <row r="538" spans="27:27" x14ac:dyDescent="0.2">
      <c r="AA538"/>
    </row>
    <row r="539" spans="27:27" x14ac:dyDescent="0.2">
      <c r="AA539"/>
    </row>
    <row r="540" spans="27:27" x14ac:dyDescent="0.2">
      <c r="AA540"/>
    </row>
    <row r="541" spans="27:27" x14ac:dyDescent="0.2">
      <c r="AA541"/>
    </row>
    <row r="542" spans="27:27" x14ac:dyDescent="0.2">
      <c r="AA542"/>
    </row>
    <row r="543" spans="27:27" x14ac:dyDescent="0.2">
      <c r="AA543"/>
    </row>
    <row r="544" spans="27:27" x14ac:dyDescent="0.2">
      <c r="AA544"/>
    </row>
    <row r="545" spans="27:27" x14ac:dyDescent="0.2">
      <c r="AA545"/>
    </row>
  </sheetData>
  <mergeCells count="22">
    <mergeCell ref="H386:H387"/>
    <mergeCell ref="I386:I387"/>
    <mergeCell ref="J386:J387"/>
    <mergeCell ref="K386:K387"/>
    <mergeCell ref="L386:L387"/>
    <mergeCell ref="M386:M387"/>
    <mergeCell ref="A320:S320"/>
    <mergeCell ref="Z355:AC357"/>
    <mergeCell ref="B384:H384"/>
    <mergeCell ref="K384:U384"/>
    <mergeCell ref="B386:B387"/>
    <mergeCell ref="C386:C387"/>
    <mergeCell ref="D386:D387"/>
    <mergeCell ref="E386:E387"/>
    <mergeCell ref="F386:F387"/>
    <mergeCell ref="G386:G387"/>
    <mergeCell ref="X8:Z8"/>
    <mergeCell ref="A124:S124"/>
    <mergeCell ref="A163:S163"/>
    <mergeCell ref="A202:S202"/>
    <mergeCell ref="A241:S241"/>
    <mergeCell ref="A280:S280"/>
  </mergeCells>
  <pageMargins left="0.25" right="0.2" top="1" bottom="1" header="0.5" footer="0.5"/>
  <pageSetup paperSize="9" scale="67"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QA_QC</vt:lpstr>
      <vt:lpstr>IEA</vt:lpstr>
      <vt:lpstr>Fig 1a FEC by sector</vt:lpstr>
      <vt:lpstr>Fig 1a FEC by sectors</vt:lpstr>
      <vt:lpstr>Fig 1b Data - Oil</vt:lpstr>
      <vt:lpstr>Fig 1b Oil by sector</vt:lpstr>
      <vt:lpstr>Fig 1c Data - electricity</vt:lpstr>
      <vt:lpstr>Fig 1c electr by sector</vt:lpstr>
      <vt:lpstr>Fig 1d Data - NG</vt:lpstr>
      <vt:lpstr>Fig 1d NG by sector</vt:lpstr>
      <vt:lpstr>Fig 1e Data - solid fuel</vt:lpstr>
      <vt:lpstr>Fig 1e solid fuel by sector</vt:lpstr>
      <vt:lpstr>'Fig 1a FEC by sector'!Print_Area</vt:lpstr>
      <vt:lpstr>'Fig 1b Data - Oil'!Print_Area</vt:lpstr>
      <vt:lpstr>'Fig 1c Data - electricity'!Print_Area</vt:lpstr>
      <vt:lpstr>'Fig 1d Data - NG'!Print_Area</vt:lpstr>
      <vt:lpstr>'Fig 1e Data - solid fuel'!Print_Area</vt:lpstr>
    </vt:vector>
  </TitlesOfParts>
  <Company>European Environment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Carsten Iversen</dc:creator>
  <cp:lastModifiedBy>Carsten Iversen</cp:lastModifiedBy>
  <dcterms:created xsi:type="dcterms:W3CDTF">2013-03-05T09:35:07Z</dcterms:created>
  <dcterms:modified xsi:type="dcterms:W3CDTF">2013-03-05T09:36:10Z</dcterms:modified>
</cp:coreProperties>
</file>