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V39" i="1" l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V18" i="1"/>
  <c r="V40" i="1" s="1"/>
  <c r="U18" i="1"/>
  <c r="U40" i="1" s="1"/>
  <c r="T18" i="1"/>
  <c r="T40" i="1" s="1"/>
  <c r="S18" i="1"/>
  <c r="S40" i="1" s="1"/>
  <c r="R18" i="1"/>
  <c r="R40" i="1" s="1"/>
  <c r="Q18" i="1"/>
  <c r="Q40" i="1" s="1"/>
  <c r="P18" i="1"/>
  <c r="P40" i="1" s="1"/>
  <c r="O18" i="1"/>
  <c r="O40" i="1" s="1"/>
  <c r="N18" i="1"/>
  <c r="N40" i="1" s="1"/>
  <c r="M18" i="1"/>
  <c r="M40" i="1" s="1"/>
  <c r="L18" i="1"/>
  <c r="L40" i="1" s="1"/>
  <c r="K18" i="1"/>
  <c r="K40" i="1" s="1"/>
  <c r="J18" i="1"/>
  <c r="J40" i="1" s="1"/>
  <c r="I18" i="1"/>
  <c r="I40" i="1" s="1"/>
  <c r="H18" i="1"/>
  <c r="H40" i="1" s="1"/>
  <c r="G18" i="1"/>
  <c r="G40" i="1" s="1"/>
  <c r="F18" i="1"/>
  <c r="F40" i="1" s="1"/>
  <c r="E18" i="1"/>
  <c r="E40" i="1" s="1"/>
  <c r="D18" i="1"/>
  <c r="D40" i="1" s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<sst xmlns="http://schemas.openxmlformats.org/spreadsheetml/2006/main" count="104" uniqueCount="62">
  <si>
    <t>source</t>
  </si>
  <si>
    <t>unit</t>
  </si>
  <si>
    <t>Eurostat</t>
  </si>
  <si>
    <t>Mio</t>
  </si>
  <si>
    <t>Primes</t>
  </si>
  <si>
    <t>PJ</t>
  </si>
  <si>
    <t>CRF</t>
  </si>
  <si>
    <t>Mio t CO2</t>
  </si>
  <si>
    <t>heating degree days</t>
  </si>
  <si>
    <t>indicator</t>
  </si>
  <si>
    <t>Population</t>
  </si>
  <si>
    <t>Index (1990 = 100)</t>
  </si>
  <si>
    <t>Number of households</t>
  </si>
  <si>
    <t>Final energy consumption</t>
  </si>
  <si>
    <t>Total fuel consumption</t>
  </si>
  <si>
    <t>Fossil fuel consumption</t>
  </si>
  <si>
    <t>CO2 emissions</t>
  </si>
  <si>
    <t>Temperature</t>
  </si>
  <si>
    <t>Numerator</t>
  </si>
  <si>
    <t>Denominator</t>
  </si>
  <si>
    <t>EU-27</t>
  </si>
  <si>
    <t>$Formel</t>
  </si>
  <si>
    <t>abs. change</t>
  </si>
  <si>
    <t>rel. Change</t>
  </si>
  <si>
    <t>BG</t>
  </si>
  <si>
    <t>pop_EU-27</t>
  </si>
  <si>
    <t>mio</t>
  </si>
  <si>
    <t>population</t>
  </si>
  <si>
    <t>CY</t>
  </si>
  <si>
    <t>hh_nr_EU-27</t>
  </si>
  <si>
    <t>household  per capita</t>
  </si>
  <si>
    <t>CZ</t>
  </si>
  <si>
    <t>FEC_t_hh_EU-27</t>
  </si>
  <si>
    <t>PJ/mio</t>
  </si>
  <si>
    <t>energy use per household</t>
  </si>
  <si>
    <t>DK</t>
  </si>
  <si>
    <t>fuel_t_hh_EU-27</t>
  </si>
  <si>
    <t>PJ/PJ</t>
  </si>
  <si>
    <t>share of electricity and district heat</t>
  </si>
  <si>
    <t>EE</t>
  </si>
  <si>
    <t>fossil_t_hh_EU-27</t>
  </si>
  <si>
    <t>share of biomass</t>
  </si>
  <si>
    <t>FI</t>
  </si>
  <si>
    <t>CO2_t_hh_EU-27</t>
  </si>
  <si>
    <t>Mio t /PJ</t>
  </si>
  <si>
    <t>carbon intensity (fuel shift)</t>
  </si>
  <si>
    <t>FR</t>
  </si>
  <si>
    <t>temp_EU-27</t>
  </si>
  <si>
    <t>temperature</t>
  </si>
  <si>
    <t>DE</t>
  </si>
  <si>
    <t>Gg</t>
  </si>
  <si>
    <t>total emission change</t>
  </si>
  <si>
    <t>GR</t>
  </si>
  <si>
    <t>CO2_hh_EU-27</t>
  </si>
  <si>
    <t>Mio t</t>
  </si>
  <si>
    <t>HU</t>
  </si>
  <si>
    <t>indicators</t>
  </si>
  <si>
    <t>Number of persons per household</t>
  </si>
  <si>
    <t>Energy use per household</t>
  </si>
  <si>
    <t>Share of electricity and district heat in total energy use</t>
  </si>
  <si>
    <t>Share of biomass in direct fuel combustion</t>
  </si>
  <si>
    <t>Carbon intensity of direct fuel combustion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</si>
</sst>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0.0_ ;\-0.0\ "/>
    <numFmt numFmtId="166" formatCode="#,##0.0_)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16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49" fontId="5" fillId="0" borderId="2" applyNumberFormat="0" applyFont="0" applyFill="0" applyBorder="0" applyProtection="0">
      <alignment horizontal="left" vertical="center" indent="5"/>
    </xf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3" applyNumberFormat="0" applyAlignment="0" applyProtection="0"/>
    <xf numFmtId="166" fontId="8" fillId="0" borderId="0" applyAlignment="0" applyProtection="0"/>
    <xf numFmtId="0" fontId="9" fillId="22" borderId="4" applyNumberFormat="0" applyAlignment="0" applyProtection="0"/>
    <xf numFmtId="4" fontId="10" fillId="0" borderId="5" applyFill="0" applyBorder="0" applyProtection="0">
      <alignment horizontal="right" vertical="center"/>
    </xf>
    <xf numFmtId="0" fontId="11" fillId="23" borderId="0" applyNumberFormat="0" applyBorder="0" applyAlignment="0">
      <protection hidden="1"/>
    </xf>
    <xf numFmtId="0" fontId="11" fillId="23" borderId="0" applyNumberFormat="0" applyBorder="0" applyAlignment="0"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9" borderId="4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" fillId="6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1" fillId="9" borderId="4" applyNumberFormat="0" applyAlignment="0" applyProtection="0"/>
    <xf numFmtId="4" fontId="5" fillId="0" borderId="9">
      <alignment horizontal="right" vertical="center"/>
    </xf>
    <xf numFmtId="0" fontId="18" fillId="0" borderId="0">
      <alignment horizontal="center"/>
    </xf>
    <xf numFmtId="0" fontId="19" fillId="0" borderId="1">
      <alignment horizontal="center" wrapText="1"/>
    </xf>
    <xf numFmtId="0" fontId="19" fillId="0" borderId="10" applyBorder="0">
      <alignment horizontal="centerContinuous"/>
    </xf>
    <xf numFmtId="0" fontId="19" fillId="0" borderId="0">
      <alignment horizontal="right"/>
    </xf>
    <xf numFmtId="0" fontId="11" fillId="0" borderId="11" applyNumberFormat="0" applyFill="0" applyAlignment="0" applyProtection="0"/>
    <xf numFmtId="0" fontId="11" fillId="24" borderId="0" applyNumberFormat="0" applyFont="0" applyBorder="0" applyAlignment="0"/>
    <xf numFmtId="0" fontId="11" fillId="24" borderId="0" applyNumberFormat="0" applyFont="0" applyBorder="0" applyAlignment="0"/>
    <xf numFmtId="168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21" fillId="0" borderId="0"/>
    <xf numFmtId="4" fontId="5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22" fillId="26" borderId="0" applyNumberFormat="0" applyFont="0" applyBorder="0" applyAlignment="0" applyProtection="0"/>
    <xf numFmtId="0" fontId="22" fillId="26" borderId="0" applyNumberFormat="0" applyFont="0" applyBorder="0" applyAlignment="0" applyProtection="0"/>
    <xf numFmtId="0" fontId="23" fillId="0" borderId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2" borderId="3" applyNumberFormat="0" applyAlignment="0" applyProtection="0"/>
    <xf numFmtId="171" fontId="5" fillId="28" borderId="1" applyNumberFormat="0" applyFont="0" applyBorder="0" applyAlignment="0" applyProtection="0">
      <alignment horizontal="right" vertical="center"/>
    </xf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  <xf numFmtId="0" fontId="24" fillId="0" borderId="0"/>
    <xf numFmtId="0" fontId="25" fillId="5" borderId="0" applyNumberFormat="0" applyBorder="0" applyAlignment="0" applyProtection="0"/>
    <xf numFmtId="0" fontId="11" fillId="0" borderId="0"/>
    <xf numFmtId="0" fontId="11" fillId="0" borderId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6" borderId="0">
      <alignment horizontal="right"/>
    </xf>
    <xf numFmtId="0" fontId="28" fillId="26" borderId="0">
      <alignment horizontal="right"/>
    </xf>
    <xf numFmtId="0" fontId="29" fillId="0" borderId="13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28" fillId="0" borderId="0"/>
    <xf numFmtId="0" fontId="34" fillId="0" borderId="14">
      <alignment horizontal="left"/>
    </xf>
    <xf numFmtId="0" fontId="36" fillId="29" borderId="15" applyNumberFormat="0" applyAlignment="0" applyProtection="0"/>
    <xf numFmtId="4" fontId="5" fillId="0" borderId="0"/>
  </cellStyleXfs>
  <cellXfs count="7">
    <xf numFmtId="0" fontId="0" fillId="0" borderId="0" xfId="0"/>
    <xf numFmtId="0" fontId="2" fillId="0" borderId="0" xfId="0" applyFont="1"/>
    <xf numFmtId="1" fontId="0" fillId="0" borderId="0" xfId="0" applyNumberFormat="1"/>
    <xf numFmtId="165" fontId="3" fillId="2" borderId="0" xfId="1" applyNumberFormat="1" applyFont="1" applyFill="1" applyAlignment="1">
      <alignment wrapText="1"/>
    </xf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mma" xfId="1" builtinId="3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88697916666667"/>
          <c:y val="3.8805555555555558E-2"/>
          <c:w val="0.5202220486111111"/>
          <c:h val="0.84758777777777783"/>
        </c:manualLayout>
      </c:layout>
      <c:lineChart>
        <c:grouping val="standard"/>
        <c:varyColors val="0"/>
        <c:ser>
          <c:idx val="12"/>
          <c:order val="0"/>
          <c:tx>
            <c:strRef>
              <c:f>'Fig 7.13'!$B$13</c:f>
              <c:strCache>
                <c:ptCount val="1"/>
                <c:pt idx="0">
                  <c:v>Population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'Fig 7.13'!$D$12:$V$12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7.13'!$D$13:$V$13</c:f>
              <c:numCache>
                <c:formatCode>0.0_ ;\-0.0\ </c:formatCode>
                <c:ptCount val="19"/>
                <c:pt idx="0">
                  <c:v>100</c:v>
                </c:pt>
                <c:pt idx="1">
                  <c:v>100.33572481539053</c:v>
                </c:pt>
                <c:pt idx="2">
                  <c:v>100.60689975817316</c:v>
                </c:pt>
                <c:pt idx="3">
                  <c:v>100.95410126390814</c:v>
                </c:pt>
                <c:pt idx="4">
                  <c:v>101.20720730201101</c:v>
                </c:pt>
                <c:pt idx="5">
                  <c:v>101.40762303308082</c:v>
                </c:pt>
                <c:pt idx="6">
                  <c:v>101.58750019731043</c:v>
                </c:pt>
                <c:pt idx="7">
                  <c:v>101.75215695503432</c:v>
                </c:pt>
                <c:pt idx="8">
                  <c:v>102.23901012828287</c:v>
                </c:pt>
                <c:pt idx="9">
                  <c:v>102.38733165567655</c:v>
                </c:pt>
                <c:pt idx="10">
                  <c:v>102.63175911769476</c:v>
                </c:pt>
                <c:pt idx="11">
                  <c:v>102.8506225894579</c:v>
                </c:pt>
                <c:pt idx="12">
                  <c:v>103.02909835806372</c:v>
                </c:pt>
                <c:pt idx="13">
                  <c:v>103.45663542066769</c:v>
                </c:pt>
                <c:pt idx="14">
                  <c:v>103.91408097003278</c:v>
                </c:pt>
                <c:pt idx="15">
                  <c:v>104.41452780838637</c:v>
                </c:pt>
                <c:pt idx="16">
                  <c:v>104.85528969182849</c:v>
                </c:pt>
                <c:pt idx="17">
                  <c:v>105.29715619475806</c:v>
                </c:pt>
                <c:pt idx="18">
                  <c:v>105.79462421704966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7.13'!$B$14</c:f>
              <c:strCache>
                <c:ptCount val="1"/>
                <c:pt idx="0">
                  <c:v>Number of households</c:v>
                </c:pt>
              </c:strCache>
            </c:strRef>
          </c:tx>
          <c:marker>
            <c:symbol val="none"/>
          </c:marker>
          <c:cat>
            <c:numRef>
              <c:f>'Fig 7.13'!$D$12:$V$12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7.13'!$D$14:$V$14</c:f>
              <c:numCache>
                <c:formatCode>0.0_ ;\-0.0\ </c:formatCode>
                <c:ptCount val="19"/>
                <c:pt idx="0">
                  <c:v>100</c:v>
                </c:pt>
                <c:pt idx="1">
                  <c:v>101.2056353079908</c:v>
                </c:pt>
                <c:pt idx="2">
                  <c:v>102.41127061598162</c:v>
                </c:pt>
                <c:pt idx="3">
                  <c:v>103.61690592397242</c:v>
                </c:pt>
                <c:pt idx="4">
                  <c:v>104.82254123196323</c:v>
                </c:pt>
                <c:pt idx="5">
                  <c:v>106.02817653995403</c:v>
                </c:pt>
                <c:pt idx="6">
                  <c:v>106.9747065645745</c:v>
                </c:pt>
                <c:pt idx="7">
                  <c:v>107.92123658919496</c:v>
                </c:pt>
                <c:pt idx="8">
                  <c:v>108.86776661381543</c:v>
                </c:pt>
                <c:pt idx="9">
                  <c:v>109.81429663843591</c:v>
                </c:pt>
                <c:pt idx="10">
                  <c:v>110.76082666305636</c:v>
                </c:pt>
                <c:pt idx="11">
                  <c:v>111.97539268658927</c:v>
                </c:pt>
                <c:pt idx="12">
                  <c:v>113.18995871012223</c:v>
                </c:pt>
                <c:pt idx="13">
                  <c:v>114.40452473365514</c:v>
                </c:pt>
                <c:pt idx="14">
                  <c:v>115.61909075718808</c:v>
                </c:pt>
                <c:pt idx="15">
                  <c:v>116.83365678072103</c:v>
                </c:pt>
                <c:pt idx="16">
                  <c:v>118.081344813977</c:v>
                </c:pt>
                <c:pt idx="17">
                  <c:v>119.32903284723294</c:v>
                </c:pt>
                <c:pt idx="18">
                  <c:v>120.57672088048889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7.13'!$B$15</c:f>
              <c:strCache>
                <c:ptCount val="1"/>
                <c:pt idx="0">
                  <c:v>Final energy consumption</c:v>
                </c:pt>
              </c:strCache>
            </c:strRef>
          </c:tx>
          <c:marker>
            <c:symbol val="none"/>
          </c:marker>
          <c:cat>
            <c:numRef>
              <c:f>'Fig 7.13'!$D$12:$V$12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7.13'!$D$15:$V$15</c:f>
              <c:numCache>
                <c:formatCode>0.0_ ;\-0.0\ </c:formatCode>
                <c:ptCount val="19"/>
                <c:pt idx="0">
                  <c:v>100</c:v>
                </c:pt>
                <c:pt idx="1">
                  <c:v>98.749850193857739</c:v>
                </c:pt>
                <c:pt idx="2">
                  <c:v>101.487561054143</c:v>
                </c:pt>
                <c:pt idx="3">
                  <c:v>101.7046445076661</c:v>
                </c:pt>
                <c:pt idx="4">
                  <c:v>104.10005607336942</c:v>
                </c:pt>
                <c:pt idx="5">
                  <c:v>101.91231968189393</c:v>
                </c:pt>
                <c:pt idx="6">
                  <c:v>101.64666349370886</c:v>
                </c:pt>
                <c:pt idx="7">
                  <c:v>107.65864598543007</c:v>
                </c:pt>
                <c:pt idx="8">
                  <c:v>107.43731280190231</c:v>
                </c:pt>
                <c:pt idx="9">
                  <c:v>108.93178214017303</c:v>
                </c:pt>
                <c:pt idx="10">
                  <c:v>111.4520108946848</c:v>
                </c:pt>
                <c:pt idx="11">
                  <c:v>110.79849969338083</c:v>
                </c:pt>
                <c:pt idx="12">
                  <c:v>112.43155212035806</c:v>
                </c:pt>
                <c:pt idx="13">
                  <c:v>112.03206597969097</c:v>
                </c:pt>
                <c:pt idx="14">
                  <c:v>112.43835427283808</c:v>
                </c:pt>
                <c:pt idx="15">
                  <c:v>112.49119617980998</c:v>
                </c:pt>
                <c:pt idx="16">
                  <c:v>115.18171368866115</c:v>
                </c:pt>
                <c:pt idx="17">
                  <c:v>111.36054894627499</c:v>
                </c:pt>
                <c:pt idx="18">
                  <c:v>112.60261024190453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7.13'!$B$16</c:f>
              <c:strCache>
                <c:ptCount val="1"/>
                <c:pt idx="0">
                  <c:v>Total fuel consumption</c:v>
                </c:pt>
              </c:strCache>
            </c:strRef>
          </c:tx>
          <c:marker>
            <c:symbol val="none"/>
          </c:marker>
          <c:cat>
            <c:numRef>
              <c:f>'Fig 7.13'!$D$12:$V$12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7.13'!$D$16:$V$16</c:f>
              <c:numCache>
                <c:formatCode>0.0_ ;\-0.0\ </c:formatCode>
                <c:ptCount val="19"/>
                <c:pt idx="0">
                  <c:v>100</c:v>
                </c:pt>
                <c:pt idx="1">
                  <c:v>96.868975009194259</c:v>
                </c:pt>
                <c:pt idx="2">
                  <c:v>100.12814253055232</c:v>
                </c:pt>
                <c:pt idx="3">
                  <c:v>100.57209429756264</c:v>
                </c:pt>
                <c:pt idx="4">
                  <c:v>102.55357617952862</c:v>
                </c:pt>
                <c:pt idx="5">
                  <c:v>101.40832518821973</c:v>
                </c:pt>
                <c:pt idx="6">
                  <c:v>100.71943175163651</c:v>
                </c:pt>
                <c:pt idx="7">
                  <c:v>106.32764581487588</c:v>
                </c:pt>
                <c:pt idx="8">
                  <c:v>105.28188738417438</c:v>
                </c:pt>
                <c:pt idx="9">
                  <c:v>106.3125349452197</c:v>
                </c:pt>
                <c:pt idx="10">
                  <c:v>107.81378770604576</c:v>
                </c:pt>
                <c:pt idx="11">
                  <c:v>107.49482113700039</c:v>
                </c:pt>
                <c:pt idx="12">
                  <c:v>107.53473527654819</c:v>
                </c:pt>
                <c:pt idx="13">
                  <c:v>106.51894249054068</c:v>
                </c:pt>
                <c:pt idx="14">
                  <c:v>105.43509493214945</c:v>
                </c:pt>
                <c:pt idx="15">
                  <c:v>105.09305873300772</c:v>
                </c:pt>
                <c:pt idx="16">
                  <c:v>106.57942738968084</c:v>
                </c:pt>
                <c:pt idx="17">
                  <c:v>100.81198591055139</c:v>
                </c:pt>
                <c:pt idx="18">
                  <c:v>103.71926821497165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7.13'!$B$17</c:f>
              <c:strCache>
                <c:ptCount val="1"/>
                <c:pt idx="0">
                  <c:v>Fossil fuel consumption</c:v>
                </c:pt>
              </c:strCache>
            </c:strRef>
          </c:tx>
          <c:marker>
            <c:symbol val="none"/>
          </c:marker>
          <c:cat>
            <c:numRef>
              <c:f>'Fig 7.13'!$D$12:$V$12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7.13'!$D$17:$V$17</c:f>
              <c:numCache>
                <c:formatCode>0.0_ ;\-0.0\ </c:formatCode>
                <c:ptCount val="19"/>
                <c:pt idx="0">
                  <c:v>100</c:v>
                </c:pt>
                <c:pt idx="1">
                  <c:v>96.964152942192555</c:v>
                </c:pt>
                <c:pt idx="2">
                  <c:v>99.812490556084114</c:v>
                </c:pt>
                <c:pt idx="3">
                  <c:v>99.637982770380745</c:v>
                </c:pt>
                <c:pt idx="4">
                  <c:v>101.18963937651155</c:v>
                </c:pt>
                <c:pt idx="5">
                  <c:v>98.763691393842066</c:v>
                </c:pt>
                <c:pt idx="6">
                  <c:v>98.313306682709594</c:v>
                </c:pt>
                <c:pt idx="7">
                  <c:v>103.69485141930845</c:v>
                </c:pt>
                <c:pt idx="8">
                  <c:v>102.99399075276052</c:v>
                </c:pt>
                <c:pt idx="9">
                  <c:v>103.88317597716214</c:v>
                </c:pt>
                <c:pt idx="10">
                  <c:v>105.01852568600962</c:v>
                </c:pt>
                <c:pt idx="11">
                  <c:v>105.38219187597726</c:v>
                </c:pt>
                <c:pt idx="12">
                  <c:v>105.06227537614454</c:v>
                </c:pt>
                <c:pt idx="13">
                  <c:v>103.65632375261606</c:v>
                </c:pt>
                <c:pt idx="14">
                  <c:v>102.18404867565602</c:v>
                </c:pt>
                <c:pt idx="15">
                  <c:v>101.63127827453449</c:v>
                </c:pt>
                <c:pt idx="16">
                  <c:v>102.35248546533805</c:v>
                </c:pt>
                <c:pt idx="17">
                  <c:v>95.191301592601107</c:v>
                </c:pt>
                <c:pt idx="18">
                  <c:v>97.53265331486439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7.13'!$B$18</c:f>
              <c:strCache>
                <c:ptCount val="1"/>
                <c:pt idx="0">
                  <c:v>CO2 emissions</c:v>
                </c:pt>
              </c:strCache>
            </c:strRef>
          </c:tx>
          <c:marker>
            <c:symbol val="none"/>
          </c:marker>
          <c:cat>
            <c:numRef>
              <c:f>'Fig 7.13'!$D$12:$V$12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7.13'!$D$18:$V$18</c:f>
              <c:numCache>
                <c:formatCode>0.0_ ;\-0.0\ </c:formatCode>
                <c:ptCount val="19"/>
                <c:pt idx="0">
                  <c:v>100</c:v>
                </c:pt>
                <c:pt idx="1">
                  <c:v>95.141112925668395</c:v>
                </c:pt>
                <c:pt idx="2">
                  <c:v>97.240633932586803</c:v>
                </c:pt>
                <c:pt idx="3">
                  <c:v>96.615236216471118</c:v>
                </c:pt>
                <c:pt idx="4">
                  <c:v>97.178241631540544</c:v>
                </c:pt>
                <c:pt idx="5">
                  <c:v>93.920296026213364</c:v>
                </c:pt>
                <c:pt idx="6">
                  <c:v>92.612686659132663</c:v>
                </c:pt>
                <c:pt idx="7">
                  <c:v>97.528951109404559</c:v>
                </c:pt>
                <c:pt idx="8">
                  <c:v>95.883809015382226</c:v>
                </c:pt>
                <c:pt idx="9">
                  <c:v>96.275206293529763</c:v>
                </c:pt>
                <c:pt idx="10">
                  <c:v>96.617119868452448</c:v>
                </c:pt>
                <c:pt idx="11">
                  <c:v>96.946046871621263</c:v>
                </c:pt>
                <c:pt idx="12">
                  <c:v>96.260828188326641</c:v>
                </c:pt>
                <c:pt idx="13">
                  <c:v>94.290671016959564</c:v>
                </c:pt>
                <c:pt idx="14">
                  <c:v>92.428955877681602</c:v>
                </c:pt>
                <c:pt idx="15">
                  <c:v>91.966044735425157</c:v>
                </c:pt>
                <c:pt idx="16">
                  <c:v>93.103858193873876</c:v>
                </c:pt>
                <c:pt idx="17">
                  <c:v>85.902726181343411</c:v>
                </c:pt>
                <c:pt idx="18">
                  <c:v>88.740934609025331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'Fig 7.13'!$B$19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numRef>
              <c:f>'Fig 7.13'!$D$12:$V$12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7.13'!$D$19:$V$19</c:f>
              <c:numCache>
                <c:formatCode>0.0_ ;\-0.0\ </c:formatCode>
                <c:ptCount val="19"/>
                <c:pt idx="0">
                  <c:v>100</c:v>
                </c:pt>
                <c:pt idx="1">
                  <c:v>111.12135062064741</c:v>
                </c:pt>
                <c:pt idx="2">
                  <c:v>104.3850479542417</c:v>
                </c:pt>
                <c:pt idx="3">
                  <c:v>108.8062385898875</c:v>
                </c:pt>
                <c:pt idx="4">
                  <c:v>95.340861793356936</c:v>
                </c:pt>
                <c:pt idx="5">
                  <c:v>104.82070754497452</c:v>
                </c:pt>
                <c:pt idx="6">
                  <c:v>115.23716035368996</c:v>
                </c:pt>
                <c:pt idx="7">
                  <c:v>103.72731716671743</c:v>
                </c:pt>
                <c:pt idx="8">
                  <c:v>106.25628164753854</c:v>
                </c:pt>
                <c:pt idx="9">
                  <c:v>101.86624963403472</c:v>
                </c:pt>
                <c:pt idx="10">
                  <c:v>96.586414510675965</c:v>
                </c:pt>
                <c:pt idx="11">
                  <c:v>104.44644100210618</c:v>
                </c:pt>
                <c:pt idx="12">
                  <c:v>99.457562715803988</c:v>
                </c:pt>
                <c:pt idx="13">
                  <c:v>104.70462187328674</c:v>
                </c:pt>
                <c:pt idx="14">
                  <c:v>104.40907706114781</c:v>
                </c:pt>
                <c:pt idx="15">
                  <c:v>104.37937074766501</c:v>
                </c:pt>
                <c:pt idx="16">
                  <c:v>100.28524662346487</c:v>
                </c:pt>
                <c:pt idx="17">
                  <c:v>97.147104674156409</c:v>
                </c:pt>
                <c:pt idx="18">
                  <c:v>99.276750287738651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99200"/>
        <c:axId val="178909184"/>
      </c:lineChart>
      <c:catAx>
        <c:axId val="1788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909184"/>
        <c:crosses val="autoZero"/>
        <c:auto val="1"/>
        <c:lblAlgn val="ctr"/>
        <c:lblOffset val="100"/>
        <c:noMultiLvlLbl val="0"/>
      </c:catAx>
      <c:valAx>
        <c:axId val="178909184"/>
        <c:scaling>
          <c:orientation val="minMax"/>
          <c:min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032699642306509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8899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948663194444443"/>
          <c:y val="0.27857444444444446"/>
          <c:w val="0.30113055555555557"/>
          <c:h val="0.38591777777777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'Fig 7.13'!$B$33</c:f>
              <c:strCache>
                <c:ptCount val="1"/>
                <c:pt idx="0">
                  <c:v>Population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'Fig 7.13'!$D$32:$V$32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7.13'!$D$33:$V$33</c:f>
              <c:numCache>
                <c:formatCode>0.00</c:formatCode>
                <c:ptCount val="19"/>
                <c:pt idx="0">
                  <c:v>100</c:v>
                </c:pt>
                <c:pt idx="1">
                  <c:v>100.33572481539053</c:v>
                </c:pt>
                <c:pt idx="2">
                  <c:v>100.60689975817316</c:v>
                </c:pt>
                <c:pt idx="3">
                  <c:v>100.95410126390814</c:v>
                </c:pt>
                <c:pt idx="4">
                  <c:v>101.20720730201101</c:v>
                </c:pt>
                <c:pt idx="5">
                  <c:v>101.40762303308082</c:v>
                </c:pt>
                <c:pt idx="6">
                  <c:v>101.58750019731043</c:v>
                </c:pt>
                <c:pt idx="7">
                  <c:v>101.75215695503432</c:v>
                </c:pt>
                <c:pt idx="8">
                  <c:v>102.23901012828287</c:v>
                </c:pt>
                <c:pt idx="9">
                  <c:v>102.38733165567655</c:v>
                </c:pt>
                <c:pt idx="10">
                  <c:v>102.63175911769476</c:v>
                </c:pt>
                <c:pt idx="11">
                  <c:v>102.8506225894579</c:v>
                </c:pt>
                <c:pt idx="12">
                  <c:v>103.02909835806372</c:v>
                </c:pt>
                <c:pt idx="13">
                  <c:v>103.45663542066769</c:v>
                </c:pt>
                <c:pt idx="14">
                  <c:v>103.91408097003278</c:v>
                </c:pt>
                <c:pt idx="15">
                  <c:v>104.41452780838637</c:v>
                </c:pt>
                <c:pt idx="16">
                  <c:v>104.85528969182849</c:v>
                </c:pt>
                <c:pt idx="17">
                  <c:v>105.29715619475806</c:v>
                </c:pt>
                <c:pt idx="18">
                  <c:v>105.79462421704966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7.13'!$B$34</c:f>
              <c:strCache>
                <c:ptCount val="1"/>
                <c:pt idx="0">
                  <c:v>Number of persons per household</c:v>
                </c:pt>
              </c:strCache>
            </c:strRef>
          </c:tx>
          <c:marker>
            <c:symbol val="none"/>
          </c:marker>
          <c:cat>
            <c:numRef>
              <c:f>'Fig 7.13'!$D$32:$V$32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7.13'!$D$34:$V$34</c:f>
              <c:numCache>
                <c:formatCode>0.00</c:formatCode>
                <c:ptCount val="19"/>
                <c:pt idx="0">
                  <c:v>99.999999999999986</c:v>
                </c:pt>
                <c:pt idx="1">
                  <c:v>100.86699975925907</c:v>
                </c:pt>
                <c:pt idx="2">
                  <c:v>101.79348619443157</c:v>
                </c:pt>
                <c:pt idx="3">
                  <c:v>102.6376389138499</c:v>
                </c:pt>
                <c:pt idx="4">
                  <c:v>103.57220995058557</c:v>
                </c:pt>
                <c:pt idx="5">
                  <c:v>104.55641634097459</c:v>
                </c:pt>
                <c:pt idx="6">
                  <c:v>105.30302090001295</c:v>
                </c:pt>
                <c:pt idx="7">
                  <c:v>106.06284900366961</c:v>
                </c:pt>
                <c:pt idx="8">
                  <c:v>106.48358828710806</c:v>
                </c:pt>
                <c:pt idx="9">
                  <c:v>107.25379288888577</c:v>
                </c:pt>
                <c:pt idx="10">
                  <c:v>107.92061601130644</c:v>
                </c:pt>
                <c:pt idx="11">
                  <c:v>108.87186666195899</c:v>
                </c:pt>
                <c:pt idx="12">
                  <c:v>109.86212683017548</c:v>
                </c:pt>
                <c:pt idx="13">
                  <c:v>110.58210453923226</c:v>
                </c:pt>
                <c:pt idx="14">
                  <c:v>111.26412289642521</c:v>
                </c:pt>
                <c:pt idx="15">
                  <c:v>111.89406228520738</c:v>
                </c:pt>
                <c:pt idx="16">
                  <c:v>112.61362699108466</c:v>
                </c:pt>
                <c:pt idx="17">
                  <c:v>113.3259787439287</c:v>
                </c:pt>
                <c:pt idx="18">
                  <c:v>113.97244592798221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7.13'!$B$35</c:f>
              <c:strCache>
                <c:ptCount val="1"/>
                <c:pt idx="0">
                  <c:v>Energy use per household</c:v>
                </c:pt>
              </c:strCache>
            </c:strRef>
          </c:tx>
          <c:marker>
            <c:symbol val="none"/>
          </c:marker>
          <c:cat>
            <c:numRef>
              <c:f>'Fig 7.13'!$D$32:$V$32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7.13'!$D$35:$V$35</c:f>
              <c:numCache>
                <c:formatCode>0.00</c:formatCode>
                <c:ptCount val="19"/>
                <c:pt idx="0">
                  <c:v>100</c:v>
                </c:pt>
                <c:pt idx="1">
                  <c:v>97.573469988445225</c:v>
                </c:pt>
                <c:pt idx="2">
                  <c:v>99.098039154984903</c:v>
                </c:pt>
                <c:pt idx="3">
                  <c:v>98.1544889810651</c:v>
                </c:pt>
                <c:pt idx="4">
                  <c:v>99.310754013304248</c:v>
                </c:pt>
                <c:pt idx="5">
                  <c:v>96.118148031613885</c:v>
                </c:pt>
                <c:pt idx="6">
                  <c:v>95.019343130752674</c:v>
                </c:pt>
                <c:pt idx="7">
                  <c:v>99.75668310328534</c:v>
                </c:pt>
                <c:pt idx="8">
                  <c:v>98.686063050243931</c:v>
                </c:pt>
                <c:pt idx="9">
                  <c:v>99.19635737305812</c:v>
                </c:pt>
                <c:pt idx="10">
                  <c:v>100.62403311030812</c:v>
                </c:pt>
                <c:pt idx="11">
                  <c:v>98.948971765160493</c:v>
                </c:pt>
                <c:pt idx="12">
                  <c:v>99.329970080025902</c:v>
                </c:pt>
                <c:pt idx="13">
                  <c:v>97.926254438373405</c:v>
                </c:pt>
                <c:pt idx="14">
                  <c:v>97.248952172587266</c:v>
                </c:pt>
                <c:pt idx="15">
                  <c:v>96.283210916644336</c:v>
                </c:pt>
                <c:pt idx="16">
                  <c:v>97.544378301344821</c:v>
                </c:pt>
                <c:pt idx="17">
                  <c:v>93.322258874619934</c:v>
                </c:pt>
                <c:pt idx="18">
                  <c:v>93.386691410784024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7.13'!$B$36</c:f>
              <c:strCache>
                <c:ptCount val="1"/>
                <c:pt idx="0">
                  <c:v>Share of electricity and district heat in total energy use</c:v>
                </c:pt>
              </c:strCache>
            </c:strRef>
          </c:tx>
          <c:marker>
            <c:symbol val="none"/>
          </c:marker>
          <c:cat>
            <c:numRef>
              <c:f>'Fig 7.13'!$D$32:$V$32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7.13'!$D$36:$V$36</c:f>
              <c:numCache>
                <c:formatCode>0.00</c:formatCode>
                <c:ptCount val="19"/>
                <c:pt idx="0">
                  <c:v>100</c:v>
                </c:pt>
                <c:pt idx="1">
                  <c:v>105.23214906448754</c:v>
                </c:pt>
                <c:pt idx="2">
                  <c:v>103.67956894755157</c:v>
                </c:pt>
                <c:pt idx="3">
                  <c:v>103.05895618406244</c:v>
                </c:pt>
                <c:pt idx="4">
                  <c:v>104.08084304955132</c:v>
                </c:pt>
                <c:pt idx="5">
                  <c:v>101.35848761107704</c:v>
                </c:pt>
                <c:pt idx="6">
                  <c:v>102.50583078405992</c:v>
                </c:pt>
                <c:pt idx="7">
                  <c:v>103.39614148697297</c:v>
                </c:pt>
                <c:pt idx="8">
                  <c:v>105.51105112681401</c:v>
                </c:pt>
                <c:pt idx="9">
                  <c:v>106.60508568795579</c:v>
                </c:pt>
                <c:pt idx="10">
                  <c:v>108.96722374710698</c:v>
                </c:pt>
                <c:pt idx="11">
                  <c:v>108.19068986807683</c:v>
                </c:pt>
                <c:pt idx="12">
                  <c:v>111.9641605316999</c:v>
                </c:pt>
                <c:pt idx="13">
                  <c:v>113.51798477530485</c:v>
                </c:pt>
                <c:pt idx="14">
                  <c:v>117.10969651561159</c:v>
                </c:pt>
                <c:pt idx="15">
                  <c:v>118.06593478489343</c:v>
                </c:pt>
                <c:pt idx="16">
                  <c:v>120.51572808163765</c:v>
                </c:pt>
                <c:pt idx="17">
                  <c:v>126.0206725089956</c:v>
                </c:pt>
                <c:pt idx="18">
                  <c:v>121.67127699010405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7.13'!$B$37</c:f>
              <c:strCache>
                <c:ptCount val="1"/>
                <c:pt idx="0">
                  <c:v>Share of biomass in direct fuel combustion</c:v>
                </c:pt>
              </c:strCache>
            </c:strRef>
          </c:tx>
          <c:marker>
            <c:symbol val="none"/>
          </c:marker>
          <c:cat>
            <c:numRef>
              <c:f>'Fig 7.13'!$D$32:$V$32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7.13'!$D$37:$V$37</c:f>
              <c:numCache>
                <c:formatCode>0.00</c:formatCode>
                <c:ptCount val="19"/>
                <c:pt idx="0">
                  <c:v>100</c:v>
                </c:pt>
                <c:pt idx="1">
                  <c:v>99.2282516542015</c:v>
                </c:pt>
                <c:pt idx="2">
                  <c:v>102.47614739769044</c:v>
                </c:pt>
                <c:pt idx="3">
                  <c:v>107.29533736708876</c:v>
                </c:pt>
                <c:pt idx="4">
                  <c:v>110.44642237490432</c:v>
                </c:pt>
                <c:pt idx="5">
                  <c:v>120.48406172638224</c:v>
                </c:pt>
                <c:pt idx="6">
                  <c:v>118.76415768406186</c:v>
                </c:pt>
                <c:pt idx="7">
                  <c:v>119.44889310016869</c:v>
                </c:pt>
                <c:pt idx="8">
                  <c:v>117.06895288913073</c:v>
                </c:pt>
                <c:pt idx="9">
                  <c:v>117.94863231841023</c:v>
                </c:pt>
                <c:pt idx="10">
                  <c:v>120.36443486968145</c:v>
                </c:pt>
                <c:pt idx="11">
                  <c:v>115.43689293585051</c:v>
                </c:pt>
                <c:pt idx="12">
                  <c:v>118.05945455035133</c:v>
                </c:pt>
                <c:pt idx="13">
                  <c:v>121.10866688426492</c:v>
                </c:pt>
                <c:pt idx="14">
                  <c:v>124.21932851793338</c:v>
                </c:pt>
                <c:pt idx="15">
                  <c:v>125.87316942766343</c:v>
                </c:pt>
                <c:pt idx="16">
                  <c:v>131.15136210425518</c:v>
                </c:pt>
                <c:pt idx="17">
                  <c:v>143.79264401317437</c:v>
                </c:pt>
                <c:pt idx="18">
                  <c:v>146.85088316862721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7.13'!$B$38</c:f>
              <c:strCache>
                <c:ptCount val="1"/>
                <c:pt idx="0">
                  <c:v>Carbon intensity of direct fuel combustion</c:v>
                </c:pt>
              </c:strCache>
            </c:strRef>
          </c:tx>
          <c:marker>
            <c:symbol val="none"/>
          </c:marker>
          <c:cat>
            <c:numRef>
              <c:f>'Fig 7.13'!$D$32:$V$32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7.13'!$D$38:$V$38</c:f>
              <c:numCache>
                <c:formatCode>0.00</c:formatCode>
                <c:ptCount val="19"/>
                <c:pt idx="0">
                  <c:v>100</c:v>
                </c:pt>
                <c:pt idx="1">
                  <c:v>98.119882491407921</c:v>
                </c:pt>
                <c:pt idx="2">
                  <c:v>97.423311842867804</c:v>
                </c:pt>
                <c:pt idx="3">
                  <c:v>96.966270823772433</c:v>
                </c:pt>
                <c:pt idx="4">
                  <c:v>96.035762386655804</c:v>
                </c:pt>
                <c:pt idx="5">
                  <c:v>95.095975758627134</c:v>
                </c:pt>
                <c:pt idx="6">
                  <c:v>94.201578386560868</c:v>
                </c:pt>
                <c:pt idx="7">
                  <c:v>94.053802840248096</c:v>
                </c:pt>
                <c:pt idx="8">
                  <c:v>93.096508169640245</c:v>
                </c:pt>
                <c:pt idx="9">
                  <c:v>92.67641789724938</c:v>
                </c:pt>
                <c:pt idx="10">
                  <c:v>92.000072594166696</c:v>
                </c:pt>
                <c:pt idx="11">
                  <c:v>91.994714805055125</c:v>
                </c:pt>
                <c:pt idx="12">
                  <c:v>91.622637948486371</c:v>
                </c:pt>
                <c:pt idx="13">
                  <c:v>90.964706834473162</c:v>
                </c:pt>
                <c:pt idx="14">
                  <c:v>90.453409387860319</c:v>
                </c:pt>
                <c:pt idx="15">
                  <c:v>90.489902613444627</c:v>
                </c:pt>
                <c:pt idx="16">
                  <c:v>90.963944618036436</c:v>
                </c:pt>
                <c:pt idx="17">
                  <c:v>90.242201487053038</c:v>
                </c:pt>
                <c:pt idx="18">
                  <c:v>90.985871493255942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7.13'!$B$40</c:f>
              <c:strCache>
                <c:ptCount val="1"/>
                <c:pt idx="0">
                  <c:v>CO2 emissions</c:v>
                </c:pt>
              </c:strCache>
            </c:strRef>
          </c:tx>
          <c:marker>
            <c:symbol val="none"/>
          </c:marker>
          <c:cat>
            <c:numRef>
              <c:f>'Fig 7.13'!$D$32:$V$32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7.13'!$D$40:$V$40</c:f>
              <c:numCache>
                <c:formatCode>0.00</c:formatCode>
                <c:ptCount val="19"/>
                <c:pt idx="0">
                  <c:v>100</c:v>
                </c:pt>
                <c:pt idx="1">
                  <c:v>95.141112925668395</c:v>
                </c:pt>
                <c:pt idx="2">
                  <c:v>97.240633932586803</c:v>
                </c:pt>
                <c:pt idx="3">
                  <c:v>96.615236216471118</c:v>
                </c:pt>
                <c:pt idx="4">
                  <c:v>97.178241631540544</c:v>
                </c:pt>
                <c:pt idx="5">
                  <c:v>93.920296026213364</c:v>
                </c:pt>
                <c:pt idx="6">
                  <c:v>92.612686659132663</c:v>
                </c:pt>
                <c:pt idx="7">
                  <c:v>97.528951109404559</c:v>
                </c:pt>
                <c:pt idx="8">
                  <c:v>95.883809015382226</c:v>
                </c:pt>
                <c:pt idx="9">
                  <c:v>96.275206293529763</c:v>
                </c:pt>
                <c:pt idx="10">
                  <c:v>96.617119868452448</c:v>
                </c:pt>
                <c:pt idx="11">
                  <c:v>96.946046871621263</c:v>
                </c:pt>
                <c:pt idx="12">
                  <c:v>96.260828188326641</c:v>
                </c:pt>
                <c:pt idx="13">
                  <c:v>94.290671016959564</c:v>
                </c:pt>
                <c:pt idx="14">
                  <c:v>92.428955877681602</c:v>
                </c:pt>
                <c:pt idx="15">
                  <c:v>91.966044735425157</c:v>
                </c:pt>
                <c:pt idx="16">
                  <c:v>93.103858193873876</c:v>
                </c:pt>
                <c:pt idx="17">
                  <c:v>85.902726181343411</c:v>
                </c:pt>
                <c:pt idx="18">
                  <c:v>88.740934609025331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42112"/>
        <c:axId val="173643648"/>
      </c:lineChart>
      <c:catAx>
        <c:axId val="1736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3643648"/>
        <c:crosses val="autoZero"/>
        <c:auto val="1"/>
        <c:lblAlgn val="ctr"/>
        <c:lblOffset val="100"/>
        <c:noMultiLvlLbl val="0"/>
      </c:catAx>
      <c:valAx>
        <c:axId val="173643648"/>
        <c:scaling>
          <c:orientation val="minMax"/>
          <c:max val="150"/>
          <c:min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3642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759618055555556"/>
          <c:y val="0.18201111111111112"/>
          <c:w val="0.33875694444444443"/>
          <c:h val="0.623668888888888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40</xdr:row>
      <xdr:rowOff>180975</xdr:rowOff>
    </xdr:from>
    <xdr:to>
      <xdr:col>12</xdr:col>
      <xdr:colOff>597450</xdr:colOff>
      <xdr:row>59</xdr:row>
      <xdr:rowOff>161475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323850</xdr:colOff>
      <xdr:row>59</xdr:row>
      <xdr:rowOff>169334</xdr:rowOff>
    </xdr:from>
    <xdr:to>
      <xdr:col>12</xdr:col>
      <xdr:colOff>597450</xdr:colOff>
      <xdr:row>78</xdr:row>
      <xdr:rowOff>149834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2">
          <cell r="D12">
            <v>1990</v>
          </cell>
          <cell r="E12">
            <v>1991</v>
          </cell>
          <cell r="F12">
            <v>1992</v>
          </cell>
          <cell r="G12">
            <v>1993</v>
          </cell>
          <cell r="H12">
            <v>1994</v>
          </cell>
          <cell r="I12">
            <v>1995</v>
          </cell>
          <cell r="J12">
            <v>1996</v>
          </cell>
          <cell r="K12">
            <v>1997</v>
          </cell>
          <cell r="L12">
            <v>1998</v>
          </cell>
          <cell r="M12">
            <v>1999</v>
          </cell>
          <cell r="N12">
            <v>2000</v>
          </cell>
          <cell r="O12">
            <v>2001</v>
          </cell>
          <cell r="P12">
            <v>2002</v>
          </cell>
          <cell r="Q12">
            <v>2003</v>
          </cell>
          <cell r="R12">
            <v>2004</v>
          </cell>
          <cell r="S12">
            <v>2005</v>
          </cell>
          <cell r="T12">
            <v>2006</v>
          </cell>
          <cell r="U12">
            <v>2007</v>
          </cell>
          <cell r="V12">
            <v>2008</v>
          </cell>
        </row>
        <row r="13">
          <cell r="B13" t="str">
            <v>Population</v>
          </cell>
          <cell r="D13">
            <v>100</v>
          </cell>
          <cell r="E13">
            <v>100.33572481539053</v>
          </cell>
          <cell r="F13">
            <v>100.60689975817316</v>
          </cell>
          <cell r="G13">
            <v>100.95410126390814</v>
          </cell>
          <cell r="H13">
            <v>101.20720730201101</v>
          </cell>
          <cell r="I13">
            <v>101.40762303308082</v>
          </cell>
          <cell r="J13">
            <v>101.58750019731043</v>
          </cell>
          <cell r="K13">
            <v>101.75215695503432</v>
          </cell>
          <cell r="L13">
            <v>102.23901012828287</v>
          </cell>
          <cell r="M13">
            <v>102.38733165567655</v>
          </cell>
          <cell r="N13">
            <v>102.63175911769476</v>
          </cell>
          <cell r="O13">
            <v>102.8506225894579</v>
          </cell>
          <cell r="P13">
            <v>103.02909835806372</v>
          </cell>
          <cell r="Q13">
            <v>103.45663542066769</v>
          </cell>
          <cell r="R13">
            <v>103.91408097003278</v>
          </cell>
          <cell r="S13">
            <v>104.41452780838637</v>
          </cell>
          <cell r="T13">
            <v>104.85528969182849</v>
          </cell>
          <cell r="U13">
            <v>105.29715619475806</v>
          </cell>
          <cell r="V13">
            <v>105.79462421704966</v>
          </cell>
        </row>
        <row r="14">
          <cell r="B14" t="str">
            <v>Number of households</v>
          </cell>
          <cell r="D14">
            <v>100</v>
          </cell>
          <cell r="E14">
            <v>101.2056353079908</v>
          </cell>
          <cell r="F14">
            <v>102.41127061598162</v>
          </cell>
          <cell r="G14">
            <v>103.61690592397242</v>
          </cell>
          <cell r="H14">
            <v>104.82254123196323</v>
          </cell>
          <cell r="I14">
            <v>106.02817653995403</v>
          </cell>
          <cell r="J14">
            <v>106.9747065645745</v>
          </cell>
          <cell r="K14">
            <v>107.92123658919496</v>
          </cell>
          <cell r="L14">
            <v>108.86776661381543</v>
          </cell>
          <cell r="M14">
            <v>109.81429663843591</v>
          </cell>
          <cell r="N14">
            <v>110.76082666305636</v>
          </cell>
          <cell r="O14">
            <v>111.97539268658927</v>
          </cell>
          <cell r="P14">
            <v>113.18995871012223</v>
          </cell>
          <cell r="Q14">
            <v>114.40452473365514</v>
          </cell>
          <cell r="R14">
            <v>115.61909075718808</v>
          </cell>
          <cell r="S14">
            <v>116.83365678072103</v>
          </cell>
          <cell r="T14">
            <v>118.081344813977</v>
          </cell>
          <cell r="U14">
            <v>119.32903284723294</v>
          </cell>
          <cell r="V14">
            <v>120.57672088048889</v>
          </cell>
        </row>
        <row r="15">
          <cell r="B15" t="str">
            <v>Final energy consumption</v>
          </cell>
          <cell r="D15">
            <v>100</v>
          </cell>
          <cell r="E15">
            <v>98.749850193857739</v>
          </cell>
          <cell r="F15">
            <v>101.487561054143</v>
          </cell>
          <cell r="G15">
            <v>101.7046445076661</v>
          </cell>
          <cell r="H15">
            <v>104.10005607336942</v>
          </cell>
          <cell r="I15">
            <v>101.91231968189393</v>
          </cell>
          <cell r="J15">
            <v>101.64666349370886</v>
          </cell>
          <cell r="K15">
            <v>107.65864598543007</v>
          </cell>
          <cell r="L15">
            <v>107.43731280190231</v>
          </cell>
          <cell r="M15">
            <v>108.93178214017303</v>
          </cell>
          <cell r="N15">
            <v>111.4520108946848</v>
          </cell>
          <cell r="O15">
            <v>110.79849969338083</v>
          </cell>
          <cell r="P15">
            <v>112.43155212035806</v>
          </cell>
          <cell r="Q15">
            <v>112.03206597969097</v>
          </cell>
          <cell r="R15">
            <v>112.43835427283808</v>
          </cell>
          <cell r="S15">
            <v>112.49119617980998</v>
          </cell>
          <cell r="T15">
            <v>115.18171368866115</v>
          </cell>
          <cell r="U15">
            <v>111.36054894627499</v>
          </cell>
          <cell r="V15">
            <v>112.60261024190453</v>
          </cell>
        </row>
        <row r="16">
          <cell r="B16" t="str">
            <v>Total fuel consumption</v>
          </cell>
          <cell r="D16">
            <v>100</v>
          </cell>
          <cell r="E16">
            <v>96.868975009194259</v>
          </cell>
          <cell r="F16">
            <v>100.12814253055232</v>
          </cell>
          <cell r="G16">
            <v>100.57209429756264</v>
          </cell>
          <cell r="H16">
            <v>102.55357617952862</v>
          </cell>
          <cell r="I16">
            <v>101.40832518821973</v>
          </cell>
          <cell r="J16">
            <v>100.71943175163651</v>
          </cell>
          <cell r="K16">
            <v>106.32764581487588</v>
          </cell>
          <cell r="L16">
            <v>105.28188738417438</v>
          </cell>
          <cell r="M16">
            <v>106.3125349452197</v>
          </cell>
          <cell r="N16">
            <v>107.81378770604576</v>
          </cell>
          <cell r="O16">
            <v>107.49482113700039</v>
          </cell>
          <cell r="P16">
            <v>107.53473527654819</v>
          </cell>
          <cell r="Q16">
            <v>106.51894249054068</v>
          </cell>
          <cell r="R16">
            <v>105.43509493214945</v>
          </cell>
          <cell r="S16">
            <v>105.09305873300772</v>
          </cell>
          <cell r="T16">
            <v>106.57942738968084</v>
          </cell>
          <cell r="U16">
            <v>100.81198591055139</v>
          </cell>
          <cell r="V16">
            <v>103.71926821497165</v>
          </cell>
        </row>
        <row r="17">
          <cell r="B17" t="str">
            <v>Fossil fuel consumption</v>
          </cell>
          <cell r="D17">
            <v>100</v>
          </cell>
          <cell r="E17">
            <v>96.964152942192555</v>
          </cell>
          <cell r="F17">
            <v>99.812490556084114</v>
          </cell>
          <cell r="G17">
            <v>99.637982770380745</v>
          </cell>
          <cell r="H17">
            <v>101.18963937651155</v>
          </cell>
          <cell r="I17">
            <v>98.763691393842066</v>
          </cell>
          <cell r="J17">
            <v>98.313306682709594</v>
          </cell>
          <cell r="K17">
            <v>103.69485141930845</v>
          </cell>
          <cell r="L17">
            <v>102.99399075276052</v>
          </cell>
          <cell r="M17">
            <v>103.88317597716214</v>
          </cell>
          <cell r="N17">
            <v>105.01852568600962</v>
          </cell>
          <cell r="O17">
            <v>105.38219187597726</v>
          </cell>
          <cell r="P17">
            <v>105.06227537614454</v>
          </cell>
          <cell r="Q17">
            <v>103.65632375261606</v>
          </cell>
          <cell r="R17">
            <v>102.18404867565602</v>
          </cell>
          <cell r="S17">
            <v>101.63127827453449</v>
          </cell>
          <cell r="T17">
            <v>102.35248546533805</v>
          </cell>
          <cell r="U17">
            <v>95.191301592601107</v>
          </cell>
          <cell r="V17">
            <v>97.53265331486439</v>
          </cell>
        </row>
        <row r="18">
          <cell r="B18" t="str">
            <v>CO2 emissions</v>
          </cell>
          <cell r="D18">
            <v>100</v>
          </cell>
          <cell r="E18">
            <v>95.141112925668395</v>
          </cell>
          <cell r="F18">
            <v>97.240633932586803</v>
          </cell>
          <cell r="G18">
            <v>96.615236216471118</v>
          </cell>
          <cell r="H18">
            <v>97.178241631540544</v>
          </cell>
          <cell r="I18">
            <v>93.920296026213364</v>
          </cell>
          <cell r="J18">
            <v>92.612686659132663</v>
          </cell>
          <cell r="K18">
            <v>97.528951109404559</v>
          </cell>
          <cell r="L18">
            <v>95.883809015382226</v>
          </cell>
          <cell r="M18">
            <v>96.275206293529763</v>
          </cell>
          <cell r="N18">
            <v>96.617119868452448</v>
          </cell>
          <cell r="O18">
            <v>96.946046871621263</v>
          </cell>
          <cell r="P18">
            <v>96.260828188326641</v>
          </cell>
          <cell r="Q18">
            <v>94.290671016959564</v>
          </cell>
          <cell r="R18">
            <v>92.428955877681602</v>
          </cell>
          <cell r="S18">
            <v>91.966044735425157</v>
          </cell>
          <cell r="T18">
            <v>93.103858193873876</v>
          </cell>
          <cell r="U18">
            <v>85.902726181343411</v>
          </cell>
          <cell r="V18">
            <v>88.740934609025331</v>
          </cell>
        </row>
        <row r="19">
          <cell r="B19" t="str">
            <v>Temperature</v>
          </cell>
          <cell r="D19">
            <v>100</v>
          </cell>
          <cell r="E19">
            <v>111.12135062064741</v>
          </cell>
          <cell r="F19">
            <v>104.3850479542417</v>
          </cell>
          <cell r="G19">
            <v>108.8062385898875</v>
          </cell>
          <cell r="H19">
            <v>95.340861793356936</v>
          </cell>
          <cell r="I19">
            <v>104.82070754497452</v>
          </cell>
          <cell r="J19">
            <v>115.23716035368996</v>
          </cell>
          <cell r="K19">
            <v>103.72731716671743</v>
          </cell>
          <cell r="L19">
            <v>106.25628164753854</v>
          </cell>
          <cell r="M19">
            <v>101.86624963403472</v>
          </cell>
          <cell r="N19">
            <v>96.586414510675965</v>
          </cell>
          <cell r="O19">
            <v>104.44644100210618</v>
          </cell>
          <cell r="P19">
            <v>99.457562715803988</v>
          </cell>
          <cell r="Q19">
            <v>104.70462187328674</v>
          </cell>
          <cell r="R19">
            <v>104.40907706114781</v>
          </cell>
          <cell r="S19">
            <v>104.37937074766501</v>
          </cell>
          <cell r="T19">
            <v>100.28524662346487</v>
          </cell>
          <cell r="U19">
            <v>97.147104674156409</v>
          </cell>
          <cell r="V19">
            <v>99.276750287738651</v>
          </cell>
        </row>
        <row r="32">
          <cell r="D32">
            <v>1990</v>
          </cell>
          <cell r="E32">
            <v>1991</v>
          </cell>
          <cell r="F32">
            <v>1992</v>
          </cell>
          <cell r="G32">
            <v>1993</v>
          </cell>
          <cell r="H32">
            <v>1994</v>
          </cell>
          <cell r="I32">
            <v>1995</v>
          </cell>
          <cell r="J32">
            <v>1996</v>
          </cell>
          <cell r="K32">
            <v>1997</v>
          </cell>
          <cell r="L32">
            <v>1998</v>
          </cell>
          <cell r="M32">
            <v>1999</v>
          </cell>
          <cell r="N32">
            <v>2000</v>
          </cell>
          <cell r="O32">
            <v>2001</v>
          </cell>
          <cell r="P32">
            <v>2002</v>
          </cell>
          <cell r="Q32">
            <v>2003</v>
          </cell>
          <cell r="R32">
            <v>2004</v>
          </cell>
          <cell r="S32">
            <v>2005</v>
          </cell>
          <cell r="T32">
            <v>2006</v>
          </cell>
          <cell r="U32">
            <v>2007</v>
          </cell>
          <cell r="V32">
            <v>2008</v>
          </cell>
        </row>
        <row r="33">
          <cell r="B33" t="str">
            <v>Population</v>
          </cell>
          <cell r="D33">
            <v>100</v>
          </cell>
          <cell r="E33">
            <v>100.33572481539053</v>
          </cell>
          <cell r="F33">
            <v>100.60689975817316</v>
          </cell>
          <cell r="G33">
            <v>100.95410126390814</v>
          </cell>
          <cell r="H33">
            <v>101.20720730201101</v>
          </cell>
          <cell r="I33">
            <v>101.40762303308082</v>
          </cell>
          <cell r="J33">
            <v>101.58750019731043</v>
          </cell>
          <cell r="K33">
            <v>101.75215695503432</v>
          </cell>
          <cell r="L33">
            <v>102.23901012828287</v>
          </cell>
          <cell r="M33">
            <v>102.38733165567655</v>
          </cell>
          <cell r="N33">
            <v>102.63175911769476</v>
          </cell>
          <cell r="O33">
            <v>102.8506225894579</v>
          </cell>
          <cell r="P33">
            <v>103.02909835806372</v>
          </cell>
          <cell r="Q33">
            <v>103.45663542066769</v>
          </cell>
          <cell r="R33">
            <v>103.91408097003278</v>
          </cell>
          <cell r="S33">
            <v>104.41452780838637</v>
          </cell>
          <cell r="T33">
            <v>104.85528969182849</v>
          </cell>
          <cell r="U33">
            <v>105.29715619475806</v>
          </cell>
          <cell r="V33">
            <v>105.79462421704966</v>
          </cell>
        </row>
        <row r="34">
          <cell r="B34" t="str">
            <v>Number of persons per household</v>
          </cell>
          <cell r="D34">
            <v>99.999999999999986</v>
          </cell>
          <cell r="E34">
            <v>100.86699975925907</v>
          </cell>
          <cell r="F34">
            <v>101.79348619443157</v>
          </cell>
          <cell r="G34">
            <v>102.6376389138499</v>
          </cell>
          <cell r="H34">
            <v>103.57220995058557</v>
          </cell>
          <cell r="I34">
            <v>104.55641634097459</v>
          </cell>
          <cell r="J34">
            <v>105.30302090001295</v>
          </cell>
          <cell r="K34">
            <v>106.06284900366961</v>
          </cell>
          <cell r="L34">
            <v>106.48358828710806</v>
          </cell>
          <cell r="M34">
            <v>107.25379288888577</v>
          </cell>
          <cell r="N34">
            <v>107.92061601130644</v>
          </cell>
          <cell r="O34">
            <v>108.87186666195899</v>
          </cell>
          <cell r="P34">
            <v>109.86212683017548</v>
          </cell>
          <cell r="Q34">
            <v>110.58210453923226</v>
          </cell>
          <cell r="R34">
            <v>111.26412289642521</v>
          </cell>
          <cell r="S34">
            <v>111.89406228520738</v>
          </cell>
          <cell r="T34">
            <v>112.61362699108466</v>
          </cell>
          <cell r="U34">
            <v>113.3259787439287</v>
          </cell>
          <cell r="V34">
            <v>113.97244592798221</v>
          </cell>
        </row>
        <row r="35">
          <cell r="B35" t="str">
            <v>Energy use per household</v>
          </cell>
          <cell r="D35">
            <v>100</v>
          </cell>
          <cell r="E35">
            <v>97.573469988445225</v>
          </cell>
          <cell r="F35">
            <v>99.098039154984903</v>
          </cell>
          <cell r="G35">
            <v>98.1544889810651</v>
          </cell>
          <cell r="H35">
            <v>99.310754013304248</v>
          </cell>
          <cell r="I35">
            <v>96.118148031613885</v>
          </cell>
          <cell r="J35">
            <v>95.019343130752674</v>
          </cell>
          <cell r="K35">
            <v>99.75668310328534</v>
          </cell>
          <cell r="L35">
            <v>98.686063050243931</v>
          </cell>
          <cell r="M35">
            <v>99.19635737305812</v>
          </cell>
          <cell r="N35">
            <v>100.62403311030812</v>
          </cell>
          <cell r="O35">
            <v>98.948971765160493</v>
          </cell>
          <cell r="P35">
            <v>99.329970080025902</v>
          </cell>
          <cell r="Q35">
            <v>97.926254438373405</v>
          </cell>
          <cell r="R35">
            <v>97.248952172587266</v>
          </cell>
          <cell r="S35">
            <v>96.283210916644336</v>
          </cell>
          <cell r="T35">
            <v>97.544378301344821</v>
          </cell>
          <cell r="U35">
            <v>93.322258874619934</v>
          </cell>
          <cell r="V35">
            <v>93.386691410784024</v>
          </cell>
        </row>
        <row r="36">
          <cell r="B36" t="str">
            <v>Share of electricity and district heat in total energy use</v>
          </cell>
          <cell r="D36">
            <v>100</v>
          </cell>
          <cell r="E36">
            <v>105.23214906448754</v>
          </cell>
          <cell r="F36">
            <v>103.67956894755157</v>
          </cell>
          <cell r="G36">
            <v>103.05895618406244</v>
          </cell>
          <cell r="H36">
            <v>104.08084304955132</v>
          </cell>
          <cell r="I36">
            <v>101.35848761107704</v>
          </cell>
          <cell r="J36">
            <v>102.50583078405992</v>
          </cell>
          <cell r="K36">
            <v>103.39614148697297</v>
          </cell>
          <cell r="L36">
            <v>105.51105112681401</v>
          </cell>
          <cell r="M36">
            <v>106.60508568795579</v>
          </cell>
          <cell r="N36">
            <v>108.96722374710698</v>
          </cell>
          <cell r="O36">
            <v>108.19068986807683</v>
          </cell>
          <cell r="P36">
            <v>111.9641605316999</v>
          </cell>
          <cell r="Q36">
            <v>113.51798477530485</v>
          </cell>
          <cell r="R36">
            <v>117.10969651561159</v>
          </cell>
          <cell r="S36">
            <v>118.06593478489343</v>
          </cell>
          <cell r="T36">
            <v>120.51572808163765</v>
          </cell>
          <cell r="U36">
            <v>126.0206725089956</v>
          </cell>
          <cell r="V36">
            <v>121.67127699010405</v>
          </cell>
        </row>
        <row r="37">
          <cell r="B37" t="str">
            <v>Share of biomass in direct fuel combustion</v>
          </cell>
          <cell r="D37">
            <v>100</v>
          </cell>
          <cell r="E37">
            <v>99.2282516542015</v>
          </cell>
          <cell r="F37">
            <v>102.47614739769044</v>
          </cell>
          <cell r="G37">
            <v>107.29533736708876</v>
          </cell>
          <cell r="H37">
            <v>110.44642237490432</v>
          </cell>
          <cell r="I37">
            <v>120.48406172638224</v>
          </cell>
          <cell r="J37">
            <v>118.76415768406186</v>
          </cell>
          <cell r="K37">
            <v>119.44889310016869</v>
          </cell>
          <cell r="L37">
            <v>117.06895288913073</v>
          </cell>
          <cell r="M37">
            <v>117.94863231841023</v>
          </cell>
          <cell r="N37">
            <v>120.36443486968145</v>
          </cell>
          <cell r="O37">
            <v>115.43689293585051</v>
          </cell>
          <cell r="P37">
            <v>118.05945455035133</v>
          </cell>
          <cell r="Q37">
            <v>121.10866688426492</v>
          </cell>
          <cell r="R37">
            <v>124.21932851793338</v>
          </cell>
          <cell r="S37">
            <v>125.87316942766343</v>
          </cell>
          <cell r="T37">
            <v>131.15136210425518</v>
          </cell>
          <cell r="U37">
            <v>143.79264401317437</v>
          </cell>
          <cell r="V37">
            <v>146.85088316862721</v>
          </cell>
        </row>
        <row r="38">
          <cell r="B38" t="str">
            <v>Carbon intensity of direct fuel combustion</v>
          </cell>
          <cell r="D38">
            <v>100</v>
          </cell>
          <cell r="E38">
            <v>98.119882491407921</v>
          </cell>
          <cell r="F38">
            <v>97.423311842867804</v>
          </cell>
          <cell r="G38">
            <v>96.966270823772433</v>
          </cell>
          <cell r="H38">
            <v>96.035762386655804</v>
          </cell>
          <cell r="I38">
            <v>95.095975758627134</v>
          </cell>
          <cell r="J38">
            <v>94.201578386560868</v>
          </cell>
          <cell r="K38">
            <v>94.053802840248096</v>
          </cell>
          <cell r="L38">
            <v>93.096508169640245</v>
          </cell>
          <cell r="M38">
            <v>92.67641789724938</v>
          </cell>
          <cell r="N38">
            <v>92.000072594166696</v>
          </cell>
          <cell r="O38">
            <v>91.994714805055125</v>
          </cell>
          <cell r="P38">
            <v>91.622637948486371</v>
          </cell>
          <cell r="Q38">
            <v>90.964706834473162</v>
          </cell>
          <cell r="R38">
            <v>90.453409387860319</v>
          </cell>
          <cell r="S38">
            <v>90.489902613444627</v>
          </cell>
          <cell r="T38">
            <v>90.963944618036436</v>
          </cell>
          <cell r="U38">
            <v>90.242201487053038</v>
          </cell>
          <cell r="V38">
            <v>90.985871493255942</v>
          </cell>
        </row>
        <row r="40">
          <cell r="B40" t="str">
            <v>CO2 emissions</v>
          </cell>
          <cell r="D40">
            <v>100</v>
          </cell>
          <cell r="E40">
            <v>95.141112925668395</v>
          </cell>
          <cell r="F40">
            <v>97.240633932586803</v>
          </cell>
          <cell r="G40">
            <v>96.615236216471118</v>
          </cell>
          <cell r="H40">
            <v>97.178241631540544</v>
          </cell>
          <cell r="I40">
            <v>93.920296026213364</v>
          </cell>
          <cell r="J40">
            <v>92.612686659132663</v>
          </cell>
          <cell r="K40">
            <v>97.528951109404559</v>
          </cell>
          <cell r="L40">
            <v>95.883809015382226</v>
          </cell>
          <cell r="M40">
            <v>96.275206293529763</v>
          </cell>
          <cell r="N40">
            <v>96.617119868452448</v>
          </cell>
          <cell r="O40">
            <v>96.946046871621263</v>
          </cell>
          <cell r="P40">
            <v>96.260828188326641</v>
          </cell>
          <cell r="Q40">
            <v>94.290671016959564</v>
          </cell>
          <cell r="R40">
            <v>92.428955877681602</v>
          </cell>
          <cell r="S40">
            <v>91.966044735425157</v>
          </cell>
          <cell r="T40">
            <v>93.103858193873876</v>
          </cell>
          <cell r="U40">
            <v>85.902726181343411</v>
          </cell>
          <cell r="V40">
            <v>88.740934609025331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40"/>
  <sheetViews>
    <sheetView tabSelected="1" topLeftCell="D40" workbookViewId="0">
      <selection activeCell="M21" sqref="M21"/>
    </sheetView>
  </sheetViews>
  <sheetFormatPr defaultRowHeight="15"/>
  <cols>
    <col min="2" max="2" width="24" bestFit="1" customWidth="1"/>
    <col min="3" max="3" width="19.140625" bestFit="1" customWidth="1"/>
  </cols>
  <sheetData>
    <row r="3" spans="2:22" s="1" customFormat="1">
      <c r="B3" s="1" t="s">
        <v>0</v>
      </c>
      <c r="C3" s="1" t="s">
        <v>1</v>
      </c>
      <c r="D3" s="1">
        <v>1990</v>
      </c>
      <c r="E3" s="1">
        <v>1991</v>
      </c>
      <c r="F3" s="1">
        <v>1992</v>
      </c>
      <c r="G3" s="1">
        <v>1993</v>
      </c>
      <c r="H3" s="1">
        <v>1994</v>
      </c>
      <c r="I3" s="1">
        <v>1995</v>
      </c>
      <c r="J3" s="1">
        <v>1996</v>
      </c>
      <c r="K3" s="1">
        <v>1997</v>
      </c>
      <c r="L3" s="1">
        <v>1998</v>
      </c>
      <c r="M3" s="1">
        <v>1999</v>
      </c>
      <c r="N3" s="1">
        <v>2000</v>
      </c>
      <c r="O3" s="1">
        <v>2001</v>
      </c>
      <c r="P3" s="1">
        <v>2002</v>
      </c>
      <c r="Q3" s="1">
        <v>2003</v>
      </c>
      <c r="R3" s="1">
        <v>2004</v>
      </c>
      <c r="S3" s="1">
        <v>2005</v>
      </c>
      <c r="T3" s="1">
        <v>2006</v>
      </c>
      <c r="U3" s="1">
        <v>2007</v>
      </c>
      <c r="V3" s="1">
        <v>2008</v>
      </c>
    </row>
    <row r="4" spans="2:22">
      <c r="B4" t="s">
        <v>2</v>
      </c>
      <c r="C4" t="s">
        <v>3</v>
      </c>
      <c r="D4" s="2">
        <v>470.38822499999998</v>
      </c>
      <c r="E4" s="2">
        <v>471.96743500000002</v>
      </c>
      <c r="F4" s="2">
        <v>473.24301000000003</v>
      </c>
      <c r="G4" s="2">
        <v>474.87620500000003</v>
      </c>
      <c r="H4" s="2">
        <v>476.06678599999998</v>
      </c>
      <c r="I4" s="2">
        <v>477.00951800000001</v>
      </c>
      <c r="J4" s="2">
        <v>477.855639</v>
      </c>
      <c r="K4" s="2">
        <v>478.63016499999998</v>
      </c>
      <c r="L4" s="2">
        <v>480.92026499999997</v>
      </c>
      <c r="M4" s="2">
        <v>481.617952</v>
      </c>
      <c r="N4" s="2">
        <v>482.76771000000002</v>
      </c>
      <c r="O4" s="2">
        <v>483.79721799999999</v>
      </c>
      <c r="P4" s="2">
        <v>484.63674700000001</v>
      </c>
      <c r="Q4" s="2">
        <v>486.647831</v>
      </c>
      <c r="R4" s="2">
        <v>488.799601</v>
      </c>
      <c r="S4" s="2">
        <v>491.15364399999999</v>
      </c>
      <c r="T4" s="2">
        <v>493.22693600000002</v>
      </c>
      <c r="U4" s="2">
        <v>495.30542400000002</v>
      </c>
      <c r="V4" s="2">
        <v>497.64545500000003</v>
      </c>
    </row>
    <row r="5" spans="2:22">
      <c r="B5" t="s">
        <v>4</v>
      </c>
      <c r="C5" t="s">
        <v>3</v>
      </c>
      <c r="D5" s="2">
        <v>176.18772780023193</v>
      </c>
      <c r="E5" s="2">
        <v>178.31190925493826</v>
      </c>
      <c r="F5" s="2">
        <v>180.43609070964459</v>
      </c>
      <c r="G5" s="2">
        <v>182.56027216435092</v>
      </c>
      <c r="H5" s="2">
        <v>184.68445361905725</v>
      </c>
      <c r="I5" s="2">
        <v>186.80863507376358</v>
      </c>
      <c r="J5" s="2">
        <v>188.47630481708936</v>
      </c>
      <c r="K5" s="2">
        <v>190.14397456041513</v>
      </c>
      <c r="L5" s="2">
        <v>191.81164430374091</v>
      </c>
      <c r="M5" s="2">
        <v>193.47931404706668</v>
      </c>
      <c r="N5" s="2">
        <v>195.14698379039243</v>
      </c>
      <c r="O5" s="2">
        <v>197.28690006988873</v>
      </c>
      <c r="P5" s="2">
        <v>199.42681634938504</v>
      </c>
      <c r="Q5" s="2">
        <v>201.56673262888134</v>
      </c>
      <c r="R5" s="2">
        <v>203.70664890837764</v>
      </c>
      <c r="S5" s="2">
        <v>205.84656518787398</v>
      </c>
      <c r="T5" s="2">
        <v>208.04483838370305</v>
      </c>
      <c r="U5" s="2">
        <v>210.24311157953213</v>
      </c>
      <c r="V5" s="2">
        <v>212.4413847753612</v>
      </c>
    </row>
    <row r="6" spans="2:22">
      <c r="B6" t="s">
        <v>2</v>
      </c>
      <c r="C6" t="s">
        <v>5</v>
      </c>
      <c r="D6" s="2">
        <v>11002.468999999999</v>
      </c>
      <c r="E6" s="2">
        <v>10864.921655125636</v>
      </c>
      <c r="F6" s="2">
        <v>11166.137443838157</v>
      </c>
      <c r="G6" s="2">
        <v>11190.021983516164</v>
      </c>
      <c r="H6" s="2">
        <v>11453.576398455087</v>
      </c>
      <c r="I6" s="2">
        <v>11212.871380181277</v>
      </c>
      <c r="J6" s="2">
        <v>11183.642640429633</v>
      </c>
      <c r="K6" s="2">
        <v>11845.109150366687</v>
      </c>
      <c r="L6" s="2">
        <v>11820.757035462333</v>
      </c>
      <c r="M6" s="2">
        <v>11985.185561120074</v>
      </c>
      <c r="N6" s="2">
        <v>12262.472948564317</v>
      </c>
      <c r="O6" s="2">
        <v>12190.57058122932</v>
      </c>
      <c r="P6" s="2">
        <v>12370.246668261239</v>
      </c>
      <c r="Q6" s="2">
        <v>12326.293329475044</v>
      </c>
      <c r="R6" s="2">
        <v>12370.995072979185</v>
      </c>
      <c r="S6" s="2">
        <v>12376.808987412776</v>
      </c>
      <c r="T6" s="2">
        <v>12672.832342263697</v>
      </c>
      <c r="U6" s="2">
        <v>12252.409876043732</v>
      </c>
      <c r="V6" s="2">
        <v>12389.067285056371</v>
      </c>
    </row>
    <row r="7" spans="2:22">
      <c r="B7" t="s">
        <v>6</v>
      </c>
      <c r="C7" t="s">
        <v>5</v>
      </c>
      <c r="D7" s="2">
        <v>8066.1178741152908</v>
      </c>
      <c r="E7" s="2">
        <v>7813.5657076888929</v>
      </c>
      <c r="F7" s="2">
        <v>8076.4540016765159</v>
      </c>
      <c r="G7" s="2">
        <v>8112.2636745077853</v>
      </c>
      <c r="H7" s="2">
        <v>8272.0923387613984</v>
      </c>
      <c r="I7" s="2">
        <v>8179.7150438479512</v>
      </c>
      <c r="J7" s="2">
        <v>8124.1480872261036</v>
      </c>
      <c r="K7" s="2">
        <v>8576.513244199703</v>
      </c>
      <c r="L7" s="2">
        <v>8492.1611365008212</v>
      </c>
      <c r="M7" s="2">
        <v>8575.2943836414306</v>
      </c>
      <c r="N7" s="2">
        <v>8696.3872009180704</v>
      </c>
      <c r="O7" s="2">
        <v>8670.6589814798499</v>
      </c>
      <c r="P7" s="2">
        <v>8673.8785030242143</v>
      </c>
      <c r="Q7" s="2">
        <v>8591.9434595480889</v>
      </c>
      <c r="R7" s="2">
        <v>8504.5190379125324</v>
      </c>
      <c r="S7" s="2">
        <v>8476.9299949176166</v>
      </c>
      <c r="T7" s="2">
        <v>8596.8222428087756</v>
      </c>
      <c r="U7" s="2">
        <v>8131.6136147815732</v>
      </c>
      <c r="V7" s="2">
        <v>8366.1184323894086</v>
      </c>
    </row>
    <row r="8" spans="2:22">
      <c r="B8" t="s">
        <v>6</v>
      </c>
      <c r="C8" t="s">
        <v>5</v>
      </c>
      <c r="D8" s="2">
        <v>7155.1657443194972</v>
      </c>
      <c r="E8" s="2">
        <v>6937.9458555893279</v>
      </c>
      <c r="F8" s="2">
        <v>7141.7491328210644</v>
      </c>
      <c r="G8" s="2">
        <v>7129.2628115172465</v>
      </c>
      <c r="H8" s="2">
        <v>7240.2864134685879</v>
      </c>
      <c r="I8" s="2">
        <v>7066.7058144376115</v>
      </c>
      <c r="J8" s="2">
        <v>7034.4800418690074</v>
      </c>
      <c r="K8" s="2">
        <v>7419.5384873773573</v>
      </c>
      <c r="L8" s="2">
        <v>7369.3907450491115</v>
      </c>
      <c r="M8" s="2">
        <v>7433.0134216290471</v>
      </c>
      <c r="N8" s="2">
        <v>7514.249575074733</v>
      </c>
      <c r="O8" s="2">
        <v>7540.2704937229691</v>
      </c>
      <c r="P8" s="2">
        <v>7517.3799379165121</v>
      </c>
      <c r="Q8" s="2">
        <v>7416.7817689680987</v>
      </c>
      <c r="R8" s="2">
        <v>7311.4380469993002</v>
      </c>
      <c r="S8" s="2">
        <v>7271.8864086135145</v>
      </c>
      <c r="T8" s="2">
        <v>7323.4899784754598</v>
      </c>
      <c r="U8" s="2">
        <v>6811.0954031256542</v>
      </c>
      <c r="V8" s="2">
        <v>6978.6229995110707</v>
      </c>
    </row>
    <row r="9" spans="2:22">
      <c r="B9" t="s">
        <v>6</v>
      </c>
      <c r="C9" t="s">
        <v>7</v>
      </c>
      <c r="D9" s="2">
        <v>498.62650577845528</v>
      </c>
      <c r="E9" s="2">
        <v>474.39880693999459</v>
      </c>
      <c r="F9" s="2">
        <v>484.86757517487649</v>
      </c>
      <c r="G9" s="2">
        <v>481.74917639579058</v>
      </c>
      <c r="H9" s="2">
        <v>484.55647062429472</v>
      </c>
      <c r="I9" s="2">
        <v>468.31149029228908</v>
      </c>
      <c r="J9" s="2">
        <v>461.7914033959828</v>
      </c>
      <c r="K9" s="2">
        <v>486.3052010392019</v>
      </c>
      <c r="L9" s="2">
        <v>478.10208650068785</v>
      </c>
      <c r="M9" s="2">
        <v>480.05369707242693</v>
      </c>
      <c r="N9" s="2">
        <v>481.7585687838461</v>
      </c>
      <c r="O9" s="2">
        <v>483.39868600630854</v>
      </c>
      <c r="P9" s="2">
        <v>479.98200402885544</v>
      </c>
      <c r="Q9" s="2">
        <v>470.15827816692416</v>
      </c>
      <c r="R9" s="2">
        <v>460.87527302039393</v>
      </c>
      <c r="S9" s="2">
        <v>458.56707536690146</v>
      </c>
      <c r="T9" s="2">
        <v>464.24051485704138</v>
      </c>
      <c r="U9" s="2">
        <v>428.33376192646693</v>
      </c>
      <c r="V9" s="2">
        <v>442.48582143612697</v>
      </c>
    </row>
    <row r="10" spans="2:22">
      <c r="B10" t="s">
        <v>2</v>
      </c>
      <c r="C10" t="s">
        <v>8</v>
      </c>
      <c r="D10" s="2">
        <v>3029.6590000000001</v>
      </c>
      <c r="E10" s="2">
        <v>3366.598</v>
      </c>
      <c r="F10" s="2">
        <v>3162.511</v>
      </c>
      <c r="G10" s="2">
        <v>3296.4580000000001</v>
      </c>
      <c r="H10" s="2">
        <v>2888.5030000000002</v>
      </c>
      <c r="I10" s="2">
        <v>3175.71</v>
      </c>
      <c r="J10" s="2">
        <v>3491.2930000000001</v>
      </c>
      <c r="K10" s="2">
        <v>3142.5839999999998</v>
      </c>
      <c r="L10" s="2">
        <v>3219.203</v>
      </c>
      <c r="M10" s="2">
        <v>3086.2</v>
      </c>
      <c r="N10" s="2">
        <v>2926.239</v>
      </c>
      <c r="O10" s="2">
        <v>3164.3710000000001</v>
      </c>
      <c r="P10" s="2">
        <v>3013.2249999999999</v>
      </c>
      <c r="Q10" s="2">
        <v>3172.1930000000002</v>
      </c>
      <c r="R10" s="2">
        <v>3163.239</v>
      </c>
      <c r="S10" s="2">
        <v>3162.3389999999999</v>
      </c>
      <c r="T10" s="2">
        <v>3038.3009999999999</v>
      </c>
      <c r="U10" s="2">
        <v>2943.2260000000001</v>
      </c>
      <c r="V10" s="2">
        <v>3007.7469999999998</v>
      </c>
    </row>
    <row r="12" spans="2:22" s="1" customFormat="1">
      <c r="B12" s="1" t="s">
        <v>9</v>
      </c>
      <c r="C12" s="1" t="s">
        <v>1</v>
      </c>
      <c r="D12" s="1">
        <v>1990</v>
      </c>
      <c r="E12" s="1">
        <v>1991</v>
      </c>
      <c r="F12" s="1">
        <v>1992</v>
      </c>
      <c r="G12" s="1">
        <v>1993</v>
      </c>
      <c r="H12" s="1">
        <v>1994</v>
      </c>
      <c r="I12" s="1">
        <v>1995</v>
      </c>
      <c r="J12" s="1">
        <v>1996</v>
      </c>
      <c r="K12" s="1">
        <v>1997</v>
      </c>
      <c r="L12" s="1">
        <v>1998</v>
      </c>
      <c r="M12" s="1">
        <v>1999</v>
      </c>
      <c r="N12" s="1">
        <v>2000</v>
      </c>
      <c r="O12" s="1">
        <v>2001</v>
      </c>
      <c r="P12" s="1">
        <v>2002</v>
      </c>
      <c r="Q12" s="1">
        <v>2003</v>
      </c>
      <c r="R12" s="1">
        <v>2004</v>
      </c>
      <c r="S12" s="1">
        <v>2005</v>
      </c>
      <c r="T12" s="1">
        <v>2006</v>
      </c>
      <c r="U12" s="1">
        <v>2007</v>
      </c>
      <c r="V12" s="1">
        <v>2008</v>
      </c>
    </row>
    <row r="13" spans="2:22">
      <c r="B13" t="s">
        <v>10</v>
      </c>
      <c r="C13" t="s">
        <v>11</v>
      </c>
      <c r="D13" s="3">
        <f>100*D4/$D4</f>
        <v>100</v>
      </c>
      <c r="E13" s="3">
        <f t="shared" ref="E13:V13" si="0">100*E4/$D4</f>
        <v>100.33572481539053</v>
      </c>
      <c r="F13" s="3">
        <f t="shared" si="0"/>
        <v>100.60689975817316</v>
      </c>
      <c r="G13" s="3">
        <f t="shared" si="0"/>
        <v>100.95410126390814</v>
      </c>
      <c r="H13" s="3">
        <f t="shared" si="0"/>
        <v>101.20720730201101</v>
      </c>
      <c r="I13" s="3">
        <f t="shared" si="0"/>
        <v>101.40762303308082</v>
      </c>
      <c r="J13" s="3">
        <f t="shared" si="0"/>
        <v>101.58750019731043</v>
      </c>
      <c r="K13" s="3">
        <f t="shared" si="0"/>
        <v>101.75215695503432</v>
      </c>
      <c r="L13" s="3">
        <f t="shared" si="0"/>
        <v>102.23901012828287</v>
      </c>
      <c r="M13" s="3">
        <f t="shared" si="0"/>
        <v>102.38733165567655</v>
      </c>
      <c r="N13" s="3">
        <f t="shared" si="0"/>
        <v>102.63175911769476</v>
      </c>
      <c r="O13" s="3">
        <f t="shared" si="0"/>
        <v>102.8506225894579</v>
      </c>
      <c r="P13" s="3">
        <f t="shared" si="0"/>
        <v>103.02909835806372</v>
      </c>
      <c r="Q13" s="3">
        <f t="shared" si="0"/>
        <v>103.45663542066769</v>
      </c>
      <c r="R13" s="3">
        <f t="shared" si="0"/>
        <v>103.91408097003278</v>
      </c>
      <c r="S13" s="3">
        <f t="shared" si="0"/>
        <v>104.41452780838637</v>
      </c>
      <c r="T13" s="3">
        <f t="shared" si="0"/>
        <v>104.85528969182849</v>
      </c>
      <c r="U13" s="3">
        <f t="shared" si="0"/>
        <v>105.29715619475806</v>
      </c>
      <c r="V13" s="3">
        <f t="shared" si="0"/>
        <v>105.79462421704966</v>
      </c>
    </row>
    <row r="14" spans="2:22">
      <c r="B14" t="s">
        <v>12</v>
      </c>
      <c r="C14" t="s">
        <v>11</v>
      </c>
      <c r="D14" s="3">
        <f t="shared" ref="D14:V19" si="1">100*D5/$D5</f>
        <v>100</v>
      </c>
      <c r="E14" s="3">
        <f t="shared" si="1"/>
        <v>101.2056353079908</v>
      </c>
      <c r="F14" s="3">
        <f t="shared" si="1"/>
        <v>102.41127061598162</v>
      </c>
      <c r="G14" s="3">
        <f t="shared" si="1"/>
        <v>103.61690592397242</v>
      </c>
      <c r="H14" s="3">
        <f t="shared" si="1"/>
        <v>104.82254123196323</v>
      </c>
      <c r="I14" s="3">
        <f t="shared" si="1"/>
        <v>106.02817653995403</v>
      </c>
      <c r="J14" s="3">
        <f t="shared" si="1"/>
        <v>106.9747065645745</v>
      </c>
      <c r="K14" s="3">
        <f t="shared" si="1"/>
        <v>107.92123658919496</v>
      </c>
      <c r="L14" s="3">
        <f t="shared" si="1"/>
        <v>108.86776661381543</v>
      </c>
      <c r="M14" s="3">
        <f t="shared" si="1"/>
        <v>109.81429663843591</v>
      </c>
      <c r="N14" s="3">
        <f t="shared" si="1"/>
        <v>110.76082666305636</v>
      </c>
      <c r="O14" s="3">
        <f t="shared" si="1"/>
        <v>111.97539268658927</v>
      </c>
      <c r="P14" s="3">
        <f t="shared" si="1"/>
        <v>113.18995871012223</v>
      </c>
      <c r="Q14" s="3">
        <f t="shared" si="1"/>
        <v>114.40452473365514</v>
      </c>
      <c r="R14" s="3">
        <f t="shared" si="1"/>
        <v>115.61909075718808</v>
      </c>
      <c r="S14" s="3">
        <f t="shared" si="1"/>
        <v>116.83365678072103</v>
      </c>
      <c r="T14" s="3">
        <f t="shared" si="1"/>
        <v>118.081344813977</v>
      </c>
      <c r="U14" s="3">
        <f t="shared" si="1"/>
        <v>119.32903284723294</v>
      </c>
      <c r="V14" s="3">
        <f t="shared" si="1"/>
        <v>120.57672088048889</v>
      </c>
    </row>
    <row r="15" spans="2:22">
      <c r="B15" t="s">
        <v>13</v>
      </c>
      <c r="C15" t="s">
        <v>11</v>
      </c>
      <c r="D15" s="3">
        <f t="shared" si="1"/>
        <v>100</v>
      </c>
      <c r="E15" s="3">
        <f t="shared" si="1"/>
        <v>98.749850193857739</v>
      </c>
      <c r="F15" s="3">
        <f t="shared" si="1"/>
        <v>101.487561054143</v>
      </c>
      <c r="G15" s="3">
        <f t="shared" si="1"/>
        <v>101.7046445076661</v>
      </c>
      <c r="H15" s="3">
        <f t="shared" si="1"/>
        <v>104.10005607336942</v>
      </c>
      <c r="I15" s="3">
        <f t="shared" si="1"/>
        <v>101.91231968189393</v>
      </c>
      <c r="J15" s="3">
        <f t="shared" si="1"/>
        <v>101.64666349370886</v>
      </c>
      <c r="K15" s="3">
        <f t="shared" si="1"/>
        <v>107.65864598543007</v>
      </c>
      <c r="L15" s="3">
        <f t="shared" si="1"/>
        <v>107.43731280190231</v>
      </c>
      <c r="M15" s="3">
        <f t="shared" si="1"/>
        <v>108.93178214017303</v>
      </c>
      <c r="N15" s="3">
        <f t="shared" si="1"/>
        <v>111.4520108946848</v>
      </c>
      <c r="O15" s="3">
        <f t="shared" si="1"/>
        <v>110.79849969338083</v>
      </c>
      <c r="P15" s="3">
        <f t="shared" si="1"/>
        <v>112.43155212035806</v>
      </c>
      <c r="Q15" s="3">
        <f t="shared" si="1"/>
        <v>112.03206597969097</v>
      </c>
      <c r="R15" s="3">
        <f t="shared" si="1"/>
        <v>112.43835427283808</v>
      </c>
      <c r="S15" s="3">
        <f t="shared" si="1"/>
        <v>112.49119617980998</v>
      </c>
      <c r="T15" s="3">
        <f t="shared" si="1"/>
        <v>115.18171368866115</v>
      </c>
      <c r="U15" s="3">
        <f t="shared" si="1"/>
        <v>111.36054894627499</v>
      </c>
      <c r="V15" s="3">
        <f t="shared" si="1"/>
        <v>112.60261024190453</v>
      </c>
    </row>
    <row r="16" spans="2:22">
      <c r="B16" t="s">
        <v>14</v>
      </c>
      <c r="C16" t="s">
        <v>11</v>
      </c>
      <c r="D16" s="3">
        <f t="shared" si="1"/>
        <v>100</v>
      </c>
      <c r="E16" s="3">
        <f t="shared" si="1"/>
        <v>96.868975009194259</v>
      </c>
      <c r="F16" s="3">
        <f t="shared" si="1"/>
        <v>100.12814253055232</v>
      </c>
      <c r="G16" s="3">
        <f t="shared" si="1"/>
        <v>100.57209429756264</v>
      </c>
      <c r="H16" s="3">
        <f t="shared" si="1"/>
        <v>102.55357617952862</v>
      </c>
      <c r="I16" s="3">
        <f t="shared" si="1"/>
        <v>101.40832518821973</v>
      </c>
      <c r="J16" s="3">
        <f t="shared" si="1"/>
        <v>100.71943175163651</v>
      </c>
      <c r="K16" s="3">
        <f t="shared" si="1"/>
        <v>106.32764581487588</v>
      </c>
      <c r="L16" s="3">
        <f t="shared" si="1"/>
        <v>105.28188738417438</v>
      </c>
      <c r="M16" s="3">
        <f t="shared" si="1"/>
        <v>106.3125349452197</v>
      </c>
      <c r="N16" s="3">
        <f t="shared" si="1"/>
        <v>107.81378770604576</v>
      </c>
      <c r="O16" s="3">
        <f t="shared" si="1"/>
        <v>107.49482113700039</v>
      </c>
      <c r="P16" s="3">
        <f t="shared" si="1"/>
        <v>107.53473527654819</v>
      </c>
      <c r="Q16" s="3">
        <f t="shared" si="1"/>
        <v>106.51894249054068</v>
      </c>
      <c r="R16" s="3">
        <f t="shared" si="1"/>
        <v>105.43509493214945</v>
      </c>
      <c r="S16" s="3">
        <f t="shared" si="1"/>
        <v>105.09305873300772</v>
      </c>
      <c r="T16" s="3">
        <f t="shared" si="1"/>
        <v>106.57942738968084</v>
      </c>
      <c r="U16" s="3">
        <f t="shared" si="1"/>
        <v>100.81198591055139</v>
      </c>
      <c r="V16" s="3">
        <f t="shared" si="1"/>
        <v>103.71926821497165</v>
      </c>
    </row>
    <row r="17" spans="1:48">
      <c r="B17" t="s">
        <v>15</v>
      </c>
      <c r="C17" t="s">
        <v>11</v>
      </c>
      <c r="D17" s="3">
        <f t="shared" si="1"/>
        <v>100</v>
      </c>
      <c r="E17" s="3">
        <f t="shared" si="1"/>
        <v>96.964152942192555</v>
      </c>
      <c r="F17" s="3">
        <f t="shared" si="1"/>
        <v>99.812490556084114</v>
      </c>
      <c r="G17" s="3">
        <f t="shared" si="1"/>
        <v>99.637982770380745</v>
      </c>
      <c r="H17" s="3">
        <f t="shared" si="1"/>
        <v>101.18963937651155</v>
      </c>
      <c r="I17" s="3">
        <f t="shared" si="1"/>
        <v>98.763691393842066</v>
      </c>
      <c r="J17" s="3">
        <f t="shared" si="1"/>
        <v>98.313306682709594</v>
      </c>
      <c r="K17" s="3">
        <f t="shared" si="1"/>
        <v>103.69485141930845</v>
      </c>
      <c r="L17" s="3">
        <f t="shared" si="1"/>
        <v>102.99399075276052</v>
      </c>
      <c r="M17" s="3">
        <f t="shared" si="1"/>
        <v>103.88317597716214</v>
      </c>
      <c r="N17" s="3">
        <f t="shared" si="1"/>
        <v>105.01852568600962</v>
      </c>
      <c r="O17" s="3">
        <f t="shared" si="1"/>
        <v>105.38219187597726</v>
      </c>
      <c r="P17" s="3">
        <f t="shared" si="1"/>
        <v>105.06227537614454</v>
      </c>
      <c r="Q17" s="3">
        <f t="shared" si="1"/>
        <v>103.65632375261606</v>
      </c>
      <c r="R17" s="3">
        <f t="shared" si="1"/>
        <v>102.18404867565602</v>
      </c>
      <c r="S17" s="3">
        <f t="shared" si="1"/>
        <v>101.63127827453449</v>
      </c>
      <c r="T17" s="3">
        <f t="shared" si="1"/>
        <v>102.35248546533805</v>
      </c>
      <c r="U17" s="3">
        <f t="shared" si="1"/>
        <v>95.191301592601107</v>
      </c>
      <c r="V17" s="3">
        <f t="shared" si="1"/>
        <v>97.53265331486439</v>
      </c>
    </row>
    <row r="18" spans="1:48">
      <c r="B18" t="s">
        <v>16</v>
      </c>
      <c r="C18" t="s">
        <v>11</v>
      </c>
      <c r="D18" s="3">
        <f t="shared" si="1"/>
        <v>100</v>
      </c>
      <c r="E18" s="3">
        <f t="shared" si="1"/>
        <v>95.141112925668395</v>
      </c>
      <c r="F18" s="3">
        <f t="shared" si="1"/>
        <v>97.240633932586803</v>
      </c>
      <c r="G18" s="3">
        <f t="shared" si="1"/>
        <v>96.615236216471118</v>
      </c>
      <c r="H18" s="3">
        <f t="shared" si="1"/>
        <v>97.178241631540544</v>
      </c>
      <c r="I18" s="3">
        <f t="shared" si="1"/>
        <v>93.920296026213364</v>
      </c>
      <c r="J18" s="3">
        <f t="shared" si="1"/>
        <v>92.612686659132663</v>
      </c>
      <c r="K18" s="3">
        <f t="shared" si="1"/>
        <v>97.528951109404559</v>
      </c>
      <c r="L18" s="3">
        <f t="shared" si="1"/>
        <v>95.883809015382226</v>
      </c>
      <c r="M18" s="3">
        <f t="shared" si="1"/>
        <v>96.275206293529763</v>
      </c>
      <c r="N18" s="3">
        <f t="shared" si="1"/>
        <v>96.617119868452448</v>
      </c>
      <c r="O18" s="3">
        <f t="shared" si="1"/>
        <v>96.946046871621263</v>
      </c>
      <c r="P18" s="3">
        <f t="shared" si="1"/>
        <v>96.260828188326641</v>
      </c>
      <c r="Q18" s="3">
        <f t="shared" si="1"/>
        <v>94.290671016959564</v>
      </c>
      <c r="R18" s="3">
        <f t="shared" si="1"/>
        <v>92.428955877681602</v>
      </c>
      <c r="S18" s="3">
        <f t="shared" si="1"/>
        <v>91.966044735425157</v>
      </c>
      <c r="T18" s="3">
        <f t="shared" si="1"/>
        <v>93.103858193873876</v>
      </c>
      <c r="U18" s="3">
        <f t="shared" si="1"/>
        <v>85.902726181343411</v>
      </c>
      <c r="V18" s="3">
        <f t="shared" si="1"/>
        <v>88.740934609025331</v>
      </c>
    </row>
    <row r="19" spans="1:48">
      <c r="B19" t="s">
        <v>17</v>
      </c>
      <c r="C19" t="s">
        <v>11</v>
      </c>
      <c r="D19" s="3">
        <f t="shared" si="1"/>
        <v>100</v>
      </c>
      <c r="E19" s="3">
        <f t="shared" si="1"/>
        <v>111.12135062064741</v>
      </c>
      <c r="F19" s="3">
        <f t="shared" si="1"/>
        <v>104.3850479542417</v>
      </c>
      <c r="G19" s="3">
        <f t="shared" si="1"/>
        <v>108.8062385898875</v>
      </c>
      <c r="H19" s="3">
        <f t="shared" si="1"/>
        <v>95.340861793356936</v>
      </c>
      <c r="I19" s="3">
        <f t="shared" si="1"/>
        <v>104.82070754497452</v>
      </c>
      <c r="J19" s="3">
        <f t="shared" si="1"/>
        <v>115.23716035368996</v>
      </c>
      <c r="K19" s="3">
        <f t="shared" si="1"/>
        <v>103.72731716671743</v>
      </c>
      <c r="L19" s="3">
        <f t="shared" si="1"/>
        <v>106.25628164753854</v>
      </c>
      <c r="M19" s="3">
        <f t="shared" si="1"/>
        <v>101.86624963403472</v>
      </c>
      <c r="N19" s="3">
        <f t="shared" si="1"/>
        <v>96.586414510675965</v>
      </c>
      <c r="O19" s="3">
        <f t="shared" si="1"/>
        <v>104.44644100210618</v>
      </c>
      <c r="P19" s="3">
        <f t="shared" si="1"/>
        <v>99.457562715803988</v>
      </c>
      <c r="Q19" s="3">
        <f t="shared" si="1"/>
        <v>104.70462187328674</v>
      </c>
      <c r="R19" s="3">
        <f t="shared" si="1"/>
        <v>104.40907706114781</v>
      </c>
      <c r="S19" s="3">
        <f t="shared" si="1"/>
        <v>104.37937074766501</v>
      </c>
      <c r="T19" s="3">
        <f t="shared" si="1"/>
        <v>100.28524662346487</v>
      </c>
      <c r="U19" s="3">
        <f t="shared" si="1"/>
        <v>97.147104674156409</v>
      </c>
      <c r="V19" s="3">
        <f t="shared" si="1"/>
        <v>99.276750287738651</v>
      </c>
    </row>
    <row r="21" spans="1:48" s="1" customFormat="1">
      <c r="A21" s="1" t="s">
        <v>18</v>
      </c>
      <c r="B21" s="1" t="s">
        <v>19</v>
      </c>
      <c r="C21" s="1" t="s">
        <v>1</v>
      </c>
      <c r="D21" s="1">
        <v>1990</v>
      </c>
      <c r="E21" s="1">
        <v>1991</v>
      </c>
      <c r="F21" s="1">
        <v>1992</v>
      </c>
      <c r="G21" s="1">
        <v>1993</v>
      </c>
      <c r="H21" s="1">
        <v>1994</v>
      </c>
      <c r="I21" s="1">
        <v>1995</v>
      </c>
      <c r="J21" s="1">
        <v>1996</v>
      </c>
      <c r="K21" s="1">
        <v>1997</v>
      </c>
      <c r="L21" s="1">
        <v>1998</v>
      </c>
      <c r="M21" s="1">
        <v>1999</v>
      </c>
      <c r="N21" s="1">
        <v>2000</v>
      </c>
      <c r="O21" s="1">
        <v>2001</v>
      </c>
      <c r="P21" s="1">
        <v>2002</v>
      </c>
      <c r="Q21" s="1">
        <v>2003</v>
      </c>
      <c r="R21" s="1">
        <v>2004</v>
      </c>
      <c r="S21" s="1">
        <v>2005</v>
      </c>
      <c r="T21" s="1">
        <v>2006</v>
      </c>
      <c r="U21" s="1">
        <v>2007</v>
      </c>
      <c r="V21" s="1">
        <v>2008</v>
      </c>
      <c r="AB21" s="1" t="s">
        <v>20</v>
      </c>
      <c r="AC21" s="1" t="s">
        <v>21</v>
      </c>
      <c r="AD21" s="1" t="s">
        <v>22</v>
      </c>
      <c r="AE21" s="1" t="s">
        <v>23</v>
      </c>
      <c r="AF21" s="1" t="s">
        <v>21</v>
      </c>
      <c r="AG21" s="1" t="s">
        <v>22</v>
      </c>
      <c r="AH21" s="1" t="s">
        <v>23</v>
      </c>
      <c r="AI21" s="1" t="s">
        <v>21</v>
      </c>
      <c r="AJ21" s="1" t="s">
        <v>22</v>
      </c>
      <c r="AK21" s="1" t="s">
        <v>23</v>
      </c>
      <c r="AL21" s="1" t="s">
        <v>21</v>
      </c>
      <c r="AM21" s="1" t="s">
        <v>22</v>
      </c>
      <c r="AN21" s="1" t="s">
        <v>23</v>
      </c>
      <c r="AV21" s="1" t="s">
        <v>24</v>
      </c>
    </row>
    <row r="22" spans="1:48">
      <c r="A22" t="s">
        <v>25</v>
      </c>
      <c r="C22" t="s">
        <v>26</v>
      </c>
      <c r="D22" s="4">
        <v>470.38822499999998</v>
      </c>
      <c r="E22" s="4">
        <v>471.96743500000002</v>
      </c>
      <c r="F22" s="4">
        <v>473.24301000000003</v>
      </c>
      <c r="G22" s="4">
        <v>474.87620500000003</v>
      </c>
      <c r="H22" s="4">
        <v>476.06678599999998</v>
      </c>
      <c r="I22" s="4">
        <v>477.00951800000001</v>
      </c>
      <c r="J22" s="4">
        <v>477.855639</v>
      </c>
      <c r="K22" s="4">
        <v>478.63016499999998</v>
      </c>
      <c r="L22" s="4">
        <v>480.92026499999997</v>
      </c>
      <c r="M22" s="4">
        <v>481.617952</v>
      </c>
      <c r="N22" s="4">
        <v>482.76771000000002</v>
      </c>
      <c r="O22" s="4">
        <v>483.79721799999999</v>
      </c>
      <c r="P22" s="4">
        <v>484.63674700000001</v>
      </c>
      <c r="Q22" s="4">
        <v>486.647831</v>
      </c>
      <c r="R22" s="4">
        <v>488.799601</v>
      </c>
      <c r="S22" s="4">
        <v>491.15364399999999</v>
      </c>
      <c r="T22" s="4">
        <v>493.22693600000002</v>
      </c>
      <c r="U22" s="4">
        <v>495.30542400000002</v>
      </c>
      <c r="V22" s="4">
        <v>497.64545500000003</v>
      </c>
      <c r="AB22" t="s">
        <v>27</v>
      </c>
      <c r="AC22">
        <v>527.52003803492232</v>
      </c>
      <c r="AD22">
        <v>28.893532256466983</v>
      </c>
      <c r="AE22">
        <v>5.7946242170496778E-2</v>
      </c>
      <c r="AF22">
        <v>511.7491543075227</v>
      </c>
      <c r="AG22">
        <v>13.122648529067362</v>
      </c>
      <c r="AH22">
        <v>2.6317591176947749E-2</v>
      </c>
      <c r="AI22">
        <v>481.92727021114825</v>
      </c>
      <c r="AJ22">
        <v>14.846645683761722</v>
      </c>
      <c r="AK22">
        <v>3.1786044858495753E-2</v>
      </c>
      <c r="AL22">
        <v>499.39144109237026</v>
      </c>
      <c r="AM22">
        <v>0.83883743098368768</v>
      </c>
      <c r="AN22">
        <v>1.6825454823086636E-3</v>
      </c>
      <c r="AV22" t="s">
        <v>28</v>
      </c>
    </row>
    <row r="23" spans="1:48">
      <c r="A23" t="s">
        <v>29</v>
      </c>
      <c r="B23" t="s">
        <v>25</v>
      </c>
      <c r="C23" t="s">
        <v>26</v>
      </c>
      <c r="D23" s="4">
        <v>0.37455811696866337</v>
      </c>
      <c r="E23" s="4">
        <v>0.37780553494106695</v>
      </c>
      <c r="F23" s="4">
        <v>0.3812757650866192</v>
      </c>
      <c r="G23" s="4">
        <v>0.38443760761681228</v>
      </c>
      <c r="H23" s="4">
        <v>0.38793811929374394</v>
      </c>
      <c r="I23" s="4">
        <v>0.39162454421667026</v>
      </c>
      <c r="J23" s="4">
        <v>0.39442101219420656</v>
      </c>
      <c r="K23" s="4">
        <v>0.39726701003146164</v>
      </c>
      <c r="L23" s="4">
        <v>0.39884292316885611</v>
      </c>
      <c r="M23" s="4">
        <v>0.40172778702208067</v>
      </c>
      <c r="N23" s="4">
        <v>0.40422542715293119</v>
      </c>
      <c r="O23" s="4">
        <v>0.4077884136776676</v>
      </c>
      <c r="P23" s="4">
        <v>0.41149751351683</v>
      </c>
      <c r="Q23" s="4">
        <v>0.41419424846646719</v>
      </c>
      <c r="R23" s="4">
        <v>0.41674880358254968</v>
      </c>
      <c r="S23" s="4">
        <v>0.41910829269521616</v>
      </c>
      <c r="T23" s="4">
        <v>0.42180348070792112</v>
      </c>
      <c r="U23" s="4">
        <v>0.42447165201956705</v>
      </c>
      <c r="V23" s="4">
        <v>0.42689304733097821</v>
      </c>
      <c r="AB23" t="s">
        <v>30</v>
      </c>
      <c r="AC23">
        <v>601.22749010862299</v>
      </c>
      <c r="AD23">
        <v>73.707452073700665</v>
      </c>
      <c r="AE23">
        <v>0.13972445927982202</v>
      </c>
      <c r="AF23">
        <v>552.28283976132957</v>
      </c>
      <c r="AG23">
        <v>40.533685453806868</v>
      </c>
      <c r="AH23">
        <v>7.920616011306425E-2</v>
      </c>
      <c r="AI23">
        <v>509.77524221843748</v>
      </c>
      <c r="AJ23">
        <v>27.847972007289229</v>
      </c>
      <c r="AK23">
        <v>5.7784594748265881E-2</v>
      </c>
      <c r="AL23">
        <v>503.79589511817142</v>
      </c>
      <c r="AM23">
        <v>4.404454025801158</v>
      </c>
      <c r="AN23">
        <v>8.8196425957297996E-3</v>
      </c>
      <c r="AV23" t="s">
        <v>31</v>
      </c>
    </row>
    <row r="24" spans="1:48">
      <c r="A24" t="s">
        <v>32</v>
      </c>
      <c r="B24" t="s">
        <v>29</v>
      </c>
      <c r="C24" t="s">
        <v>33</v>
      </c>
      <c r="D24" s="4">
        <v>62.447419791207025</v>
      </c>
      <c r="E24" s="4">
        <v>60.932114408531788</v>
      </c>
      <c r="F24" s="4">
        <v>61.884168515968128</v>
      </c>
      <c r="G24" s="4">
        <v>61.294945777919764</v>
      </c>
      <c r="H24" s="4">
        <v>62.017003456501079</v>
      </c>
      <c r="I24" s="4">
        <v>60.023303396835715</v>
      </c>
      <c r="J24" s="4">
        <v>59.337128087708557</v>
      </c>
      <c r="K24" s="4">
        <v>62.295474667292687</v>
      </c>
      <c r="L24" s="4">
        <v>61.626900068401078</v>
      </c>
      <c r="M24" s="4">
        <v>61.945565706339551</v>
      </c>
      <c r="N24" s="4">
        <v>62.83711236723726</v>
      </c>
      <c r="O24" s="4">
        <v>61.791079777272692</v>
      </c>
      <c r="P24" s="4">
        <v>62.029003394354113</v>
      </c>
      <c r="Q24" s="4">
        <v>61.152419194936535</v>
      </c>
      <c r="R24" s="4">
        <v>60.729461405765711</v>
      </c>
      <c r="S24" s="4">
        <v>60.126380909570166</v>
      </c>
      <c r="T24" s="4">
        <v>60.913947400563856</v>
      </c>
      <c r="U24" s="4">
        <v>58.277342758070866</v>
      </c>
      <c r="V24" s="4">
        <v>58.317579214411367</v>
      </c>
      <c r="AB24" t="s">
        <v>34</v>
      </c>
      <c r="AC24">
        <v>561.46646086454177</v>
      </c>
      <c r="AD24">
        <v>-39.761029244081215</v>
      </c>
      <c r="AE24">
        <v>-6.6133085892159785E-2</v>
      </c>
      <c r="AF24">
        <v>555.7292675439902</v>
      </c>
      <c r="AG24">
        <v>3.4464277826606349</v>
      </c>
      <c r="AH24">
        <v>6.240331103081199E-3</v>
      </c>
      <c r="AI24">
        <v>472.05416507017685</v>
      </c>
      <c r="AJ24">
        <v>-37.721077148260633</v>
      </c>
      <c r="AK24">
        <v>-7.3995506302162159E-2</v>
      </c>
      <c r="AL24">
        <v>505.67738783775013</v>
      </c>
      <c r="AM24">
        <v>1.8814927195787163</v>
      </c>
      <c r="AN24">
        <v>3.7346328896494668E-3</v>
      </c>
      <c r="AV24" t="s">
        <v>35</v>
      </c>
    </row>
    <row r="25" spans="1:48">
      <c r="A25" t="s">
        <v>36</v>
      </c>
      <c r="B25" t="s">
        <v>32</v>
      </c>
      <c r="C25" t="s">
        <v>37</v>
      </c>
      <c r="D25" s="4">
        <v>0.73311889123389407</v>
      </c>
      <c r="E25" s="4">
        <v>0.71915527379829425</v>
      </c>
      <c r="F25" s="4">
        <v>0.72329881682885511</v>
      </c>
      <c r="G25" s="4">
        <v>0.72495511505319887</v>
      </c>
      <c r="H25" s="4">
        <v>0.72222789205624693</v>
      </c>
      <c r="I25" s="4">
        <v>0.72949334443500147</v>
      </c>
      <c r="J25" s="4">
        <v>0.72643130225359254</v>
      </c>
      <c r="K25" s="4">
        <v>0.72405523117819492</v>
      </c>
      <c r="L25" s="4">
        <v>0.71841093688198587</v>
      </c>
      <c r="M25" s="4">
        <v>0.71549116531492629</v>
      </c>
      <c r="N25" s="4">
        <v>0.7091870650720774</v>
      </c>
      <c r="O25" s="4">
        <v>0.71125948729837751</v>
      </c>
      <c r="P25" s="4">
        <v>0.70118880695233654</v>
      </c>
      <c r="Q25" s="4">
        <v>0.69704194358272709</v>
      </c>
      <c r="R25" s="4">
        <v>0.68745634346651407</v>
      </c>
      <c r="S25" s="4">
        <v>0.68490432417100888</v>
      </c>
      <c r="T25" s="4">
        <v>0.67836628865818016</v>
      </c>
      <c r="U25" s="4">
        <v>0.6636746319334893</v>
      </c>
      <c r="V25" s="4">
        <v>0.67528234691893041</v>
      </c>
      <c r="AB25" t="s">
        <v>38</v>
      </c>
      <c r="AC25">
        <v>517.17176291929729</v>
      </c>
      <c r="AD25">
        <v>-44.294697945244479</v>
      </c>
      <c r="AE25">
        <v>-7.8891084388263977E-2</v>
      </c>
      <c r="AF25">
        <v>537.58812238605788</v>
      </c>
      <c r="AG25">
        <v>-18.141145157932328</v>
      </c>
      <c r="AH25">
        <v>-3.2643854152411216E-2</v>
      </c>
      <c r="AI25">
        <v>448.78454299785494</v>
      </c>
      <c r="AJ25">
        <v>-23.269622072321908</v>
      </c>
      <c r="AK25">
        <v>-4.9294389911510653E-2</v>
      </c>
      <c r="AL25">
        <v>498.73209549556418</v>
      </c>
      <c r="AM25">
        <v>-6.9452923421859509</v>
      </c>
      <c r="AN25">
        <v>-1.3734631030040032E-2</v>
      </c>
      <c r="AV25" t="s">
        <v>39</v>
      </c>
    </row>
    <row r="26" spans="1:48">
      <c r="A26" t="s">
        <v>40</v>
      </c>
      <c r="B26" t="s">
        <v>36</v>
      </c>
      <c r="C26" t="s">
        <v>37</v>
      </c>
      <c r="D26" s="4">
        <v>0.88706436677312894</v>
      </c>
      <c r="E26" s="4">
        <v>0.88793594565437439</v>
      </c>
      <c r="F26" s="4">
        <v>0.88426791402991656</v>
      </c>
      <c r="G26" s="4">
        <v>0.8788253313215707</v>
      </c>
      <c r="H26" s="4">
        <v>0.8752666335144772</v>
      </c>
      <c r="I26" s="4">
        <v>0.86393056195185602</v>
      </c>
      <c r="J26" s="4">
        <v>0.8658729464729451</v>
      </c>
      <c r="K26" s="4">
        <v>0.86509963619483621</v>
      </c>
      <c r="L26" s="4">
        <v>0.86778743674259284</v>
      </c>
      <c r="M26" s="4">
        <v>0.8667939652087695</v>
      </c>
      <c r="N26" s="4">
        <v>0.86406566329998047</v>
      </c>
      <c r="O26" s="4">
        <v>0.86963061398547203</v>
      </c>
      <c r="P26" s="4">
        <v>0.86666880741937069</v>
      </c>
      <c r="Q26" s="4">
        <v>0.86322516016163353</v>
      </c>
      <c r="R26" s="4">
        <v>0.85971211474810472</v>
      </c>
      <c r="S26" s="4">
        <v>0.85784433904413604</v>
      </c>
      <c r="T26" s="4">
        <v>0.85188337872189279</v>
      </c>
      <c r="U26" s="4">
        <v>0.83760686695006104</v>
      </c>
      <c r="V26" s="4">
        <v>0.83415302519425827</v>
      </c>
      <c r="AB26" t="s">
        <v>41</v>
      </c>
      <c r="AC26">
        <v>486.32366121692303</v>
      </c>
      <c r="AD26">
        <v>-30.848101702374265</v>
      </c>
      <c r="AE26">
        <v>-5.9647691374805384E-2</v>
      </c>
      <c r="AF26">
        <v>523.65020504819938</v>
      </c>
      <c r="AG26">
        <v>-13.937917337858494</v>
      </c>
      <c r="AH26">
        <v>-2.5926758344279908E-2</v>
      </c>
      <c r="AI26">
        <v>432.74017710571883</v>
      </c>
      <c r="AJ26">
        <v>-16.044365892136113</v>
      </c>
      <c r="AK26">
        <v>-3.5750709650026427E-2</v>
      </c>
      <c r="AL26">
        <v>497.08511458284397</v>
      </c>
      <c r="AM26">
        <v>-1.6469809127202097</v>
      </c>
      <c r="AN26">
        <v>-3.3023359186131591E-3</v>
      </c>
      <c r="AV26" t="s">
        <v>42</v>
      </c>
    </row>
    <row r="27" spans="1:48">
      <c r="A27" t="s">
        <v>43</v>
      </c>
      <c r="B27" t="s">
        <v>40</v>
      </c>
      <c r="C27" t="s">
        <v>44</v>
      </c>
      <c r="D27" s="4">
        <v>6.968762480090919E-2</v>
      </c>
      <c r="E27" s="4">
        <v>6.8377415565705341E-2</v>
      </c>
      <c r="F27" s="4">
        <v>6.7891992025677445E-2</v>
      </c>
      <c r="G27" s="4">
        <v>6.7573490995104013E-2</v>
      </c>
      <c r="H27" s="4">
        <v>6.692504176670537E-2</v>
      </c>
      <c r="I27" s="4">
        <v>6.6270126787435629E-2</v>
      </c>
      <c r="J27" s="4">
        <v>6.5646842502560906E-2</v>
      </c>
      <c r="K27" s="4">
        <v>6.5543861234298964E-2</v>
      </c>
      <c r="L27" s="4">
        <v>6.4876745316006665E-2</v>
      </c>
      <c r="M27" s="4">
        <v>6.4583994383157803E-2</v>
      </c>
      <c r="N27" s="4">
        <v>6.4112665405986966E-2</v>
      </c>
      <c r="O27" s="4">
        <v>6.4108931690013277E-2</v>
      </c>
      <c r="P27" s="4">
        <v>6.3849640166236621E-2</v>
      </c>
      <c r="Q27" s="4">
        <v>6.3391143600054656E-2</v>
      </c>
      <c r="R27" s="4">
        <v>6.3034832553842471E-2</v>
      </c>
      <c r="S27" s="4">
        <v>6.3060263815965412E-2</v>
      </c>
      <c r="T27" s="4">
        <v>6.3390612429524054E-2</v>
      </c>
      <c r="U27" s="4">
        <v>6.2887646784378012E-2</v>
      </c>
      <c r="V27" s="4">
        <v>6.3405892748057593E-2</v>
      </c>
      <c r="AB27" t="s">
        <v>45</v>
      </c>
      <c r="AC27">
        <v>442.48582143612697</v>
      </c>
      <c r="AD27">
        <v>-43.83783978079606</v>
      </c>
      <c r="AE27">
        <v>-9.0141285067440582E-2</v>
      </c>
      <c r="AF27">
        <v>481.75856878384616</v>
      </c>
      <c r="AG27">
        <v>-41.891636264353224</v>
      </c>
      <c r="AH27">
        <v>-7.9999274058333097E-2</v>
      </c>
      <c r="AI27">
        <v>427.80787717966734</v>
      </c>
      <c r="AJ27">
        <v>-4.9322999260514848</v>
      </c>
      <c r="AK27">
        <v>-1.1397832202778157E-2</v>
      </c>
      <c r="AL27">
        <v>495.13592168393353</v>
      </c>
      <c r="AM27">
        <v>-1.9491928989104395</v>
      </c>
      <c r="AN27">
        <v>-3.9212457619983467E-3</v>
      </c>
      <c r="AV27" t="s">
        <v>46</v>
      </c>
    </row>
    <row r="28" spans="1:48">
      <c r="A28" t="s">
        <v>47</v>
      </c>
      <c r="D28" s="4">
        <v>5.8207660913467408E-14</v>
      </c>
      <c r="E28" s="4">
        <v>54.675542813456616</v>
      </c>
      <c r="F28" s="4">
        <v>20.876201596861531</v>
      </c>
      <c r="G28" s="4">
        <v>40.806095179323279</v>
      </c>
      <c r="H28" s="4">
        <v>5.3151646066817921</v>
      </c>
      <c r="I28" s="4">
        <v>23.917909994206799</v>
      </c>
      <c r="J28" s="4">
        <v>72.685415647083431</v>
      </c>
      <c r="K28" s="4">
        <v>17.345551470421022</v>
      </c>
      <c r="L28" s="4">
        <v>15.701374978641281</v>
      </c>
      <c r="M28" s="4">
        <v>1.6584179921661271</v>
      </c>
      <c r="N28" s="4">
        <v>-14.677944256459595</v>
      </c>
      <c r="O28" s="4">
        <v>15.153917655078054</v>
      </c>
      <c r="P28" s="4">
        <v>-7.7952809548049116</v>
      </c>
      <c r="Q28" s="4">
        <v>14.547318533886981</v>
      </c>
      <c r="R28" s="4">
        <v>17.314624408439734</v>
      </c>
      <c r="S28" s="4">
        <v>19.397099299595926</v>
      </c>
      <c r="T28" s="4">
        <v>1.3010810236200341</v>
      </c>
      <c r="U28" s="4">
        <v>-15.163430817960878</v>
      </c>
      <c r="V28" s="4">
        <v>1.8872743246600148</v>
      </c>
      <c r="AB28" t="s">
        <v>48</v>
      </c>
      <c r="AC28">
        <v>444.37309576078695</v>
      </c>
      <c r="AD28">
        <v>1.8872743246599839</v>
      </c>
      <c r="AE28">
        <v>4.2651633865570379E-3</v>
      </c>
      <c r="AF28">
        <v>467.08062452738653</v>
      </c>
      <c r="AG28">
        <v>-14.677944256459625</v>
      </c>
      <c r="AH28">
        <v>-3.0467427478275487E-2</v>
      </c>
      <c r="AI28">
        <v>444.37309576078695</v>
      </c>
      <c r="AJ28">
        <v>16.565218581119609</v>
      </c>
      <c r="AK28">
        <v>3.8721163084527964E-2</v>
      </c>
      <c r="AL28">
        <v>472.18672307405058</v>
      </c>
      <c r="AM28">
        <v>-22.949198609882956</v>
      </c>
      <c r="AN28">
        <v>-4.634929037633511E-2</v>
      </c>
      <c r="AV28" t="s">
        <v>49</v>
      </c>
    </row>
    <row r="29" spans="1:48">
      <c r="C29" t="s">
        <v>50</v>
      </c>
      <c r="D29" s="4">
        <v>498.62650577845534</v>
      </c>
      <c r="E29" s="4">
        <v>529.0743497534512</v>
      </c>
      <c r="F29" s="4">
        <v>505.743776771738</v>
      </c>
      <c r="G29" s="4">
        <v>522.55527157511392</v>
      </c>
      <c r="H29" s="4">
        <v>489.87163523097644</v>
      </c>
      <c r="I29" s="4">
        <v>492.22940028649589</v>
      </c>
      <c r="J29" s="4">
        <v>534.47681904306626</v>
      </c>
      <c r="K29" s="4">
        <v>503.65075250962298</v>
      </c>
      <c r="L29" s="4">
        <v>493.80346147932909</v>
      </c>
      <c r="M29" s="4">
        <v>481.71211506459304</v>
      </c>
      <c r="N29" s="4">
        <v>467.08062452738653</v>
      </c>
      <c r="O29" s="4">
        <v>498.55260366138657</v>
      </c>
      <c r="P29" s="4">
        <v>472.18672307405058</v>
      </c>
      <c r="Q29" s="4">
        <v>484.70559670081116</v>
      </c>
      <c r="R29" s="4">
        <v>478.18989742883366</v>
      </c>
      <c r="S29" s="4">
        <v>477.9641746664974</v>
      </c>
      <c r="T29" s="4">
        <v>465.54159588066136</v>
      </c>
      <c r="U29" s="4">
        <v>413.17033110850605</v>
      </c>
      <c r="V29" s="4">
        <v>444.37309576078695</v>
      </c>
      <c r="AB29" t="s">
        <v>51</v>
      </c>
      <c r="AD29">
        <v>-54.253410017668386</v>
      </c>
      <c r="AG29">
        <v>-31.545881251068806</v>
      </c>
      <c r="AJ29">
        <v>-22.70752876659958</v>
      </c>
      <c r="AV29" t="s">
        <v>52</v>
      </c>
    </row>
    <row r="30" spans="1:48">
      <c r="A30" t="s">
        <v>53</v>
      </c>
      <c r="C30" t="s">
        <v>54</v>
      </c>
      <c r="D30" s="4">
        <v>498.62650577845534</v>
      </c>
      <c r="E30" s="4">
        <v>529.0743497534512</v>
      </c>
      <c r="F30" s="4">
        <v>505.743776771738</v>
      </c>
      <c r="G30" s="4">
        <v>522.55527157511392</v>
      </c>
      <c r="H30" s="4">
        <v>489.87163523097649</v>
      </c>
      <c r="I30" s="4">
        <v>492.22940028649589</v>
      </c>
      <c r="J30" s="4">
        <v>534.47681904306626</v>
      </c>
      <c r="K30" s="4">
        <v>503.65075250962298</v>
      </c>
      <c r="L30" s="4">
        <v>493.80346147932914</v>
      </c>
      <c r="M30" s="4">
        <v>481.71211506459304</v>
      </c>
      <c r="N30" s="4">
        <v>467.08062452738653</v>
      </c>
      <c r="O30" s="4">
        <v>498.55260366138657</v>
      </c>
      <c r="P30" s="4">
        <v>472.18672307405052</v>
      </c>
      <c r="Q30" s="4">
        <v>484.7055967008111</v>
      </c>
      <c r="R30" s="4">
        <v>478.18989742883366</v>
      </c>
      <c r="S30" s="4">
        <v>477.9641746664974</v>
      </c>
      <c r="T30" s="4">
        <v>465.54159588066142</v>
      </c>
      <c r="U30" s="4">
        <v>413.17033110850605</v>
      </c>
      <c r="V30" s="4">
        <v>444.37309576078695</v>
      </c>
      <c r="AD30">
        <v>-54.253410017668386</v>
      </c>
      <c r="AG30">
        <v>-31.545881251068806</v>
      </c>
      <c r="AJ30">
        <v>-22.70752876659958</v>
      </c>
      <c r="AV30" t="s">
        <v>55</v>
      </c>
    </row>
    <row r="32" spans="1:48" s="1" customFormat="1">
      <c r="B32" s="1" t="s">
        <v>56</v>
      </c>
      <c r="C32" s="1" t="s">
        <v>1</v>
      </c>
      <c r="D32" s="1">
        <v>1990</v>
      </c>
      <c r="E32" s="1">
        <v>1991</v>
      </c>
      <c r="F32" s="1">
        <v>1992</v>
      </c>
      <c r="G32" s="1">
        <v>1993</v>
      </c>
      <c r="H32" s="1">
        <v>1994</v>
      </c>
      <c r="I32" s="1">
        <v>1995</v>
      </c>
      <c r="J32" s="1">
        <v>1996</v>
      </c>
      <c r="K32" s="1">
        <v>1997</v>
      </c>
      <c r="L32" s="1">
        <v>1998</v>
      </c>
      <c r="M32" s="1">
        <v>1999</v>
      </c>
      <c r="N32" s="1">
        <v>2000</v>
      </c>
      <c r="O32" s="1">
        <v>2001</v>
      </c>
      <c r="P32" s="1">
        <v>2002</v>
      </c>
      <c r="Q32" s="1">
        <v>2003</v>
      </c>
      <c r="R32" s="1">
        <v>2004</v>
      </c>
      <c r="S32" s="1">
        <v>2005</v>
      </c>
      <c r="T32" s="1">
        <v>2006</v>
      </c>
      <c r="U32" s="1">
        <v>2007</v>
      </c>
      <c r="V32" s="1">
        <v>2008</v>
      </c>
    </row>
    <row r="33" spans="2:22">
      <c r="B33" t="s">
        <v>10</v>
      </c>
      <c r="C33" t="s">
        <v>11</v>
      </c>
      <c r="D33" s="5">
        <f>100*D22/$D22</f>
        <v>100</v>
      </c>
      <c r="E33" s="5">
        <f t="shared" ref="E33:V35" si="2">100*E22/$D22</f>
        <v>100.33572481539053</v>
      </c>
      <c r="F33" s="5">
        <f t="shared" si="2"/>
        <v>100.60689975817316</v>
      </c>
      <c r="G33" s="5">
        <f t="shared" si="2"/>
        <v>100.95410126390814</v>
      </c>
      <c r="H33" s="5">
        <f t="shared" si="2"/>
        <v>101.20720730201101</v>
      </c>
      <c r="I33" s="5">
        <f t="shared" si="2"/>
        <v>101.40762303308082</v>
      </c>
      <c r="J33" s="5">
        <f t="shared" si="2"/>
        <v>101.58750019731043</v>
      </c>
      <c r="K33" s="5">
        <f t="shared" si="2"/>
        <v>101.75215695503432</v>
      </c>
      <c r="L33" s="5">
        <f t="shared" si="2"/>
        <v>102.23901012828287</v>
      </c>
      <c r="M33" s="5">
        <f t="shared" si="2"/>
        <v>102.38733165567655</v>
      </c>
      <c r="N33" s="5">
        <f t="shared" si="2"/>
        <v>102.63175911769476</v>
      </c>
      <c r="O33" s="5">
        <f t="shared" si="2"/>
        <v>102.8506225894579</v>
      </c>
      <c r="P33" s="5">
        <f t="shared" si="2"/>
        <v>103.02909835806372</v>
      </c>
      <c r="Q33" s="5">
        <f t="shared" si="2"/>
        <v>103.45663542066769</v>
      </c>
      <c r="R33" s="5">
        <f t="shared" si="2"/>
        <v>103.91408097003278</v>
      </c>
      <c r="S33" s="5">
        <f t="shared" si="2"/>
        <v>104.41452780838637</v>
      </c>
      <c r="T33" s="5">
        <f t="shared" si="2"/>
        <v>104.85528969182849</v>
      </c>
      <c r="U33" s="5">
        <f t="shared" si="2"/>
        <v>105.29715619475806</v>
      </c>
      <c r="V33" s="5">
        <f t="shared" si="2"/>
        <v>105.79462421704966</v>
      </c>
    </row>
    <row r="34" spans="2:22">
      <c r="B34" t="s">
        <v>57</v>
      </c>
      <c r="C34" t="s">
        <v>11</v>
      </c>
      <c r="D34" s="5">
        <f t="shared" ref="D34:S35" si="3">100*D23/$D23</f>
        <v>99.999999999999986</v>
      </c>
      <c r="E34" s="5">
        <f t="shared" si="3"/>
        <v>100.86699975925907</v>
      </c>
      <c r="F34" s="5">
        <f t="shared" si="3"/>
        <v>101.79348619443157</v>
      </c>
      <c r="G34" s="5">
        <f t="shared" si="3"/>
        <v>102.6376389138499</v>
      </c>
      <c r="H34" s="5">
        <f t="shared" si="3"/>
        <v>103.57220995058557</v>
      </c>
      <c r="I34" s="5">
        <f t="shared" si="3"/>
        <v>104.55641634097459</v>
      </c>
      <c r="J34" s="5">
        <f t="shared" si="3"/>
        <v>105.30302090001295</v>
      </c>
      <c r="K34" s="5">
        <f t="shared" si="3"/>
        <v>106.06284900366961</v>
      </c>
      <c r="L34" s="5">
        <f t="shared" si="3"/>
        <v>106.48358828710806</v>
      </c>
      <c r="M34" s="5">
        <f t="shared" si="3"/>
        <v>107.25379288888577</v>
      </c>
      <c r="N34" s="5">
        <f t="shared" si="3"/>
        <v>107.92061601130644</v>
      </c>
      <c r="O34" s="5">
        <f t="shared" si="3"/>
        <v>108.87186666195899</v>
      </c>
      <c r="P34" s="5">
        <f t="shared" si="3"/>
        <v>109.86212683017548</v>
      </c>
      <c r="Q34" s="5">
        <f t="shared" si="3"/>
        <v>110.58210453923226</v>
      </c>
      <c r="R34" s="5">
        <f t="shared" si="3"/>
        <v>111.26412289642521</v>
      </c>
      <c r="S34" s="5">
        <f t="shared" si="3"/>
        <v>111.89406228520738</v>
      </c>
      <c r="T34" s="5">
        <f t="shared" si="2"/>
        <v>112.61362699108466</v>
      </c>
      <c r="U34" s="5">
        <f t="shared" si="2"/>
        <v>113.3259787439287</v>
      </c>
      <c r="V34" s="5">
        <f t="shared" si="2"/>
        <v>113.97244592798221</v>
      </c>
    </row>
    <row r="35" spans="2:22">
      <c r="B35" t="s">
        <v>58</v>
      </c>
      <c r="C35" t="s">
        <v>11</v>
      </c>
      <c r="D35" s="5">
        <f t="shared" si="3"/>
        <v>100</v>
      </c>
      <c r="E35" s="5">
        <f t="shared" si="2"/>
        <v>97.573469988445225</v>
      </c>
      <c r="F35" s="5">
        <f t="shared" si="2"/>
        <v>99.098039154984903</v>
      </c>
      <c r="G35" s="5">
        <f t="shared" si="2"/>
        <v>98.1544889810651</v>
      </c>
      <c r="H35" s="5">
        <f t="shared" si="2"/>
        <v>99.310754013304248</v>
      </c>
      <c r="I35" s="5">
        <f t="shared" si="2"/>
        <v>96.118148031613885</v>
      </c>
      <c r="J35" s="5">
        <f t="shared" si="2"/>
        <v>95.019343130752674</v>
      </c>
      <c r="K35" s="5">
        <f t="shared" si="2"/>
        <v>99.75668310328534</v>
      </c>
      <c r="L35" s="5">
        <f t="shared" si="2"/>
        <v>98.686063050243931</v>
      </c>
      <c r="M35" s="5">
        <f t="shared" si="2"/>
        <v>99.19635737305812</v>
      </c>
      <c r="N35" s="5">
        <f t="shared" si="2"/>
        <v>100.62403311030812</v>
      </c>
      <c r="O35" s="5">
        <f t="shared" si="2"/>
        <v>98.948971765160493</v>
      </c>
      <c r="P35" s="5">
        <f t="shared" si="2"/>
        <v>99.329970080025902</v>
      </c>
      <c r="Q35" s="5">
        <f t="shared" si="2"/>
        <v>97.926254438373405</v>
      </c>
      <c r="R35" s="5">
        <f t="shared" si="2"/>
        <v>97.248952172587266</v>
      </c>
      <c r="S35" s="5">
        <f t="shared" si="2"/>
        <v>96.283210916644336</v>
      </c>
      <c r="T35" s="5">
        <f t="shared" si="2"/>
        <v>97.544378301344821</v>
      </c>
      <c r="U35" s="5">
        <f t="shared" si="2"/>
        <v>93.322258874619934</v>
      </c>
      <c r="V35" s="5">
        <f t="shared" si="2"/>
        <v>93.386691410784024</v>
      </c>
    </row>
    <row r="36" spans="2:22">
      <c r="B36" t="s">
        <v>59</v>
      </c>
      <c r="C36" t="s">
        <v>11</v>
      </c>
      <c r="D36" s="6">
        <f>(1-D25)/(1-$D25)*100</f>
        <v>100</v>
      </c>
      <c r="E36" s="6">
        <f t="shared" ref="E36:V37" si="4">(1-E25)/(1-$D25)*100</f>
        <v>105.23214906448754</v>
      </c>
      <c r="F36" s="6">
        <f t="shared" si="4"/>
        <v>103.67956894755157</v>
      </c>
      <c r="G36" s="6">
        <f t="shared" si="4"/>
        <v>103.05895618406244</v>
      </c>
      <c r="H36" s="6">
        <f t="shared" si="4"/>
        <v>104.08084304955132</v>
      </c>
      <c r="I36" s="6">
        <f t="shared" si="4"/>
        <v>101.35848761107704</v>
      </c>
      <c r="J36" s="6">
        <f t="shared" si="4"/>
        <v>102.50583078405992</v>
      </c>
      <c r="K36" s="6">
        <f t="shared" si="4"/>
        <v>103.39614148697297</v>
      </c>
      <c r="L36" s="6">
        <f t="shared" si="4"/>
        <v>105.51105112681401</v>
      </c>
      <c r="M36" s="6">
        <f t="shared" si="4"/>
        <v>106.60508568795579</v>
      </c>
      <c r="N36" s="6">
        <f t="shared" si="4"/>
        <v>108.96722374710698</v>
      </c>
      <c r="O36" s="6">
        <f t="shared" si="4"/>
        <v>108.19068986807683</v>
      </c>
      <c r="P36" s="6">
        <f t="shared" si="4"/>
        <v>111.9641605316999</v>
      </c>
      <c r="Q36" s="6">
        <f t="shared" si="4"/>
        <v>113.51798477530485</v>
      </c>
      <c r="R36" s="6">
        <f t="shared" si="4"/>
        <v>117.10969651561159</v>
      </c>
      <c r="S36" s="6">
        <f t="shared" si="4"/>
        <v>118.06593478489343</v>
      </c>
      <c r="T36" s="6">
        <f t="shared" si="4"/>
        <v>120.51572808163765</v>
      </c>
      <c r="U36" s="6">
        <f t="shared" si="4"/>
        <v>126.0206725089956</v>
      </c>
      <c r="V36" s="6">
        <f t="shared" si="4"/>
        <v>121.67127699010405</v>
      </c>
    </row>
    <row r="37" spans="2:22">
      <c r="B37" t="s">
        <v>60</v>
      </c>
      <c r="C37" t="s">
        <v>11</v>
      </c>
      <c r="D37" s="6">
        <f>(1-D26)/(1-$D26)*100</f>
        <v>100</v>
      </c>
      <c r="E37" s="6">
        <f t="shared" si="4"/>
        <v>99.2282516542015</v>
      </c>
      <c r="F37" s="6">
        <f t="shared" si="4"/>
        <v>102.47614739769044</v>
      </c>
      <c r="G37" s="6">
        <f t="shared" si="4"/>
        <v>107.29533736708876</v>
      </c>
      <c r="H37" s="6">
        <f t="shared" si="4"/>
        <v>110.44642237490432</v>
      </c>
      <c r="I37" s="6">
        <f t="shared" si="4"/>
        <v>120.48406172638224</v>
      </c>
      <c r="J37" s="6">
        <f t="shared" si="4"/>
        <v>118.76415768406186</v>
      </c>
      <c r="K37" s="6">
        <f t="shared" si="4"/>
        <v>119.44889310016869</v>
      </c>
      <c r="L37" s="6">
        <f t="shared" si="4"/>
        <v>117.06895288913073</v>
      </c>
      <c r="M37" s="6">
        <f t="shared" si="4"/>
        <v>117.94863231841023</v>
      </c>
      <c r="N37" s="6">
        <f t="shared" si="4"/>
        <v>120.36443486968145</v>
      </c>
      <c r="O37" s="6">
        <f t="shared" si="4"/>
        <v>115.43689293585051</v>
      </c>
      <c r="P37" s="6">
        <f t="shared" si="4"/>
        <v>118.05945455035133</v>
      </c>
      <c r="Q37" s="6">
        <f t="shared" si="4"/>
        <v>121.10866688426492</v>
      </c>
      <c r="R37" s="6">
        <f t="shared" si="4"/>
        <v>124.21932851793338</v>
      </c>
      <c r="S37" s="6">
        <f t="shared" si="4"/>
        <v>125.87316942766343</v>
      </c>
      <c r="T37" s="6">
        <f t="shared" si="4"/>
        <v>131.15136210425518</v>
      </c>
      <c r="U37" s="6">
        <f t="shared" si="4"/>
        <v>143.79264401317437</v>
      </c>
      <c r="V37" s="6">
        <f t="shared" si="4"/>
        <v>146.85088316862721</v>
      </c>
    </row>
    <row r="38" spans="2:22">
      <c r="B38" t="s">
        <v>61</v>
      </c>
      <c r="C38" t="s">
        <v>11</v>
      </c>
      <c r="D38" s="5">
        <f t="shared" ref="D38:V39" si="5">100*D27/$D27</f>
        <v>100</v>
      </c>
      <c r="E38" s="5">
        <f t="shared" si="5"/>
        <v>98.119882491407921</v>
      </c>
      <c r="F38" s="5">
        <f t="shared" si="5"/>
        <v>97.423311842867804</v>
      </c>
      <c r="G38" s="5">
        <f t="shared" si="5"/>
        <v>96.966270823772433</v>
      </c>
      <c r="H38" s="5">
        <f t="shared" si="5"/>
        <v>96.035762386655804</v>
      </c>
      <c r="I38" s="5">
        <f t="shared" si="5"/>
        <v>95.095975758627134</v>
      </c>
      <c r="J38" s="5">
        <f t="shared" si="5"/>
        <v>94.201578386560868</v>
      </c>
      <c r="K38" s="5">
        <f t="shared" si="5"/>
        <v>94.053802840248096</v>
      </c>
      <c r="L38" s="5">
        <f t="shared" si="5"/>
        <v>93.096508169640245</v>
      </c>
      <c r="M38" s="5">
        <f t="shared" si="5"/>
        <v>92.67641789724938</v>
      </c>
      <c r="N38" s="5">
        <f t="shared" si="5"/>
        <v>92.000072594166696</v>
      </c>
      <c r="O38" s="5">
        <f t="shared" si="5"/>
        <v>91.994714805055125</v>
      </c>
      <c r="P38" s="5">
        <f t="shared" si="5"/>
        <v>91.622637948486371</v>
      </c>
      <c r="Q38" s="5">
        <f t="shared" si="5"/>
        <v>90.964706834473162</v>
      </c>
      <c r="R38" s="5">
        <f t="shared" si="5"/>
        <v>90.453409387860319</v>
      </c>
      <c r="S38" s="5">
        <f t="shared" si="5"/>
        <v>90.489902613444627</v>
      </c>
      <c r="T38" s="5">
        <f t="shared" si="5"/>
        <v>90.963944618036436</v>
      </c>
      <c r="U38" s="5">
        <f t="shared" si="5"/>
        <v>90.242201487053038</v>
      </c>
      <c r="V38" s="5">
        <f t="shared" si="5"/>
        <v>90.985871493255942</v>
      </c>
    </row>
    <row r="39" spans="2:22">
      <c r="B39" t="s">
        <v>17</v>
      </c>
      <c r="C39" t="s">
        <v>11</v>
      </c>
      <c r="D39" s="5">
        <f t="shared" si="5"/>
        <v>100</v>
      </c>
      <c r="E39" s="5">
        <f t="shared" si="5"/>
        <v>9.3931867309937584E+16</v>
      </c>
      <c r="F39" s="5">
        <f t="shared" si="5"/>
        <v>3.5865041249289296E+16</v>
      </c>
      <c r="G39" s="5">
        <f t="shared" si="5"/>
        <v>7.0104337709062696E+16</v>
      </c>
      <c r="H39" s="5">
        <f t="shared" si="5"/>
        <v>9131383263422000</v>
      </c>
      <c r="I39" s="5">
        <f t="shared" si="5"/>
        <v>4.1090656485515896E+16</v>
      </c>
      <c r="J39" s="5">
        <f t="shared" si="5"/>
        <v>1.24872593240156E+17</v>
      </c>
      <c r="K39" s="5">
        <f t="shared" si="5"/>
        <v>2.97994305186172E+16</v>
      </c>
      <c r="L39" s="5">
        <f t="shared" si="5"/>
        <v>2.69747568141988E+16</v>
      </c>
      <c r="M39" s="5">
        <f t="shared" si="5"/>
        <v>2849140415780600</v>
      </c>
      <c r="N39" s="5">
        <f t="shared" si="5"/>
        <v>-2.5216516221602E+16</v>
      </c>
      <c r="O39" s="5">
        <f t="shared" si="5"/>
        <v>2.6034232293934896E+16</v>
      </c>
      <c r="P39" s="5">
        <f t="shared" si="5"/>
        <v>-1.33921907056075E+16</v>
      </c>
      <c r="Q39" s="5">
        <f t="shared" si="5"/>
        <v>2.4992102939015704E+16</v>
      </c>
      <c r="R39" s="5">
        <f t="shared" si="5"/>
        <v>2.97462982307088E+16</v>
      </c>
      <c r="S39" s="5">
        <f t="shared" si="5"/>
        <v>3.33239628516116E+16</v>
      </c>
      <c r="T39" s="5">
        <f t="shared" si="5"/>
        <v>2235240178357700.2</v>
      </c>
      <c r="U39" s="5">
        <f t="shared" si="5"/>
        <v>-2.60505757833202E+16</v>
      </c>
      <c r="V39" s="5">
        <f t="shared" si="5"/>
        <v>3242312601198100</v>
      </c>
    </row>
    <row r="40" spans="2:22">
      <c r="B40" t="s">
        <v>16</v>
      </c>
      <c r="D40" s="5">
        <f>D18</f>
        <v>100</v>
      </c>
      <c r="E40" s="5">
        <f t="shared" ref="E40:V40" si="6">E18</f>
        <v>95.141112925668395</v>
      </c>
      <c r="F40" s="5">
        <f t="shared" si="6"/>
        <v>97.240633932586803</v>
      </c>
      <c r="G40" s="5">
        <f t="shared" si="6"/>
        <v>96.615236216471118</v>
      </c>
      <c r="H40" s="5">
        <f t="shared" si="6"/>
        <v>97.178241631540544</v>
      </c>
      <c r="I40" s="5">
        <f t="shared" si="6"/>
        <v>93.920296026213364</v>
      </c>
      <c r="J40" s="5">
        <f t="shared" si="6"/>
        <v>92.612686659132663</v>
      </c>
      <c r="K40" s="5">
        <f t="shared" si="6"/>
        <v>97.528951109404559</v>
      </c>
      <c r="L40" s="5">
        <f t="shared" si="6"/>
        <v>95.883809015382226</v>
      </c>
      <c r="M40" s="5">
        <f t="shared" si="6"/>
        <v>96.275206293529763</v>
      </c>
      <c r="N40" s="5">
        <f t="shared" si="6"/>
        <v>96.617119868452448</v>
      </c>
      <c r="O40" s="5">
        <f t="shared" si="6"/>
        <v>96.946046871621263</v>
      </c>
      <c r="P40" s="5">
        <f t="shared" si="6"/>
        <v>96.260828188326641</v>
      </c>
      <c r="Q40" s="5">
        <f t="shared" si="6"/>
        <v>94.290671016959564</v>
      </c>
      <c r="R40" s="5">
        <f t="shared" si="6"/>
        <v>92.428955877681602</v>
      </c>
      <c r="S40" s="5">
        <f t="shared" si="6"/>
        <v>91.966044735425157</v>
      </c>
      <c r="T40" s="5">
        <f t="shared" si="6"/>
        <v>93.103858193873876</v>
      </c>
      <c r="U40" s="5">
        <f t="shared" si="6"/>
        <v>85.902726181343411</v>
      </c>
      <c r="V40" s="5">
        <f t="shared" si="6"/>
        <v>88.740934609025331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7.13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2011-12-06T12:27:05Z</dcterms:created>
  <dcterms:modified xsi:type="dcterms:W3CDTF">2011-12-06T12:27:18Z</dcterms:modified>
</cp:coreProperties>
</file>