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90" windowHeight="8910" activeTab="0"/>
  </bookViews>
  <sheets>
    <sheet name="Fig 9.13" sheetId="1" r:id="rId1"/>
  </sheets>
  <definedNames/>
  <calcPr fullCalcOnLoad="1"/>
</workbook>
</file>

<file path=xl/sharedStrings.xml><?xml version="1.0" encoding="utf-8"?>
<sst xmlns="http://schemas.openxmlformats.org/spreadsheetml/2006/main" count="88" uniqueCount="26">
  <si>
    <t>Balkands/Souteast Europe</t>
  </si>
  <si>
    <t>Eastern Mediterranean islands</t>
  </si>
  <si>
    <t>Turkey</t>
  </si>
  <si>
    <t>Atlantic islands</t>
  </si>
  <si>
    <t>Iberian mountains</t>
  </si>
  <si>
    <t>Western Mediterranean islands</t>
  </si>
  <si>
    <t>French/Swiss middle mountains</t>
  </si>
  <si>
    <t>Pyrenees</t>
  </si>
  <si>
    <t>Alps</t>
  </si>
  <si>
    <t>Apennines</t>
  </si>
  <si>
    <t>lakes</t>
  </si>
  <si>
    <t>British Isles</t>
  </si>
  <si>
    <t>Central European middle mountains 1 (BE+GE)</t>
  </si>
  <si>
    <t>Central European middle mountains 2 (CZ, AT, GE)</t>
  </si>
  <si>
    <t>Carpathians</t>
  </si>
  <si>
    <t>Nordic mountains</t>
  </si>
  <si>
    <t>Balkans/Southeast Europe</t>
  </si>
  <si>
    <t>CDDA (HA)</t>
  </si>
  <si>
    <t>din total CDDA in munti per masiv</t>
  </si>
  <si>
    <t>total CDDA in EU27 and TR</t>
  </si>
  <si>
    <t>total CDDA in EU27 and TR massifs</t>
  </si>
  <si>
    <t>TOTAL</t>
  </si>
  <si>
    <t>% of the total massif area covered by NDAs</t>
  </si>
  <si>
    <t>% of the total area of NDAs in Europe per massif</t>
  </si>
  <si>
    <t>% of the total area of NDAs per massif</t>
  </si>
  <si>
    <t>Fig 9.13 Distribution of nationally-designated areas in mountain massifs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</si>
</sst>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0000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4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75"/>
          <c:w val="0.694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9.13'!$I$5</c:f>
              <c:strCache>
                <c:ptCount val="1"/>
                <c:pt idx="0">
                  <c:v>% of the total massif area covered by NDAs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9.13'!$H$6:$H$21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Turkey</c:v>
                </c:pt>
                <c:pt idx="14">
                  <c:v>Western Mediterranean islands</c:v>
                </c:pt>
                <c:pt idx="15">
                  <c:v>TOTAL</c:v>
                </c:pt>
              </c:strCache>
            </c:strRef>
          </c:cat>
          <c:val>
            <c:numRef>
              <c:f>'Fig 9.13'!$I$6:$I$21</c:f>
              <c:numCache>
                <c:ptCount val="16"/>
                <c:pt idx="0">
                  <c:v>24.387642050011706</c:v>
                </c:pt>
                <c:pt idx="1">
                  <c:v>16.253514354823352</c:v>
                </c:pt>
                <c:pt idx="2">
                  <c:v>31.44192218110516</c:v>
                </c:pt>
                <c:pt idx="3">
                  <c:v>11.703349417504171</c:v>
                </c:pt>
                <c:pt idx="4">
                  <c:v>25.74671825501827</c:v>
                </c:pt>
                <c:pt idx="5">
                  <c:v>17.10307120457869</c:v>
                </c:pt>
                <c:pt idx="6">
                  <c:v>74.37735427071242</c:v>
                </c:pt>
                <c:pt idx="7">
                  <c:v>40.0119245565494</c:v>
                </c:pt>
                <c:pt idx="8">
                  <c:v>25.62606080430627</c:v>
                </c:pt>
                <c:pt idx="9">
                  <c:v>36.22345634415866</c:v>
                </c:pt>
                <c:pt idx="10">
                  <c:v>13.531703759775851</c:v>
                </c:pt>
                <c:pt idx="11">
                  <c:v>35.55116542263164</c:v>
                </c:pt>
                <c:pt idx="12">
                  <c:v>14.236962405979025</c:v>
                </c:pt>
                <c:pt idx="13">
                  <c:v>2.574868998179174</c:v>
                </c:pt>
                <c:pt idx="14">
                  <c:v>18.930865655397568</c:v>
                </c:pt>
                <c:pt idx="15">
                  <c:v>15.876176563040092</c:v>
                </c:pt>
              </c:numCache>
            </c:numRef>
          </c:val>
        </c:ser>
        <c:ser>
          <c:idx val="1"/>
          <c:order val="1"/>
          <c:tx>
            <c:strRef>
              <c:f>'Fig 9.13'!$J$5</c:f>
              <c:strCache>
                <c:ptCount val="1"/>
                <c:pt idx="0">
                  <c:v>% of the total area of NDAs in Europe per massif</c:v>
                </c:pt>
              </c:strCache>
            </c:strRef>
          </c:tx>
          <c:spPr>
            <a:pattFill prst="trellis">
              <a:fgClr>
                <a:srgbClr val="FFFF00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cat>
            <c:strRef>
              <c:f>'Fig 9.13'!$H$6:$H$21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Turkey</c:v>
                </c:pt>
                <c:pt idx="14">
                  <c:v>Western Mediterranean islands</c:v>
                </c:pt>
                <c:pt idx="15">
                  <c:v>TOTAL</c:v>
                </c:pt>
              </c:strCache>
            </c:strRef>
          </c:cat>
          <c:val>
            <c:numRef>
              <c:f>'Fig 9.13'!$J$6:$J$21</c:f>
              <c:numCache>
                <c:ptCount val="16"/>
                <c:pt idx="0">
                  <c:v>6.997326048883452</c:v>
                </c:pt>
                <c:pt idx="1">
                  <c:v>3.1162142027560766</c:v>
                </c:pt>
                <c:pt idx="2">
                  <c:v>0.4414430060787151</c:v>
                </c:pt>
                <c:pt idx="3">
                  <c:v>2.9546499508026134</c:v>
                </c:pt>
                <c:pt idx="4">
                  <c:v>3.129193380200839</c:v>
                </c:pt>
                <c:pt idx="5">
                  <c:v>4.0585223177023035</c:v>
                </c:pt>
                <c:pt idx="6">
                  <c:v>4.854804829489286</c:v>
                </c:pt>
                <c:pt idx="7">
                  <c:v>3.1143637967564413</c:v>
                </c:pt>
                <c:pt idx="8">
                  <c:v>0.7641582677038711</c:v>
                </c:pt>
                <c:pt idx="9">
                  <c:v>4.327447553529639</c:v>
                </c:pt>
                <c:pt idx="10">
                  <c:v>6.102008500255071</c:v>
                </c:pt>
                <c:pt idx="11">
                  <c:v>5.939081194022846</c:v>
                </c:pt>
                <c:pt idx="12">
                  <c:v>1.3345227885832605</c:v>
                </c:pt>
                <c:pt idx="13">
                  <c:v>2.664409453291043</c:v>
                </c:pt>
                <c:pt idx="14">
                  <c:v>0.7815421697609028</c:v>
                </c:pt>
                <c:pt idx="15">
                  <c:v>50.63831427090063</c:v>
                </c:pt>
              </c:numCache>
            </c:numRef>
          </c:val>
        </c:ser>
        <c:ser>
          <c:idx val="2"/>
          <c:order val="2"/>
          <c:tx>
            <c:strRef>
              <c:f>'Fig 9.13'!$K$5</c:f>
              <c:strCache>
                <c:ptCount val="1"/>
                <c:pt idx="0">
                  <c:v>% of the total area of NDAs per massif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9.13'!$H$6:$H$21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Turkey</c:v>
                </c:pt>
                <c:pt idx="14">
                  <c:v>Western Mediterranean islands</c:v>
                </c:pt>
                <c:pt idx="15">
                  <c:v>TOTAL</c:v>
                </c:pt>
              </c:strCache>
            </c:strRef>
          </c:cat>
          <c:val>
            <c:numRef>
              <c:f>'Fig 9.13'!$K$6:$K$21</c:f>
              <c:numCache>
                <c:ptCount val="16"/>
                <c:pt idx="0">
                  <c:v>13.81824444520357</c:v>
                </c:pt>
                <c:pt idx="1">
                  <c:v>6.153866390743605</c:v>
                </c:pt>
                <c:pt idx="2">
                  <c:v>0.8717569145708922</c:v>
                </c:pt>
                <c:pt idx="3">
                  <c:v>5.834811038527218</c:v>
                </c:pt>
                <c:pt idx="4">
                  <c:v>6.179497531178746</c:v>
                </c:pt>
                <c:pt idx="5">
                  <c:v>8.014726351257192</c:v>
                </c:pt>
                <c:pt idx="6">
                  <c:v>9.587216516563833</c:v>
                </c:pt>
                <c:pt idx="7">
                  <c:v>6.150212228818436</c:v>
                </c:pt>
                <c:pt idx="8">
                  <c:v>1.5090515525770487</c:v>
                </c:pt>
                <c:pt idx="9">
                  <c:v>8.545797023137503</c:v>
                </c:pt>
                <c:pt idx="10">
                  <c:v>12.050180951149075</c:v>
                </c:pt>
                <c:pt idx="11">
                  <c:v>11.728433853959762</c:v>
                </c:pt>
                <c:pt idx="12">
                  <c:v>2.635401292080818</c:v>
                </c:pt>
                <c:pt idx="13">
                  <c:v>5.2616472164480195</c:v>
                </c:pt>
                <c:pt idx="14">
                  <c:v>1.5433810959422423</c:v>
                </c:pt>
              </c:numCache>
            </c:numRef>
          </c:val>
        </c:ser>
        <c:axId val="21177580"/>
        <c:axId val="13467005"/>
      </c:barChart>
      <c:catAx>
        <c:axId val="2117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005"/>
        <c:crosses val="autoZero"/>
        <c:auto val="1"/>
        <c:lblOffset val="100"/>
        <c:tickLblSkip val="1"/>
        <c:noMultiLvlLbl val="0"/>
      </c:catAx>
      <c:valAx>
        <c:axId val="1346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7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196"/>
          <c:w val="0.25025"/>
          <c:h val="0.3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21</xdr:row>
      <xdr:rowOff>104775</xdr:rowOff>
    </xdr:from>
    <xdr:to>
      <xdr:col>9</xdr:col>
      <xdr:colOff>2667000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8429625" y="3514725"/>
        <a:ext cx="86106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F1">
      <selection activeCell="F1" sqref="F1"/>
    </sheetView>
  </sheetViews>
  <sheetFormatPr defaultColWidth="9.140625" defaultRowHeight="12.75"/>
  <cols>
    <col min="2" max="2" width="44.421875" style="0" bestFit="1" customWidth="1"/>
    <col min="3" max="3" width="12.00390625" style="0" bestFit="1" customWidth="1"/>
    <col min="4" max="4" width="32.8515625" style="0" bestFit="1" customWidth="1"/>
    <col min="5" max="5" width="14.7109375" style="0" bestFit="1" customWidth="1"/>
    <col min="8" max="8" width="44.57421875" style="0" bestFit="1" customWidth="1"/>
    <col min="9" max="9" width="39.57421875" style="0" bestFit="1" customWidth="1"/>
    <col min="10" max="10" width="40.57421875" style="0" bestFit="1" customWidth="1"/>
    <col min="11" max="11" width="43.421875" style="0" bestFit="1" customWidth="1"/>
    <col min="12" max="12" width="10.57421875" style="0" bestFit="1" customWidth="1"/>
    <col min="13" max="13" width="44.57421875" style="0" bestFit="1" customWidth="1"/>
    <col min="14" max="14" width="12.140625" style="0" bestFit="1" customWidth="1"/>
    <col min="15" max="20" width="10.57421875" style="0" bestFit="1" customWidth="1"/>
    <col min="21" max="21" width="9.57421875" style="0" bestFit="1" customWidth="1"/>
    <col min="22" max="23" width="10.57421875" style="0" bestFit="1" customWidth="1"/>
  </cols>
  <sheetData>
    <row r="1" spans="3:23" ht="12.75">
      <c r="C1" s="5"/>
      <c r="D1" s="5"/>
      <c r="E1" s="5"/>
      <c r="F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6" ht="12.75">
      <c r="A2">
        <v>1</v>
      </c>
      <c r="B2" t="s">
        <v>8</v>
      </c>
      <c r="C2" t="e">
        <f>SUMIF(#REF!,B2,#REF!)</f>
        <v>#REF!</v>
      </c>
      <c r="D2">
        <v>16710534.173999999</v>
      </c>
      <c r="E2" s="6" t="e">
        <f>((C2/D2)*100)</f>
        <v>#REF!</v>
      </c>
      <c r="F2" s="3"/>
    </row>
    <row r="3" spans="1:5" ht="12.75">
      <c r="A3">
        <v>2</v>
      </c>
      <c r="B3" t="s">
        <v>9</v>
      </c>
      <c r="C3" t="e">
        <f>SUMIF(#REF!,B3,#REF!)</f>
        <v>#REF!</v>
      </c>
      <c r="D3">
        <v>11166268.269</v>
      </c>
      <c r="E3" s="6" t="e">
        <f aca="true" t="shared" si="0" ref="E3:E17">((C3/D3)*100)</f>
        <v>#REF!</v>
      </c>
    </row>
    <row r="4" spans="1:5" ht="12.75">
      <c r="A4">
        <v>3</v>
      </c>
      <c r="B4" t="s">
        <v>3</v>
      </c>
      <c r="C4" t="e">
        <f>SUMIF(#REF!,B4,#REF!)</f>
        <v>#REF!</v>
      </c>
      <c r="D4">
        <v>817699.225</v>
      </c>
      <c r="E4" s="6" t="e">
        <f t="shared" si="0"/>
        <v>#REF!</v>
      </c>
    </row>
    <row r="5" spans="1:11" ht="12.75">
      <c r="A5">
        <v>4</v>
      </c>
      <c r="B5" t="s">
        <v>0</v>
      </c>
      <c r="C5" t="e">
        <f>SUMIF(#REF!,B5,#REF!)</f>
        <v>#REF!</v>
      </c>
      <c r="D5">
        <v>14703607.399999999</v>
      </c>
      <c r="E5" s="6" t="e">
        <f t="shared" si="0"/>
        <v>#REF!</v>
      </c>
      <c r="I5" t="s">
        <v>22</v>
      </c>
      <c r="J5" t="s">
        <v>23</v>
      </c>
      <c r="K5" t="s">
        <v>24</v>
      </c>
    </row>
    <row r="6" spans="1:15" ht="12.75">
      <c r="A6">
        <v>5</v>
      </c>
      <c r="B6" t="s">
        <v>11</v>
      </c>
      <c r="C6" t="e">
        <f>SUMIF(#REF!,B6,#REF!)</f>
        <v>#REF!</v>
      </c>
      <c r="D6">
        <v>7078456.318</v>
      </c>
      <c r="E6" s="6" t="e">
        <f t="shared" si="0"/>
        <v>#REF!</v>
      </c>
      <c r="G6">
        <v>1</v>
      </c>
      <c r="H6" t="s">
        <v>8</v>
      </c>
      <c r="I6" s="3">
        <v>24.387642050011706</v>
      </c>
      <c r="J6" s="3">
        <v>6.997326048883452</v>
      </c>
      <c r="K6" s="3">
        <v>13.81824444520357</v>
      </c>
      <c r="M6" t="s">
        <v>8</v>
      </c>
      <c r="N6" s="3">
        <v>24.387642050011706</v>
      </c>
      <c r="O6" s="3">
        <v>13.81824444520357</v>
      </c>
    </row>
    <row r="7" spans="1:15" ht="12.75">
      <c r="A7">
        <v>6</v>
      </c>
      <c r="B7" t="s">
        <v>14</v>
      </c>
      <c r="C7" t="e">
        <f>SUMIF(#REF!,B7,#REF!)</f>
        <v>#REF!</v>
      </c>
      <c r="D7">
        <v>13820439.965</v>
      </c>
      <c r="E7" s="6" t="e">
        <f t="shared" si="0"/>
        <v>#REF!</v>
      </c>
      <c r="G7">
        <v>2</v>
      </c>
      <c r="H7" t="s">
        <v>9</v>
      </c>
      <c r="I7" s="3">
        <v>16.253514354823352</v>
      </c>
      <c r="J7" s="3">
        <v>3.1162142027560766</v>
      </c>
      <c r="K7" s="3">
        <v>6.153866390743605</v>
      </c>
      <c r="M7" t="s">
        <v>4</v>
      </c>
      <c r="N7" s="3">
        <v>13.531703759775851</v>
      </c>
      <c r="O7" s="3">
        <v>12.050180951149075</v>
      </c>
    </row>
    <row r="8" spans="1:15" ht="12.75">
      <c r="A8">
        <v>7</v>
      </c>
      <c r="B8" t="s">
        <v>12</v>
      </c>
      <c r="C8" t="e">
        <f>SUMIF(#REF!,B8,#REF!)</f>
        <v>#REF!</v>
      </c>
      <c r="D8">
        <v>3801535.7910000007</v>
      </c>
      <c r="E8" s="6" t="e">
        <f t="shared" si="0"/>
        <v>#REF!</v>
      </c>
      <c r="G8">
        <v>3</v>
      </c>
      <c r="H8" t="s">
        <v>3</v>
      </c>
      <c r="I8" s="3">
        <v>31.44192218110516</v>
      </c>
      <c r="J8" s="3">
        <v>0.4414430060787151</v>
      </c>
      <c r="K8" s="3">
        <v>0.8717569145708922</v>
      </c>
      <c r="M8" t="s">
        <v>10</v>
      </c>
      <c r="N8" s="3">
        <v>10.842262642980902</v>
      </c>
      <c r="O8" s="3">
        <v>11.728433853959762</v>
      </c>
    </row>
    <row r="9" spans="1:15" ht="12.75">
      <c r="A9">
        <v>8</v>
      </c>
      <c r="B9" t="s">
        <v>13</v>
      </c>
      <c r="C9" t="e">
        <f>SUMIF(#REF!,B9,#REF!)</f>
        <v>#REF!</v>
      </c>
      <c r="D9">
        <v>4533231.888</v>
      </c>
      <c r="E9" s="6" t="e">
        <f t="shared" si="0"/>
        <v>#REF!</v>
      </c>
      <c r="G9">
        <v>4</v>
      </c>
      <c r="H9" t="s">
        <v>16</v>
      </c>
      <c r="I9" s="3">
        <v>11.703349417504171</v>
      </c>
      <c r="J9" s="3">
        <v>2.9546499508026134</v>
      </c>
      <c r="K9" s="3">
        <v>5.834811038527218</v>
      </c>
      <c r="M9" t="s">
        <v>12</v>
      </c>
      <c r="N9" s="3">
        <v>74.37735427071242</v>
      </c>
      <c r="O9" s="3">
        <v>9.587216516563833</v>
      </c>
    </row>
    <row r="10" spans="1:15" ht="12.75">
      <c r="A10">
        <v>9</v>
      </c>
      <c r="B10" t="s">
        <v>1</v>
      </c>
      <c r="C10" t="e">
        <f>SUMIF(#REF!,B10,#REF!)</f>
        <v>#REF!</v>
      </c>
      <c r="D10">
        <v>1736718.77</v>
      </c>
      <c r="E10" s="6" t="e">
        <f t="shared" si="0"/>
        <v>#REF!</v>
      </c>
      <c r="G10">
        <v>5</v>
      </c>
      <c r="H10" t="s">
        <v>11</v>
      </c>
      <c r="I10" s="3">
        <v>25.74671825501827</v>
      </c>
      <c r="J10" s="3">
        <v>3.129193380200839</v>
      </c>
      <c r="K10" s="3">
        <v>6.179497531178746</v>
      </c>
      <c r="M10" t="s">
        <v>6</v>
      </c>
      <c r="N10" s="3">
        <v>36.22345634415866</v>
      </c>
      <c r="O10" s="3">
        <v>8.545797023137503</v>
      </c>
    </row>
    <row r="11" spans="1:15" ht="12.75">
      <c r="A11">
        <v>10</v>
      </c>
      <c r="B11" t="s">
        <v>6</v>
      </c>
      <c r="C11" t="e">
        <f>SUMIF(#REF!,B11,#REF!)</f>
        <v>#REF!</v>
      </c>
      <c r="D11">
        <v>6957768.265</v>
      </c>
      <c r="E11" s="6" t="e">
        <f t="shared" si="0"/>
        <v>#REF!</v>
      </c>
      <c r="G11">
        <v>6</v>
      </c>
      <c r="H11" t="s">
        <v>14</v>
      </c>
      <c r="I11" s="3">
        <v>17.10307120457869</v>
      </c>
      <c r="J11" s="3">
        <v>4.0585223177023035</v>
      </c>
      <c r="K11" s="3">
        <v>8.014726351257192</v>
      </c>
      <c r="M11" t="s">
        <v>14</v>
      </c>
      <c r="N11" s="3">
        <v>17.10307120457869</v>
      </c>
      <c r="O11" s="3">
        <v>8.014726351257192</v>
      </c>
    </row>
    <row r="12" spans="1:15" ht="12.75">
      <c r="A12">
        <v>11</v>
      </c>
      <c r="B12" t="s">
        <v>4</v>
      </c>
      <c r="C12" t="e">
        <f>SUMIF(#REF!,B12,#REF!)</f>
        <v>#REF!</v>
      </c>
      <c r="D12">
        <v>26263243.536</v>
      </c>
      <c r="E12" s="6" t="e">
        <f t="shared" si="0"/>
        <v>#REF!</v>
      </c>
      <c r="G12">
        <v>7</v>
      </c>
      <c r="H12" t="s">
        <v>12</v>
      </c>
      <c r="I12" s="3">
        <v>74.37735427071242</v>
      </c>
      <c r="J12" s="3">
        <v>4.854804829489286</v>
      </c>
      <c r="K12" s="3">
        <v>9.587216516563833</v>
      </c>
      <c r="M12" t="s">
        <v>11</v>
      </c>
      <c r="N12" s="3">
        <v>25.74671825501827</v>
      </c>
      <c r="O12" s="3">
        <v>6.179497531178746</v>
      </c>
    </row>
    <row r="13" spans="1:15" ht="12.75">
      <c r="A13">
        <v>12</v>
      </c>
      <c r="B13" t="s">
        <v>15</v>
      </c>
      <c r="C13" t="e">
        <f>SUMIF(#REF!,B13,#REF!)</f>
        <v>#REF!</v>
      </c>
      <c r="D13">
        <v>9729565.689</v>
      </c>
      <c r="E13" s="6" t="e">
        <f t="shared" si="0"/>
        <v>#REF!</v>
      </c>
      <c r="G13">
        <v>8</v>
      </c>
      <c r="H13" t="s">
        <v>13</v>
      </c>
      <c r="I13" s="3">
        <v>40.0119245565494</v>
      </c>
      <c r="J13" s="3">
        <v>3.1143637967564413</v>
      </c>
      <c r="K13" s="3">
        <v>6.150212228818436</v>
      </c>
      <c r="M13" t="s">
        <v>9</v>
      </c>
      <c r="N13" s="3">
        <v>16.253514354823352</v>
      </c>
      <c r="O13" s="3">
        <v>6.153866390743605</v>
      </c>
    </row>
    <row r="14" spans="1:15" ht="12.75">
      <c r="A14">
        <v>13</v>
      </c>
      <c r="B14" t="s">
        <v>7</v>
      </c>
      <c r="C14" t="e">
        <f>SUMIF(#REF!,B14,#REF!)</f>
        <v>#REF!</v>
      </c>
      <c r="D14">
        <v>5459296.603</v>
      </c>
      <c r="E14" s="6" t="e">
        <f t="shared" si="0"/>
        <v>#REF!</v>
      </c>
      <c r="G14">
        <v>9</v>
      </c>
      <c r="H14" t="s">
        <v>1</v>
      </c>
      <c r="I14" s="3">
        <v>25.62606080430627</v>
      </c>
      <c r="J14" s="3">
        <v>0.7641582677038711</v>
      </c>
      <c r="K14" s="3">
        <v>1.5090515525770487</v>
      </c>
      <c r="M14" t="s">
        <v>13</v>
      </c>
      <c r="N14" s="3">
        <v>40.0119245565494</v>
      </c>
      <c r="O14" s="3">
        <v>6.150212228818436</v>
      </c>
    </row>
    <row r="15" spans="1:15" ht="12.75">
      <c r="A15">
        <v>14</v>
      </c>
      <c r="B15" t="s">
        <v>2</v>
      </c>
      <c r="C15" t="e">
        <f>SUMIF(#REF!,B15,#REF!)</f>
        <v>#REF!</v>
      </c>
      <c r="D15">
        <v>60266207.372</v>
      </c>
      <c r="E15" s="6" t="e">
        <f t="shared" si="0"/>
        <v>#REF!</v>
      </c>
      <c r="G15">
        <v>10</v>
      </c>
      <c r="H15" t="s">
        <v>6</v>
      </c>
      <c r="I15" s="3">
        <v>36.22345634415866</v>
      </c>
      <c r="J15" s="3">
        <v>4.327447553529639</v>
      </c>
      <c r="K15" s="3">
        <v>8.545797023137503</v>
      </c>
      <c r="M15" t="s">
        <v>16</v>
      </c>
      <c r="N15" s="3">
        <v>11.703349417504171</v>
      </c>
      <c r="O15" s="3">
        <v>5.834811038527218</v>
      </c>
    </row>
    <row r="16" spans="1:15" ht="12.75">
      <c r="A16">
        <v>15</v>
      </c>
      <c r="B16" t="s">
        <v>5</v>
      </c>
      <c r="C16" t="e">
        <f>SUMIF(#REF!,B16,#REF!)</f>
        <v>#REF!</v>
      </c>
      <c r="D16">
        <v>2404418.035</v>
      </c>
      <c r="E16" s="6" t="e">
        <f t="shared" si="0"/>
        <v>#REF!</v>
      </c>
      <c r="G16">
        <v>11</v>
      </c>
      <c r="H16" t="s">
        <v>4</v>
      </c>
      <c r="I16" s="3">
        <v>13.531703759775851</v>
      </c>
      <c r="J16" s="3">
        <v>6.102008500255071</v>
      </c>
      <c r="K16" s="3">
        <v>12.050180951149075</v>
      </c>
      <c r="M16" t="s">
        <v>7</v>
      </c>
      <c r="N16" s="3">
        <v>14.236962405979025</v>
      </c>
      <c r="O16" s="3">
        <v>5.2616472164480195</v>
      </c>
    </row>
    <row r="17" spans="1:15" ht="13.5" thickBot="1">
      <c r="A17" s="4">
        <v>16</v>
      </c>
      <c r="B17" s="4" t="s">
        <v>10</v>
      </c>
      <c r="C17" s="4" t="e">
        <f>SUMIF(#REF!,B17,#REF!)</f>
        <v>#REF!</v>
      </c>
      <c r="D17" s="4">
        <v>314923.002</v>
      </c>
      <c r="E17" s="7" t="e">
        <f t="shared" si="0"/>
        <v>#REF!</v>
      </c>
      <c r="G17">
        <v>12</v>
      </c>
      <c r="H17" t="s">
        <v>15</v>
      </c>
      <c r="I17" s="3">
        <v>35.55116542263164</v>
      </c>
      <c r="J17" s="3">
        <v>5.939081194022846</v>
      </c>
      <c r="K17" s="3">
        <v>11.728433853959762</v>
      </c>
      <c r="M17" t="s">
        <v>15</v>
      </c>
      <c r="N17" s="3">
        <v>35.55116542263164</v>
      </c>
      <c r="O17" s="3">
        <v>2.635401292080818</v>
      </c>
    </row>
    <row r="18" spans="3:15" ht="12.75">
      <c r="C18" t="e">
        <f>SUM(C2:C17)</f>
        <v>#REF!</v>
      </c>
      <c r="D18">
        <f>SUM(D2:D17)</f>
        <v>185763914.302</v>
      </c>
      <c r="E18" s="3" t="e">
        <f>((C18/D18)*100)</f>
        <v>#REF!</v>
      </c>
      <c r="G18">
        <v>13</v>
      </c>
      <c r="H18" t="s">
        <v>7</v>
      </c>
      <c r="I18" s="3">
        <v>14.236962405979025</v>
      </c>
      <c r="J18" s="3">
        <v>1.3345227885832605</v>
      </c>
      <c r="K18" s="3">
        <v>2.635401292080818</v>
      </c>
      <c r="M18" t="s">
        <v>2</v>
      </c>
      <c r="N18" s="3">
        <v>2.574868998179174</v>
      </c>
      <c r="O18" s="3">
        <v>1.5433810959422423</v>
      </c>
    </row>
    <row r="19" spans="7:15" ht="12.75">
      <c r="G19">
        <v>14</v>
      </c>
      <c r="H19" t="s">
        <v>2</v>
      </c>
      <c r="I19" s="3">
        <v>2.574868998179174</v>
      </c>
      <c r="J19" s="3">
        <v>2.664409453291043</v>
      </c>
      <c r="K19" s="3">
        <v>5.2616472164480195</v>
      </c>
      <c r="M19" t="s">
        <v>1</v>
      </c>
      <c r="N19" s="3">
        <v>25.62606080430627</v>
      </c>
      <c r="O19" s="3">
        <v>1.5090515525770487</v>
      </c>
    </row>
    <row r="20" spans="7:15" ht="12.75">
      <c r="G20">
        <v>15</v>
      </c>
      <c r="H20" t="s">
        <v>5</v>
      </c>
      <c r="I20" s="3">
        <v>18.930865655397568</v>
      </c>
      <c r="J20" s="3">
        <v>0.7815421697609028</v>
      </c>
      <c r="K20" s="3">
        <v>1.5433810959422423</v>
      </c>
      <c r="M20" t="s">
        <v>3</v>
      </c>
      <c r="N20" s="3">
        <v>31.44192218110516</v>
      </c>
      <c r="O20" s="3">
        <v>0.8717569145708922</v>
      </c>
    </row>
    <row r="21" spans="1:10" ht="12.75">
      <c r="A21" t="s">
        <v>18</v>
      </c>
      <c r="H21" t="s">
        <v>21</v>
      </c>
      <c r="I21" s="3">
        <v>15.876176563040092</v>
      </c>
      <c r="J21" s="3">
        <v>50.63831427090063</v>
      </c>
    </row>
    <row r="22" spans="3:5" s="8" customFormat="1" ht="12.75">
      <c r="C22" s="5" t="s">
        <v>17</v>
      </c>
      <c r="D22" s="5" t="s">
        <v>19</v>
      </c>
      <c r="E22" s="5"/>
    </row>
    <row r="23" spans="1:5" ht="12.75">
      <c r="A23">
        <v>1</v>
      </c>
      <c r="B23" t="s">
        <v>8</v>
      </c>
      <c r="C23">
        <v>4075305.259</v>
      </c>
      <c r="D23" s="2">
        <v>58240894.172</v>
      </c>
      <c r="E23" s="6">
        <f>((C23/D23)*100)</f>
        <v>6.997326048883452</v>
      </c>
    </row>
    <row r="24" spans="1:5" ht="12.75">
      <c r="A24">
        <v>2</v>
      </c>
      <c r="B24" t="s">
        <v>9</v>
      </c>
      <c r="C24">
        <v>1814911.016</v>
      </c>
      <c r="D24" s="2">
        <v>58240894.172</v>
      </c>
      <c r="E24" s="6">
        <f aca="true" t="shared" si="1" ref="E24:E39">((C24/D24)*100)</f>
        <v>3.1162142027560766</v>
      </c>
    </row>
    <row r="25" spans="1:5" ht="12.75">
      <c r="A25">
        <v>3</v>
      </c>
      <c r="B25" t="s">
        <v>3</v>
      </c>
      <c r="C25">
        <v>257100.354</v>
      </c>
      <c r="D25" s="2">
        <v>58240894.172</v>
      </c>
      <c r="E25" s="6">
        <f t="shared" si="1"/>
        <v>0.4414430060787151</v>
      </c>
    </row>
    <row r="26" spans="1:5" ht="12.75">
      <c r="A26">
        <v>4</v>
      </c>
      <c r="B26" t="s">
        <v>0</v>
      </c>
      <c r="C26">
        <v>1720814.551</v>
      </c>
      <c r="D26" s="2">
        <v>58240894.172</v>
      </c>
      <c r="E26" s="6">
        <f t="shared" si="1"/>
        <v>2.9546499508026134</v>
      </c>
    </row>
    <row r="27" spans="1:5" ht="12.75">
      <c r="A27">
        <v>5</v>
      </c>
      <c r="B27" t="s">
        <v>11</v>
      </c>
      <c r="C27">
        <v>1822470.205</v>
      </c>
      <c r="D27" s="2">
        <v>58240894.172</v>
      </c>
      <c r="E27" s="6">
        <f t="shared" si="1"/>
        <v>3.129193380200839</v>
      </c>
    </row>
    <row r="28" spans="1:5" ht="12.75">
      <c r="A28">
        <v>6</v>
      </c>
      <c r="B28" t="s">
        <v>14</v>
      </c>
      <c r="C28">
        <v>2363719.688</v>
      </c>
      <c r="D28" s="2">
        <v>58240894.172</v>
      </c>
      <c r="E28" s="6">
        <f t="shared" si="1"/>
        <v>4.0585223177023035</v>
      </c>
    </row>
    <row r="29" spans="1:5" ht="12.75">
      <c r="A29">
        <v>7</v>
      </c>
      <c r="B29" t="s">
        <v>12</v>
      </c>
      <c r="C29">
        <v>2827481.743</v>
      </c>
      <c r="D29" s="2">
        <v>58240894.172</v>
      </c>
      <c r="E29" s="6">
        <f t="shared" si="1"/>
        <v>4.854804829489286</v>
      </c>
    </row>
    <row r="30" spans="1:5" ht="12.75">
      <c r="A30">
        <v>8</v>
      </c>
      <c r="B30" t="s">
        <v>13</v>
      </c>
      <c r="C30">
        <v>1813833.323</v>
      </c>
      <c r="D30" s="2">
        <v>58240894.172</v>
      </c>
      <c r="E30" s="6">
        <f t="shared" si="1"/>
        <v>3.1143637967564413</v>
      </c>
    </row>
    <row r="31" spans="1:5" ht="12.75">
      <c r="A31">
        <v>9</v>
      </c>
      <c r="B31" t="s">
        <v>1</v>
      </c>
      <c r="C31">
        <v>445052.608</v>
      </c>
      <c r="D31" s="2">
        <v>58240894.172</v>
      </c>
      <c r="E31" s="6">
        <f t="shared" si="1"/>
        <v>0.7641582677038711</v>
      </c>
    </row>
    <row r="32" spans="1:5" ht="12.75">
      <c r="A32">
        <v>10</v>
      </c>
      <c r="B32" t="s">
        <v>6</v>
      </c>
      <c r="C32">
        <v>2520344.15</v>
      </c>
      <c r="D32" s="2">
        <v>58240894.172</v>
      </c>
      <c r="E32" s="6">
        <f t="shared" si="1"/>
        <v>4.327447553529639</v>
      </c>
    </row>
    <row r="33" spans="1:5" ht="12.75">
      <c r="A33">
        <v>11</v>
      </c>
      <c r="B33" t="s">
        <v>4</v>
      </c>
      <c r="C33">
        <v>3553864.313</v>
      </c>
      <c r="D33" s="2">
        <v>58240894.172</v>
      </c>
      <c r="E33" s="6">
        <f t="shared" si="1"/>
        <v>6.102008500255071</v>
      </c>
    </row>
    <row r="34" spans="1:5" ht="12.75">
      <c r="A34">
        <v>12</v>
      </c>
      <c r="B34" t="s">
        <v>15</v>
      </c>
      <c r="C34">
        <v>3458973.993</v>
      </c>
      <c r="D34" s="2">
        <v>58240894.172</v>
      </c>
      <c r="E34" s="6">
        <f t="shared" si="1"/>
        <v>5.939081194022846</v>
      </c>
    </row>
    <row r="35" spans="1:5" ht="12.75">
      <c r="A35">
        <v>13</v>
      </c>
      <c r="B35" t="s">
        <v>7</v>
      </c>
      <c r="C35">
        <v>777238.005</v>
      </c>
      <c r="D35" s="2">
        <v>58240894.172</v>
      </c>
      <c r="E35" s="6">
        <f t="shared" si="1"/>
        <v>1.3345227885832605</v>
      </c>
    </row>
    <row r="36" spans="1:5" ht="12.75">
      <c r="A36">
        <v>14</v>
      </c>
      <c r="B36" t="s">
        <v>2</v>
      </c>
      <c r="C36">
        <v>1551775.89</v>
      </c>
      <c r="D36" s="2">
        <v>58240894.172</v>
      </c>
      <c r="E36" s="6">
        <f t="shared" si="1"/>
        <v>2.664409453291043</v>
      </c>
    </row>
    <row r="37" spans="1:5" ht="12.75">
      <c r="A37">
        <v>15</v>
      </c>
      <c r="B37" t="s">
        <v>5</v>
      </c>
      <c r="C37">
        <v>455177.14800000004</v>
      </c>
      <c r="D37" s="2">
        <v>58240894.172</v>
      </c>
      <c r="E37" s="6">
        <f t="shared" si="1"/>
        <v>0.7815421697609028</v>
      </c>
    </row>
    <row r="38" spans="1:5" ht="13.5" thickBot="1">
      <c r="A38" s="4">
        <v>16</v>
      </c>
      <c r="B38" s="4" t="s">
        <v>10</v>
      </c>
      <c r="C38" s="4">
        <v>34144.778999999995</v>
      </c>
      <c r="D38" s="9">
        <v>58240894.172</v>
      </c>
      <c r="E38" s="7">
        <f t="shared" si="1"/>
        <v>0.05862681108425616</v>
      </c>
    </row>
    <row r="39" spans="3:5" ht="12.75">
      <c r="C39">
        <f>SUM(C23:C38)</f>
        <v>29492207.025000006</v>
      </c>
      <c r="D39">
        <v>58240894.172</v>
      </c>
      <c r="E39" s="3">
        <f t="shared" si="1"/>
        <v>50.63831427090063</v>
      </c>
    </row>
    <row r="44" spans="1:5" ht="12.75">
      <c r="A44" s="8"/>
      <c r="B44" s="8"/>
      <c r="C44" s="5" t="s">
        <v>17</v>
      </c>
      <c r="D44" s="5" t="s">
        <v>20</v>
      </c>
      <c r="E44" s="5"/>
    </row>
    <row r="45" spans="1:5" ht="12.75">
      <c r="A45">
        <v>1</v>
      </c>
      <c r="B45" t="s">
        <v>8</v>
      </c>
      <c r="C45">
        <v>4075305.259</v>
      </c>
      <c r="D45" s="10">
        <v>29492207.025000006</v>
      </c>
      <c r="E45" s="6">
        <f>((C45/D45)*100)</f>
        <v>13.81824444520357</v>
      </c>
    </row>
    <row r="46" spans="1:5" ht="12.75">
      <c r="A46">
        <v>2</v>
      </c>
      <c r="B46" t="s">
        <v>9</v>
      </c>
      <c r="C46">
        <v>1814911.016</v>
      </c>
      <c r="D46" s="10">
        <v>29492207.025000006</v>
      </c>
      <c r="E46" s="6">
        <f aca="true" t="shared" si="2" ref="E46:E60">((C46/D46)*100)</f>
        <v>6.153866390743605</v>
      </c>
    </row>
    <row r="47" spans="1:5" ht="12.75">
      <c r="A47">
        <v>3</v>
      </c>
      <c r="B47" t="s">
        <v>3</v>
      </c>
      <c r="C47">
        <v>257100.354</v>
      </c>
      <c r="D47" s="10">
        <v>29492207.025000006</v>
      </c>
      <c r="E47" s="6">
        <f t="shared" si="2"/>
        <v>0.8717569145708922</v>
      </c>
    </row>
    <row r="48" spans="1:5" ht="12.75">
      <c r="A48">
        <v>4</v>
      </c>
      <c r="B48" t="s">
        <v>0</v>
      </c>
      <c r="C48">
        <v>1720814.551</v>
      </c>
      <c r="D48" s="10">
        <v>29492207.025000006</v>
      </c>
      <c r="E48" s="6">
        <f t="shared" si="2"/>
        <v>5.834811038527218</v>
      </c>
    </row>
    <row r="49" spans="1:5" ht="12.75">
      <c r="A49">
        <v>5</v>
      </c>
      <c r="B49" t="s">
        <v>11</v>
      </c>
      <c r="C49">
        <v>1822470.205</v>
      </c>
      <c r="D49" s="10">
        <v>29492207.025000006</v>
      </c>
      <c r="E49" s="6">
        <f t="shared" si="2"/>
        <v>6.179497531178746</v>
      </c>
    </row>
    <row r="50" spans="1:5" ht="12.75">
      <c r="A50">
        <v>6</v>
      </c>
      <c r="B50" t="s">
        <v>14</v>
      </c>
      <c r="C50">
        <v>2363719.688</v>
      </c>
      <c r="D50" s="10">
        <v>29492207.025000006</v>
      </c>
      <c r="E50" s="6">
        <f t="shared" si="2"/>
        <v>8.014726351257192</v>
      </c>
    </row>
    <row r="51" spans="1:5" ht="12.75">
      <c r="A51">
        <v>7</v>
      </c>
      <c r="B51" t="s">
        <v>12</v>
      </c>
      <c r="C51">
        <v>2827481.743</v>
      </c>
      <c r="D51" s="10">
        <v>29492207.025000006</v>
      </c>
      <c r="E51" s="6">
        <f t="shared" si="2"/>
        <v>9.587216516563833</v>
      </c>
    </row>
    <row r="52" spans="1:5" ht="12.75">
      <c r="A52">
        <v>8</v>
      </c>
      <c r="B52" t="s">
        <v>13</v>
      </c>
      <c r="C52">
        <v>1813833.323</v>
      </c>
      <c r="D52" s="10">
        <v>29492207.025000006</v>
      </c>
      <c r="E52" s="6">
        <f t="shared" si="2"/>
        <v>6.150212228818436</v>
      </c>
    </row>
    <row r="53" spans="1:5" ht="12.75">
      <c r="A53">
        <v>9</v>
      </c>
      <c r="B53" t="s">
        <v>1</v>
      </c>
      <c r="C53">
        <v>445052.608</v>
      </c>
      <c r="D53" s="10">
        <v>29492207.025000006</v>
      </c>
      <c r="E53" s="6">
        <f t="shared" si="2"/>
        <v>1.5090515525770487</v>
      </c>
    </row>
    <row r="54" spans="1:5" ht="12.75">
      <c r="A54">
        <v>10</v>
      </c>
      <c r="B54" t="s">
        <v>6</v>
      </c>
      <c r="C54">
        <v>2520344.15</v>
      </c>
      <c r="D54" s="10">
        <v>29492207.025000006</v>
      </c>
      <c r="E54" s="6">
        <f t="shared" si="2"/>
        <v>8.545797023137503</v>
      </c>
    </row>
    <row r="55" spans="1:5" ht="12.75">
      <c r="A55">
        <v>11</v>
      </c>
      <c r="B55" t="s">
        <v>4</v>
      </c>
      <c r="C55">
        <v>3553864.313</v>
      </c>
      <c r="D55" s="10">
        <v>29492207.025000006</v>
      </c>
      <c r="E55" s="6">
        <f t="shared" si="2"/>
        <v>12.050180951149075</v>
      </c>
    </row>
    <row r="56" spans="1:5" ht="12.75">
      <c r="A56">
        <v>12</v>
      </c>
      <c r="B56" t="s">
        <v>15</v>
      </c>
      <c r="C56">
        <v>3458973.993</v>
      </c>
      <c r="D56" s="10">
        <v>29492207.025000006</v>
      </c>
      <c r="E56" s="6">
        <f t="shared" si="2"/>
        <v>11.728433853959762</v>
      </c>
    </row>
    <row r="57" spans="1:5" ht="12.75">
      <c r="A57">
        <v>13</v>
      </c>
      <c r="B57" t="s">
        <v>7</v>
      </c>
      <c r="C57">
        <v>777238.005</v>
      </c>
      <c r="D57" s="10">
        <v>29492207.025000006</v>
      </c>
      <c r="E57" s="6">
        <f t="shared" si="2"/>
        <v>2.635401292080818</v>
      </c>
    </row>
    <row r="58" spans="1:5" ht="12.75">
      <c r="A58">
        <v>14</v>
      </c>
      <c r="B58" t="s">
        <v>2</v>
      </c>
      <c r="C58">
        <v>1551775.89</v>
      </c>
      <c r="D58" s="10">
        <v>29492207.025000006</v>
      </c>
      <c r="E58" s="6">
        <f t="shared" si="2"/>
        <v>5.2616472164480195</v>
      </c>
    </row>
    <row r="59" spans="1:5" ht="12.75">
      <c r="A59">
        <v>15</v>
      </c>
      <c r="B59" t="s">
        <v>5</v>
      </c>
      <c r="C59">
        <v>455177.14800000004</v>
      </c>
      <c r="D59" s="10">
        <v>29492207.025000006</v>
      </c>
      <c r="E59" s="6">
        <f t="shared" si="2"/>
        <v>1.5433810959422423</v>
      </c>
    </row>
    <row r="60" spans="1:5" ht="13.5" thickBot="1">
      <c r="A60" s="4">
        <v>16</v>
      </c>
      <c r="B60" s="4" t="s">
        <v>10</v>
      </c>
      <c r="C60" s="4">
        <v>34144.778999999995</v>
      </c>
      <c r="D60" s="9">
        <v>29492207.025000006</v>
      </c>
      <c r="E60" s="7">
        <f t="shared" si="2"/>
        <v>0.11577559784202007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eeauser</cp:lastModifiedBy>
  <dcterms:created xsi:type="dcterms:W3CDTF">2010-03-27T05:06:16Z</dcterms:created>
  <dcterms:modified xsi:type="dcterms:W3CDTF">2010-12-22T14:57:08Z</dcterms:modified>
  <cp:category/>
  <cp:version/>
  <cp:contentType/>
  <cp:contentStatus/>
</cp:coreProperties>
</file>