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020" windowHeight="11895"/>
  </bookViews>
  <sheets>
    <sheet name="Fig 4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f408d64f_STF_Fuss_1_CN1">#REF!</definedName>
    <definedName name="_f408d64f_STF_Tabellenkopf_1_CN1">#REF!</definedName>
    <definedName name="_f408d64f_STF_Titel_1_CN1">#REF!</definedName>
    <definedName name="_f408d64f_STF_Vorspalte_1_CN1">#REF!</definedName>
    <definedName name="Aggregates">[2]Aggregates!$B$1:$B$65536</definedName>
    <definedName name="bb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ChosenCountry">[3]Cover!$G$105</definedName>
    <definedName name="ChosenYear">[3]Cover!$G$117</definedName>
    <definedName name="Colheads">#REF!</definedName>
    <definedName name="Countries">[3]Cover!$K$105:$N$161</definedName>
    <definedName name="Country">[4]Cover!$G$107</definedName>
    <definedName name="CountryList">[3]Cover!$K$105:$K$161</definedName>
    <definedName name="CRF_CountryName">[5]Sheet1!$C$4</definedName>
    <definedName name="CRF_InventoryYear">[5]Sheet1!$C$6</definedName>
    <definedName name="CRF_Submission">[5]Sheet1!$C$30</definedName>
    <definedName name="CRF_Table10s1_Dyn10">[6]CO2!#REF!</definedName>
    <definedName name="CRF_Table10s1_Dyn11">[6]CO2!#REF!</definedName>
    <definedName name="CRF_Table10s1_Dyn12">[6]CO2!#REF!</definedName>
    <definedName name="CRF_Table10s1_Dyn13">[6]CO2!#REF!</definedName>
    <definedName name="CRF_Table10s1_Dyn14">[6]CO2!#REF!</definedName>
    <definedName name="CRF_Table10s1_Dyn15">[6]CO2!#REF!</definedName>
    <definedName name="CRF_Table10s1_Dyn16">[6]CO2!#REF!</definedName>
    <definedName name="CRF_Table10s1_Dyn17">[6]CO2!#REF!</definedName>
    <definedName name="CRF_Table10s1_Dyn18">[6]CO2!#REF!</definedName>
    <definedName name="CRF_Table10s1_Dyn19">[6]CO2!#REF!</definedName>
    <definedName name="CRF_Table10s1_Dyn20">[6]CO2!#REF!</definedName>
    <definedName name="CRF_Table10s2_Dyn10">[6]CH4!#REF!</definedName>
    <definedName name="CRF_Table10s2_Dyn11">[6]CH4!#REF!</definedName>
    <definedName name="CRF_Table10s2_Dyn12">[6]CH4!#REF!</definedName>
    <definedName name="CRF_Table10s2_Dyn13">[6]CH4!#REF!</definedName>
    <definedName name="CRF_Table10s2_Dyn14">[6]CH4!#REF!</definedName>
    <definedName name="CRF_Table10s2_Dyn15">[6]CH4!#REF!</definedName>
    <definedName name="CRF_Table10s2_Dyn16">[6]CH4!#REF!</definedName>
    <definedName name="CRF_Table10s2_Dyn17">[6]CH4!#REF!</definedName>
    <definedName name="CRF_Table10s2_Dyn18">[6]CH4!#REF!</definedName>
    <definedName name="CRF_Table10s2_Dyn19">[6]CH4!#REF!</definedName>
    <definedName name="CRF_Table10s2_Dyn20">[6]CH4!#REF!</definedName>
    <definedName name="CRF_Table10s3_Dyn10">[6]N2O!#REF!</definedName>
    <definedName name="CRF_Table10s3_Dyn11">[6]N2O!$B$15:$B$15</definedName>
    <definedName name="CRF_Table10s3_Dyn12">[6]N2O!$C$15:$C$15</definedName>
    <definedName name="CRF_Table10s3_Dyn13">[6]N2O!$D$15:$D$15</definedName>
    <definedName name="CRF_Table10s3_Dyn14">[6]N2O!$E$15:$E$15</definedName>
    <definedName name="CRF_Table10s3_Dyn15">[6]N2O!$F$15:$F$15</definedName>
    <definedName name="CRF_Table10s3_Dyn16">[6]N2O!$G$15:$G$15</definedName>
    <definedName name="CRF_Table10s3_Dyn17">[6]N2O!$H$15:$H$15</definedName>
    <definedName name="CRF_Table10s3_Dyn18">[6]N2O!$I$15:$I$15</definedName>
    <definedName name="CRF_Table10s3_Dyn19">[6]N2O!$J$15:$J$15</definedName>
    <definedName name="CRF_Table10s3_Dyn20">[6]N2O!$K$15:$K$15</definedName>
    <definedName name="Datamat">#REF!</definedName>
    <definedName name="DateOfChange">#REF!</definedName>
    <definedName name="e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g">[4]Cover!$G$111</definedName>
    <definedName name="FirstColHidSheet_TS01">#REF!</definedName>
    <definedName name="FirstColHidSheet_TS02">#REF!</definedName>
    <definedName name="FirstColHidSheet_TS05">#REF!</definedName>
    <definedName name="FirstColHidSheet_TS06">#REF!</definedName>
    <definedName name="FirstColHidSheet_TS07">#REF!</definedName>
    <definedName name="FirstColHidSheet_TS08">#REF!</definedName>
    <definedName name="ggg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IndexYear">[3]Cover!$G$115</definedName>
    <definedName name="IsoCodes">[3]Cover!$G$109</definedName>
    <definedName name="Leontief138">#REF!</definedName>
    <definedName name="Matrix138">#REF!</definedName>
    <definedName name="MenuButton">[3]Menu!$AE$42</definedName>
    <definedName name="Resolution">1</definedName>
    <definedName name="Rowtitles">#REF!</definedName>
    <definedName name="rrr">[7]CO2!#REF!</definedName>
    <definedName name="table6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y">[7]CO2!#REF!</definedName>
    <definedName name="Years">[8]Cover!$D$105:$D$121</definedName>
    <definedName name="aa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45621"/>
</workbook>
</file>

<file path=xl/calcChain.xml><?xml version="1.0" encoding="utf-8"?>
<calcChain xmlns="http://schemas.openxmlformats.org/spreadsheetml/2006/main">
  <c r="AC15" i="1" l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A14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A13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A12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A11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A10" i="1"/>
  <c r="AC9" i="1"/>
  <c r="H13" i="1" s="1"/>
  <c r="AB9" i="1"/>
  <c r="AA9" i="1"/>
  <c r="Z9" i="1"/>
  <c r="Y9" i="1"/>
  <c r="X9" i="1"/>
  <c r="W9" i="1"/>
  <c r="V9" i="1"/>
  <c r="U9" i="1"/>
  <c r="E14" i="1" s="1"/>
  <c r="T9" i="1"/>
  <c r="S9" i="1"/>
  <c r="R9" i="1"/>
  <c r="Q9" i="1"/>
  <c r="P9" i="1"/>
  <c r="O9" i="1"/>
  <c r="N9" i="1"/>
  <c r="M9" i="1"/>
  <c r="L9" i="1"/>
  <c r="K9" i="1"/>
  <c r="H9" i="1"/>
  <c r="I9" i="1" s="1"/>
  <c r="F9" i="1"/>
  <c r="E9" i="1"/>
  <c r="B9" i="1"/>
  <c r="C9" i="1" s="1"/>
  <c r="A9" i="1"/>
  <c r="D9" i="1" l="1"/>
  <c r="J9" i="1"/>
  <c r="G9" i="1"/>
  <c r="B10" i="1"/>
  <c r="C10" i="1" s="1"/>
  <c r="D10" i="1" s="1"/>
  <c r="H10" i="1"/>
  <c r="I10" i="1" s="1"/>
  <c r="J10" i="1" s="1"/>
  <c r="E11" i="1"/>
  <c r="B12" i="1"/>
  <c r="H12" i="1"/>
  <c r="I13" i="1" s="1"/>
  <c r="J13" i="1" s="1"/>
  <c r="E13" i="1"/>
  <c r="B14" i="1"/>
  <c r="H14" i="1"/>
  <c r="I14" i="1" s="1"/>
  <c r="J14" i="1" s="1"/>
  <c r="E10" i="1"/>
  <c r="F10" i="1" s="1"/>
  <c r="G10" i="1" s="1"/>
  <c r="B11" i="1"/>
  <c r="C11" i="1" s="1"/>
  <c r="D11" i="1" s="1"/>
  <c r="H11" i="1"/>
  <c r="I11" i="1" s="1"/>
  <c r="J11" i="1" s="1"/>
  <c r="E12" i="1"/>
  <c r="F12" i="1" s="1"/>
  <c r="G12" i="1" s="1"/>
  <c r="B13" i="1"/>
  <c r="C13" i="1" s="1"/>
  <c r="D13" i="1" s="1"/>
  <c r="F13" i="1" l="1"/>
  <c r="G13" i="1" s="1"/>
  <c r="C12" i="1"/>
  <c r="D12" i="1" s="1"/>
  <c r="C15" i="1"/>
  <c r="C14" i="1"/>
  <c r="D14" i="1" s="1"/>
  <c r="I12" i="1"/>
  <c r="J12" i="1" s="1"/>
  <c r="F11" i="1"/>
  <c r="G11" i="1" s="1"/>
  <c r="I15" i="1"/>
  <c r="F14" i="1"/>
  <c r="G14" i="1" s="1"/>
  <c r="F15" i="1" l="1"/>
</calcChain>
</file>

<file path=xl/sharedStrings.xml><?xml version="1.0" encoding="utf-8"?>
<sst xmlns="http://schemas.openxmlformats.org/spreadsheetml/2006/main" count="15" uniqueCount="11">
  <si>
    <t>Decomposition analysis for emissions from private cars</t>
  </si>
  <si>
    <t>1990–2008</t>
  </si>
  <si>
    <t>1990–2000</t>
  </si>
  <si>
    <t>2000–2008</t>
  </si>
  <si>
    <t>1990-2008</t>
  </si>
  <si>
    <t>1990-2000</t>
  </si>
  <si>
    <t>2000-2008</t>
  </si>
  <si>
    <t>Name</t>
  </si>
  <si>
    <t>abs. change</t>
  </si>
  <si>
    <t>rel change</t>
  </si>
  <si>
    <t>Total emission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</si>
</sst>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#,##0.0_)"/>
    <numFmt numFmtId="166" formatCode="_-* #,##0.00_-;\-* #,##0.00_-;_-* &quot;-&quot;??_-;_-@_-"/>
    <numFmt numFmtId="167" formatCode="_ [$€]\ * #,##0.00_ ;_ [$€]\ * \-#,##0.00_ ;_ [$€]\ * &quot;-&quot;??_ ;_ @_ "/>
    <numFmt numFmtId="168" formatCode="_-* #,##0_-;\-* #,##0_-;_-* &quot;-&quot;_-;_-@_-"/>
    <numFmt numFmtId="169" formatCode="_-&quot;£&quot;* #,##0_-;\-&quot;£&quot;* #,##0_-;_-&quot;£&quot;* &quot;-&quot;_-;_-@_-"/>
    <numFmt numFmtId="170" formatCode="_-&quot;£&quot;* #,##0.00_-;\-&quot;£&quot;* #,##0.00_-;_-&quot;£&quot;* &quot;-&quot;??_-;_-@_-"/>
    <numFmt numFmtId="171" formatCode="#,##0.000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7"/>
      <name val="Arial"/>
      <family val="2"/>
    </font>
    <font>
      <b/>
      <sz val="11"/>
      <color indexed="52"/>
      <name val="Calibri"/>
      <family val="2"/>
    </font>
    <font>
      <b/>
      <sz val="9"/>
      <name val="Times New Roman"/>
      <family val="1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0"/>
      <name val="Humanst521 Lt BT"/>
    </font>
    <font>
      <sz val="11"/>
      <name val="Arial"/>
      <family val="2"/>
    </font>
    <font>
      <sz val="8"/>
      <name val="Helvetic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20"/>
      <color indexed="10"/>
      <name val="Arial"/>
      <family val="2"/>
    </font>
    <font>
      <b/>
      <sz val="12"/>
      <color indexed="10"/>
      <name val="Arial"/>
      <family val="2"/>
    </font>
    <font>
      <b/>
      <u/>
      <sz val="12"/>
      <name val="Arial"/>
      <family val="2"/>
    </font>
    <font>
      <b/>
      <sz val="11"/>
      <color indexed="9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44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49" fontId="9" fillId="0" borderId="1" applyNumberFormat="0" applyFont="0" applyFill="0" applyBorder="0" applyProtection="0">
      <alignment horizontal="left" vertical="center" indent="2"/>
    </xf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49" fontId="9" fillId="0" borderId="2" applyNumberFormat="0" applyFont="0" applyFill="0" applyBorder="0" applyProtection="0">
      <alignment horizontal="left" vertical="center" indent="5"/>
    </xf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3" applyNumberFormat="0" applyAlignment="0" applyProtection="0"/>
    <xf numFmtId="165" fontId="12" fillId="0" borderId="0" applyAlignment="0" applyProtection="0"/>
    <xf numFmtId="0" fontId="13" fillId="21" borderId="4" applyNumberFormat="0" applyAlignment="0" applyProtection="0"/>
    <xf numFmtId="4" fontId="14" fillId="0" borderId="5" applyFill="0" applyBorder="0" applyProtection="0">
      <alignment horizontal="right" vertical="center"/>
    </xf>
    <xf numFmtId="0" fontId="3" fillId="22" borderId="0" applyNumberFormat="0" applyBorder="0" applyAlignment="0">
      <protection hidden="1"/>
    </xf>
    <xf numFmtId="0" fontId="3" fillId="22" borderId="0" applyNumberFormat="0" applyBorder="0" applyAlignment="0">
      <protection hidden="1"/>
    </xf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5" fillId="8" borderId="4" applyNumberFormat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8" fillId="5" borderId="0" applyNumberFormat="0" applyBorder="0" applyAlignment="0" applyProtection="0"/>
    <xf numFmtId="0" fontId="3" fillId="0" borderId="7" applyNumberFormat="0" applyFill="0" applyAlignment="0" applyProtection="0"/>
    <xf numFmtId="0" fontId="3" fillId="0" borderId="8" applyNumberFormat="0" applyFill="0" applyAlignment="0" applyProtection="0"/>
    <xf numFmtId="0" fontId="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3" fillId="8" borderId="4" applyNumberFormat="0" applyAlignment="0" applyProtection="0"/>
    <xf numFmtId="4" fontId="9" fillId="0" borderId="9">
      <alignment horizontal="right" vertical="center"/>
    </xf>
    <xf numFmtId="0" fontId="21" fillId="0" borderId="0">
      <alignment horizontal="center"/>
    </xf>
    <xf numFmtId="0" fontId="22" fillId="0" borderId="1">
      <alignment horizontal="center" wrapText="1"/>
    </xf>
    <xf numFmtId="0" fontId="22" fillId="0" borderId="10" applyBorder="0">
      <alignment horizontal="centerContinuous"/>
    </xf>
    <xf numFmtId="0" fontId="22" fillId="0" borderId="0">
      <alignment horizontal="right"/>
    </xf>
    <xf numFmtId="0" fontId="3" fillId="0" borderId="11" applyNumberFormat="0" applyFill="0" applyAlignment="0" applyProtection="0"/>
    <xf numFmtId="0" fontId="3" fillId="23" borderId="0" applyNumberFormat="0" applyFont="0" applyBorder="0" applyAlignment="0"/>
    <xf numFmtId="0" fontId="3" fillId="23" borderId="0" applyNumberFormat="0" applyFont="0" applyBorder="0" applyAlignment="0"/>
    <xf numFmtId="168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0" fontId="3" fillId="24" borderId="0" applyNumberFormat="0" applyBorder="0" applyAlignment="0" applyProtection="0"/>
    <xf numFmtId="0" fontId="24" fillId="0" borderId="0"/>
    <xf numFmtId="4" fontId="9" fillId="0" borderId="1" applyFill="0" applyBorder="0" applyProtection="0">
      <alignment horizontal="right" vertical="center"/>
    </xf>
    <xf numFmtId="49" fontId="14" fillId="0" borderId="1" applyNumberFormat="0" applyFill="0" applyBorder="0" applyProtection="0">
      <alignment horizontal="left" vertical="center"/>
    </xf>
    <xf numFmtId="0" fontId="9" fillId="0" borderId="1" applyNumberFormat="0" applyFill="0" applyAlignment="0" applyProtection="0"/>
    <xf numFmtId="0" fontId="25" fillId="25" borderId="0" applyNumberFormat="0" applyFont="0" applyBorder="0" applyAlignment="0" applyProtection="0"/>
    <xf numFmtId="0" fontId="25" fillId="25" borderId="0" applyNumberFormat="0" applyFont="0" applyBorder="0" applyAlignment="0" applyProtection="0"/>
    <xf numFmtId="0" fontId="26" fillId="0" borderId="0"/>
    <xf numFmtId="0" fontId="3" fillId="26" borderId="12" applyNumberFormat="0" applyFont="0" applyAlignment="0" applyProtection="0"/>
    <xf numFmtId="0" fontId="3" fillId="26" borderId="12" applyNumberFormat="0" applyFont="0" applyAlignment="0" applyProtection="0"/>
    <xf numFmtId="0" fontId="3" fillId="21" borderId="3" applyNumberFormat="0" applyAlignment="0" applyProtection="0"/>
    <xf numFmtId="171" fontId="9" fillId="27" borderId="1" applyNumberFormat="0" applyFont="0" applyBorder="0" applyAlignment="0" applyProtection="0">
      <alignment horizontal="right" vertical="center"/>
    </xf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0"/>
    <xf numFmtId="0" fontId="27" fillId="0" borderId="0"/>
    <xf numFmtId="0" fontId="28" fillId="4" borderId="0" applyNumberFormat="0" applyBorder="0" applyAlignment="0" applyProtection="0"/>
    <xf numFmtId="0" fontId="3" fillId="0" borderId="0"/>
    <xf numFmtId="0" fontId="3" fillId="0" borderId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6" applyNumberFormat="0" applyFill="0" applyAlignment="0" applyProtection="0"/>
    <xf numFmtId="0" fontId="29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25" borderId="0">
      <alignment horizontal="right"/>
    </xf>
    <xf numFmtId="0" fontId="7" fillId="25" borderId="0">
      <alignment horizontal="right"/>
    </xf>
    <xf numFmtId="0" fontId="31" fillId="0" borderId="13" applyNumberFormat="0" applyFill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/>
    <xf numFmtId="0" fontId="36" fillId="0" borderId="0"/>
    <xf numFmtId="0" fontId="37" fillId="0" borderId="0"/>
    <xf numFmtId="0" fontId="7" fillId="0" borderId="0"/>
    <xf numFmtId="0" fontId="36" fillId="0" borderId="14">
      <alignment horizontal="left"/>
    </xf>
    <xf numFmtId="0" fontId="38" fillId="28" borderId="15" applyNumberFormat="0" applyAlignment="0" applyProtection="0"/>
    <xf numFmtId="4" fontId="9" fillId="0" borderId="0"/>
  </cellStyleXfs>
  <cellXfs count="31">
    <xf numFmtId="0" fontId="0" fillId="0" borderId="0" xfId="0"/>
    <xf numFmtId="0" fontId="4" fillId="0" borderId="0" xfId="1" applyFont="1"/>
    <xf numFmtId="0" fontId="3" fillId="0" borderId="0" xfId="1"/>
    <xf numFmtId="0" fontId="3" fillId="0" borderId="0" xfId="1" applyFill="1"/>
    <xf numFmtId="0" fontId="5" fillId="0" borderId="1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center"/>
    </xf>
    <xf numFmtId="0" fontId="3" fillId="0" borderId="1" xfId="1" applyFill="1" applyBorder="1" applyAlignment="1">
      <alignment horizontal="center"/>
    </xf>
    <xf numFmtId="0" fontId="6" fillId="0" borderId="1" xfId="1" applyFont="1" applyFill="1" applyBorder="1"/>
    <xf numFmtId="0" fontId="3" fillId="0" borderId="1" xfId="1" applyFill="1" applyBorder="1"/>
    <xf numFmtId="0" fontId="3" fillId="0" borderId="0" xfId="1" applyFill="1" applyBorder="1"/>
    <xf numFmtId="164" fontId="3" fillId="0" borderId="0" xfId="1" applyNumberFormat="1"/>
    <xf numFmtId="0" fontId="2" fillId="0" borderId="1" xfId="1" applyFont="1" applyFill="1" applyBorder="1"/>
    <xf numFmtId="1" fontId="7" fillId="0" borderId="1" xfId="1" applyNumberFormat="1" applyFont="1" applyFill="1" applyBorder="1" applyAlignment="1">
      <alignment horizontal="center"/>
    </xf>
    <xf numFmtId="3" fontId="3" fillId="0" borderId="0" xfId="1" applyNumberFormat="1" applyFill="1" applyBorder="1"/>
    <xf numFmtId="3" fontId="3" fillId="0" borderId="1" xfId="1" applyNumberFormat="1" applyFill="1" applyBorder="1"/>
    <xf numFmtId="3" fontId="3" fillId="2" borderId="1" xfId="1" applyNumberFormat="1" applyFill="1" applyBorder="1"/>
    <xf numFmtId="9" fontId="3" fillId="0" borderId="1" xfId="2" applyFont="1" applyFill="1" applyBorder="1"/>
    <xf numFmtId="3" fontId="3" fillId="0" borderId="1" xfId="1" applyNumberFormat="1" applyFont="1" applyFill="1" applyBorder="1"/>
    <xf numFmtId="1" fontId="3" fillId="0" borderId="0" xfId="1" applyNumberFormat="1"/>
    <xf numFmtId="3" fontId="3" fillId="2" borderId="1" xfId="1" applyNumberFormat="1" applyFont="1" applyFill="1" applyBorder="1"/>
    <xf numFmtId="4" fontId="3" fillId="0" borderId="1" xfId="1" applyNumberFormat="1" applyFont="1" applyFill="1" applyBorder="1"/>
    <xf numFmtId="3" fontId="3" fillId="0" borderId="0" xfId="1" applyNumberFormat="1" applyFont="1" applyFill="1" applyBorder="1"/>
    <xf numFmtId="1" fontId="3" fillId="0" borderId="0" xfId="1" applyNumberFormat="1" applyFont="1"/>
    <xf numFmtId="164" fontId="3" fillId="0" borderId="0" xfId="1" applyNumberFormat="1" applyFont="1"/>
    <xf numFmtId="0" fontId="3" fillId="0" borderId="0" xfId="1" applyFont="1"/>
    <xf numFmtId="10" fontId="3" fillId="0" borderId="1" xfId="2" applyNumberFormat="1" applyFont="1" applyFill="1" applyBorder="1"/>
    <xf numFmtId="0" fontId="7" fillId="0" borderId="1" xfId="1" applyFont="1" applyFill="1" applyBorder="1"/>
    <xf numFmtId="3" fontId="7" fillId="0" borderId="1" xfId="1" applyNumberFormat="1" applyFont="1" applyFill="1" applyBorder="1"/>
    <xf numFmtId="3" fontId="7" fillId="2" borderId="1" xfId="1" applyNumberFormat="1" applyFont="1" applyFill="1" applyBorder="1"/>
    <xf numFmtId="0" fontId="3" fillId="0" borderId="0" xfId="1" applyFont="1" applyFill="1" applyBorder="1"/>
    <xf numFmtId="0" fontId="3" fillId="0" borderId="0" xfId="1" applyFont="1" applyBorder="1"/>
  </cellXfs>
  <cellStyles count="1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20% - Akzent1 2" xfId="9"/>
    <cellStyle name="20% - Akzent1 2 2" xfId="10"/>
    <cellStyle name="20% - Akzent2 2" xfId="11"/>
    <cellStyle name="20% - Akzent2 2 2" xfId="12"/>
    <cellStyle name="20% - Akzent3 2" xfId="13"/>
    <cellStyle name="20% - Akzent3 2 2" xfId="14"/>
    <cellStyle name="20% - Akzent4 2" xfId="15"/>
    <cellStyle name="20% - Akzent4 2 2" xfId="16"/>
    <cellStyle name="20% - Akzent5 2" xfId="17"/>
    <cellStyle name="20% - Akzent5 2 2" xfId="18"/>
    <cellStyle name="20% - Akzent6 2" xfId="19"/>
    <cellStyle name="20% - Akzent6 2 2" xfId="20"/>
    <cellStyle name="2x indented GHG Textfiels" xfId="21"/>
    <cellStyle name="40% - Accent1 2" xfId="22"/>
    <cellStyle name="40% - Accent2 2" xfId="23"/>
    <cellStyle name="40% - Accent3 2" xfId="24"/>
    <cellStyle name="40% - Accent4 2" xfId="25"/>
    <cellStyle name="40% - Accent5 2" xfId="26"/>
    <cellStyle name="40% - Accent6 2" xfId="27"/>
    <cellStyle name="40% - Akzent1 2" xfId="28"/>
    <cellStyle name="40% - Akzent1 2 2" xfId="29"/>
    <cellStyle name="40% - Akzent2 2" xfId="30"/>
    <cellStyle name="40% - Akzent2 2 2" xfId="31"/>
    <cellStyle name="40% - Akzent3 2" xfId="32"/>
    <cellStyle name="40% - Akzent3 2 2" xfId="33"/>
    <cellStyle name="40% - Akzent4 2" xfId="34"/>
    <cellStyle name="40% - Akzent4 2 2" xfId="35"/>
    <cellStyle name="40% - Akzent5 2" xfId="36"/>
    <cellStyle name="40% - Akzent5 2 2" xfId="37"/>
    <cellStyle name="40% - Akzent6 2" xfId="38"/>
    <cellStyle name="40% - Akzent6 2 2" xfId="39"/>
    <cellStyle name="5x indented GHG Textfiels" xfId="40"/>
    <cellStyle name="60% - Akzent1 2" xfId="41"/>
    <cellStyle name="60% - Akzent2 2" xfId="42"/>
    <cellStyle name="60% - Akzent3 2" xfId="43"/>
    <cellStyle name="60% - Akzent4 2" xfId="44"/>
    <cellStyle name="60% - Akzent5 2" xfId="45"/>
    <cellStyle name="60% - Akzent6 2" xfId="46"/>
    <cellStyle name="Akzent1 2" xfId="47"/>
    <cellStyle name="Akzent2 2" xfId="48"/>
    <cellStyle name="Akzent3 2" xfId="49"/>
    <cellStyle name="Akzent4 2" xfId="50"/>
    <cellStyle name="Akzent5 2" xfId="51"/>
    <cellStyle name="Akzent6 2" xfId="52"/>
    <cellStyle name="Ausgabe 2" xfId="53"/>
    <cellStyle name="AZ1" xfId="54"/>
    <cellStyle name="Berechnung 2" xfId="55"/>
    <cellStyle name="Bold GHG Numbers (0.00)" xfId="56"/>
    <cellStyle name="Cover" xfId="57"/>
    <cellStyle name="Cover 2" xfId="58"/>
    <cellStyle name="Dezimal 2" xfId="59"/>
    <cellStyle name="Dezimal 2 2" xfId="60"/>
    <cellStyle name="Eingabe 2" xfId="61"/>
    <cellStyle name="Ergebnis 2" xfId="62"/>
    <cellStyle name="Erklärender Text 2" xfId="63"/>
    <cellStyle name="Euro" xfId="64"/>
    <cellStyle name="Euro 2" xfId="65"/>
    <cellStyle name="Gut 2" xfId="66"/>
    <cellStyle name="Heading 2 2" xfId="67"/>
    <cellStyle name="Heading 3 2" xfId="68"/>
    <cellStyle name="Heading 4 2" xfId="69"/>
    <cellStyle name="Headline" xfId="70"/>
    <cellStyle name="Hyperlink 2" xfId="71"/>
    <cellStyle name="Input 2" xfId="72"/>
    <cellStyle name="InputCells12_BBorder_CRFReport-template" xfId="73"/>
    <cellStyle name="Legende Einheit" xfId="74"/>
    <cellStyle name="Legende horizontal" xfId="75"/>
    <cellStyle name="Legende Rahmen" xfId="76"/>
    <cellStyle name="Legende vertikal" xfId="77"/>
    <cellStyle name="Linked Cell 2" xfId="78"/>
    <cellStyle name="Menu" xfId="79"/>
    <cellStyle name="Menu 2" xfId="80"/>
    <cellStyle name="Milliers [0]_Oilques" xfId="81"/>
    <cellStyle name="Milliers_Oilques" xfId="82"/>
    <cellStyle name="Monétaire [0]_Oilques" xfId="83"/>
    <cellStyle name="Monétaire_Oilques" xfId="84"/>
    <cellStyle name="Neutral 2" xfId="85"/>
    <cellStyle name="Normal" xfId="0" builtinId="0"/>
    <cellStyle name="Normal 2" xfId="1"/>
    <cellStyle name="Normal 3" xfId="86"/>
    <cellStyle name="Normal GHG Numbers (0.00)" xfId="87"/>
    <cellStyle name="Normal GHG Textfiels Bold" xfId="88"/>
    <cellStyle name="Normal GHG whole table" xfId="89"/>
    <cellStyle name="Normal GHG-Shade" xfId="90"/>
    <cellStyle name="Normal GHG-Shade 2" xfId="91"/>
    <cellStyle name="normální_BGR" xfId="92"/>
    <cellStyle name="Note 2" xfId="93"/>
    <cellStyle name="Notiz 2" xfId="94"/>
    <cellStyle name="Output 2" xfId="95"/>
    <cellStyle name="Pattern" xfId="96"/>
    <cellStyle name="Percent 2" xfId="2"/>
    <cellStyle name="Percent 3" xfId="97"/>
    <cellStyle name="Prozent 2" xfId="98"/>
    <cellStyle name="Prozent 2 2" xfId="99"/>
    <cellStyle name="Prozent 3" xfId="100"/>
    <cellStyle name="Prozent 4" xfId="101"/>
    <cellStyle name="Prozent 4 2" xfId="102"/>
    <cellStyle name="Quelle" xfId="103"/>
    <cellStyle name="Quelle 2" xfId="104"/>
    <cellStyle name="Schlecht 2" xfId="105"/>
    <cellStyle name="Standard 10" xfId="106"/>
    <cellStyle name="Standard 11" xfId="107"/>
    <cellStyle name="Standard 12" xfId="108"/>
    <cellStyle name="Standard 14" xfId="109"/>
    <cellStyle name="Standard 15" xfId="110"/>
    <cellStyle name="Standard 17" xfId="111"/>
    <cellStyle name="Standard 18" xfId="112"/>
    <cellStyle name="Standard 19" xfId="113"/>
    <cellStyle name="Standard 2" xfId="114"/>
    <cellStyle name="Standard 2 2" xfId="115"/>
    <cellStyle name="Standard 20" xfId="116"/>
    <cellStyle name="Standard 3" xfId="117"/>
    <cellStyle name="Standard 4" xfId="118"/>
    <cellStyle name="Standard 5" xfId="119"/>
    <cellStyle name="Standard 5 2" xfId="120"/>
    <cellStyle name="Standard 6" xfId="121"/>
    <cellStyle name="Standard 7" xfId="122"/>
    <cellStyle name="Standard 8" xfId="123"/>
    <cellStyle name="Standard 9" xfId="124"/>
    <cellStyle name="Title 2" xfId="125"/>
    <cellStyle name="Total 2" xfId="126"/>
    <cellStyle name="Verknüpfte Zelle 2" xfId="127"/>
    <cellStyle name="Warnender Text 2" xfId="128"/>
    <cellStyle name="Warning Text 2" xfId="129"/>
    <cellStyle name="Werte" xfId="130"/>
    <cellStyle name="Werte 2" xfId="131"/>
    <cellStyle name="Überschrift 1 2" xfId="132"/>
    <cellStyle name="Überschrift 2 2" xfId="133"/>
    <cellStyle name="Überschrift 3 2" xfId="134"/>
    <cellStyle name="Überschrift 4 2" xfId="135"/>
    <cellStyle name="Überschrift 5" xfId="136"/>
    <cellStyle name="Überschrift1" xfId="137"/>
    <cellStyle name="Überschrift2" xfId="138"/>
    <cellStyle name="Überschrift3" xfId="139"/>
    <cellStyle name="Überschrift4" xfId="140"/>
    <cellStyle name="Year" xfId="141"/>
    <cellStyle name="Zelle überprüfen 2" xfId="142"/>
    <cellStyle name="Обычный_2++_CRFReport-template" xfId="1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25315806418169"/>
          <c:y val="8.4391951006124233E-2"/>
          <c:w val="0.54478912589148809"/>
          <c:h val="0.818067910430115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4.5'!$A$9</c:f>
              <c:strCache>
                <c:ptCount val="1"/>
                <c:pt idx="0">
                  <c:v>Passenger transport activity (all modes)</c:v>
                </c:pt>
              </c:strCache>
            </c:strRef>
          </c:tx>
          <c:invertIfNegative val="0"/>
          <c:cat>
            <c:strRef>
              <c:f>'Fig 4.5'!$B$5:$D$5</c:f>
              <c:strCache>
                <c:ptCount val="3"/>
                <c:pt idx="0">
                  <c:v>1990–2008</c:v>
                </c:pt>
                <c:pt idx="1">
                  <c:v>1990–2000</c:v>
                </c:pt>
                <c:pt idx="2">
                  <c:v>2000–2008</c:v>
                </c:pt>
              </c:strCache>
            </c:strRef>
          </c:cat>
          <c:val>
            <c:numRef>
              <c:f>('Fig 4.5'!$C$9,'Fig 4.5'!$F$9,'Fig 4.5'!$I$9)</c:f>
              <c:numCache>
                <c:formatCode>#,##0</c:formatCode>
                <c:ptCount val="3"/>
                <c:pt idx="0">
                  <c:v>151.6712306070433</c:v>
                </c:pt>
                <c:pt idx="1">
                  <c:v>94.547262303898492</c:v>
                </c:pt>
                <c:pt idx="2">
                  <c:v>56.569974828454178</c:v>
                </c:pt>
              </c:numCache>
            </c:numRef>
          </c:val>
        </c:ser>
        <c:ser>
          <c:idx val="1"/>
          <c:order val="1"/>
          <c:tx>
            <c:strRef>
              <c:f>'Fig 4.5'!$A$10</c:f>
              <c:strCache>
                <c:ptCount val="1"/>
                <c:pt idx="0">
                  <c:v>Share of road in passenger transport</c:v>
                </c:pt>
              </c:strCache>
            </c:strRef>
          </c:tx>
          <c:invertIfNegative val="0"/>
          <c:cat>
            <c:strRef>
              <c:f>'Fig 4.5'!$B$5:$D$5</c:f>
              <c:strCache>
                <c:ptCount val="3"/>
                <c:pt idx="0">
                  <c:v>1990–2008</c:v>
                </c:pt>
                <c:pt idx="1">
                  <c:v>1990–2000</c:v>
                </c:pt>
                <c:pt idx="2">
                  <c:v>2000–2008</c:v>
                </c:pt>
              </c:strCache>
            </c:strRef>
          </c:cat>
          <c:val>
            <c:numRef>
              <c:f>('Fig 4.5'!$C$10,'Fig 4.5'!$F$10,'Fig 4.5'!$I$10)</c:f>
              <c:numCache>
                <c:formatCode>#,##0</c:formatCode>
                <c:ptCount val="3"/>
                <c:pt idx="0">
                  <c:v>2.1377855046627019</c:v>
                </c:pt>
                <c:pt idx="1">
                  <c:v>7.3498286235399064</c:v>
                </c:pt>
                <c:pt idx="2">
                  <c:v>-5.8538252491985077</c:v>
                </c:pt>
              </c:numCache>
            </c:numRef>
          </c:val>
        </c:ser>
        <c:ser>
          <c:idx val="2"/>
          <c:order val="2"/>
          <c:tx>
            <c:strRef>
              <c:f>'Fig 4.5'!$A$11</c:f>
              <c:strCache>
                <c:ptCount val="1"/>
                <c:pt idx="0">
                  <c:v>Share of private cars in road passenger transport</c:v>
                </c:pt>
              </c:strCache>
            </c:strRef>
          </c:tx>
          <c:invertIfNegative val="0"/>
          <c:cat>
            <c:strRef>
              <c:f>'Fig 4.5'!$B$5:$D$5</c:f>
              <c:strCache>
                <c:ptCount val="3"/>
                <c:pt idx="0">
                  <c:v>1990–2008</c:v>
                </c:pt>
                <c:pt idx="1">
                  <c:v>1990–2000</c:v>
                </c:pt>
                <c:pt idx="2">
                  <c:v>2000–2008</c:v>
                </c:pt>
              </c:strCache>
            </c:strRef>
          </c:cat>
          <c:val>
            <c:numRef>
              <c:f>('Fig 4.5'!$C$11,'Fig 4.5'!$F$11,'Fig 4.5'!$I$11)</c:f>
              <c:numCache>
                <c:formatCode>#,##0</c:formatCode>
                <c:ptCount val="3"/>
                <c:pt idx="0">
                  <c:v>30.366002949532003</c:v>
                </c:pt>
                <c:pt idx="1">
                  <c:v>24.050747910599966</c:v>
                </c:pt>
                <c:pt idx="2">
                  <c:v>3.7687139690443701</c:v>
                </c:pt>
              </c:numCache>
            </c:numRef>
          </c:val>
        </c:ser>
        <c:ser>
          <c:idx val="3"/>
          <c:order val="3"/>
          <c:tx>
            <c:strRef>
              <c:f>'Fig 4.5'!$A$12</c:f>
              <c:strCache>
                <c:ptCount val="1"/>
                <c:pt idx="0">
                  <c:v>Fuel intensity of road passenger transport</c:v>
                </c:pt>
              </c:strCache>
            </c:strRef>
          </c:tx>
          <c:invertIfNegative val="0"/>
          <c:cat>
            <c:strRef>
              <c:f>'Fig 4.5'!$B$5:$D$5</c:f>
              <c:strCache>
                <c:ptCount val="3"/>
                <c:pt idx="0">
                  <c:v>1990–2008</c:v>
                </c:pt>
                <c:pt idx="1">
                  <c:v>1990–2000</c:v>
                </c:pt>
                <c:pt idx="2">
                  <c:v>2000–2008</c:v>
                </c:pt>
              </c:strCache>
            </c:strRef>
          </c:cat>
          <c:val>
            <c:numRef>
              <c:f>('Fig 4.5'!$C$12,'Fig 4.5'!$F$12,'Fig 4.5'!$I$12)</c:f>
              <c:numCache>
                <c:formatCode>#,##0</c:formatCode>
                <c:ptCount val="3"/>
                <c:pt idx="0">
                  <c:v>-87.830888734506743</c:v>
                </c:pt>
                <c:pt idx="1">
                  <c:v>-39.611172655338237</c:v>
                </c:pt>
                <c:pt idx="2">
                  <c:v>-44.420980655014432</c:v>
                </c:pt>
              </c:numCache>
            </c:numRef>
          </c:val>
        </c:ser>
        <c:ser>
          <c:idx val="4"/>
          <c:order val="4"/>
          <c:tx>
            <c:strRef>
              <c:f>'Fig 4.5'!$A$13</c:f>
              <c:strCache>
                <c:ptCount val="1"/>
                <c:pt idx="0">
                  <c:v>Share of fossil fuels in final energy demand by private cars</c:v>
                </c:pt>
              </c:strCache>
            </c:strRef>
          </c:tx>
          <c:invertIfNegative val="0"/>
          <c:cat>
            <c:strRef>
              <c:f>'Fig 4.5'!$B$5:$D$5</c:f>
              <c:strCache>
                <c:ptCount val="3"/>
                <c:pt idx="0">
                  <c:v>1990–2008</c:v>
                </c:pt>
                <c:pt idx="1">
                  <c:v>1990–2000</c:v>
                </c:pt>
                <c:pt idx="2">
                  <c:v>2000–2008</c:v>
                </c:pt>
              </c:strCache>
            </c:strRef>
          </c:cat>
          <c:val>
            <c:numRef>
              <c:f>('Fig 4.5'!$C$13,'Fig 4.5'!$F$13,'Fig 4.5'!$I$13)</c:f>
              <c:numCache>
                <c:formatCode>#,##0</c:formatCode>
                <c:ptCount val="3"/>
                <c:pt idx="0">
                  <c:v>-12.96236189217575</c:v>
                </c:pt>
                <c:pt idx="1">
                  <c:v>-0.57677253939652928</c:v>
                </c:pt>
                <c:pt idx="2">
                  <c:v>-12.45801963251472</c:v>
                </c:pt>
              </c:numCache>
            </c:numRef>
          </c:val>
        </c:ser>
        <c:ser>
          <c:idx val="5"/>
          <c:order val="5"/>
          <c:tx>
            <c:strRef>
              <c:f>'Fig 4.5'!$A$14</c:f>
              <c:strCache>
                <c:ptCount val="1"/>
                <c:pt idx="0">
                  <c:v>Carbon intensity of fossil fuel use by private cars</c:v>
                </c:pt>
              </c:strCache>
            </c:strRef>
          </c:tx>
          <c:invertIfNegative val="0"/>
          <c:cat>
            <c:strRef>
              <c:f>'Fig 4.5'!$B$5:$D$5</c:f>
              <c:strCache>
                <c:ptCount val="3"/>
                <c:pt idx="0">
                  <c:v>1990–2008</c:v>
                </c:pt>
                <c:pt idx="1">
                  <c:v>1990–2000</c:v>
                </c:pt>
                <c:pt idx="2">
                  <c:v>2000–2008</c:v>
                </c:pt>
              </c:strCache>
            </c:strRef>
          </c:cat>
          <c:val>
            <c:numRef>
              <c:f>('Fig 4.5'!$C$14,'Fig 4.5'!$F$14,'Fig 4.5'!$I$14)</c:f>
              <c:numCache>
                <c:formatCode>#,##0</c:formatCode>
                <c:ptCount val="3"/>
                <c:pt idx="0">
                  <c:v>4.130282455284032</c:v>
                </c:pt>
                <c:pt idx="1">
                  <c:v>3.5658450993898896</c:v>
                </c:pt>
                <c:pt idx="2">
                  <c:v>0.58044888637516578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147520"/>
        <c:axId val="203231232"/>
      </c:barChart>
      <c:lineChart>
        <c:grouping val="standard"/>
        <c:varyColors val="0"/>
        <c:ser>
          <c:idx val="6"/>
          <c:order val="6"/>
          <c:tx>
            <c:strRef>
              <c:f>'Fig 4.5'!$A$15</c:f>
              <c:strCache>
                <c:ptCount val="1"/>
                <c:pt idx="0">
                  <c:v>Total emission change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20"/>
            <c:spPr>
              <a:solidFill>
                <a:schemeClr val="tx1"/>
              </a:solidFill>
              <a:ln>
                <a:noFill/>
              </a:ln>
            </c:spPr>
          </c:marker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4.5'!$B$5:$D$5</c:f>
              <c:strCache>
                <c:ptCount val="3"/>
                <c:pt idx="0">
                  <c:v>1990–2008</c:v>
                </c:pt>
                <c:pt idx="1">
                  <c:v>1990–2000</c:v>
                </c:pt>
                <c:pt idx="2">
                  <c:v>2000–2008</c:v>
                </c:pt>
              </c:strCache>
            </c:strRef>
          </c:cat>
          <c:val>
            <c:numRef>
              <c:f>('Fig 4.5'!$C$15,'Fig 4.5'!$F$15,'Fig 4.5'!$I$15)</c:f>
              <c:numCache>
                <c:formatCode>#,##0</c:formatCode>
                <c:ptCount val="3"/>
                <c:pt idx="0">
                  <c:v>87.512050889839543</c:v>
                </c:pt>
                <c:pt idx="1">
                  <c:v>89.325738742693488</c:v>
                </c:pt>
                <c:pt idx="2">
                  <c:v>-1.8136878528539455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147520"/>
        <c:axId val="203231232"/>
      </c:lineChart>
      <c:catAx>
        <c:axId val="20314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203231232"/>
        <c:crosses val="autoZero"/>
        <c:auto val="1"/>
        <c:lblAlgn val="ctr"/>
        <c:lblOffset val="100"/>
        <c:noMultiLvlLbl val="0"/>
      </c:catAx>
      <c:valAx>
        <c:axId val="203231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Mt CO</a:t>
                </a:r>
                <a:r>
                  <a:rPr lang="en-GB" baseline="-25000"/>
                  <a:t>2</a:t>
                </a:r>
                <a:r>
                  <a:rPr lang="en-GB"/>
                  <a:t> equivalent</a:t>
                </a:r>
              </a:p>
            </c:rich>
          </c:tx>
          <c:layout>
            <c:manualLayout>
              <c:xMode val="edge"/>
              <c:yMode val="edge"/>
              <c:x val="1.3732112406519449E-2"/>
              <c:y val="0.3457338273892234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03147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174795003685042"/>
          <c:y val="5.7850672541113632E-2"/>
          <c:w val="0.29825205276966321"/>
          <c:h val="0.9042911350975405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 pitchFamily="34" charset="0"/>
          <a:ea typeface="Calibri"/>
          <a:cs typeface="Calibri"/>
        </a:defRPr>
      </a:pPr>
      <a:endParaRPr lang="en-US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11206</xdr:colOff>
      <xdr:row>17</xdr:row>
      <xdr:rowOff>11206</xdr:rowOff>
    </xdr:from>
    <xdr:to>
      <xdr:col>12</xdr:col>
      <xdr:colOff>145853</xdr:colOff>
      <xdr:row>40</xdr:row>
      <xdr:rowOff>2912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s%20Retrospective_analysis_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EF%20ENERG\Master%20TemplateJO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3\projekte\3000\3155_KSB\Intern\KSB%202010\Daten\Energietabellen%20-%20Stephan%20Poupa\AUSTRIA_ELE_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pazdernik/Lokale%20Einstellungen/Temporary%20Internet%20Files/OLK96/AUSTRIA_EleHe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TEMP\CRF_2000_19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KLaab\Eigene%20Dateien\Projekte\BMU%20Fortschrittsbericht%201721\GHG%20Dat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igene%20Dateien\Projekte\BMU%20Fortschrittsbericht%201721\GHG%20Dat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sporer/Anwendungsdaten/Microsoft/Excel/Dateneing&#228;nge_neu/Stephan/AUSTRIA_ELE_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figures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5.1"/>
      <sheetName val="Fig 5.2"/>
      <sheetName val="Fig 5.3"/>
      <sheetName val="Fig 5.4"/>
      <sheetName val="Fig 5.5"/>
      <sheetName val="Fig 5.6"/>
      <sheetName val="Fig 6.1"/>
      <sheetName val="Fig 6.2"/>
      <sheetName val="Fig 6.3"/>
      <sheetName val="Fig 6.4"/>
      <sheetName val="Fig 6.5"/>
      <sheetName val="Fig 6.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8.1"/>
      <sheetName val="Fig 8.2"/>
      <sheetName val="Fig 8.3"/>
      <sheetName val="Fig 8.4"/>
      <sheetName val="Fig 8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C6" t="str">
            <v>Passenger transport activity (all modes)</v>
          </cell>
        </row>
        <row r="11">
          <cell r="E11">
            <v>443.86006563626609</v>
          </cell>
          <cell r="F11">
            <v>450.42924603124453</v>
          </cell>
          <cell r="G11">
            <v>468.07036666991849</v>
          </cell>
          <cell r="H11">
            <v>475.65045233626699</v>
          </cell>
          <cell r="I11">
            <v>481.64055729818517</v>
          </cell>
          <cell r="J11">
            <v>492.30044255612796</v>
          </cell>
          <cell r="K11">
            <v>505.09945499943115</v>
          </cell>
          <cell r="L11">
            <v>510.04745086899254</v>
          </cell>
          <cell r="M11">
            <v>525.18418149632294</v>
          </cell>
          <cell r="N11">
            <v>534.04529475417155</v>
          </cell>
          <cell r="O11">
            <v>533.18580437895957</v>
          </cell>
          <cell r="P11">
            <v>538.03341016753302</v>
          </cell>
          <cell r="Q11">
            <v>541.70307178298526</v>
          </cell>
          <cell r="R11">
            <v>542.04392049127841</v>
          </cell>
          <cell r="S11">
            <v>548.73700425083723</v>
          </cell>
          <cell r="T11">
            <v>542.95880547882837</v>
          </cell>
          <cell r="U11">
            <v>543.24630594866142</v>
          </cell>
          <cell r="V11">
            <v>543.90149219553246</v>
          </cell>
          <cell r="W11">
            <v>531.37211652610574</v>
          </cell>
        </row>
        <row r="23">
          <cell r="E23">
            <v>4880.688405569821</v>
          </cell>
          <cell r="F23">
            <v>4969.8678919506665</v>
          </cell>
          <cell r="G23">
            <v>5059.0473783315119</v>
          </cell>
          <cell r="H23">
            <v>5148.2268647123574</v>
          </cell>
          <cell r="I23">
            <v>5237.4063510932028</v>
          </cell>
          <cell r="J23">
            <v>5326.5858374740501</v>
          </cell>
          <cell r="K23">
            <v>5418.5926512436035</v>
          </cell>
          <cell r="L23">
            <v>5526.4768761114883</v>
          </cell>
          <cell r="M23">
            <v>5654.2208609108611</v>
          </cell>
          <cell r="N23">
            <v>5788.7844913292602</v>
          </cell>
          <cell r="O23">
            <v>5920.330767275681</v>
          </cell>
          <cell r="P23">
            <v>6007.9230981127321</v>
          </cell>
          <cell r="Q23">
            <v>6066.98270677448</v>
          </cell>
          <cell r="R23">
            <v>6117.9335782588942</v>
          </cell>
          <cell r="S23">
            <v>6215.344037327106</v>
          </cell>
          <cell r="T23">
            <v>6254.1127045303338</v>
          </cell>
          <cell r="U23">
            <v>6406.1152653957515</v>
          </cell>
          <cell r="V23">
            <v>6531.8857417047448</v>
          </cell>
          <cell r="W23">
            <v>6548.4663247686385</v>
          </cell>
        </row>
        <row r="24">
          <cell r="B24" t="str">
            <v>Share of road in passenger transport</v>
          </cell>
          <cell r="E24">
            <v>0.82880295743637822</v>
          </cell>
          <cell r="F24">
            <v>0.83282248288487581</v>
          </cell>
          <cell r="G24">
            <v>0.8367002981701015</v>
          </cell>
          <cell r="H24">
            <v>0.84044376755935024</v>
          </cell>
          <cell r="I24">
            <v>0.84405975374220388</v>
          </cell>
          <cell r="J24">
            <v>0.84755465981844214</v>
          </cell>
          <cell r="K24">
            <v>0.84665038442974794</v>
          </cell>
          <cell r="L24">
            <v>0.84499450206643378</v>
          </cell>
          <cell r="M24">
            <v>0.84502807980888761</v>
          </cell>
          <cell r="N24">
            <v>0.84430454383817632</v>
          </cell>
          <cell r="O24">
            <v>0.84011699308137133</v>
          </cell>
          <cell r="P24">
            <v>0.84261407350795303</v>
          </cell>
          <cell r="Q24">
            <v>0.84661620788786673</v>
          </cell>
          <cell r="R24">
            <v>0.84546825229959266</v>
          </cell>
          <cell r="S24">
            <v>0.84179929212818705</v>
          </cell>
          <cell r="T24">
            <v>0.83593746816638892</v>
          </cell>
          <cell r="U24">
            <v>0.83410003394649423</v>
          </cell>
          <cell r="V24">
            <v>0.83224576692181662</v>
          </cell>
          <cell r="W24">
            <v>0.83177812089093717</v>
          </cell>
        </row>
        <row r="25">
          <cell r="B25" t="str">
            <v>Share of private cars in road passenger transport</v>
          </cell>
          <cell r="E25">
            <v>0.83210297408040756</v>
          </cell>
          <cell r="F25">
            <v>0.8386749720275759</v>
          </cell>
          <cell r="G25">
            <v>0.84495542724177708</v>
          </cell>
          <cell r="H25">
            <v>0.8509633186045068</v>
          </cell>
          <cell r="I25">
            <v>0.85671601266472341</v>
          </cell>
          <cell r="J25">
            <v>0.86222943129575669</v>
          </cell>
          <cell r="K25">
            <v>0.86327634456086244</v>
          </cell>
          <cell r="L25">
            <v>0.86490947049652001</v>
          </cell>
          <cell r="M25">
            <v>0.86578323158907244</v>
          </cell>
          <cell r="N25">
            <v>0.86752790064280083</v>
          </cell>
          <cell r="O25">
            <v>0.86877257817919018</v>
          </cell>
          <cell r="P25">
            <v>0.87009302890910356</v>
          </cell>
          <cell r="Q25">
            <v>0.87204641513766568</v>
          </cell>
          <cell r="R25">
            <v>0.87197203904206111</v>
          </cell>
          <cell r="S25">
            <v>0.87375111020733498</v>
          </cell>
          <cell r="T25">
            <v>0.87294045291976352</v>
          </cell>
          <cell r="U25">
            <v>0.8754421664454316</v>
          </cell>
          <cell r="V25">
            <v>0.87505469042871598</v>
          </cell>
          <cell r="W25">
            <v>0.87437994998041724</v>
          </cell>
        </row>
        <row r="26">
          <cell r="B26" t="str">
            <v>Fuel intensity of road passenger transport</v>
          </cell>
          <cell r="E26">
            <v>43.885406427869725</v>
          </cell>
          <cell r="F26">
            <v>43.281294587162868</v>
          </cell>
          <cell r="G26">
            <v>42.712763356519901</v>
          </cell>
          <cell r="H26">
            <v>42.176759249581622</v>
          </cell>
          <cell r="I26">
            <v>41.670568458555763</v>
          </cell>
          <cell r="J26">
            <v>41.191770898750754</v>
          </cell>
          <cell r="K26">
            <v>41.299809521234636</v>
          </cell>
          <cell r="L26">
            <v>41.293878614377242</v>
          </cell>
          <cell r="M26">
            <v>41.097321747809097</v>
          </cell>
          <cell r="N26">
            <v>40.855329460814509</v>
          </cell>
          <cell r="O26">
            <v>40.834637217028721</v>
          </cell>
          <cell r="P26">
            <v>40.249529228416179</v>
          </cell>
          <cell r="Q26">
            <v>39.767650779499874</v>
          </cell>
          <cell r="R26">
            <v>39.679293679006925</v>
          </cell>
          <cell r="S26">
            <v>39.331202951647711</v>
          </cell>
          <cell r="T26">
            <v>39.581776753556618</v>
          </cell>
          <cell r="U26">
            <v>38.555603586198359</v>
          </cell>
          <cell r="V26">
            <v>37.853830767921771</v>
          </cell>
          <cell r="W26">
            <v>37.748019611508397</v>
          </cell>
        </row>
        <row r="27">
          <cell r="B27" t="str">
            <v>Share of fossil fuels in final energy demand by private cars</v>
          </cell>
          <cell r="E27">
            <v>0.99999818943996988</v>
          </cell>
          <cell r="F27">
            <v>0.99993379502573154</v>
          </cell>
          <cell r="G27">
            <v>0.99987152950413194</v>
          </cell>
          <cell r="H27">
            <v>0.99981128901947092</v>
          </cell>
          <cell r="I27">
            <v>0.99975297636327132</v>
          </cell>
          <cell r="J27">
            <v>0.99969650045084069</v>
          </cell>
          <cell r="K27">
            <v>0.99952688305357651</v>
          </cell>
          <cell r="L27">
            <v>0.99936381766964777</v>
          </cell>
          <cell r="M27">
            <v>0.9992069318538559</v>
          </cell>
          <cell r="N27">
            <v>0.99905588086463071</v>
          </cell>
          <cell r="O27">
            <v>0.99891034513520305</v>
          </cell>
          <cell r="P27">
            <v>0.99745793872393473</v>
          </cell>
          <cell r="Q27">
            <v>0.99601920696330903</v>
          </cell>
          <cell r="R27">
            <v>0.99459395763450886</v>
          </cell>
          <cell r="S27">
            <v>0.99318200210450092</v>
          </cell>
          <cell r="T27">
            <v>0.99178315524280969</v>
          </cell>
          <cell r="U27">
            <v>0.98653984603095524</v>
          </cell>
          <cell r="V27">
            <v>0.98127979857933634</v>
          </cell>
          <cell r="W27">
            <v>0.97600293260947812</v>
          </cell>
        </row>
        <row r="28">
          <cell r="B28" t="str">
            <v>Carbon intensity of fossil fuel use by private cars</v>
          </cell>
          <cell r="E28">
            <v>3.004811869011601E-3</v>
          </cell>
          <cell r="F28">
            <v>2.9982243281766645E-3</v>
          </cell>
          <cell r="G28">
            <v>3.064338974166254E-3</v>
          </cell>
          <cell r="H28">
            <v>3.0635113516764324E-3</v>
          </cell>
          <cell r="I28">
            <v>3.0526328387774967E-3</v>
          </cell>
          <cell r="J28">
            <v>3.0712283078774003E-3</v>
          </cell>
          <cell r="K28">
            <v>3.0895406790850703E-3</v>
          </cell>
          <cell r="L28">
            <v>3.0600490648190633E-3</v>
          </cell>
          <cell r="M28">
            <v>3.0916448485091954E-3</v>
          </cell>
          <cell r="N28">
            <v>3.0858132260049029E-3</v>
          </cell>
          <cell r="O28">
            <v>3.025042778912124E-3</v>
          </cell>
          <cell r="P28">
            <v>3.0425315178235534E-3</v>
          </cell>
          <cell r="Q28">
            <v>3.0532664946929075E-3</v>
          </cell>
          <cell r="R28">
            <v>3.045230057087958E-3</v>
          </cell>
          <cell r="S28">
            <v>3.072817075939279E-3</v>
          </cell>
          <cell r="T28">
            <v>3.0306148956124662E-3</v>
          </cell>
          <cell r="U28">
            <v>3.0531932669823898E-3</v>
          </cell>
          <cell r="V28">
            <v>3.0781670480190312E-3</v>
          </cell>
          <cell r="W28">
            <v>3.0283508238934343E-3</v>
          </cell>
        </row>
      </sheetData>
      <sheetData sheetId="12"/>
      <sheetData sheetId="13">
        <row r="5">
          <cell r="B5" t="str">
            <v>1990–2008</v>
          </cell>
          <cell r="C5" t="str">
            <v>1990–2000</v>
          </cell>
          <cell r="D5" t="str">
            <v>2000–2008</v>
          </cell>
        </row>
        <row r="9">
          <cell r="A9" t="str">
            <v>Passenger transport activity (all modes)</v>
          </cell>
          <cell r="C9">
            <v>151.6712306070433</v>
          </cell>
          <cell r="F9">
            <v>94.547262303898492</v>
          </cell>
          <cell r="I9">
            <v>56.569974828454178</v>
          </cell>
        </row>
        <row r="10">
          <cell r="A10" t="str">
            <v>Share of road in passenger transport</v>
          </cell>
          <cell r="C10">
            <v>2.1377855046627019</v>
          </cell>
          <cell r="F10">
            <v>7.3498286235399064</v>
          </cell>
          <cell r="I10">
            <v>-5.8538252491985077</v>
          </cell>
        </row>
        <row r="11">
          <cell r="A11" t="str">
            <v>Share of private cars in road passenger transport</v>
          </cell>
          <cell r="C11">
            <v>30.366002949532003</v>
          </cell>
          <cell r="F11">
            <v>24.050747910599966</v>
          </cell>
          <cell r="I11">
            <v>3.7687139690443701</v>
          </cell>
        </row>
        <row r="12">
          <cell r="A12" t="str">
            <v>Fuel intensity of road passenger transport</v>
          </cell>
          <cell r="C12">
            <v>-87.830888734506743</v>
          </cell>
          <cell r="F12">
            <v>-39.611172655338237</v>
          </cell>
          <cell r="I12">
            <v>-44.420980655014432</v>
          </cell>
        </row>
        <row r="13">
          <cell r="A13" t="str">
            <v>Share of fossil fuels in final energy demand by private cars</v>
          </cell>
          <cell r="C13">
            <v>-12.96236189217575</v>
          </cell>
          <cell r="F13">
            <v>-0.57677253939652928</v>
          </cell>
          <cell r="I13">
            <v>-12.45801963251472</v>
          </cell>
        </row>
        <row r="14">
          <cell r="A14" t="str">
            <v>Carbon intensity of fossil fuel use by private cars</v>
          </cell>
          <cell r="C14">
            <v>4.130282455284032</v>
          </cell>
          <cell r="F14">
            <v>3.5658450993898896</v>
          </cell>
          <cell r="I14">
            <v>0.58044888637516578</v>
          </cell>
        </row>
        <row r="15">
          <cell r="A15" t="str">
            <v>Total emission change</v>
          </cell>
          <cell r="C15">
            <v>87.512050889839543</v>
          </cell>
          <cell r="F15">
            <v>89.325738742693488</v>
          </cell>
          <cell r="I15">
            <v>-1.8136878528539455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s"/>
    </sheetNames>
    <sheetDataSet>
      <sheetData sheetId="0" refreshError="1">
        <row r="1">
          <cell r="B1" t="str">
            <v>Primary production</v>
          </cell>
        </row>
        <row r="2">
          <cell r="B2" t="str">
            <v>Recovered products</v>
          </cell>
        </row>
        <row r="3">
          <cell r="B3" t="str">
            <v>Total Imports</v>
          </cell>
        </row>
        <row r="4">
          <cell r="B4" t="str">
            <v>Stock change</v>
          </cell>
        </row>
        <row r="5">
          <cell r="B5" t="str">
            <v>Exports</v>
          </cell>
        </row>
        <row r="6">
          <cell r="B6" t="str">
            <v>Nett Imports</v>
          </cell>
        </row>
        <row r="7">
          <cell r="B7" t="str">
            <v>Bunkers</v>
          </cell>
        </row>
        <row r="8">
          <cell r="B8" t="str">
            <v>Gross inland consumption</v>
          </cell>
        </row>
        <row r="9">
          <cell r="B9" t="str">
            <v>Transformation input</v>
          </cell>
        </row>
        <row r="10">
          <cell r="B10" t="str">
            <v>Input - Classic thermal power stations</v>
          </cell>
        </row>
        <row r="11">
          <cell r="B11" t="str">
            <v>Input - Public thermal power stations</v>
          </cell>
        </row>
        <row r="12">
          <cell r="B12" t="str">
            <v>Input - Autoprod. thermal power stations</v>
          </cell>
        </row>
        <row r="13">
          <cell r="B13" t="str">
            <v>Input - Nuclear power stations</v>
          </cell>
        </row>
        <row r="14">
          <cell r="B14" t="str">
            <v>Input - Patent fuel and briquetting plants</v>
          </cell>
        </row>
        <row r="15">
          <cell r="B15" t="str">
            <v>Input - Coke-oven plants</v>
          </cell>
        </row>
        <row r="16">
          <cell r="B16" t="str">
            <v>Input - Blast-furnace plants</v>
          </cell>
        </row>
        <row r="17">
          <cell r="B17" t="str">
            <v>Input - Gas works</v>
          </cell>
        </row>
        <row r="18">
          <cell r="B18" t="str">
            <v>Input - Refineries</v>
          </cell>
        </row>
        <row r="19">
          <cell r="B19" t="str">
            <v>Input - District heating plants</v>
          </cell>
        </row>
        <row r="20">
          <cell r="B20" t="str">
            <v>Transformation output</v>
          </cell>
        </row>
        <row r="21">
          <cell r="B21" t="str">
            <v>Output - Classic thermal power stations</v>
          </cell>
        </row>
        <row r="22">
          <cell r="B22" t="str">
            <v>Output - Public thermal power stations</v>
          </cell>
        </row>
        <row r="23">
          <cell r="B23" t="str">
            <v>Output - Autoprod. thermal power stations</v>
          </cell>
        </row>
        <row r="24">
          <cell r="B24" t="str">
            <v>Output - Nuclear power stations</v>
          </cell>
        </row>
        <row r="25">
          <cell r="B25" t="str">
            <v>Output - Patent fuel and briquetting plants</v>
          </cell>
        </row>
        <row r="26">
          <cell r="B26" t="str">
            <v>Output - Coke-oven plants</v>
          </cell>
        </row>
        <row r="27">
          <cell r="B27" t="str">
            <v>Output - Blast-furnace plants</v>
          </cell>
        </row>
        <row r="28">
          <cell r="B28" t="str">
            <v>Output - Gas works</v>
          </cell>
        </row>
        <row r="29">
          <cell r="B29" t="str">
            <v>Output - Refineries</v>
          </cell>
        </row>
        <row r="30">
          <cell r="B30" t="str">
            <v>Output - District heating plants</v>
          </cell>
        </row>
        <row r="31">
          <cell r="B31" t="str">
            <v>Exchanges and transfers, returns</v>
          </cell>
        </row>
        <row r="32">
          <cell r="B32" t="str">
            <v>Interproduct transfers</v>
          </cell>
        </row>
        <row r="33">
          <cell r="B33" t="str">
            <v>Products transferred</v>
          </cell>
        </row>
        <row r="34">
          <cell r="B34" t="str">
            <v>Returns from petrochemical industry</v>
          </cell>
        </row>
        <row r="35">
          <cell r="B35" t="str">
            <v>Consumption of the energy branch</v>
          </cell>
        </row>
        <row r="36">
          <cell r="B36" t="str">
            <v>Production and distribution of electricity</v>
          </cell>
        </row>
        <row r="37">
          <cell r="B37" t="str">
            <v>Pumped storage stations</v>
          </cell>
        </row>
        <row r="38">
          <cell r="B38" t="str">
            <v>Extraction &amp; agglomeration of solid fuels</v>
          </cell>
        </row>
        <row r="39">
          <cell r="B39" t="str">
            <v>Coke-oven &amp; gasworks plants</v>
          </cell>
        </row>
        <row r="40">
          <cell r="B40" t="str">
            <v>Oil &amp; natural gas extraction plants</v>
          </cell>
        </row>
        <row r="41">
          <cell r="B41" t="str">
            <v>Oil &amp; gas pipelines</v>
          </cell>
        </row>
        <row r="42">
          <cell r="B42" t="str">
            <v>Oil refineries</v>
          </cell>
        </row>
        <row r="43">
          <cell r="B43" t="str">
            <v>Nuclear fuel fabrication plants</v>
          </cell>
        </row>
        <row r="44">
          <cell r="B44" t="str">
            <v>Distribution losses</v>
          </cell>
        </row>
        <row r="45">
          <cell r="B45" t="str">
            <v>Available for final consumption</v>
          </cell>
        </row>
        <row r="46">
          <cell r="B46" t="str">
            <v>Final non-energy consumption</v>
          </cell>
        </row>
        <row r="47">
          <cell r="B47" t="str">
            <v>Chemical industry (non-energy)</v>
          </cell>
        </row>
        <row r="48">
          <cell r="B48" t="str">
            <v>Other sectors</v>
          </cell>
        </row>
        <row r="49">
          <cell r="B49" t="str">
            <v>Final energy consumption</v>
          </cell>
        </row>
        <row r="50">
          <cell r="B50" t="str">
            <v>FEC - Industry</v>
          </cell>
        </row>
        <row r="51">
          <cell r="B51" t="str">
            <v>FEC - Iron &amp; steel industry</v>
          </cell>
        </row>
        <row r="52">
          <cell r="B52" t="str">
            <v>FEC - Non-ferrous metal industry</v>
          </cell>
        </row>
        <row r="53">
          <cell r="B53" t="str">
            <v>FEC - Chemical industry</v>
          </cell>
        </row>
        <row r="54">
          <cell r="B54" t="str">
            <v>FEC - Glass, pottery &amp; building mat. industry</v>
          </cell>
        </row>
        <row r="55">
          <cell r="B55" t="str">
            <v>FEC - Ore-extraction industry</v>
          </cell>
        </row>
        <row r="56">
          <cell r="B56" t="str">
            <v>FEC - Food, drink &amp; tobacco industry</v>
          </cell>
        </row>
        <row r="57">
          <cell r="B57" t="str">
            <v>FEC - Textile, leather &amp; clothing industry</v>
          </cell>
        </row>
        <row r="58">
          <cell r="B58" t="str">
            <v>FEC - Paper &amp; printing industry</v>
          </cell>
        </row>
        <row r="59">
          <cell r="B59" t="str">
            <v>FEC - Engineering &amp; other metal industries</v>
          </cell>
        </row>
        <row r="60">
          <cell r="B60" t="str">
            <v>FEC - Other industries</v>
          </cell>
        </row>
        <row r="61">
          <cell r="B61" t="str">
            <v>FEC - Adjustment</v>
          </cell>
        </row>
        <row r="62">
          <cell r="B62" t="str">
            <v>FEC - Transport</v>
          </cell>
        </row>
        <row r="63">
          <cell r="B63" t="str">
            <v>FEC - Railways</v>
          </cell>
        </row>
        <row r="64">
          <cell r="B64" t="str">
            <v>FEC - Road transport</v>
          </cell>
        </row>
        <row r="65">
          <cell r="B65" t="str">
            <v>FEC - Air transport</v>
          </cell>
        </row>
        <row r="66">
          <cell r="B66" t="str">
            <v>FEC - Inland navigation</v>
          </cell>
        </row>
        <row r="67">
          <cell r="B67" t="str">
            <v>FEC - Households, commerce, public auth., etc.</v>
          </cell>
        </row>
        <row r="68">
          <cell r="B68" t="str">
            <v>FEC - Households</v>
          </cell>
        </row>
        <row r="69">
          <cell r="B69" t="str">
            <v>FEC - Agriculture</v>
          </cell>
        </row>
        <row r="70">
          <cell r="B70" t="str">
            <v>FEC - Fisheries</v>
          </cell>
        </row>
        <row r="71">
          <cell r="B71" t="str">
            <v>FEC - Other</v>
          </cell>
        </row>
        <row r="72">
          <cell r="B72" t="str">
            <v>Statistical difference</v>
          </cell>
        </row>
        <row r="73">
          <cell r="B73" t="str">
            <v>Total Nett Production</v>
          </cell>
        </row>
        <row r="74">
          <cell r="B74" t="str">
            <v>Nett Production from Hydro Power Stations</v>
          </cell>
        </row>
        <row r="75">
          <cell r="B75" t="str">
            <v>Nett Production from Geothermal Stations</v>
          </cell>
        </row>
        <row r="76">
          <cell r="B76" t="str">
            <v>Nett Production from Nuclear Power Stations</v>
          </cell>
        </row>
        <row r="77">
          <cell r="B77" t="str">
            <v>Nett Production from Thermal Power Stations</v>
          </cell>
        </row>
        <row r="78">
          <cell r="B78" t="str">
            <v>Nett Production from Wind-Operated Power Stations</v>
          </cell>
        </row>
        <row r="79">
          <cell r="B79" t="str">
            <v>Nett Production from Coal-Fired Power Stations</v>
          </cell>
        </row>
        <row r="80">
          <cell r="B80" t="str">
            <v>Nett Production from Lignite-Fired Power Stations</v>
          </cell>
        </row>
        <row r="81">
          <cell r="B81" t="str">
            <v>Nett Production from Oil-Fired Power Stations</v>
          </cell>
        </row>
        <row r="82">
          <cell r="B82" t="str">
            <v>Nett Production from Natural Gas-Fired Power Stations</v>
          </cell>
        </row>
        <row r="83">
          <cell r="B83" t="str">
            <v>Nett Production from Derived Gas-Fired Power Stations</v>
          </cell>
        </row>
        <row r="84">
          <cell r="B84" t="str">
            <v>Nett Production from Biomass-Fired Power Stations</v>
          </cell>
        </row>
        <row r="85">
          <cell r="B85" t="str">
            <v>Installed Capacity - Thermal</v>
          </cell>
        </row>
        <row r="86">
          <cell r="B86" t="str">
            <v>Installed Capacity - Nuclear</v>
          </cell>
        </row>
        <row r="87">
          <cell r="B87" t="str">
            <v>Installed Capacity - Hydro</v>
          </cell>
        </row>
        <row r="88">
          <cell r="B88" t="str">
            <v>Installed Capacity - Wind</v>
          </cell>
        </row>
        <row r="89">
          <cell r="B89" t="str">
            <v>Installed Capacity - Steam</v>
          </cell>
        </row>
        <row r="90">
          <cell r="B90" t="str">
            <v>Installed Capacity - Gas Turbine</v>
          </cell>
        </row>
        <row r="91">
          <cell r="B91" t="str">
            <v>Installed Capacity - Combined Cycle</v>
          </cell>
        </row>
        <row r="92">
          <cell r="B92" t="str">
            <v>Population</v>
          </cell>
        </row>
        <row r="93">
          <cell r="B93" t="str">
            <v>Gross Domestic Product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0-Errors"/>
      <sheetName val="2001-Errors"/>
      <sheetName val="2002-Errors"/>
      <sheetName val="2003-Errors"/>
      <sheetName val="2004-Errors"/>
      <sheetName val="2005-Errors"/>
      <sheetName val="2006-Errors"/>
      <sheetName val="2007-Errors"/>
      <sheetName val="2008-Errors"/>
      <sheetName val="Remarks"/>
    </sheetNames>
    <sheetDataSet>
      <sheetData sheetId="0" refreshError="1"/>
      <sheetData sheetId="1" refreshError="1">
        <row r="105">
          <cell r="G105" t="str">
            <v>Austria</v>
          </cell>
          <cell r="K105" t="str">
            <v>Australia</v>
          </cell>
          <cell r="L105" t="str">
            <v>Australie</v>
          </cell>
          <cell r="M105" t="str">
            <v>AUSTRALI</v>
          </cell>
          <cell r="N105" t="str">
            <v>AU</v>
          </cell>
        </row>
        <row r="106">
          <cell r="K106" t="str">
            <v>Austria</v>
          </cell>
          <cell r="L106" t="str">
            <v>Autriche</v>
          </cell>
          <cell r="M106" t="str">
            <v>AUSTRIA</v>
          </cell>
          <cell r="N106" t="str">
            <v>AT</v>
          </cell>
        </row>
        <row r="107">
          <cell r="K107" t="str">
            <v>Belgium</v>
          </cell>
          <cell r="L107" t="str">
            <v>Belgique</v>
          </cell>
          <cell r="M107" t="str">
            <v>BELGIUM</v>
          </cell>
          <cell r="N107" t="str">
            <v>BE</v>
          </cell>
        </row>
        <row r="108">
          <cell r="K108" t="str">
            <v>Canada</v>
          </cell>
          <cell r="L108" t="str">
            <v>Canada</v>
          </cell>
          <cell r="M108" t="str">
            <v>CANADA</v>
          </cell>
          <cell r="N108" t="str">
            <v>CA</v>
          </cell>
        </row>
        <row r="109">
          <cell r="G109" t="b">
            <v>1</v>
          </cell>
          <cell r="K109" t="str">
            <v>Czech Republic</v>
          </cell>
          <cell r="L109" t="str">
            <v>République tchèque</v>
          </cell>
          <cell r="M109" t="str">
            <v>CZECH</v>
          </cell>
          <cell r="N109" t="str">
            <v>CZ</v>
          </cell>
        </row>
        <row r="110">
          <cell r="K110" t="str">
            <v>Denmark</v>
          </cell>
          <cell r="L110" t="str">
            <v>Danemark</v>
          </cell>
          <cell r="M110" t="str">
            <v>DENMARK</v>
          </cell>
          <cell r="N110" t="str">
            <v>DK</v>
          </cell>
        </row>
        <row r="111">
          <cell r="K111" t="str">
            <v>Finland</v>
          </cell>
          <cell r="L111" t="str">
            <v>Finlande</v>
          </cell>
          <cell r="M111" t="str">
            <v>FINLAND</v>
          </cell>
          <cell r="N111" t="str">
            <v>FI</v>
          </cell>
        </row>
        <row r="112">
          <cell r="K112" t="str">
            <v>France</v>
          </cell>
          <cell r="L112" t="str">
            <v>France</v>
          </cell>
          <cell r="M112" t="str">
            <v>FRANCE</v>
          </cell>
          <cell r="N112" t="str">
            <v>FR</v>
          </cell>
        </row>
        <row r="113">
          <cell r="K113" t="str">
            <v>Germany</v>
          </cell>
          <cell r="L113" t="str">
            <v>Allemagne</v>
          </cell>
          <cell r="M113" t="str">
            <v>GERMANY</v>
          </cell>
          <cell r="N113" t="str">
            <v>DE</v>
          </cell>
        </row>
        <row r="114">
          <cell r="K114" t="str">
            <v>Greece</v>
          </cell>
          <cell r="L114" t="str">
            <v>Grèce</v>
          </cell>
          <cell r="M114" t="str">
            <v>GREECE</v>
          </cell>
          <cell r="N114" t="str">
            <v>GR</v>
          </cell>
        </row>
        <row r="115">
          <cell r="G115">
            <v>1</v>
          </cell>
          <cell r="K115" t="str">
            <v>Hungary</v>
          </cell>
          <cell r="L115" t="str">
            <v>Hongrie</v>
          </cell>
          <cell r="M115" t="str">
            <v>HUNGARY</v>
          </cell>
          <cell r="N115" t="str">
            <v>HU</v>
          </cell>
        </row>
        <row r="116">
          <cell r="K116" t="str">
            <v>Iceland</v>
          </cell>
          <cell r="L116" t="str">
            <v>Islande</v>
          </cell>
          <cell r="M116" t="str">
            <v>ICELAND</v>
          </cell>
          <cell r="N116" t="str">
            <v>IS</v>
          </cell>
        </row>
        <row r="117">
          <cell r="G117">
            <v>2008</v>
          </cell>
          <cell r="K117" t="str">
            <v>Ireland</v>
          </cell>
          <cell r="L117" t="str">
            <v>Irlande</v>
          </cell>
          <cell r="M117" t="str">
            <v>IRELAND</v>
          </cell>
          <cell r="N117" t="str">
            <v>IE</v>
          </cell>
        </row>
        <row r="118">
          <cell r="K118" t="str">
            <v>Italy</v>
          </cell>
          <cell r="L118" t="str">
            <v>Italie</v>
          </cell>
          <cell r="M118" t="str">
            <v>ITALY</v>
          </cell>
          <cell r="N118" t="str">
            <v>IT</v>
          </cell>
        </row>
        <row r="119">
          <cell r="K119" t="str">
            <v>Japan</v>
          </cell>
          <cell r="L119" t="str">
            <v>Japon</v>
          </cell>
          <cell r="M119" t="str">
            <v>JAPAN</v>
          </cell>
          <cell r="N119" t="str">
            <v>JP</v>
          </cell>
        </row>
        <row r="120">
          <cell r="K120" t="str">
            <v>Korea</v>
          </cell>
          <cell r="L120" t="str">
            <v>Corée</v>
          </cell>
          <cell r="M120" t="str">
            <v>KOREA</v>
          </cell>
          <cell r="N120" t="str">
            <v>KR</v>
          </cell>
        </row>
        <row r="121">
          <cell r="K121" t="str">
            <v>Luxembourg</v>
          </cell>
          <cell r="L121" t="str">
            <v>Luxembourg</v>
          </cell>
          <cell r="M121" t="str">
            <v>LUXEMBOU</v>
          </cell>
          <cell r="N121" t="str">
            <v>LU</v>
          </cell>
        </row>
        <row r="122">
          <cell r="K122" t="str">
            <v>Mexico</v>
          </cell>
          <cell r="L122" t="str">
            <v>Mexique</v>
          </cell>
          <cell r="M122" t="str">
            <v>MEXICO</v>
          </cell>
          <cell r="N122" t="str">
            <v>MX</v>
          </cell>
        </row>
        <row r="123">
          <cell r="K123" t="str">
            <v>Netherlands</v>
          </cell>
          <cell r="L123" t="str">
            <v>Pays-Bas</v>
          </cell>
          <cell r="M123" t="str">
            <v>NETHLAND</v>
          </cell>
          <cell r="N123" t="str">
            <v>NL</v>
          </cell>
        </row>
        <row r="124">
          <cell r="K124" t="str">
            <v>New Zealand</v>
          </cell>
          <cell r="L124" t="str">
            <v>Nouvelle-Zélande</v>
          </cell>
          <cell r="M124" t="str">
            <v>NZ</v>
          </cell>
          <cell r="N124" t="str">
            <v>NZ</v>
          </cell>
        </row>
        <row r="125">
          <cell r="K125" t="str">
            <v>Norway</v>
          </cell>
          <cell r="L125" t="str">
            <v>Norvège</v>
          </cell>
          <cell r="M125" t="str">
            <v>NORWAY</v>
          </cell>
          <cell r="N125" t="str">
            <v>NO</v>
          </cell>
        </row>
        <row r="126">
          <cell r="K126" t="str">
            <v>Poland</v>
          </cell>
          <cell r="L126" t="str">
            <v>Pologne</v>
          </cell>
          <cell r="M126" t="str">
            <v>POLAND</v>
          </cell>
          <cell r="N126" t="str">
            <v>PL</v>
          </cell>
        </row>
        <row r="127">
          <cell r="K127" t="str">
            <v>Portugal</v>
          </cell>
          <cell r="L127" t="str">
            <v>Portugal</v>
          </cell>
          <cell r="M127" t="str">
            <v>PORTUGAL</v>
          </cell>
          <cell r="N127" t="str">
            <v>PT</v>
          </cell>
        </row>
        <row r="128">
          <cell r="K128" t="str">
            <v>Slovak Republic</v>
          </cell>
          <cell r="L128" t="str">
            <v>République slovaque</v>
          </cell>
          <cell r="M128" t="str">
            <v>SLOVAKIA</v>
          </cell>
          <cell r="N128" t="str">
            <v>SK</v>
          </cell>
        </row>
        <row r="129">
          <cell r="K129" t="str">
            <v>Spain</v>
          </cell>
          <cell r="L129" t="str">
            <v>Espagne</v>
          </cell>
          <cell r="M129" t="str">
            <v>SPAIN</v>
          </cell>
          <cell r="N129" t="str">
            <v>ES</v>
          </cell>
        </row>
        <row r="130">
          <cell r="K130" t="str">
            <v>Sweden</v>
          </cell>
          <cell r="L130" t="str">
            <v>Suède</v>
          </cell>
          <cell r="M130" t="str">
            <v>SWEDEN</v>
          </cell>
          <cell r="N130" t="str">
            <v>SE</v>
          </cell>
        </row>
        <row r="131">
          <cell r="K131" t="str">
            <v>Switzerland</v>
          </cell>
          <cell r="L131" t="str">
            <v>Suisse</v>
          </cell>
          <cell r="M131" t="str">
            <v>SWITLAND</v>
          </cell>
          <cell r="N131" t="str">
            <v>CH</v>
          </cell>
        </row>
        <row r="132">
          <cell r="K132" t="str">
            <v>Turkey</v>
          </cell>
          <cell r="L132" t="str">
            <v>Turquie</v>
          </cell>
          <cell r="M132" t="str">
            <v>TURKEY</v>
          </cell>
          <cell r="N132" t="str">
            <v>TR</v>
          </cell>
        </row>
        <row r="133">
          <cell r="K133" t="str">
            <v>United Kingdom</v>
          </cell>
          <cell r="L133" t="str">
            <v>Royaume-Uni</v>
          </cell>
          <cell r="M133" t="str">
            <v>UK</v>
          </cell>
          <cell r="N133" t="str">
            <v>GB</v>
          </cell>
        </row>
        <row r="134">
          <cell r="K134" t="str">
            <v>United States</v>
          </cell>
          <cell r="L134" t="str">
            <v>Etats-Unis</v>
          </cell>
          <cell r="M134" t="str">
            <v>USA</v>
          </cell>
          <cell r="N134" t="str">
            <v>US</v>
          </cell>
        </row>
        <row r="135">
          <cell r="K135" t="str">
            <v>Albania</v>
          </cell>
          <cell r="L135" t="str">
            <v>Albanie</v>
          </cell>
          <cell r="M135" t="str">
            <v>ALBANIA</v>
          </cell>
          <cell r="N135" t="str">
            <v>AL</v>
          </cell>
        </row>
        <row r="136">
          <cell r="K136" t="str">
            <v>Armenia</v>
          </cell>
          <cell r="L136" t="str">
            <v>Arménie</v>
          </cell>
          <cell r="M136" t="str">
            <v>ARMENIA</v>
          </cell>
          <cell r="N136" t="str">
            <v>AM</v>
          </cell>
        </row>
        <row r="137">
          <cell r="K137" t="str">
            <v>Azerbaijan</v>
          </cell>
          <cell r="L137" t="str">
            <v>Azerbaïdjan</v>
          </cell>
          <cell r="M137" t="str">
            <v>AZERBAIJAN</v>
          </cell>
          <cell r="N137" t="str">
            <v>AZ</v>
          </cell>
        </row>
        <row r="138">
          <cell r="K138" t="str">
            <v>Belarus</v>
          </cell>
          <cell r="L138" t="str">
            <v>Bélarus</v>
          </cell>
          <cell r="M138" t="str">
            <v>BELARUS</v>
          </cell>
          <cell r="N138" t="str">
            <v>BY</v>
          </cell>
        </row>
        <row r="139">
          <cell r="K139" t="str">
            <v>Bosnia and Herzegovina</v>
          </cell>
          <cell r="L139" t="str">
            <v>Bosnie-Herzégovine</v>
          </cell>
          <cell r="M139" t="str">
            <v>BOSNIAHERZ</v>
          </cell>
          <cell r="N139" t="str">
            <v>BA</v>
          </cell>
        </row>
        <row r="140">
          <cell r="K140" t="str">
            <v>Bulgaria</v>
          </cell>
          <cell r="L140" t="str">
            <v>Bulgarie</v>
          </cell>
          <cell r="M140" t="str">
            <v>BULGARIA</v>
          </cell>
          <cell r="N140" t="str">
            <v>BG</v>
          </cell>
        </row>
        <row r="141">
          <cell r="K141" t="str">
            <v>Croatia</v>
          </cell>
          <cell r="L141" t="str">
            <v>Croatie</v>
          </cell>
          <cell r="M141" t="str">
            <v>CROATIA</v>
          </cell>
          <cell r="N141" t="str">
            <v>HR</v>
          </cell>
        </row>
        <row r="142">
          <cell r="K142" t="str">
            <v>Cyprus</v>
          </cell>
          <cell r="L142" t="str">
            <v>Chypre</v>
          </cell>
          <cell r="M142" t="str">
            <v>CYPRUS</v>
          </cell>
          <cell r="N142" t="str">
            <v>CY</v>
          </cell>
        </row>
        <row r="143">
          <cell r="K143" t="str">
            <v>Estonia</v>
          </cell>
          <cell r="L143" t="str">
            <v>Estonie</v>
          </cell>
          <cell r="M143" t="str">
            <v>ESTONIA</v>
          </cell>
          <cell r="N143" t="str">
            <v>EE</v>
          </cell>
        </row>
        <row r="144">
          <cell r="K144" t="str">
            <v>Former Yugoslav Republic of Macedonia</v>
          </cell>
          <cell r="L144" t="str">
            <v>ex-République yougoslave de Macédoine</v>
          </cell>
          <cell r="M144" t="str">
            <v>FYROM</v>
          </cell>
          <cell r="N144" t="str">
            <v>MK</v>
          </cell>
        </row>
        <row r="145">
          <cell r="K145" t="str">
            <v>Georgia</v>
          </cell>
          <cell r="L145" t="str">
            <v>Géorgie</v>
          </cell>
          <cell r="M145" t="str">
            <v>GEORGIA</v>
          </cell>
          <cell r="N145" t="str">
            <v>GE</v>
          </cell>
        </row>
        <row r="146">
          <cell r="K146" t="str">
            <v>Israel</v>
          </cell>
          <cell r="L146" t="str">
            <v>Israël</v>
          </cell>
          <cell r="M146" t="str">
            <v>ISRAEL</v>
          </cell>
          <cell r="N146" t="str">
            <v>IL</v>
          </cell>
        </row>
        <row r="147">
          <cell r="K147" t="str">
            <v>Kazakhstan</v>
          </cell>
          <cell r="L147" t="str">
            <v>Kazakhstan</v>
          </cell>
          <cell r="M147" t="str">
            <v>KAZAKHSTAN</v>
          </cell>
          <cell r="N147" t="str">
            <v>KZ</v>
          </cell>
        </row>
        <row r="148">
          <cell r="K148" t="str">
            <v>Kyrgyzstan</v>
          </cell>
          <cell r="L148" t="str">
            <v>Kirghizistan</v>
          </cell>
          <cell r="M148" t="str">
            <v>KYRGYZSTAN</v>
          </cell>
          <cell r="N148" t="str">
            <v>KG</v>
          </cell>
        </row>
        <row r="149">
          <cell r="K149" t="str">
            <v>Latvia</v>
          </cell>
          <cell r="L149" t="str">
            <v>Lettonie</v>
          </cell>
          <cell r="M149" t="str">
            <v>LATVIA</v>
          </cell>
          <cell r="N149" t="str">
            <v>LV</v>
          </cell>
        </row>
        <row r="150">
          <cell r="K150" t="str">
            <v>Lithuania</v>
          </cell>
          <cell r="L150" t="str">
            <v>Lituanie</v>
          </cell>
          <cell r="M150" t="str">
            <v>LITHUANIA</v>
          </cell>
          <cell r="N150" t="str">
            <v>LT</v>
          </cell>
        </row>
        <row r="151">
          <cell r="K151" t="str">
            <v>Malta</v>
          </cell>
          <cell r="L151" t="str">
            <v>Malte</v>
          </cell>
          <cell r="M151" t="str">
            <v>MALTA</v>
          </cell>
          <cell r="N151" t="str">
            <v>MT</v>
          </cell>
        </row>
        <row r="152">
          <cell r="K152" t="str">
            <v>Moldova</v>
          </cell>
          <cell r="L152" t="str">
            <v>République de Moldavie</v>
          </cell>
          <cell r="M152" t="str">
            <v>MOLDOVA</v>
          </cell>
          <cell r="N152" t="str">
            <v>MD</v>
          </cell>
        </row>
        <row r="153">
          <cell r="K153" t="str">
            <v>Montenegro</v>
          </cell>
          <cell r="L153" t="str">
            <v>Monténégro</v>
          </cell>
          <cell r="M153" t="str">
            <v>MONTENEGRO</v>
          </cell>
          <cell r="N153" t="str">
            <v>ME</v>
          </cell>
        </row>
        <row r="154">
          <cell r="K154" t="str">
            <v>Romania</v>
          </cell>
          <cell r="L154" t="str">
            <v>Roumanie</v>
          </cell>
          <cell r="M154" t="str">
            <v>ROMANIA</v>
          </cell>
          <cell r="N154" t="str">
            <v>RO</v>
          </cell>
        </row>
        <row r="155">
          <cell r="K155" t="str">
            <v>Russia</v>
          </cell>
          <cell r="L155" t="str">
            <v>Russie</v>
          </cell>
          <cell r="M155" t="str">
            <v>RUSSIA</v>
          </cell>
          <cell r="N155" t="str">
            <v>RU</v>
          </cell>
        </row>
        <row r="156">
          <cell r="K156" t="str">
            <v>Serbia</v>
          </cell>
          <cell r="L156" t="str">
            <v>Serbie</v>
          </cell>
          <cell r="M156" t="str">
            <v>SERBIA</v>
          </cell>
          <cell r="N156" t="str">
            <v>RS</v>
          </cell>
        </row>
        <row r="157">
          <cell r="K157" t="str">
            <v>Slovenia</v>
          </cell>
          <cell r="L157" t="str">
            <v>Slovénie</v>
          </cell>
          <cell r="M157" t="str">
            <v>SLOVENIA</v>
          </cell>
          <cell r="N157" t="str">
            <v>SI</v>
          </cell>
        </row>
        <row r="158">
          <cell r="K158" t="str">
            <v>Tajikistan</v>
          </cell>
          <cell r="L158" t="str">
            <v>Tadjikistan</v>
          </cell>
          <cell r="M158" t="str">
            <v>TAJIKISTAN</v>
          </cell>
          <cell r="N158" t="str">
            <v>TJ</v>
          </cell>
        </row>
        <row r="159">
          <cell r="K159" t="str">
            <v>Turkmenistan</v>
          </cell>
          <cell r="L159" t="str">
            <v>Turkménistan</v>
          </cell>
          <cell r="M159" t="str">
            <v>TURKMENIST</v>
          </cell>
          <cell r="N159" t="str">
            <v>TM</v>
          </cell>
        </row>
        <row r="160">
          <cell r="K160" t="str">
            <v>Ukraine</v>
          </cell>
          <cell r="L160" t="str">
            <v>Ukraine</v>
          </cell>
          <cell r="M160" t="str">
            <v>UKRAINE</v>
          </cell>
          <cell r="N160" t="str">
            <v>UA</v>
          </cell>
        </row>
        <row r="161">
          <cell r="K161" t="str">
            <v>Uzbekistan</v>
          </cell>
          <cell r="L161" t="str">
            <v>Ouzbékistan</v>
          </cell>
          <cell r="M161" t="str">
            <v>UZBEKISTAN</v>
          </cell>
          <cell r="N161" t="str">
            <v>UZ</v>
          </cell>
        </row>
      </sheetData>
      <sheetData sheetId="2" refreshError="1">
        <row r="42">
          <cell r="AE42" t="str">
            <v>Menu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5-Errors"/>
      <sheetName val="2003-Errors"/>
      <sheetName val="2002-Errors"/>
      <sheetName val="2001-Errors"/>
      <sheetName val="2000-Errors"/>
      <sheetName val="1998-Errors"/>
      <sheetName val="1997-Errors"/>
      <sheetName val="1996-Errors"/>
      <sheetName val="1992-Errors"/>
      <sheetName val="1991-Errors"/>
      <sheetName val="1990-Errors"/>
      <sheetName val="2004-Errors"/>
      <sheetName val="1999-Errors"/>
      <sheetName val="Remarks"/>
      <sheetName val="CO2e"/>
    </sheetNames>
    <sheetDataSet>
      <sheetData sheetId="0"/>
      <sheetData sheetId="1" refreshError="1">
        <row r="107">
          <cell r="G107" t="str">
            <v>Austria</v>
          </cell>
        </row>
        <row r="111">
          <cell r="G111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  <sheetName val="CO2e"/>
    </sheetNames>
    <sheetDataSet>
      <sheetData sheetId="0" refreshError="1">
        <row r="4">
          <cell r="C4" t="str">
            <v>Austria</v>
          </cell>
        </row>
        <row r="6">
          <cell r="C6">
            <v>1999</v>
          </cell>
        </row>
        <row r="30">
          <cell r="C30" t="str">
            <v>submission 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 refreshError="1"/>
      <sheetData sheetId="1"/>
      <sheetData sheetId="2"/>
      <sheetData sheetId="3"/>
      <sheetData sheetId="4" refreshError="1">
        <row r="15">
          <cell r="B15">
            <v>2.2999407742593334</v>
          </cell>
          <cell r="C15">
            <v>2.6502526365333332</v>
          </cell>
          <cell r="D15">
            <v>2.8224223998666669</v>
          </cell>
          <cell r="E15">
            <v>2.7505173211999994</v>
          </cell>
          <cell r="F15">
            <v>2.8921938642666665</v>
          </cell>
          <cell r="G15">
            <v>3.2055466300000011</v>
          </cell>
          <cell r="H15">
            <v>3.5401246850047436</v>
          </cell>
          <cell r="I15">
            <v>3.6638818065688512</v>
          </cell>
          <cell r="J15">
            <v>4.418625843956951</v>
          </cell>
          <cell r="K15">
            <v>4.4772282533943537</v>
          </cell>
        </row>
      </sheetData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HG Grafik"/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6-Errors"/>
      <sheetName val="2005-Errors"/>
      <sheetName val="2004-Errors"/>
      <sheetName val="2003-Errors"/>
      <sheetName val="2002-Errors"/>
      <sheetName val="2001-Errors"/>
      <sheetName val="2000-Errors"/>
      <sheetName val="1999-Errors"/>
      <sheetName val="1998-Errors"/>
      <sheetName val="1997-Errors"/>
      <sheetName val="1996-Errors"/>
      <sheetName val="1992-Errors"/>
      <sheetName val="1991-Errors"/>
      <sheetName val="1990-Errors"/>
      <sheetName val="Remarks"/>
    </sheetNames>
    <sheetDataSet>
      <sheetData sheetId="0" refreshError="1"/>
      <sheetData sheetId="1" refreshError="1">
        <row r="105">
          <cell r="D105">
            <v>2006</v>
          </cell>
        </row>
        <row r="106">
          <cell r="D106">
            <v>2005</v>
          </cell>
        </row>
        <row r="107">
          <cell r="D107">
            <v>2004</v>
          </cell>
        </row>
        <row r="108">
          <cell r="D108">
            <v>2003</v>
          </cell>
        </row>
        <row r="109">
          <cell r="D109">
            <v>2002</v>
          </cell>
        </row>
        <row r="110">
          <cell r="D110">
            <v>2001</v>
          </cell>
        </row>
        <row r="111">
          <cell r="D111">
            <v>2000</v>
          </cell>
        </row>
        <row r="112">
          <cell r="D112">
            <v>1999</v>
          </cell>
        </row>
        <row r="113">
          <cell r="D113">
            <v>1998</v>
          </cell>
        </row>
        <row r="114">
          <cell r="D114">
            <v>1997</v>
          </cell>
        </row>
        <row r="115">
          <cell r="D115">
            <v>1996</v>
          </cell>
        </row>
        <row r="116">
          <cell r="D116">
            <v>1995</v>
          </cell>
        </row>
        <row r="117">
          <cell r="D117">
            <v>1994</v>
          </cell>
        </row>
        <row r="118">
          <cell r="D118">
            <v>1993</v>
          </cell>
        </row>
        <row r="119">
          <cell r="D119">
            <v>1992</v>
          </cell>
        </row>
        <row r="120">
          <cell r="D120">
            <v>1991</v>
          </cell>
        </row>
        <row r="121">
          <cell r="D121">
            <v>1990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tabSelected="1" zoomScaleNormal="100" workbookViewId="0">
      <selection activeCell="B9" sqref="B9"/>
    </sheetView>
  </sheetViews>
  <sheetFormatPr defaultColWidth="11.42578125" defaultRowHeight="12.75"/>
  <cols>
    <col min="1" max="1" width="44.7109375" style="2" customWidth="1"/>
    <col min="2" max="10" width="8.7109375" style="2" customWidth="1"/>
    <col min="11" max="29" width="7.140625" style="2" customWidth="1"/>
    <col min="30" max="16384" width="11.42578125" style="2"/>
  </cols>
  <sheetData>
    <row r="1" spans="1:38" ht="20.25">
      <c r="A1" s="1" t="s">
        <v>0</v>
      </c>
    </row>
    <row r="4" spans="1:38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8">
      <c r="A5" s="3"/>
      <c r="B5" s="3" t="s">
        <v>1</v>
      </c>
      <c r="C5" s="3" t="s">
        <v>2</v>
      </c>
      <c r="D5" s="3" t="s">
        <v>3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8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8" ht="15">
      <c r="A7" s="4"/>
      <c r="B7" s="5" t="s">
        <v>4</v>
      </c>
      <c r="C7" s="6"/>
      <c r="D7" s="6"/>
      <c r="E7" s="5" t="s">
        <v>5</v>
      </c>
      <c r="F7" s="6"/>
      <c r="G7" s="6"/>
      <c r="H7" s="5" t="s">
        <v>6</v>
      </c>
      <c r="I7" s="6"/>
      <c r="J7" s="6"/>
      <c r="K7" s="7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  <c r="AE7" s="9"/>
      <c r="AG7" s="10"/>
      <c r="AH7" s="10"/>
      <c r="AI7" s="10"/>
      <c r="AJ7" s="10"/>
      <c r="AK7" s="10"/>
      <c r="AL7" s="10"/>
    </row>
    <row r="8" spans="1:38" ht="15">
      <c r="A8" s="4" t="s">
        <v>7</v>
      </c>
      <c r="B8" s="11"/>
      <c r="C8" s="11" t="s">
        <v>8</v>
      </c>
      <c r="D8" s="11" t="s">
        <v>9</v>
      </c>
      <c r="E8" s="11"/>
      <c r="F8" s="11" t="s">
        <v>8</v>
      </c>
      <c r="G8" s="11" t="s">
        <v>9</v>
      </c>
      <c r="H8" s="11"/>
      <c r="I8" s="11" t="s">
        <v>8</v>
      </c>
      <c r="J8" s="11" t="s">
        <v>9</v>
      </c>
      <c r="K8" s="12">
        <v>1990</v>
      </c>
      <c r="L8" s="12">
        <v>1991</v>
      </c>
      <c r="M8" s="12">
        <v>1992</v>
      </c>
      <c r="N8" s="12">
        <v>1993</v>
      </c>
      <c r="O8" s="12">
        <v>1994</v>
      </c>
      <c r="P8" s="12">
        <v>1995</v>
      </c>
      <c r="Q8" s="12">
        <v>1996</v>
      </c>
      <c r="R8" s="12">
        <v>1997</v>
      </c>
      <c r="S8" s="12">
        <v>1998</v>
      </c>
      <c r="T8" s="12">
        <v>1999</v>
      </c>
      <c r="U8" s="12">
        <v>2000</v>
      </c>
      <c r="V8" s="12">
        <v>2001</v>
      </c>
      <c r="W8" s="12">
        <v>2002</v>
      </c>
      <c r="X8" s="12">
        <v>2003</v>
      </c>
      <c r="Y8" s="12">
        <v>2004</v>
      </c>
      <c r="Z8" s="12">
        <v>2005</v>
      </c>
      <c r="AA8" s="12">
        <v>2006</v>
      </c>
      <c r="AB8" s="12">
        <v>2007</v>
      </c>
      <c r="AC8" s="12">
        <v>2008</v>
      </c>
      <c r="AD8" s="13"/>
      <c r="AE8" s="9"/>
      <c r="AG8" s="10"/>
      <c r="AH8" s="10"/>
      <c r="AI8" s="10"/>
      <c r="AJ8" s="10"/>
      <c r="AK8" s="10"/>
      <c r="AL8" s="10"/>
    </row>
    <row r="9" spans="1:38">
      <c r="A9" s="8" t="str">
        <f>'[1]Fig 4.3'!C6</f>
        <v>Passenger transport activity (all modes)</v>
      </c>
      <c r="B9" s="14">
        <f>AC$9*K$10*K$11*K$12*K$13*K$14</f>
        <v>595.53129624330938</v>
      </c>
      <c r="C9" s="15">
        <f>B9-K15</f>
        <v>151.6712306070433</v>
      </c>
      <c r="D9" s="16">
        <f t="shared" ref="D9:D14" si="0">C9/K$15</f>
        <v>0.34170956648155559</v>
      </c>
      <c r="E9" s="14">
        <f>U$9*K$10*K$11*K$12*K$13*K$14</f>
        <v>538.40732794016458</v>
      </c>
      <c r="F9" s="15">
        <f>E9-K15</f>
        <v>94.547262303898492</v>
      </c>
      <c r="G9" s="16">
        <f t="shared" ref="G9:G14" si="1">F9/K$15</f>
        <v>0.21301141874154988</v>
      </c>
      <c r="H9" s="14">
        <f>AC$9*U$10*U$11*U$12*U$13*U$14</f>
        <v>589.75577920741375</v>
      </c>
      <c r="I9" s="15">
        <f>H9-U15</f>
        <v>56.569974828454178</v>
      </c>
      <c r="J9" s="16">
        <f t="shared" ref="J9:J14" si="2">I9/U$15</f>
        <v>0.10609805130567075</v>
      </c>
      <c r="K9" s="17">
        <f>'[1]Fig 4.3'!E23</f>
        <v>4880.688405569821</v>
      </c>
      <c r="L9" s="17">
        <f>'[1]Fig 4.3'!F23</f>
        <v>4969.8678919506665</v>
      </c>
      <c r="M9" s="17">
        <f>'[1]Fig 4.3'!G23</f>
        <v>5059.0473783315119</v>
      </c>
      <c r="N9" s="17">
        <f>'[1]Fig 4.3'!H23</f>
        <v>5148.2268647123574</v>
      </c>
      <c r="O9" s="17">
        <f>'[1]Fig 4.3'!I23</f>
        <v>5237.4063510932028</v>
      </c>
      <c r="P9" s="17">
        <f>'[1]Fig 4.3'!J23</f>
        <v>5326.5858374740501</v>
      </c>
      <c r="Q9" s="17">
        <f>'[1]Fig 4.3'!K23</f>
        <v>5418.5926512436035</v>
      </c>
      <c r="R9" s="17">
        <f>'[1]Fig 4.3'!L23</f>
        <v>5526.4768761114883</v>
      </c>
      <c r="S9" s="17">
        <f>'[1]Fig 4.3'!M23</f>
        <v>5654.2208609108611</v>
      </c>
      <c r="T9" s="17">
        <f>'[1]Fig 4.3'!N23</f>
        <v>5788.7844913292602</v>
      </c>
      <c r="U9" s="17">
        <f>'[1]Fig 4.3'!O23</f>
        <v>5920.330767275681</v>
      </c>
      <c r="V9" s="17">
        <f>'[1]Fig 4.3'!P23</f>
        <v>6007.9230981127321</v>
      </c>
      <c r="W9" s="17">
        <f>'[1]Fig 4.3'!Q23</f>
        <v>6066.98270677448</v>
      </c>
      <c r="X9" s="17">
        <f>'[1]Fig 4.3'!R23</f>
        <v>6117.9335782588942</v>
      </c>
      <c r="Y9" s="17">
        <f>'[1]Fig 4.3'!S23</f>
        <v>6215.344037327106</v>
      </c>
      <c r="Z9" s="17">
        <f>'[1]Fig 4.3'!T23</f>
        <v>6254.1127045303338</v>
      </c>
      <c r="AA9" s="17">
        <f>'[1]Fig 4.3'!U23</f>
        <v>6406.1152653957515</v>
      </c>
      <c r="AB9" s="17">
        <f>'[1]Fig 4.3'!V23</f>
        <v>6531.8857417047448</v>
      </c>
      <c r="AC9" s="17">
        <f>'[1]Fig 4.3'!W23</f>
        <v>6548.4663247686385</v>
      </c>
      <c r="AD9" s="13"/>
      <c r="AE9" s="13"/>
      <c r="AF9" s="18"/>
      <c r="AG9" s="10"/>
      <c r="AH9" s="10"/>
      <c r="AI9" s="10"/>
      <c r="AJ9" s="10"/>
      <c r="AK9" s="10"/>
      <c r="AL9" s="10"/>
    </row>
    <row r="10" spans="1:38" s="24" customFormat="1">
      <c r="A10" s="8" t="str">
        <f>'[1]Fig 4.3'!B24</f>
        <v>Share of road in passenger transport</v>
      </c>
      <c r="B10" s="17">
        <f>AC$9*AC$10*K$11*K$12*K$13*K$14</f>
        <v>597.66908174797209</v>
      </c>
      <c r="C10" s="19">
        <f>B10-B9</f>
        <v>2.1377855046627019</v>
      </c>
      <c r="D10" s="16">
        <f t="shared" si="0"/>
        <v>4.8163501746844957E-3</v>
      </c>
      <c r="E10" s="17">
        <f>U$9*U$10*K$11*K$12*K$13*K$14</f>
        <v>545.75715656370448</v>
      </c>
      <c r="F10" s="19">
        <f>E10-E9</f>
        <v>7.3498286235399064</v>
      </c>
      <c r="G10" s="16">
        <f t="shared" si="1"/>
        <v>1.655888689378723E-2</v>
      </c>
      <c r="H10" s="17">
        <f>AC$9*AC$10*U$11*U$12*U$13*U$14</f>
        <v>583.90195395821524</v>
      </c>
      <c r="I10" s="19">
        <f>H10-H9</f>
        <v>-5.8538252491985077</v>
      </c>
      <c r="J10" s="16">
        <f t="shared" si="2"/>
        <v>-1.0978959306722139E-2</v>
      </c>
      <c r="K10" s="20">
        <f>'[1]Fig 4.3'!E24</f>
        <v>0.82880295743637822</v>
      </c>
      <c r="L10" s="20">
        <f>'[1]Fig 4.3'!F24</f>
        <v>0.83282248288487581</v>
      </c>
      <c r="M10" s="20">
        <f>'[1]Fig 4.3'!G24</f>
        <v>0.8367002981701015</v>
      </c>
      <c r="N10" s="20">
        <f>'[1]Fig 4.3'!H24</f>
        <v>0.84044376755935024</v>
      </c>
      <c r="O10" s="20">
        <f>'[1]Fig 4.3'!I24</f>
        <v>0.84405975374220388</v>
      </c>
      <c r="P10" s="20">
        <f>'[1]Fig 4.3'!J24</f>
        <v>0.84755465981844214</v>
      </c>
      <c r="Q10" s="20">
        <f>'[1]Fig 4.3'!K24</f>
        <v>0.84665038442974794</v>
      </c>
      <c r="R10" s="20">
        <f>'[1]Fig 4.3'!L24</f>
        <v>0.84499450206643378</v>
      </c>
      <c r="S10" s="20">
        <f>'[1]Fig 4.3'!M24</f>
        <v>0.84502807980888761</v>
      </c>
      <c r="T10" s="20">
        <f>'[1]Fig 4.3'!N24</f>
        <v>0.84430454383817632</v>
      </c>
      <c r="U10" s="20">
        <f>'[1]Fig 4.3'!O24</f>
        <v>0.84011699308137133</v>
      </c>
      <c r="V10" s="20">
        <f>'[1]Fig 4.3'!P24</f>
        <v>0.84261407350795303</v>
      </c>
      <c r="W10" s="20">
        <f>'[1]Fig 4.3'!Q24</f>
        <v>0.84661620788786673</v>
      </c>
      <c r="X10" s="20">
        <f>'[1]Fig 4.3'!R24</f>
        <v>0.84546825229959266</v>
      </c>
      <c r="Y10" s="20">
        <f>'[1]Fig 4.3'!S24</f>
        <v>0.84179929212818705</v>
      </c>
      <c r="Z10" s="20">
        <f>'[1]Fig 4.3'!T24</f>
        <v>0.83593746816638892</v>
      </c>
      <c r="AA10" s="20">
        <f>'[1]Fig 4.3'!U24</f>
        <v>0.83410003394649423</v>
      </c>
      <c r="AB10" s="20">
        <f>'[1]Fig 4.3'!V24</f>
        <v>0.83224576692181662</v>
      </c>
      <c r="AC10" s="20">
        <f>'[1]Fig 4.3'!W24</f>
        <v>0.83177812089093717</v>
      </c>
      <c r="AD10" s="21"/>
      <c r="AE10" s="21"/>
      <c r="AF10" s="22"/>
      <c r="AG10" s="23"/>
      <c r="AH10" s="23"/>
      <c r="AI10" s="23"/>
      <c r="AJ10" s="23"/>
      <c r="AK10" s="23"/>
      <c r="AL10" s="23"/>
    </row>
    <row r="11" spans="1:38" s="24" customFormat="1">
      <c r="A11" s="8" t="str">
        <f>'[1]Fig 4.3'!B25</f>
        <v>Share of private cars in road passenger transport</v>
      </c>
      <c r="B11" s="17">
        <f>AC$9*AC$10*AC$11*K$12*K$13*K$14</f>
        <v>628.03508469750409</v>
      </c>
      <c r="C11" s="19">
        <f>B11-B10</f>
        <v>30.366002949532003</v>
      </c>
      <c r="D11" s="16">
        <f t="shared" si="0"/>
        <v>6.8413460233244544E-2</v>
      </c>
      <c r="E11" s="17">
        <f>U$9*U$10*U$11*K$12*K$13*K$14</f>
        <v>569.80790447430445</v>
      </c>
      <c r="F11" s="19">
        <f>E11-E10</f>
        <v>24.050747910599966</v>
      </c>
      <c r="G11" s="16">
        <f t="shared" si="1"/>
        <v>5.4185428635314635E-2</v>
      </c>
      <c r="H11" s="17">
        <f>AC$9*AC$10*AC$11*U$12*U$13*U$14</f>
        <v>587.67066792725961</v>
      </c>
      <c r="I11" s="19">
        <f>H11-H10</f>
        <v>3.7687139690443701</v>
      </c>
      <c r="J11" s="16">
        <f t="shared" si="2"/>
        <v>7.0682939007239067E-3</v>
      </c>
      <c r="K11" s="20">
        <f>'[1]Fig 4.3'!E25</f>
        <v>0.83210297408040756</v>
      </c>
      <c r="L11" s="20">
        <f>'[1]Fig 4.3'!F25</f>
        <v>0.8386749720275759</v>
      </c>
      <c r="M11" s="20">
        <f>'[1]Fig 4.3'!G25</f>
        <v>0.84495542724177708</v>
      </c>
      <c r="N11" s="20">
        <f>'[1]Fig 4.3'!H25</f>
        <v>0.8509633186045068</v>
      </c>
      <c r="O11" s="20">
        <f>'[1]Fig 4.3'!I25</f>
        <v>0.85671601266472341</v>
      </c>
      <c r="P11" s="20">
        <f>'[1]Fig 4.3'!J25</f>
        <v>0.86222943129575669</v>
      </c>
      <c r="Q11" s="20">
        <f>'[1]Fig 4.3'!K25</f>
        <v>0.86327634456086244</v>
      </c>
      <c r="R11" s="20">
        <f>'[1]Fig 4.3'!L25</f>
        <v>0.86490947049652001</v>
      </c>
      <c r="S11" s="20">
        <f>'[1]Fig 4.3'!M25</f>
        <v>0.86578323158907244</v>
      </c>
      <c r="T11" s="20">
        <f>'[1]Fig 4.3'!N25</f>
        <v>0.86752790064280083</v>
      </c>
      <c r="U11" s="20">
        <f>'[1]Fig 4.3'!O25</f>
        <v>0.86877257817919018</v>
      </c>
      <c r="V11" s="20">
        <f>'[1]Fig 4.3'!P25</f>
        <v>0.87009302890910356</v>
      </c>
      <c r="W11" s="20">
        <f>'[1]Fig 4.3'!Q25</f>
        <v>0.87204641513766568</v>
      </c>
      <c r="X11" s="20">
        <f>'[1]Fig 4.3'!R25</f>
        <v>0.87197203904206111</v>
      </c>
      <c r="Y11" s="20">
        <f>'[1]Fig 4.3'!S25</f>
        <v>0.87375111020733498</v>
      </c>
      <c r="Z11" s="20">
        <f>'[1]Fig 4.3'!T25</f>
        <v>0.87294045291976352</v>
      </c>
      <c r="AA11" s="20">
        <f>'[1]Fig 4.3'!U25</f>
        <v>0.8754421664454316</v>
      </c>
      <c r="AB11" s="20">
        <f>'[1]Fig 4.3'!V25</f>
        <v>0.87505469042871598</v>
      </c>
      <c r="AC11" s="20">
        <f>'[1]Fig 4.3'!W25</f>
        <v>0.87437994998041724</v>
      </c>
      <c r="AD11" s="21"/>
      <c r="AE11" s="21"/>
      <c r="AF11" s="22"/>
      <c r="AG11" s="23"/>
      <c r="AH11" s="23"/>
      <c r="AI11" s="23"/>
      <c r="AJ11" s="23"/>
      <c r="AK11" s="23"/>
      <c r="AL11" s="23"/>
    </row>
    <row r="12" spans="1:38" s="24" customFormat="1">
      <c r="A12" s="8" t="str">
        <f>'[1]Fig 4.3'!B26</f>
        <v>Fuel intensity of road passenger transport</v>
      </c>
      <c r="B12" s="17">
        <f>AC$9*AC$10*AC$11*AC$12*K$13*K$14</f>
        <v>540.20419596299735</v>
      </c>
      <c r="C12" s="19">
        <f t="shared" ref="C12:F14" si="3">B12-B11</f>
        <v>-87.830888734506743</v>
      </c>
      <c r="D12" s="16">
        <f t="shared" si="0"/>
        <v>-0.19787968221156055</v>
      </c>
      <c r="E12" s="17">
        <f>U$9*U$10*U$11*U$12*K$13*K$14</f>
        <v>530.19673181896621</v>
      </c>
      <c r="F12" s="19">
        <f t="shared" si="3"/>
        <v>-39.611172655338237</v>
      </c>
      <c r="G12" s="16">
        <f t="shared" si="1"/>
        <v>-8.9242479155128035E-2</v>
      </c>
      <c r="H12" s="17">
        <f>AC$9*AC$10*AC$11*AC$12*U$13*U$14</f>
        <v>543.24968727224518</v>
      </c>
      <c r="I12" s="19">
        <f>H12-H11</f>
        <v>-44.420980655014432</v>
      </c>
      <c r="J12" s="16">
        <f t="shared" si="2"/>
        <v>-8.3312384332427589E-2</v>
      </c>
      <c r="K12" s="20">
        <f>'[1]Fig 4.3'!E26</f>
        <v>43.885406427869725</v>
      </c>
      <c r="L12" s="20">
        <f>'[1]Fig 4.3'!F26</f>
        <v>43.281294587162868</v>
      </c>
      <c r="M12" s="20">
        <f>'[1]Fig 4.3'!G26</f>
        <v>42.712763356519901</v>
      </c>
      <c r="N12" s="20">
        <f>'[1]Fig 4.3'!H26</f>
        <v>42.176759249581622</v>
      </c>
      <c r="O12" s="20">
        <f>'[1]Fig 4.3'!I26</f>
        <v>41.670568458555763</v>
      </c>
      <c r="P12" s="20">
        <f>'[1]Fig 4.3'!J26</f>
        <v>41.191770898750754</v>
      </c>
      <c r="Q12" s="20">
        <f>'[1]Fig 4.3'!K26</f>
        <v>41.299809521234636</v>
      </c>
      <c r="R12" s="20">
        <f>'[1]Fig 4.3'!L26</f>
        <v>41.293878614377242</v>
      </c>
      <c r="S12" s="20">
        <f>'[1]Fig 4.3'!M26</f>
        <v>41.097321747809097</v>
      </c>
      <c r="T12" s="20">
        <f>'[1]Fig 4.3'!N26</f>
        <v>40.855329460814509</v>
      </c>
      <c r="U12" s="20">
        <f>'[1]Fig 4.3'!O26</f>
        <v>40.834637217028721</v>
      </c>
      <c r="V12" s="20">
        <f>'[1]Fig 4.3'!P26</f>
        <v>40.249529228416179</v>
      </c>
      <c r="W12" s="20">
        <f>'[1]Fig 4.3'!Q26</f>
        <v>39.767650779499874</v>
      </c>
      <c r="X12" s="20">
        <f>'[1]Fig 4.3'!R26</f>
        <v>39.679293679006925</v>
      </c>
      <c r="Y12" s="20">
        <f>'[1]Fig 4.3'!S26</f>
        <v>39.331202951647711</v>
      </c>
      <c r="Z12" s="20">
        <f>'[1]Fig 4.3'!T26</f>
        <v>39.581776753556618</v>
      </c>
      <c r="AA12" s="20">
        <f>'[1]Fig 4.3'!U26</f>
        <v>38.555603586198359</v>
      </c>
      <c r="AB12" s="20">
        <f>'[1]Fig 4.3'!V26</f>
        <v>37.853830767921771</v>
      </c>
      <c r="AC12" s="20">
        <f>'[1]Fig 4.3'!W26</f>
        <v>37.748019611508397</v>
      </c>
      <c r="AD12" s="21"/>
      <c r="AE12" s="21"/>
      <c r="AF12" s="22"/>
      <c r="AG12" s="23"/>
      <c r="AH12" s="23"/>
      <c r="AI12" s="23"/>
      <c r="AJ12" s="23"/>
      <c r="AK12" s="23"/>
      <c r="AL12" s="23"/>
    </row>
    <row r="13" spans="1:38" s="24" customFormat="1">
      <c r="A13" s="8" t="str">
        <f>'[1]Fig 4.3'!B27</f>
        <v>Share of fossil fuels in final energy demand by private cars</v>
      </c>
      <c r="B13" s="17">
        <f>AC$9*AC$10*AC$11*AC$12*AC$13*K$14</f>
        <v>527.2418340708216</v>
      </c>
      <c r="C13" s="19">
        <f t="shared" si="3"/>
        <v>-12.96236189217575</v>
      </c>
      <c r="D13" s="16">
        <f t="shared" si="0"/>
        <v>-2.9203712826911827E-2</v>
      </c>
      <c r="E13" s="17">
        <f>U$9*U$10*U$11*U$12*U$13*K$14</f>
        <v>529.61995927956968</v>
      </c>
      <c r="F13" s="19">
        <f t="shared" si="3"/>
        <v>-0.57677253939652928</v>
      </c>
      <c r="G13" s="25">
        <f t="shared" si="1"/>
        <v>-1.2994467942722789E-3</v>
      </c>
      <c r="H13" s="17">
        <f>AC$9*AC$10*AC$11*AC$12*AC$13*U$14</f>
        <v>530.79166763973046</v>
      </c>
      <c r="I13" s="19">
        <f>H13-H12</f>
        <v>-12.45801963251472</v>
      </c>
      <c r="J13" s="16">
        <f t="shared" si="2"/>
        <v>-2.3365250031413504E-2</v>
      </c>
      <c r="K13" s="20">
        <f>'[1]Fig 4.3'!E27</f>
        <v>0.99999818943996988</v>
      </c>
      <c r="L13" s="20">
        <f>'[1]Fig 4.3'!F27</f>
        <v>0.99993379502573154</v>
      </c>
      <c r="M13" s="20">
        <f>'[1]Fig 4.3'!G27</f>
        <v>0.99987152950413194</v>
      </c>
      <c r="N13" s="20">
        <f>'[1]Fig 4.3'!H27</f>
        <v>0.99981128901947092</v>
      </c>
      <c r="O13" s="20">
        <f>'[1]Fig 4.3'!I27</f>
        <v>0.99975297636327132</v>
      </c>
      <c r="P13" s="20">
        <f>'[1]Fig 4.3'!J27</f>
        <v>0.99969650045084069</v>
      </c>
      <c r="Q13" s="20">
        <f>'[1]Fig 4.3'!K27</f>
        <v>0.99952688305357651</v>
      </c>
      <c r="R13" s="20">
        <f>'[1]Fig 4.3'!L27</f>
        <v>0.99936381766964777</v>
      </c>
      <c r="S13" s="20">
        <f>'[1]Fig 4.3'!M27</f>
        <v>0.9992069318538559</v>
      </c>
      <c r="T13" s="20">
        <f>'[1]Fig 4.3'!N27</f>
        <v>0.99905588086463071</v>
      </c>
      <c r="U13" s="20">
        <f>'[1]Fig 4.3'!O27</f>
        <v>0.99891034513520305</v>
      </c>
      <c r="V13" s="20">
        <f>'[1]Fig 4.3'!P27</f>
        <v>0.99745793872393473</v>
      </c>
      <c r="W13" s="20">
        <f>'[1]Fig 4.3'!Q27</f>
        <v>0.99601920696330903</v>
      </c>
      <c r="X13" s="20">
        <f>'[1]Fig 4.3'!R27</f>
        <v>0.99459395763450886</v>
      </c>
      <c r="Y13" s="20">
        <f>'[1]Fig 4.3'!S27</f>
        <v>0.99318200210450092</v>
      </c>
      <c r="Z13" s="20">
        <f>'[1]Fig 4.3'!T27</f>
        <v>0.99178315524280969</v>
      </c>
      <c r="AA13" s="20">
        <f>'[1]Fig 4.3'!U27</f>
        <v>0.98653984603095524</v>
      </c>
      <c r="AB13" s="20">
        <f>'[1]Fig 4.3'!V27</f>
        <v>0.98127979857933634</v>
      </c>
      <c r="AC13" s="20">
        <f>'[1]Fig 4.3'!W27</f>
        <v>0.97600293260947812</v>
      </c>
      <c r="AD13" s="21"/>
      <c r="AE13" s="21"/>
      <c r="AF13" s="22"/>
      <c r="AG13" s="23"/>
      <c r="AH13" s="23"/>
      <c r="AI13" s="23"/>
      <c r="AJ13" s="23"/>
      <c r="AK13" s="23"/>
      <c r="AL13" s="23"/>
    </row>
    <row r="14" spans="1:38" s="24" customFormat="1">
      <c r="A14" s="8" t="str">
        <f>'[1]Fig 4.3'!B28</f>
        <v>Carbon intensity of fossil fuel use by private cars</v>
      </c>
      <c r="B14" s="17">
        <f>AC$9*AC$10*AC$11*AC$12*AC$13*AC$14</f>
        <v>531.37211652610563</v>
      </c>
      <c r="C14" s="19">
        <f t="shared" si="3"/>
        <v>4.130282455284032</v>
      </c>
      <c r="D14" s="16">
        <f t="shared" si="0"/>
        <v>9.3053707126441766E-3</v>
      </c>
      <c r="E14" s="17">
        <f>U$9*U$10*U$11*U$12*U$13*U$14</f>
        <v>533.18580437895957</v>
      </c>
      <c r="F14" s="19">
        <f t="shared" si="3"/>
        <v>3.5658450993898896</v>
      </c>
      <c r="G14" s="16">
        <f t="shared" si="1"/>
        <v>8.033714621923262E-3</v>
      </c>
      <c r="H14" s="17">
        <f>AC$9*AC$10*AC$11*AC$12*AC$13*AC$14</f>
        <v>531.37211652610563</v>
      </c>
      <c r="I14" s="19">
        <f>H14-H13</f>
        <v>0.58044888637516578</v>
      </c>
      <c r="J14" s="16">
        <f t="shared" si="2"/>
        <v>1.0886427988293066E-3</v>
      </c>
      <c r="K14" s="20">
        <f>'[1]Fig 4.3'!E28</f>
        <v>3.004811869011601E-3</v>
      </c>
      <c r="L14" s="20">
        <f>'[1]Fig 4.3'!F28</f>
        <v>2.9982243281766645E-3</v>
      </c>
      <c r="M14" s="20">
        <f>'[1]Fig 4.3'!G28</f>
        <v>3.064338974166254E-3</v>
      </c>
      <c r="N14" s="20">
        <f>'[1]Fig 4.3'!H28</f>
        <v>3.0635113516764324E-3</v>
      </c>
      <c r="O14" s="20">
        <f>'[1]Fig 4.3'!I28</f>
        <v>3.0526328387774967E-3</v>
      </c>
      <c r="P14" s="20">
        <f>'[1]Fig 4.3'!J28</f>
        <v>3.0712283078774003E-3</v>
      </c>
      <c r="Q14" s="20">
        <f>'[1]Fig 4.3'!K28</f>
        <v>3.0895406790850703E-3</v>
      </c>
      <c r="R14" s="20">
        <f>'[1]Fig 4.3'!L28</f>
        <v>3.0600490648190633E-3</v>
      </c>
      <c r="S14" s="20">
        <f>'[1]Fig 4.3'!M28</f>
        <v>3.0916448485091954E-3</v>
      </c>
      <c r="T14" s="20">
        <f>'[1]Fig 4.3'!N28</f>
        <v>3.0858132260049029E-3</v>
      </c>
      <c r="U14" s="20">
        <f>'[1]Fig 4.3'!O28</f>
        <v>3.025042778912124E-3</v>
      </c>
      <c r="V14" s="20">
        <f>'[1]Fig 4.3'!P28</f>
        <v>3.0425315178235534E-3</v>
      </c>
      <c r="W14" s="20">
        <f>'[1]Fig 4.3'!Q28</f>
        <v>3.0532664946929075E-3</v>
      </c>
      <c r="X14" s="20">
        <f>'[1]Fig 4.3'!R28</f>
        <v>3.045230057087958E-3</v>
      </c>
      <c r="Y14" s="20">
        <f>'[1]Fig 4.3'!S28</f>
        <v>3.072817075939279E-3</v>
      </c>
      <c r="Z14" s="20">
        <f>'[1]Fig 4.3'!T28</f>
        <v>3.0306148956124662E-3</v>
      </c>
      <c r="AA14" s="20">
        <f>'[1]Fig 4.3'!U28</f>
        <v>3.0531932669823898E-3</v>
      </c>
      <c r="AB14" s="20">
        <f>'[1]Fig 4.3'!V28</f>
        <v>3.0781670480190312E-3</v>
      </c>
      <c r="AC14" s="20">
        <f>'[1]Fig 4.3'!W28</f>
        <v>3.0283508238934343E-3</v>
      </c>
      <c r="AD14" s="21"/>
      <c r="AE14" s="21"/>
      <c r="AG14" s="23"/>
      <c r="AH14" s="23"/>
      <c r="AI14" s="23"/>
      <c r="AJ14" s="23"/>
      <c r="AK14" s="23"/>
      <c r="AL14" s="23"/>
    </row>
    <row r="15" spans="1:38" s="30" customFormat="1">
      <c r="A15" s="26" t="s">
        <v>10</v>
      </c>
      <c r="B15" s="27"/>
      <c r="C15" s="28">
        <f>SUM(C9:C14)</f>
        <v>87.512050889839543</v>
      </c>
      <c r="D15" s="27"/>
      <c r="E15" s="27"/>
      <c r="F15" s="28">
        <f>SUM(F9:F14)</f>
        <v>89.325738742693488</v>
      </c>
      <c r="G15" s="27"/>
      <c r="H15" s="27"/>
      <c r="I15" s="28">
        <f>SUM(I9:I14)</f>
        <v>-1.8136878528539455</v>
      </c>
      <c r="J15" s="27"/>
      <c r="K15" s="20">
        <f>'[1]Fig 4.3'!E11</f>
        <v>443.86006563626609</v>
      </c>
      <c r="L15" s="20">
        <f>'[1]Fig 4.3'!F11</f>
        <v>450.42924603124453</v>
      </c>
      <c r="M15" s="20">
        <f>'[1]Fig 4.3'!G11</f>
        <v>468.07036666991849</v>
      </c>
      <c r="N15" s="20">
        <f>'[1]Fig 4.3'!H11</f>
        <v>475.65045233626699</v>
      </c>
      <c r="O15" s="20">
        <f>'[1]Fig 4.3'!I11</f>
        <v>481.64055729818517</v>
      </c>
      <c r="P15" s="20">
        <f>'[1]Fig 4.3'!J11</f>
        <v>492.30044255612796</v>
      </c>
      <c r="Q15" s="20">
        <f>'[1]Fig 4.3'!K11</f>
        <v>505.09945499943115</v>
      </c>
      <c r="R15" s="20">
        <f>'[1]Fig 4.3'!L11</f>
        <v>510.04745086899254</v>
      </c>
      <c r="S15" s="20">
        <f>'[1]Fig 4.3'!M11</f>
        <v>525.18418149632294</v>
      </c>
      <c r="T15" s="20">
        <f>'[1]Fig 4.3'!N11</f>
        <v>534.04529475417155</v>
      </c>
      <c r="U15" s="20">
        <f>'[1]Fig 4.3'!O11</f>
        <v>533.18580437895957</v>
      </c>
      <c r="V15" s="20">
        <f>'[1]Fig 4.3'!P11</f>
        <v>538.03341016753302</v>
      </c>
      <c r="W15" s="20">
        <f>'[1]Fig 4.3'!Q11</f>
        <v>541.70307178298526</v>
      </c>
      <c r="X15" s="20">
        <f>'[1]Fig 4.3'!R11</f>
        <v>542.04392049127841</v>
      </c>
      <c r="Y15" s="20">
        <f>'[1]Fig 4.3'!S11</f>
        <v>548.73700425083723</v>
      </c>
      <c r="Z15" s="20">
        <f>'[1]Fig 4.3'!T11</f>
        <v>542.95880547882837</v>
      </c>
      <c r="AA15" s="20">
        <f>'[1]Fig 4.3'!U11</f>
        <v>543.24630594866142</v>
      </c>
      <c r="AB15" s="20">
        <f>'[1]Fig 4.3'!V11</f>
        <v>543.90149219553246</v>
      </c>
      <c r="AC15" s="20">
        <f>'[1]Fig 4.3'!W11</f>
        <v>531.37211652610574</v>
      </c>
      <c r="AD15" s="21"/>
      <c r="AE15" s="29"/>
    </row>
    <row r="16" spans="1:38" s="24" customForma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29"/>
      <c r="AE16" s="29"/>
    </row>
    <row r="17" spans="1:38" s="24" customForma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9" spans="1:38">
      <c r="AD19" s="9"/>
      <c r="AE19" s="9"/>
      <c r="AG19" s="10"/>
      <c r="AH19" s="10"/>
      <c r="AI19" s="10"/>
      <c r="AJ19" s="10"/>
      <c r="AK19" s="10"/>
      <c r="AL19" s="10"/>
    </row>
  </sheetData>
  <mergeCells count="3">
    <mergeCell ref="B7:D7"/>
    <mergeCell ref="E7:G7"/>
    <mergeCell ref="H7:J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4.5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2011-12-01T12:50:12Z</dcterms:created>
  <dcterms:modified xsi:type="dcterms:W3CDTF">2011-12-01T12:50:25Z</dcterms:modified>
</cp:coreProperties>
</file>