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8390" windowHeight="9255" activeTab="0"/>
  </bookViews>
  <sheets>
    <sheet name="BE" sheetId="1" r:id="rId1"/>
    <sheet name="BG" sheetId="2" r:id="rId2"/>
    <sheet name="CY" sheetId="3" r:id="rId3"/>
    <sheet name="DK" sheetId="4" r:id="rId4"/>
    <sheet name="EE" sheetId="5" r:id="rId5"/>
    <sheet name="EL" sheetId="6" r:id="rId6"/>
    <sheet name="ES" sheetId="7" r:id="rId7"/>
    <sheet name="FI" sheetId="8" r:id="rId8"/>
    <sheet name="FR" sheetId="9" r:id="rId9"/>
    <sheet name="IT" sheetId="10" r:id="rId10"/>
    <sheet name="MT" sheetId="11" r:id="rId11"/>
    <sheet name="PL" sheetId="12" r:id="rId12"/>
    <sheet name="PT" sheetId="13" r:id="rId13"/>
    <sheet name="RO" sheetId="14" r:id="rId14"/>
    <sheet name="SI" sheetId="15" r:id="rId15"/>
    <sheet name="SK" sheetId="16" r:id="rId16"/>
    <sheet name="UK" sheetId="17" r:id="rId17"/>
  </sheets>
  <definedNames/>
  <calcPr fullCalcOnLoad="1"/>
</workbook>
</file>

<file path=xl/comments17.xml><?xml version="1.0" encoding="utf-8"?>
<comments xmlns="http://schemas.openxmlformats.org/spreadsheetml/2006/main">
  <authors>
    <author>RChase</author>
  </authors>
  <commentList>
    <comment ref="C11" authorId="0">
      <text>
        <r>
          <rPr>
            <b/>
            <sz val="8"/>
            <rFont val="Tahoma"/>
            <family val="0"/>
          </rPr>
          <t>RChase:</t>
        </r>
        <r>
          <rPr>
            <sz val="8"/>
            <rFont val="Tahoma"/>
            <family val="0"/>
          </rPr>
          <t xml:space="preserve">
nb this was repeated as a separate entry for "Keadby generation ltd, Warrington" in previous years' inventories. The repeat has been deleted</t>
        </r>
      </text>
    </comment>
  </commentList>
</comments>
</file>

<file path=xl/sharedStrings.xml><?xml version="1.0" encoding="utf-8"?>
<sst xmlns="http://schemas.openxmlformats.org/spreadsheetml/2006/main" count="623" uniqueCount="411">
  <si>
    <t>Plant location</t>
  </si>
  <si>
    <t>left up to 20000</t>
  </si>
  <si>
    <t>Rated thermal input (MWth)</t>
  </si>
  <si>
    <t>Number of hours operated since 1 January 2008</t>
  </si>
  <si>
    <t>Coal Power Plant, Mol site, unit 11</t>
  </si>
  <si>
    <t>Lichtstraat 55, 2400 Mol, Belgium</t>
  </si>
  <si>
    <t>Coal Power Plant, Mol site, unit 12</t>
  </si>
  <si>
    <t>Belgium</t>
  </si>
  <si>
    <t>No</t>
  </si>
  <si>
    <t>Moni Power Station</t>
  </si>
  <si>
    <t>Moni Industrial Area, Limassol</t>
  </si>
  <si>
    <t>1*128</t>
  </si>
  <si>
    <t>TPP "Brikel"</t>
  </si>
  <si>
    <t>Galabovo</t>
  </si>
  <si>
    <t>TPP "Marica 3"</t>
  </si>
  <si>
    <t>Dimitrovgrad</t>
  </si>
  <si>
    <t>Bulgaria</t>
  </si>
  <si>
    <t>TPP "Varna"</t>
  </si>
  <si>
    <t>9129 Ezerovo, municipality Beloslav, region Varna</t>
  </si>
  <si>
    <t>Estonia</t>
  </si>
  <si>
    <t>Denmark</t>
  </si>
  <si>
    <t>Greece</t>
  </si>
  <si>
    <t>Spain</t>
  </si>
  <si>
    <t>Italy</t>
  </si>
  <si>
    <t>Malta</t>
  </si>
  <si>
    <t>Poland</t>
  </si>
  <si>
    <t>Romania</t>
  </si>
  <si>
    <t>Slovenia</t>
  </si>
  <si>
    <t>Slovakia</t>
  </si>
  <si>
    <t>United Kingdom</t>
  </si>
  <si>
    <t>Finland</t>
  </si>
  <si>
    <t>France</t>
  </si>
  <si>
    <t>Portugal</t>
  </si>
  <si>
    <t xml:space="preserve">Nordic Sugar i Nykøbing </t>
  </si>
  <si>
    <t>Nykøbing F</t>
  </si>
  <si>
    <t>Narva Elektrijaamad AS, Balti Elektrijaam (9 and 10 energy units)</t>
  </si>
  <si>
    <t>Narva, Estonia</t>
  </si>
  <si>
    <t>Megalopoli I</t>
  </si>
  <si>
    <t>Megalopoli, Arcadia</t>
  </si>
  <si>
    <t>Megalopoli II</t>
  </si>
  <si>
    <t>ALUMINIUM  SA 1</t>
  </si>
  <si>
    <t>Agios Nikolaos, Viotia</t>
  </si>
  <si>
    <t>ALUMINIUM  SA 2</t>
  </si>
  <si>
    <t>COAL</t>
  </si>
  <si>
    <t>CERS (SERCH) I</t>
  </si>
  <si>
    <t>Cers-Barcelona (Cataluña)</t>
  </si>
  <si>
    <t>ESCUCHA I</t>
  </si>
  <si>
    <t>Escucha-Teruel (Aragón)</t>
  </si>
  <si>
    <t>LADA  III</t>
  </si>
  <si>
    <t>Langreo (Asturias)</t>
  </si>
  <si>
    <t>SOTO RIBERA I-II</t>
  </si>
  <si>
    <t>Soto Ribera (Asturias)</t>
  </si>
  <si>
    <t>FUEL-GAS</t>
  </si>
  <si>
    <t>SABON I</t>
  </si>
  <si>
    <t>Arteixo-La Coruña (Galicia)</t>
  </si>
  <si>
    <t>SABON II</t>
  </si>
  <si>
    <t>ACECA I</t>
  </si>
  <si>
    <t>Villaseca de la Sagra-Toledo (Castilla la Mancha)</t>
  </si>
  <si>
    <t>JINÁMAR I</t>
  </si>
  <si>
    <t>Las Palmas de Gran Canaria (Islas Canarias)</t>
  </si>
  <si>
    <t>JINÁMAR II-III</t>
  </si>
  <si>
    <t>CANDELARIA (CALETILLAS) III-IV</t>
  </si>
  <si>
    <t>Candelaria-Sta Cruz de Tenerife (Islas Canarias)</t>
  </si>
  <si>
    <t>Fortum Power and Heat Oy  Kivenlahti boiler 2</t>
  </si>
  <si>
    <t>Espoo</t>
  </si>
  <si>
    <t>Fortum Power and Heat Oy, Kivenlahti boiler 1</t>
  </si>
  <si>
    <t>Jyväskylän Energiantuotanto Oy, Savela boiler 3</t>
  </si>
  <si>
    <t>Jyväskylä</t>
  </si>
  <si>
    <t>Lahti Energia Oy, Teivaanmäki P1</t>
  </si>
  <si>
    <t>Lahti</t>
  </si>
  <si>
    <t>Mussalon Kaukolämpö oy, Mussalo 1</t>
  </si>
  <si>
    <t>Kotka</t>
  </si>
  <si>
    <t>Oy Metsä-Botnia Ab,  Kemi boiler 9</t>
  </si>
  <si>
    <t>Kemi</t>
  </si>
  <si>
    <t>PVO-Huippuvoima Oy, Vaskiluoto oil</t>
  </si>
  <si>
    <t>Vaasa</t>
  </si>
  <si>
    <t>PVO-Lämpövoima, Kristiina, oil</t>
  </si>
  <si>
    <t>Kristiinankaupunki</t>
  </si>
  <si>
    <t>Stora Enso Oyj, Anjalankoski Boiler1</t>
  </si>
  <si>
    <t>Anjalankoski</t>
  </si>
  <si>
    <t>Stora Enso Oyj, Heinola Pr1</t>
  </si>
  <si>
    <t>Heinola</t>
  </si>
  <si>
    <t>Stora Enso Oyj, Oulu, Oilboiler.</t>
  </si>
  <si>
    <t>Oulu</t>
  </si>
  <si>
    <t>Stora Enso Oyj, Varkaus boiler 5</t>
  </si>
  <si>
    <t>Varkaus</t>
  </si>
  <si>
    <t>Stora-Enso Oyj, Veitsiluoto boiler 6</t>
  </si>
  <si>
    <t>UPM-Kymmen Oyj, Jämsänkoski boiler 1</t>
  </si>
  <si>
    <t>Jämsänkoski</t>
  </si>
  <si>
    <t>UPM-Kymmen Oyj, Jämsänkoski k2</t>
  </si>
  <si>
    <t>Vaasan Sähkö, Palosaaren silta</t>
  </si>
  <si>
    <t>Vantaan Energia Oy, Martinlaakso boiler 1</t>
  </si>
  <si>
    <t>Vantaa</t>
  </si>
  <si>
    <t>Vantaan Energia Oy, Martinlaakso boiler 3</t>
  </si>
  <si>
    <t>Vattenfall Kaukolämpö Oy, Vanaja Power plant, Hämeenlinna Boiler K4</t>
  </si>
  <si>
    <t>Hämeenlinna</t>
  </si>
  <si>
    <t>PARIS</t>
  </si>
  <si>
    <t>CPCU chaufferie de La Villette</t>
  </si>
  <si>
    <t>Chaufferie de GRENELLE</t>
  </si>
  <si>
    <t>Chaufferie de VAUGIRARD</t>
  </si>
  <si>
    <t>IVRY-SUR-SEINE</t>
  </si>
  <si>
    <t>VITRY-SUR-SEINE</t>
  </si>
  <si>
    <t>MONTCEAU-LES-MINES</t>
  </si>
  <si>
    <t>HORNAING</t>
  </si>
  <si>
    <t>Centre de Production Thermique EDF de BOUCHAIN</t>
  </si>
  <si>
    <t>BOUCHAIN</t>
  </si>
  <si>
    <t>MARTIGUES</t>
  </si>
  <si>
    <t>SAINT-AVOLD</t>
  </si>
  <si>
    <t>RICHEMONT</t>
  </si>
  <si>
    <t>PONT-A-MOUSSON</t>
  </si>
  <si>
    <t>CORDEMAIS</t>
  </si>
  <si>
    <t>EDF UNITE DE PRODUCTION THERMIQUE DU HAVRE (Unité 1)</t>
  </si>
  <si>
    <t>HAVRE</t>
  </si>
  <si>
    <t>EDF UNITE DE PRODUCTION THERMIQUE DU HAVRE (Unité 2)</t>
  </si>
  <si>
    <t>Peugeot Citroen Automobiles S.A Sochaux (Unité 5)</t>
  </si>
  <si>
    <t>SOCHAUX</t>
  </si>
  <si>
    <t>PSA Peugeot Citroën Site de Mulhouse (Unité 4)</t>
  </si>
  <si>
    <t>MULHOUSE</t>
  </si>
  <si>
    <t>PSA Peugeot Citroën Site de Mulhouse (Unité 5)</t>
  </si>
  <si>
    <t>Chaufferie de Sarcelles</t>
  </si>
  <si>
    <t>SARCELLES</t>
  </si>
  <si>
    <t>POISSY</t>
  </si>
  <si>
    <t>WOIPPY</t>
  </si>
  <si>
    <t>UEM (Centrale de Chambière) (HP3)</t>
  </si>
  <si>
    <t>METZ</t>
  </si>
  <si>
    <t>Brasserie KRONENBOURG</t>
  </si>
  <si>
    <t>OBERNAI</t>
  </si>
  <si>
    <t>Société Vermandoise Industries</t>
  </si>
  <si>
    <t>VILLERS-FAUCON</t>
  </si>
  <si>
    <t>MPS1</t>
  </si>
  <si>
    <t>Marsa Power Station</t>
  </si>
  <si>
    <t>MPS2</t>
  </si>
  <si>
    <t>MPS3</t>
  </si>
  <si>
    <t>MPS4</t>
  </si>
  <si>
    <t>Południowy Koncern Energetyczny S.A., Elektrownia Siersza</t>
  </si>
  <si>
    <t xml:space="preserve">32-541 Trzebinia </t>
  </si>
  <si>
    <t>32-600 Oświęcim, ul. Chemików 1</t>
  </si>
  <si>
    <t>Elektrociepłownia "Kraków" S.A.</t>
  </si>
  <si>
    <t>31-586 Kraków, ul. Ciepłownicza 1</t>
  </si>
  <si>
    <t>Elektrownia Skawina S.A.</t>
  </si>
  <si>
    <t>32-050 Skawina, ul. Piłsudskiego 10</t>
  </si>
  <si>
    <t>Nadwislańska Spółka Energetyczna Sp. z o.o., Zakład Ciepłowniczy nr 3 "Janina"</t>
  </si>
  <si>
    <t>Polski Koncern Naftowy ORLEN S.A., Zakład Elektrociepłowni, Instalacja Bloku Energetycznego</t>
  </si>
  <si>
    <t xml:space="preserve"> 09-411 Płock, ul. Chemików 7</t>
  </si>
  <si>
    <t xml:space="preserve">ENERGA Elektrownie Ostrołęka S.A. </t>
  </si>
  <si>
    <t xml:space="preserve"> 07-401 Ostrołęka  ul.Elektryczna 5</t>
  </si>
  <si>
    <t>Zakłady Metalowe MESKO S.A.</t>
  </si>
  <si>
    <t xml:space="preserve"> 26-111 Skarżysko Kamienna, ul. Legionów 122</t>
  </si>
  <si>
    <t>Elektrociepłownia Wbrzeże S.A., Elektrociepłownia Gdyńska</t>
  </si>
  <si>
    <t xml:space="preserve"> 80-867 Gdańsk, ul. Swojska 9, 81-036 Gdynia, ul. Pucka 118</t>
  </si>
  <si>
    <t xml:space="preserve"> Południowy Koncern Energetyczny S.A., Elektrownia Blachownia</t>
  </si>
  <si>
    <t xml:space="preserve"> 47-225 Kędzierzyn-Koźle, ul. Energetyków 11</t>
  </si>
  <si>
    <t>PCC Rokita S.A.</t>
  </si>
  <si>
    <t>56-120 Brzeg Dolny, ul. Sienkiewicza4</t>
  </si>
  <si>
    <t>Elektrociepłownia Białystok S.A.</t>
  </si>
  <si>
    <t xml:space="preserve">15-124 Białystok, ul. Gen. Władysława Andersa 3 </t>
  </si>
  <si>
    <t>Elektrociepłownia Zielona Góra S.A.</t>
  </si>
  <si>
    <t>65-120 Zielona Góra, ul. Zjednoczenia 103</t>
  </si>
  <si>
    <t>PGE Elektrociepłownia Gorzów S.A.</t>
  </si>
  <si>
    <t>66-400 Gorzów, ul. Energetyków 6</t>
  </si>
  <si>
    <t>Ekektrociepłownia Tychy S.A.</t>
  </si>
  <si>
    <t>43-100 Tychy, ul. Przemysłowa 47</t>
  </si>
  <si>
    <t>Zespół Elektrociepłowni Bytom S.A., Elektrociepłownia Miechowice</t>
  </si>
  <si>
    <t xml:space="preserve"> 41-908 Bytom, ul. Energetyki 11</t>
  </si>
  <si>
    <t>Południowy Koncern Energetyczny S.A., Elektrownia Jaworzno III-Elektrownia II</t>
  </si>
  <si>
    <t xml:space="preserve">Południowy Koncern Energetyczny S.A., Elektrownia Łagisza </t>
  </si>
  <si>
    <t>Południowy Koncern Energetyczny S.A., Elektrownia Halemba</t>
  </si>
  <si>
    <t xml:space="preserve">Południowy Koncern Energetyczny S.A., Elektrociepłownia Katowice </t>
  </si>
  <si>
    <t xml:space="preserve">Południowy Koncern Energetyczny S.A., Zespół Elektrociepłowni Bielsko-Biała - EC 1 </t>
  </si>
  <si>
    <t>Zakład Elektroenergetyczny H.Cz. ELSEN S.A.</t>
  </si>
  <si>
    <t>42-202 Częstochowa, ul. Koksowna 11</t>
  </si>
  <si>
    <t>Ekektrociepłownia Będzin S.A.</t>
  </si>
  <si>
    <t>42-500 Będzin, ul. Małobądzka 141</t>
  </si>
  <si>
    <t>Ekektrociepłownia Zabrze S.A.</t>
  </si>
  <si>
    <t>41-800 Zabrze, ul. Wolności 416</t>
  </si>
  <si>
    <t>Zakłady Mechaniczne BUMAR ŁABĘDY S.A.</t>
  </si>
  <si>
    <t>44-109 Gliwice, ul. Mechaników 9</t>
  </si>
  <si>
    <t>ENERGA Elektrociepłownia Kalisz S.A.</t>
  </si>
  <si>
    <t>62-800 Kalisz, ul. Torowa 115</t>
  </si>
  <si>
    <t>PAK Zespół Elektrowni Pątnów-Adamów-Konin S.A.</t>
  </si>
  <si>
    <t>62-510 Konin, ul. Kazimierska 45</t>
  </si>
  <si>
    <t>Dalkia Poznań ZEC S.A., Elektrociepłownia Garbary</t>
  </si>
  <si>
    <t>61-016 Poznań, ul. Gdyńska 54</t>
  </si>
  <si>
    <t>PGE Zespół Elektrociepłowni Bydgoszcz S.A., EC Bydgoszcz II</t>
  </si>
  <si>
    <t>85-950 Bydgoszcz, ul. Energetyczna 1</t>
  </si>
  <si>
    <t>ELANA ENERGETYKA Sp. z o.o., Elektrociepłownia II</t>
  </si>
  <si>
    <t>87-100 Toruń, ul. M.Skłodowskiej-Curie 73</t>
  </si>
  <si>
    <t xml:space="preserve">Energetyka Boruta Sp. z o.o., Ciepłownia EC II </t>
  </si>
  <si>
    <t>95-100 Zgierz, ul. Energetyków 9</t>
  </si>
  <si>
    <t xml:space="preserve">Energetyka Boruta Sp. z o.o., Ciepłownia EC III </t>
  </si>
  <si>
    <t>Energetyka Cieplna Opolszczyzny S.A., kotłownia Olesno</t>
  </si>
  <si>
    <t>45-118 Opole, ul. Harcerska 15, Olesno, ul. Budowlanych 2</t>
  </si>
  <si>
    <t>FENICE Poland Sp. z o.o., Jednostka Operatywna Krosno</t>
  </si>
  <si>
    <t>38-400 Krosno, ul. Generała Okulickiego 7</t>
  </si>
  <si>
    <t xml:space="preserve">Evonik Carbon Black Polska Sp. z o.o. </t>
  </si>
  <si>
    <t>38-200 Jasło, ul. 3 Maja 83</t>
  </si>
  <si>
    <t>Nadwislańska Spółka Energetyczna Sp. z o.o., Zakład Ciepłowniczy Nr 2 "Czeczot"</t>
  </si>
  <si>
    <t>Nadwislańska Spółka Energetyczna Sp. z o.o., Zakład Ciepłowniczy Nr 5 "Silesia"</t>
  </si>
  <si>
    <t>43-503 Chechowice-Dziedzice, ul. Górnicza 1</t>
  </si>
  <si>
    <t>PGE Zespół Elektrowni Dolna Odra S.A.</t>
  </si>
  <si>
    <t>74-105 Nowe Czarnowo 76</t>
  </si>
  <si>
    <t>PGE Zespół Elektrownia Dolna Odra S.A. Elektrownia Szczecin</t>
  </si>
  <si>
    <t>Okręgowe Przedsiebiorstwo Energetyki Cieplnej Sp. z o.o. , ZEC Wejherowo - Ciepłownia Nanice</t>
  </si>
  <si>
    <t>84-200 Wejherowo, ul. Staromłyńska 41</t>
  </si>
  <si>
    <t>Chaminé comum às caldeiras 1 e 2 da Central Termoeléctrica do Carregado</t>
  </si>
  <si>
    <t>Vala do Carregado, 2580-510 Carregado</t>
  </si>
  <si>
    <t>Chaminé comum às caldeiras 3 e 4 da Central Termoeléctrica do Carregado</t>
  </si>
  <si>
    <t>Chaminé comum às caldeiras 5 e 6 da Central Termoeléctrica do Carregado</t>
  </si>
  <si>
    <t>Chaminé comum às caldeiras 1 e 2 da Central Termoeléctrica de Setúbal</t>
  </si>
  <si>
    <t xml:space="preserve"> 2910-857 Praias do Sado, Setúbal</t>
  </si>
  <si>
    <t>Chaminé comum às caldeiras 3 e 4 da Central Termoeléctrica de Setúbal</t>
  </si>
  <si>
    <t>Borzesti, str. Uzinei nr.1</t>
  </si>
  <si>
    <t>Onesti, str. Fantanele nr.16</t>
  </si>
  <si>
    <t>S.C.TERMICA S.A.Suceava No. 2</t>
  </si>
  <si>
    <t>Suceava, Calea Unirii</t>
  </si>
  <si>
    <t>S.C.TERMICA S.A.Suceava No. 3</t>
  </si>
  <si>
    <t>S.C.TERMICA S.A.Suceava No. 4</t>
  </si>
  <si>
    <t>SC CET SA BRAILA NR.4</t>
  </si>
  <si>
    <t>Braila, sos Vizirului km.10</t>
  </si>
  <si>
    <t>SC ELCEN Bucuresti SE Palas nr.6</t>
  </si>
  <si>
    <t>Constanta, bd. Aurel Vlaicu nr.123</t>
  </si>
  <si>
    <t>SC ELCEN Bucuresti SE Palas nr.8</t>
  </si>
  <si>
    <t>S.C. ENET S.A.  NR. 4</t>
  </si>
  <si>
    <t>Focsani, bd.Bucuresti nr.4</t>
  </si>
  <si>
    <t>Termoelectrica SA Buc. SE Doicesti (Gr. Energetic nr.8)</t>
  </si>
  <si>
    <t>loc.Doicesti, aleea Sinaia nr.18</t>
  </si>
  <si>
    <t>S.C.PETROTEL-LUKOIL S.A NR.3 (CT)</t>
  </si>
  <si>
    <t>Ploiesti, str. Mihai Bravu nr.235</t>
  </si>
  <si>
    <t>S.C. Complexul Energetic Craiova S.E. Craiova II -IMA  2</t>
  </si>
  <si>
    <t>Craiova, str. Bariera Valcii nr.195</t>
  </si>
  <si>
    <t>S.C. Energetic Craiova S.E. Craiova II - IMA 3</t>
  </si>
  <si>
    <t>S.C. Energetic Craiova S.E. Craiova II - IMA 4</t>
  </si>
  <si>
    <t>SC Complexul  Turceni SA nr.1</t>
  </si>
  <si>
    <t>Turceni, str.Uzinei nr.1</t>
  </si>
  <si>
    <t>SC Complexul  Turceni SA nr.4</t>
  </si>
  <si>
    <t>RAAN - Suc. ROMAG TERMO, No.1</t>
  </si>
  <si>
    <t>Drobeta Turnu Severin, str. Calea Jiului km.5</t>
  </si>
  <si>
    <t>TERMOELECTRICA SA Paroseni IMA Nr.1</t>
  </si>
  <si>
    <t>Vulcan, str.Paroseni nr.20</t>
  </si>
  <si>
    <t xml:space="preserve">Electrocentrale Deva S.A IMA 1  </t>
  </si>
  <si>
    <t>com Mintia, str. Santierului nr.1</t>
  </si>
  <si>
    <t>CET Arad No. 2</t>
  </si>
  <si>
    <t>Arad, Calea 6 Vanatori FN</t>
  </si>
  <si>
    <t>CET Arad No. 5</t>
  </si>
  <si>
    <t>Arad, B-dul.Iuliu Maniu, nr.65-71</t>
  </si>
  <si>
    <t>CET Arad No.6</t>
  </si>
  <si>
    <t>CET Arad No.7</t>
  </si>
  <si>
    <t>CET Arad No.10</t>
  </si>
  <si>
    <t>ELECTRICA ZALAU S.A. IMA Nr.3</t>
  </si>
  <si>
    <t>Zalau, str.Valea Mitei nr.2</t>
  </si>
  <si>
    <t>CET Brasov Nr.1</t>
  </si>
  <si>
    <t>Brasov, str.Timis Triaj nr.6</t>
  </si>
  <si>
    <t>SC ELCEN Bucuresti SE Mures No.2</t>
  </si>
  <si>
    <t>Iernut, str.Energeticii nr.1</t>
  </si>
  <si>
    <t>SC ELCEN Bucuresti SE Mures No.3</t>
  </si>
  <si>
    <t>SC ELCEN Bucuresti Grozavesti Nr.2</t>
  </si>
  <si>
    <t>Bucuresti, bd. Splaiul Independentei nr.227 sector 6</t>
  </si>
  <si>
    <t>SC ELCEN Bucuresti Grozavesti Nr.3</t>
  </si>
  <si>
    <t xml:space="preserve">Bucuresti, bd. Splaiul Independentei nr.227 sector 6 </t>
  </si>
  <si>
    <t>SC ELCEN Bucuresti Grozavesti Nr.4</t>
  </si>
  <si>
    <t>SC ELCEN Bucuresti Grozavesti Nr.5</t>
  </si>
  <si>
    <t>SC ELCEN Bucuresti Sud Nr.6</t>
  </si>
  <si>
    <t>Bucuresti, str. Releului nr.2B, sector 3</t>
  </si>
  <si>
    <t>SC ELCEN Bucuresti Sud Nr.7</t>
  </si>
  <si>
    <t>SC ELCEN Vest Nr.2</t>
  </si>
  <si>
    <t>Bucuresti, bd. Timisoara nr.106, sector 6</t>
  </si>
  <si>
    <t>SC ELCEN Bucuresti Vest Nr.3</t>
  </si>
  <si>
    <t>SC ELCEN Bucuresti Vest Nr.4</t>
  </si>
  <si>
    <t>SC ELCEN Bucuresti Vest Nr.5</t>
  </si>
  <si>
    <t>SC ELCEN Bucuresti Vest Nr.6</t>
  </si>
  <si>
    <t>SC ELCEN Bucuresti Titan Nr.1</t>
  </si>
  <si>
    <t>Bucuresti, str. Ion Sahighian nr.4G, sector 3</t>
  </si>
  <si>
    <t>SC ELCEN Bucuresti Titan Nr.2</t>
  </si>
  <si>
    <t xml:space="preserve">JPE G, Energetika Ljubljana, d.o.o., </t>
  </si>
  <si>
    <t>Verovškova 70, SI-1000 Ljubljana</t>
  </si>
  <si>
    <t>Toplarniška 19, SI-1000 Ljubljana</t>
  </si>
  <si>
    <t>Smurfit Kappa Štúrovo, a.s., Energetika, kotol K4</t>
  </si>
  <si>
    <t>Štúrovo</t>
  </si>
  <si>
    <t>Žilinská teplárenská, a.s., kotol K4</t>
  </si>
  <si>
    <t>Žilina</t>
  </si>
  <si>
    <t>SE a.s., ENO A: K1, K2, ENO B-Bl:  K3, K4</t>
  </si>
  <si>
    <t>Zemianske Kostoľany</t>
  </si>
  <si>
    <t>SE a.s., EVO I,  kotol  K13, K14</t>
  </si>
  <si>
    <t>Vojany</t>
  </si>
  <si>
    <t>SE a.s., EVO II, kotol  K25, K26</t>
  </si>
  <si>
    <t>TEKO a.s., TEKO II,  HK3 a HK4</t>
  </si>
  <si>
    <t>Košice</t>
  </si>
  <si>
    <t>TEKO a.s., TEKO I, PK1 a PK2</t>
  </si>
  <si>
    <t>Mondi scp. a.s.K3</t>
  </si>
  <si>
    <t>Ružomberok</t>
  </si>
  <si>
    <t xml:space="preserve">KVARTET, a.s. - Tepláreň </t>
  </si>
  <si>
    <t>Partizánske</t>
  </si>
  <si>
    <t>Grain</t>
  </si>
  <si>
    <t>E.On UK, Grain P Stn, Kent</t>
  </si>
  <si>
    <t>Ironbridge</t>
  </si>
  <si>
    <t>E.On UK, Ironbridge P Stn, Telford</t>
  </si>
  <si>
    <t>Eon Kingsnorth</t>
  </si>
  <si>
    <t>E.On UK, Kingsnorth P Stn, Kent</t>
  </si>
  <si>
    <t>Didcot A</t>
  </si>
  <si>
    <t>RWE nPower - Didcot A P Stn</t>
  </si>
  <si>
    <t>RWE npower Fawley</t>
  </si>
  <si>
    <t>RWE nPower - Fawley P Stn</t>
  </si>
  <si>
    <t>Littlebrook</t>
  </si>
  <si>
    <t>RWE nPower - Littlebrook P Stn</t>
  </si>
  <si>
    <t>Tilbury LCP1</t>
  </si>
  <si>
    <t>RWE nPower - Tilbury P Stn</t>
  </si>
  <si>
    <t>Tilbury LCP2</t>
  </si>
  <si>
    <t>Ferrybridge (LCP 1)</t>
  </si>
  <si>
    <t>Scottish &amp; Southern Energy, Fiddlers Ferry P Stn</t>
  </si>
  <si>
    <t>Ballylumford Power Station</t>
  </si>
  <si>
    <t>Ballylumford A2</t>
  </si>
  <si>
    <t>Ballylumford A3</t>
  </si>
  <si>
    <t>Cockenzie Power Station - LCP 1 - (Units 1&amp;2)</t>
  </si>
  <si>
    <t>Prestonpans, East Lothian, EH32 9SD</t>
  </si>
  <si>
    <t>Cockenzie Power Station - LCP 2 (Units 3&amp;4)</t>
  </si>
  <si>
    <t>Tullis Russell and Co Ltd, Markinch - Boilers 2,3 &amp; 4</t>
  </si>
  <si>
    <t>Rothesfield, Markinch, Glenrothes, Fife, KY7 6PB</t>
  </si>
  <si>
    <t>A2A S.p.A. (gruppo 1)</t>
  </si>
  <si>
    <t>A2A S.p.A. (gruppo 2)</t>
  </si>
  <si>
    <t>A2A S.p.A. (Macchi)</t>
  </si>
  <si>
    <t>E.ON Produzione S.p.A. (sezione 4)</t>
  </si>
  <si>
    <t>OSTIGLIA (MANTOVA)
S.S. n° 12 dell'Abetone-Brennero km 239</t>
  </si>
  <si>
    <t>E.ON Produzione S.p.A. (gruppo 1)</t>
  </si>
  <si>
    <t>E.ON Produzione S.p.A. (gruppo 2)</t>
  </si>
  <si>
    <t>Edipower S.p.A. (sezione 3 e sezione 4)*</t>
  </si>
  <si>
    <t>Enel Produzione S.p.A. (gruppo 1)</t>
  </si>
  <si>
    <t>Enel Produzione S.p.A. (gruppo 2)</t>
  </si>
  <si>
    <t>Enel Produzione S.p.A. (gruppo 3)</t>
  </si>
  <si>
    <t>ERG Power S.r.l. (CTE1)</t>
  </si>
  <si>
    <t>ERG Power S.r.l. (CTE2)</t>
  </si>
  <si>
    <t>ERG Power S.r.l. (CTE3)</t>
  </si>
  <si>
    <t>ERG Power S.r.l. (SA1N/1)</t>
  </si>
  <si>
    <t>ERG Power S.r.l. (SA1N/2)</t>
  </si>
  <si>
    <t>Italgen S.p.A.</t>
  </si>
  <si>
    <t xml:space="preserve">S.E.F. s.r.l. - Società EniPower Ferrara (CTE1) </t>
  </si>
  <si>
    <t>FERRARA (FERRARA)
piazzale Guido Donegani 12</t>
  </si>
  <si>
    <t>Eon Workington</t>
  </si>
  <si>
    <t>Slough Heat and Power 15, 16 &amp; whb</t>
  </si>
  <si>
    <t>Slough Heat and Power</t>
  </si>
  <si>
    <t>Slough</t>
  </si>
  <si>
    <t>Plant name</t>
  </si>
  <si>
    <t>Energetyka Dwory Sp. z o.o.</t>
  </si>
  <si>
    <t xml:space="preserve">Synthos Dwory 7  Sp. z o.o. Sp komandytowo-akcyjna
</t>
  </si>
  <si>
    <t>Forum Bytom S.A. Elektociepownia Miechowice</t>
  </si>
  <si>
    <t xml:space="preserve">Bumar Amunicja S.A. </t>
  </si>
  <si>
    <t>TAURON-Wytwarzanie S.A. Oddzial Elektrownia Siersza</t>
  </si>
  <si>
    <t>Tauron - Wytwarzanie S.A. Oddzial Elektrownia Blachownia</t>
  </si>
  <si>
    <t>TAURON - Wytwarzanie S.A. Oddzial Elektrownia Jaworzno III</t>
  </si>
  <si>
    <t>43-603 Jaworzno  ul. Energetykow 15</t>
  </si>
  <si>
    <t>TAURON - Wytwarzanie S.A. Oddzial Elektrownia Lagisza</t>
  </si>
  <si>
    <t xml:space="preserve">TAURON - Wytwarzanie S.A. Oddzial Elektrocieplownia Katowice </t>
  </si>
  <si>
    <t>TAURON - Wytwarzanie S.A., Oddzial Elektrownia Halemba</t>
  </si>
  <si>
    <t>TAURON - Wytwarzanie S.A. Oddzial Zespol Elektrocieplowni Elektrocieplownia Bielsko-Biala EC 1</t>
  </si>
  <si>
    <t>Forum Zabrze S.A.</t>
  </si>
  <si>
    <t>Orion Engineered Carbons Sp. z oo</t>
  </si>
  <si>
    <t>PGE Gornictwo I Energetyka Konwencjonalna S.A. -Oddzial Zespol Elektrown Dolna Odra, Elektrownia Szczecin</t>
  </si>
  <si>
    <t>&lt; 0</t>
  </si>
  <si>
    <t>Number of operating hours left</t>
  </si>
  <si>
    <t>Old plant name</t>
  </si>
  <si>
    <t>40-389 Katowice, ul. Lwowska 23 
new address: 42-504 Bedzin , ul. Pokoju 14</t>
  </si>
  <si>
    <t xml:space="preserve"> 40-389 Katowice, ul. Lwowska 23 
new address: 41-706 Ruda Slaska, l. Piotra Skargi 67 </t>
  </si>
  <si>
    <t>40-389 Katowice, ul. Lwowska 23  
new address: 40-301 Katowice, ul. Siemianowicka 60</t>
  </si>
  <si>
    <t>40-389 Katowice, ul. Lwowska 23 
new address: 43-300 Bielsko Biala, ul Tuwima 2</t>
  </si>
  <si>
    <t>32-590 Libiąż, ul. Górnicza 23 
new address 32-620 Brzeszcze, ul.Mickiewicza 2</t>
  </si>
  <si>
    <t>43-225 Wola, ul. Pszczyńska 2
new address:  43 225 Wola, ul. Kopalniana 10</t>
  </si>
  <si>
    <t>70-661 Szczecin, ul. Gdańska 34a  
new address: 74-105 Nowe Czarnowo 76</t>
  </si>
  <si>
    <t>Cyprus</t>
  </si>
  <si>
    <t>&lt;0</t>
  </si>
  <si>
    <t>E-ON -Centrale de Lucy</t>
  </si>
  <si>
    <t>61,4</t>
  </si>
  <si>
    <t>Peugeot Citroen Automobiles S.A Sochaux (Unité 6)</t>
  </si>
  <si>
    <t>CPCU -Centrale DE BERCY</t>
  </si>
  <si>
    <t>556,7</t>
  </si>
  <si>
    <t>123,7</t>
  </si>
  <si>
    <t>371,1</t>
  </si>
  <si>
    <t>443,9</t>
  </si>
  <si>
    <t>CPCU -Centrale D'IVRY</t>
  </si>
  <si>
    <t>Centre de Production Thermique de VITRY SUR SEINE - tranche 3</t>
  </si>
  <si>
    <t>Centre de Production Thermique de VITRY SUR SEINE - tranche 4</t>
  </si>
  <si>
    <t>127,6</t>
  </si>
  <si>
    <t>PSA PEUGEOT CITROËN Site de POISSY</t>
  </si>
  <si>
    <t>EDF -Centre de Production Thermique EDF de BLENOD (Unité 2)</t>
  </si>
  <si>
    <t>603,2</t>
  </si>
  <si>
    <t>EDF -Centre de Production Thermique EDF de BLENOD (Unité 3)</t>
  </si>
  <si>
    <t>EDF -Centre de Production Thermique EDF de BLENOD (Unité 4)</t>
  </si>
  <si>
    <t>618,7</t>
  </si>
  <si>
    <t>ENDESA FRANCE -Centrale Emile Huchet (Groupe 5)</t>
  </si>
  <si>
    <t>EDF -CPT Richemont-tranche 3</t>
  </si>
  <si>
    <t>EDF -CPT Richemont-tranche 5</t>
  </si>
  <si>
    <t>EDF -Centre de Production de LA MAXE (Unité 1)</t>
  </si>
  <si>
    <t>EDF -Centre de Production de LA MAXE (Unité 2)</t>
  </si>
  <si>
    <t>57,7</t>
  </si>
  <si>
    <t>E.ON -Centrale d'Hornaing</t>
  </si>
  <si>
    <t>Ineos Manufacturing France SAS – unité 1</t>
  </si>
  <si>
    <t>Ineos Manufacturing France SAS – unité 2</t>
  </si>
  <si>
    <t>Ineos Manufacturing France SAS – unité 3</t>
  </si>
  <si>
    <t>EDF Centre de Production Thermique de Martigues – tranche 1</t>
  </si>
  <si>
    <t>EDF Centre de Production Thermique de Martigues – tranche 2</t>
  </si>
  <si>
    <t>EDF Centre de Production Thermique de Martigues – tranche 3</t>
  </si>
  <si>
    <t xml:space="preserve">Unité de Production CORDEMAIS (Unité 1) </t>
  </si>
  <si>
    <t>BRESCIA (BRESCIA) - via Lamarmora 230</t>
  </si>
  <si>
    <t>SASSARI (SASSARI) - località Cabu Aspru</t>
  </si>
  <si>
    <t>AUGUSTA (SIRACUSA) - contrada Bufolaro</t>
  </si>
  <si>
    <t>SAN FILIPPO DEL MELA (MESSINA) - contrada Archi Marina</t>
  </si>
  <si>
    <t>BARI (BARI) - via B. Buozzi 35</t>
  </si>
  <si>
    <t>PORTOSCUSO (CAGLIARI) - località Portovesme</t>
  </si>
  <si>
    <t>PRIOLO GARGALLO (SIRACUSA) - S.P. ex SS 114 Km 9,5 Litoranea Priolese</t>
  </si>
  <si>
    <t xml:space="preserve">VILLA DI SERIO (BERGAMO) - SP 35 - Via Kennedy </t>
  </si>
  <si>
    <t>S.C.TERMOELECTRICA S.A - SE BORZESTI</t>
  </si>
  <si>
    <t>S.C. TERMON S.R.L. ONESTI</t>
  </si>
  <si>
    <t>TE-TOL E, Termoelektrarna Toplarna Ljubljana, d.o.o.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</si>
</sst>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m\-yyyy"/>
    <numFmt numFmtId="179" formatCode="[$-809]dd\ mmmm\ yyyy"/>
    <numFmt numFmtId="180" formatCode="_-* #,##0\ &quot;zł&quot;_-;\-* #,##0\ &quot;zł&quot;_-;_-* &quot;-&quot;\ &quot;zł&quot;_-;_-@_-"/>
    <numFmt numFmtId="181" formatCode="_-* #,##0\ _z_ł_-;\-* #,##0\ _z_ł_-;_-* &quot;-&quot;\ _z_ł_-;_-@_-"/>
    <numFmt numFmtId="182" formatCode="_-* #,##0.00\ &quot;zł&quot;_-;\-* #,##0.00\ &quot;zł&quot;_-;_-* &quot;-&quot;??\ &quot;zł&quot;_-;_-@_-"/>
    <numFmt numFmtId="183" formatCode="_-* #,##0.00\ _z_ł_-;\-* #,##0.00\ _z_ł_-;_-* &quot;-&quot;??\ _z_ł_-;_-@_-"/>
    <numFmt numFmtId="184" formatCode="0.0"/>
    <numFmt numFmtId="185" formatCode="_-* #,##0\ &quot;Sk&quot;_-;\-* #,##0\ &quot;Sk&quot;_-;_-* &quot;-&quot;\ &quot;Sk&quot;_-;_-@_-"/>
    <numFmt numFmtId="186" formatCode="_-* #,##0\ _S_k_-;\-* #,##0\ _S_k_-;_-* &quot;-&quot;\ _S_k_-;_-@_-"/>
    <numFmt numFmtId="187" formatCode="_-* #,##0.00\ &quot;Sk&quot;_-;\-* #,##0.00\ &quot;Sk&quot;_-;_-* &quot;-&quot;??\ &quot;Sk&quot;_-;_-@_-"/>
    <numFmt numFmtId="188" formatCode="_-* #,##0.00\ _S_k_-;\-* #,##0.00\ _S_k_-;_-* &quot;-&quot;??\ _S_k_-;_-@_-"/>
    <numFmt numFmtId="189" formatCode="#,##0.000"/>
    <numFmt numFmtId="190" formatCode="#,##0.0000"/>
    <numFmt numFmtId="191" formatCode="#,##0.0"/>
    <numFmt numFmtId="192" formatCode="#,##0.00_ ;\-#,##0.00\ "/>
    <numFmt numFmtId="193" formatCode="#,##0.0_ ;\-#,##0.0\ "/>
    <numFmt numFmtId="194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3F"/>
      <name val="Calibri"/>
      <family val="2"/>
    </font>
    <font>
      <b/>
      <sz val="8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15" borderId="0" applyNumberFormat="0" applyBorder="0" applyAlignment="0" applyProtection="0"/>
    <xf numFmtId="0" fontId="0" fillId="31" borderId="0" applyNumberFormat="0" applyBorder="0" applyAlignment="0" applyProtection="0"/>
    <xf numFmtId="0" fontId="1" fillId="25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7" borderId="0" applyNumberFormat="0" applyBorder="0" applyAlignment="0" applyProtection="0"/>
    <xf numFmtId="0" fontId="32" fillId="41" borderId="0" applyNumberFormat="0" applyBorder="0" applyAlignment="0" applyProtection="0"/>
    <xf numFmtId="0" fontId="8" fillId="29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45" borderId="0" applyNumberFormat="0" applyBorder="0" applyAlignment="0" applyProtection="0"/>
    <xf numFmtId="0" fontId="32" fillId="46" borderId="0" applyNumberFormat="0" applyBorder="0" applyAlignment="0" applyProtection="0"/>
    <xf numFmtId="0" fontId="8" fillId="47" borderId="0" applyNumberFormat="0" applyBorder="0" applyAlignment="0" applyProtection="0"/>
    <xf numFmtId="0" fontId="32" fillId="48" borderId="0" applyNumberFormat="0" applyBorder="0" applyAlignment="0" applyProtection="0"/>
    <xf numFmtId="0" fontId="8" fillId="49" borderId="0" applyNumberFormat="0" applyBorder="0" applyAlignment="0" applyProtection="0"/>
    <xf numFmtId="0" fontId="32" fillId="50" borderId="0" applyNumberFormat="0" applyBorder="0" applyAlignment="0" applyProtection="0"/>
    <xf numFmtId="0" fontId="8" fillId="51" borderId="0" applyNumberFormat="0" applyBorder="0" applyAlignment="0" applyProtection="0"/>
    <xf numFmtId="0" fontId="32" fillId="52" borderId="0" applyNumberFormat="0" applyBorder="0" applyAlignment="0" applyProtection="0"/>
    <xf numFmtId="0" fontId="8" fillId="53" borderId="0" applyNumberFormat="0" applyBorder="0" applyAlignment="0" applyProtection="0"/>
    <xf numFmtId="0" fontId="32" fillId="54" borderId="0" applyNumberFormat="0" applyBorder="0" applyAlignment="0" applyProtection="0"/>
    <xf numFmtId="0" fontId="8" fillId="43" borderId="0" applyNumberFormat="0" applyBorder="0" applyAlignment="0" applyProtection="0"/>
    <xf numFmtId="0" fontId="32" fillId="55" borderId="0" applyNumberFormat="0" applyBorder="0" applyAlignment="0" applyProtection="0"/>
    <xf numFmtId="0" fontId="8" fillId="45" borderId="0" applyNumberFormat="0" applyBorder="0" applyAlignment="0" applyProtection="0"/>
    <xf numFmtId="0" fontId="32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61" borderId="0" applyNumberFormat="0" applyBorder="0" applyAlignment="0" applyProtection="0"/>
    <xf numFmtId="0" fontId="33" fillId="62" borderId="0" applyNumberFormat="0" applyBorder="0" applyAlignment="0" applyProtection="0"/>
    <xf numFmtId="0" fontId="9" fillId="11" borderId="0" applyNumberFormat="0" applyBorder="0" applyAlignment="0" applyProtection="0"/>
    <xf numFmtId="0" fontId="10" fillId="63" borderId="1" applyNumberFormat="0" applyAlignment="0" applyProtection="0"/>
    <xf numFmtId="0" fontId="34" fillId="64" borderId="2" applyNumberFormat="0" applyAlignment="0" applyProtection="0"/>
    <xf numFmtId="0" fontId="10" fillId="63" borderId="1" applyNumberFormat="0" applyAlignment="0" applyProtection="0"/>
    <xf numFmtId="0" fontId="35" fillId="65" borderId="3" applyNumberFormat="0" applyAlignment="0" applyProtection="0"/>
    <xf numFmtId="0" fontId="11" fillId="66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6" borderId="4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3" fillId="13" borderId="0" applyNumberFormat="0" applyBorder="0" applyAlignment="0" applyProtection="0"/>
    <xf numFmtId="0" fontId="38" fillId="67" borderId="0" applyNumberFormat="0" applyBorder="0" applyAlignment="0" applyProtection="0"/>
    <xf numFmtId="0" fontId="13" fillId="13" borderId="0" applyNumberFormat="0" applyBorder="0" applyAlignment="0" applyProtection="0"/>
    <xf numFmtId="0" fontId="39" fillId="0" borderId="6" applyNumberFormat="0" applyFill="0" applyAlignment="0" applyProtection="0"/>
    <xf numFmtId="0" fontId="14" fillId="0" borderId="7" applyNumberFormat="0" applyFill="0" applyAlignment="0" applyProtection="0"/>
    <xf numFmtId="0" fontId="40" fillId="0" borderId="8" applyNumberFormat="0" applyFill="0" applyAlignment="0" applyProtection="0"/>
    <xf numFmtId="0" fontId="15" fillId="0" borderId="9" applyNumberFormat="0" applyFill="0" applyAlignment="0" applyProtection="0"/>
    <xf numFmtId="0" fontId="41" fillId="0" borderId="10" applyNumberFormat="0" applyFill="0" applyAlignment="0" applyProtection="0"/>
    <xf numFmtId="0" fontId="16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68" borderId="12" applyNumberFormat="0" applyAlignment="0" applyProtection="0"/>
    <xf numFmtId="0" fontId="9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3" fillId="69" borderId="2" applyNumberFormat="0" applyAlignment="0" applyProtection="0"/>
    <xf numFmtId="0" fontId="17" fillId="19" borderId="1" applyNumberFormat="0" applyAlignment="0" applyProtection="0"/>
    <xf numFmtId="0" fontId="17" fillId="19" borderId="1" applyNumberFormat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0" fillId="70" borderId="1" applyNumberFormat="0" applyAlignment="0" applyProtection="0"/>
    <xf numFmtId="0" fontId="44" fillId="0" borderId="13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71" borderId="0" applyNumberFormat="0" applyBorder="0" applyAlignment="0" applyProtection="0"/>
    <xf numFmtId="0" fontId="19" fillId="72" borderId="0" applyNumberFormat="0" applyBorder="0" applyAlignment="0" applyProtection="0"/>
    <xf numFmtId="0" fontId="45" fillId="73" borderId="0" applyNumberFormat="0" applyBorder="0" applyAlignment="0" applyProtection="0"/>
    <xf numFmtId="0" fontId="19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74" borderId="14" applyNumberFormat="0" applyFont="0" applyAlignment="0" applyProtection="0"/>
    <xf numFmtId="0" fontId="2" fillId="75" borderId="12" applyNumberFormat="0" applyFont="0" applyAlignment="0" applyProtection="0"/>
    <xf numFmtId="0" fontId="2" fillId="75" borderId="12" applyNumberFormat="0" applyFont="0" applyAlignment="0" applyProtection="0"/>
    <xf numFmtId="0" fontId="2" fillId="75" borderId="12" applyNumberFormat="0" applyFont="0" applyAlignment="0" applyProtection="0"/>
    <xf numFmtId="0" fontId="9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6" fillId="64" borderId="15" applyNumberFormat="0" applyAlignment="0" applyProtection="0"/>
    <xf numFmtId="0" fontId="20" fillId="63" borderId="16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17" applyNumberFormat="0" applyFill="0" applyAlignment="0" applyProtection="0"/>
    <xf numFmtId="0" fontId="17" fillId="7" borderId="1" applyNumberFormat="0" applyAlignment="0" applyProtection="0"/>
    <xf numFmtId="0" fontId="11" fillId="76" borderId="4" applyNumberFormat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8" fillId="0" borderId="18" applyNumberFormat="0" applyFill="0" applyAlignment="0" applyProtection="0"/>
    <xf numFmtId="0" fontId="22" fillId="0" borderId="17" applyNumberFormat="0" applyFill="0" applyAlignment="0" applyProtection="0"/>
    <xf numFmtId="0" fontId="20" fillId="70" borderId="16" applyNumberFormat="0" applyAlignment="0" applyProtection="0"/>
    <xf numFmtId="0" fontId="20" fillId="63" borderId="1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6" fillId="64" borderId="15" xfId="153" applyAlignment="1">
      <alignment/>
    </xf>
    <xf numFmtId="37" fontId="0" fillId="0" borderId="0" xfId="0" applyNumberFormat="1" applyAlignment="1">
      <alignment/>
    </xf>
    <xf numFmtId="0" fontId="2" fillId="0" borderId="0" xfId="134" applyFont="1" applyBorder="1" applyAlignment="1" applyProtection="1">
      <alignment horizontal="center" vertical="top" wrapText="1"/>
      <protection locked="0"/>
    </xf>
    <xf numFmtId="0" fontId="2" fillId="0" borderId="0" xfId="134" applyFont="1" applyBorder="1" applyAlignment="1" applyProtection="1">
      <alignment horizontal="center"/>
      <protection locked="0"/>
    </xf>
    <xf numFmtId="0" fontId="46" fillId="64" borderId="15" xfId="153" applyAlignment="1">
      <alignment vertical="top"/>
    </xf>
    <xf numFmtId="0" fontId="2" fillId="0" borderId="19" xfId="140" applyFont="1" applyFill="1" applyBorder="1" applyAlignment="1" applyProtection="1">
      <alignment horizontal="center" vertical="center" wrapText="1"/>
      <protection locked="0"/>
    </xf>
    <xf numFmtId="3" fontId="48" fillId="0" borderId="0" xfId="0" applyNumberFormat="1" applyFont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64" borderId="15" xfId="153" applyAlignment="1">
      <alignment horizontal="center" vertical="center"/>
    </xf>
    <xf numFmtId="0" fontId="0" fillId="0" borderId="0" xfId="0" applyAlignment="1">
      <alignment wrapText="1"/>
    </xf>
    <xf numFmtId="0" fontId="46" fillId="64" borderId="15" xfId="153" applyFont="1" applyAlignment="1">
      <alignment horizontal="center" vertical="center"/>
    </xf>
    <xf numFmtId="43" fontId="0" fillId="0" borderId="0" xfId="94" applyFont="1" applyAlignment="1">
      <alignment/>
    </xf>
    <xf numFmtId="0" fontId="46" fillId="77" borderId="15" xfId="153" applyFill="1" applyAlignment="1">
      <alignment horizontal="center" vertical="center" wrapText="1"/>
    </xf>
    <xf numFmtId="0" fontId="46" fillId="77" borderId="15" xfId="153" applyFill="1" applyAlignment="1">
      <alignment horizontal="center" wrapText="1"/>
    </xf>
    <xf numFmtId="1" fontId="46" fillId="77" borderId="15" xfId="153" applyNumberFormat="1" applyFill="1" applyAlignment="1">
      <alignment horizontal="center" vertical="center"/>
    </xf>
    <xf numFmtId="1" fontId="46" fillId="77" borderId="15" xfId="153" applyNumberFormat="1" applyFill="1" applyAlignment="1">
      <alignment horizontal="center" vertical="center" wrapText="1"/>
    </xf>
    <xf numFmtId="0" fontId="46" fillId="77" borderId="15" xfId="153" applyFill="1" applyAlignment="1">
      <alignment horizontal="center" vertical="center"/>
    </xf>
    <xf numFmtId="3" fontId="0" fillId="0" borderId="0" xfId="0" applyNumberFormat="1" applyAlignment="1">
      <alignment/>
    </xf>
    <xf numFmtId="0" fontId="49" fillId="0" borderId="0" xfId="0" applyFont="1" applyAlignment="1">
      <alignment wrapText="1"/>
    </xf>
    <xf numFmtId="0" fontId="46" fillId="64" borderId="0" xfId="153" applyBorder="1" applyAlignment="1" applyProtection="1">
      <alignment vertical="center" wrapText="1"/>
      <protection locked="0"/>
    </xf>
    <xf numFmtId="0" fontId="2" fillId="0" borderId="0" xfId="137" applyFont="1" applyBorder="1" applyAlignment="1" applyProtection="1">
      <alignment horizontal="center" vertical="top" wrapText="1"/>
      <protection locked="0"/>
    </xf>
    <xf numFmtId="0" fontId="2" fillId="0" borderId="0" xfId="137" applyFont="1" applyBorder="1" applyAlignment="1" applyProtection="1">
      <alignment horizontal="center"/>
      <protection locked="0"/>
    </xf>
    <xf numFmtId="0" fontId="2" fillId="0" borderId="0" xfId="137" applyBorder="1" applyAlignment="1" applyProtection="1">
      <alignment horizontal="center"/>
      <protection locked="0"/>
    </xf>
    <xf numFmtId="0" fontId="46" fillId="64" borderId="15" xfId="153" applyAlignment="1">
      <alignment horizontal="center" vertical="center"/>
    </xf>
    <xf numFmtId="0" fontId="46" fillId="64" borderId="15" xfId="153" applyAlignment="1">
      <alignment horizontal="center" vertical="center" wrapText="1"/>
    </xf>
    <xf numFmtId="0" fontId="46" fillId="77" borderId="15" xfId="153" applyFill="1" applyAlignment="1">
      <alignment horizontal="center"/>
    </xf>
    <xf numFmtId="0" fontId="46" fillId="64" borderId="20" xfId="153" applyBorder="1" applyAlignment="1">
      <alignment horizontal="center" vertical="center" wrapText="1"/>
    </xf>
    <xf numFmtId="0" fontId="46" fillId="77" borderId="20" xfId="153" applyFill="1" applyBorder="1" applyAlignment="1">
      <alignment horizontal="center" vertical="center" wrapText="1"/>
    </xf>
    <xf numFmtId="0" fontId="50" fillId="64" borderId="15" xfId="153" applyFont="1" applyAlignment="1">
      <alignment horizontal="center" vertical="center" wrapText="1"/>
    </xf>
    <xf numFmtId="0" fontId="50" fillId="64" borderId="15" xfId="153" applyFont="1" applyAlignment="1">
      <alignment horizontal="center" vertical="center"/>
    </xf>
    <xf numFmtId="0" fontId="50" fillId="64" borderId="15" xfId="153" applyFont="1" applyAlignment="1" applyProtection="1">
      <alignment/>
      <protection locked="0"/>
    </xf>
    <xf numFmtId="0" fontId="50" fillId="64" borderId="15" xfId="153" applyFont="1" applyAlignment="1" applyProtection="1">
      <alignment horizontal="center" vertical="center"/>
      <protection locked="0"/>
    </xf>
    <xf numFmtId="0" fontId="50" fillId="64" borderId="15" xfId="153" applyFont="1" applyAlignment="1" applyProtection="1">
      <alignment horizontal="center" vertical="center" wrapText="1"/>
      <protection locked="0"/>
    </xf>
    <xf numFmtId="0" fontId="50" fillId="64" borderId="15" xfId="153" applyFont="1" applyAlignment="1" applyProtection="1">
      <alignment wrapText="1"/>
      <protection locked="0"/>
    </xf>
    <xf numFmtId="0" fontId="30" fillId="64" borderId="15" xfId="153" applyFont="1" applyAlignment="1" applyProtection="1">
      <alignment/>
      <protection locked="0"/>
    </xf>
    <xf numFmtId="0" fontId="30" fillId="64" borderId="15" xfId="153" applyFont="1" applyAlignment="1" applyProtection="1">
      <alignment horizontal="center" vertical="center"/>
      <protection locked="0"/>
    </xf>
    <xf numFmtId="0" fontId="30" fillId="64" borderId="15" xfId="153" applyFont="1" applyAlignment="1">
      <alignment horizontal="left"/>
    </xf>
    <xf numFmtId="0" fontId="30" fillId="64" borderId="15" xfId="153" applyFont="1" applyAlignment="1">
      <alignment horizontal="center" vertical="center"/>
    </xf>
    <xf numFmtId="1" fontId="30" fillId="64" borderId="15" xfId="153" applyNumberFormat="1" applyFont="1" applyAlignment="1" applyProtection="1">
      <alignment horizontal="center" vertical="center"/>
      <protection locked="0"/>
    </xf>
    <xf numFmtId="0" fontId="30" fillId="64" borderId="15" xfId="153" applyFont="1" applyAlignment="1" applyProtection="1">
      <alignment horizontal="center" vertical="center" wrapText="1"/>
      <protection locked="0"/>
    </xf>
    <xf numFmtId="0" fontId="48" fillId="77" borderId="0" xfId="0" applyFont="1" applyFill="1" applyAlignment="1">
      <alignment/>
    </xf>
    <xf numFmtId="0" fontId="46" fillId="77" borderId="15" xfId="153" applyFont="1" applyFill="1" applyAlignment="1">
      <alignment horizontal="center"/>
    </xf>
    <xf numFmtId="0" fontId="31" fillId="77" borderId="15" xfId="153" applyFont="1" applyFill="1" applyAlignment="1">
      <alignment horizontal="center"/>
    </xf>
    <xf numFmtId="1" fontId="31" fillId="77" borderId="15" xfId="153" applyNumberFormat="1" applyFont="1" applyFill="1" applyAlignment="1">
      <alignment horizontal="center"/>
    </xf>
    <xf numFmtId="15" fontId="46" fillId="64" borderId="15" xfId="153" applyNumberFormat="1" applyFont="1" applyAlignment="1">
      <alignment vertical="center"/>
    </xf>
    <xf numFmtId="0" fontId="50" fillId="64" borderId="20" xfId="153" applyFont="1" applyBorder="1" applyAlignment="1">
      <alignment horizontal="center" vertical="center" wrapText="1"/>
    </xf>
    <xf numFmtId="0" fontId="50" fillId="64" borderId="21" xfId="153" applyFont="1" applyBorder="1" applyAlignment="1">
      <alignment horizontal="center" vertical="center" wrapText="1"/>
    </xf>
    <xf numFmtId="0" fontId="46" fillId="77" borderId="20" xfId="153" applyFont="1" applyFill="1" applyBorder="1" applyAlignment="1">
      <alignment horizontal="center" vertical="center" wrapText="1"/>
    </xf>
    <xf numFmtId="0" fontId="50" fillId="64" borderId="20" xfId="153" applyFont="1" applyBorder="1" applyAlignment="1">
      <alignment horizontal="center" vertical="center"/>
    </xf>
    <xf numFmtId="0" fontId="48" fillId="0" borderId="0" xfId="0" applyFont="1" applyAlignment="1">
      <alignment/>
    </xf>
    <xf numFmtId="0" fontId="46" fillId="64" borderId="15" xfId="153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8" fillId="77" borderId="0" xfId="0" applyFont="1" applyFill="1" applyAlignment="1">
      <alignment horizontal="center"/>
    </xf>
    <xf numFmtId="0" fontId="50" fillId="64" borderId="15" xfId="153" applyFont="1" applyAlignment="1">
      <alignment horizontal="center" wrapText="1"/>
    </xf>
    <xf numFmtId="0" fontId="50" fillId="64" borderId="15" xfId="153" applyFont="1" applyAlignment="1" applyProtection="1">
      <alignment horizontal="center"/>
      <protection locked="0"/>
    </xf>
    <xf numFmtId="0" fontId="50" fillId="64" borderId="15" xfId="153" applyFont="1" applyAlignment="1">
      <alignment vertical="center" wrapText="1"/>
    </xf>
    <xf numFmtId="0" fontId="50" fillId="64" borderId="15" xfId="153" applyFont="1" applyAlignment="1" applyProtection="1">
      <alignment vertical="center"/>
      <protection locked="0"/>
    </xf>
    <xf numFmtId="0" fontId="46" fillId="77" borderId="15" xfId="153" applyFont="1" applyFill="1" applyAlignment="1">
      <alignment horizontal="center" vertical="center" wrapText="1"/>
    </xf>
    <xf numFmtId="0" fontId="50" fillId="64" borderId="15" xfId="153" applyFont="1" applyAlignment="1" applyProtection="1">
      <alignment vertical="top" wrapText="1"/>
      <protection locked="0"/>
    </xf>
    <xf numFmtId="0" fontId="0" fillId="64" borderId="15" xfId="153" applyFont="1" applyAlignment="1" applyProtection="1">
      <alignment horizontal="center" vertical="center"/>
      <protection locked="0"/>
    </xf>
    <xf numFmtId="194" fontId="50" fillId="64" borderId="15" xfId="97" applyNumberFormat="1" applyFont="1" applyFill="1" applyBorder="1" applyAlignment="1" applyProtection="1">
      <alignment horizontal="center" vertical="center" wrapText="1"/>
      <protection locked="0"/>
    </xf>
    <xf numFmtId="1" fontId="50" fillId="64" borderId="15" xfId="9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6" fillId="64" borderId="0" xfId="153" applyBorder="1" applyAlignment="1">
      <alignment vertical="top"/>
    </xf>
    <xf numFmtId="0" fontId="50" fillId="64" borderId="22" xfId="153" applyFont="1" applyBorder="1" applyAlignment="1">
      <alignment horizontal="center" vertical="center" wrapText="1"/>
    </xf>
    <xf numFmtId="0" fontId="50" fillId="64" borderId="23" xfId="153" applyFont="1" applyBorder="1" applyAlignment="1" applyProtection="1">
      <alignment horizontal="center" vertical="center" wrapText="1"/>
      <protection locked="0"/>
    </xf>
    <xf numFmtId="0" fontId="46" fillId="77" borderId="19" xfId="153" applyFont="1" applyFill="1" applyBorder="1" applyAlignment="1">
      <alignment horizontal="center" vertical="center" wrapText="1"/>
    </xf>
    <xf numFmtId="0" fontId="46" fillId="77" borderId="19" xfId="153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50" fillId="64" borderId="20" xfId="153" applyFont="1" applyBorder="1" applyAlignment="1" applyProtection="1">
      <alignment vertical="top" wrapText="1"/>
      <protection locked="0"/>
    </xf>
    <xf numFmtId="0" fontId="50" fillId="64" borderId="24" xfId="153" applyFont="1" applyBorder="1" applyAlignment="1" applyProtection="1">
      <alignment vertical="top" wrapText="1"/>
      <protection locked="0"/>
    </xf>
    <xf numFmtId="0" fontId="50" fillId="64" borderId="21" xfId="153" applyFont="1" applyBorder="1" applyAlignment="1" applyProtection="1">
      <alignment vertical="top" wrapText="1"/>
      <protection locked="0"/>
    </xf>
    <xf numFmtId="0" fontId="30" fillId="64" borderId="23" xfId="153" applyFont="1" applyBorder="1" applyAlignment="1" applyProtection="1">
      <alignment horizontal="center" vertical="center" wrapText="1"/>
      <protection locked="0"/>
    </xf>
    <xf numFmtId="0" fontId="50" fillId="64" borderId="15" xfId="153" applyFont="1" applyAlignment="1" applyProtection="1">
      <alignment vertical="center" wrapText="1"/>
      <protection locked="0"/>
    </xf>
    <xf numFmtId="0" fontId="46" fillId="77" borderId="15" xfId="153" applyFont="1" applyFill="1" applyAlignment="1" applyProtection="1">
      <alignment horizontal="center" vertical="center"/>
      <protection locked="0"/>
    </xf>
    <xf numFmtId="0" fontId="46" fillId="64" borderId="20" xfId="153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30" fillId="0" borderId="27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64" borderId="15" xfId="153" applyFont="1" applyAlignment="1" applyProtection="1">
      <alignment horizontal="center"/>
      <protection locked="0"/>
    </xf>
    <xf numFmtId="0" fontId="3" fillId="18" borderId="30" xfId="0" applyFont="1" applyFill="1" applyBorder="1" applyAlignment="1" applyProtection="1">
      <alignment vertical="top" wrapText="1"/>
      <protection locked="0"/>
    </xf>
    <xf numFmtId="0" fontId="3" fillId="18" borderId="31" xfId="0" applyFont="1" applyFill="1" applyBorder="1" applyAlignment="1" applyProtection="1">
      <alignment vertical="top" wrapText="1"/>
      <protection locked="0"/>
    </xf>
    <xf numFmtId="0" fontId="3" fillId="18" borderId="32" xfId="0" applyFont="1" applyFill="1" applyBorder="1" applyAlignment="1" applyProtection="1">
      <alignment wrapText="1"/>
      <protection locked="0"/>
    </xf>
    <xf numFmtId="0" fontId="50" fillId="64" borderId="15" xfId="153" applyFont="1" applyAlignment="1" applyProtection="1">
      <alignment vertical="top"/>
      <protection locked="0"/>
    </xf>
    <xf numFmtId="3" fontId="50" fillId="64" borderId="15" xfId="153" applyNumberFormat="1" applyFont="1" applyAlignment="1" applyProtection="1">
      <alignment horizontal="center" vertical="top" wrapText="1"/>
      <protection locked="0"/>
    </xf>
    <xf numFmtId="3" fontId="50" fillId="64" borderId="15" xfId="153" applyNumberFormat="1" applyFont="1" applyAlignment="1" applyProtection="1">
      <alignment horizontal="center"/>
      <protection locked="0"/>
    </xf>
    <xf numFmtId="0" fontId="50" fillId="64" borderId="15" xfId="153" applyFont="1" applyAlignment="1" applyProtection="1">
      <alignment/>
      <protection locked="0"/>
    </xf>
    <xf numFmtId="0" fontId="2" fillId="18" borderId="33" xfId="0" applyFont="1" applyFill="1" applyBorder="1" applyAlignment="1" applyProtection="1">
      <alignment wrapText="1"/>
      <protection locked="0"/>
    </xf>
    <xf numFmtId="0" fontId="2" fillId="18" borderId="32" xfId="0" applyFont="1" applyFill="1" applyBorder="1" applyAlignment="1" applyProtection="1">
      <alignment wrapText="1"/>
      <protection locked="0"/>
    </xf>
    <xf numFmtId="0" fontId="50" fillId="64" borderId="34" xfId="153" applyFont="1" applyBorder="1" applyAlignment="1">
      <alignment horizontal="center" vertical="center"/>
    </xf>
    <xf numFmtId="3" fontId="46" fillId="77" borderId="15" xfId="153" applyNumberFormat="1" applyFont="1" applyFill="1" applyAlignment="1">
      <alignment horizontal="center"/>
    </xf>
    <xf numFmtId="3" fontId="30" fillId="64" borderId="15" xfId="153" applyNumberFormat="1" applyFont="1" applyAlignment="1" applyProtection="1">
      <alignment horizontal="center"/>
      <protection locked="0"/>
    </xf>
    <xf numFmtId="3" fontId="31" fillId="77" borderId="15" xfId="153" applyNumberFormat="1" applyFont="1" applyFill="1" applyAlignment="1">
      <alignment horizontal="center"/>
    </xf>
    <xf numFmtId="0" fontId="50" fillId="64" borderId="15" xfId="153" applyFont="1" applyAlignment="1" applyProtection="1">
      <alignment horizontal="left" vertical="top" wrapText="1"/>
      <protection locked="0"/>
    </xf>
    <xf numFmtId="0" fontId="50" fillId="64" borderId="15" xfId="153" applyFont="1" applyAlignment="1" applyProtection="1">
      <alignment horizontal="left" wrapText="1"/>
      <protection locked="0"/>
    </xf>
    <xf numFmtId="1" fontId="50" fillId="64" borderId="15" xfId="153" applyNumberFormat="1" applyFont="1" applyAlignment="1" applyProtection="1">
      <alignment horizontal="center" vertical="center"/>
      <protection locked="0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50" fillId="64" borderId="15" xfId="153" applyFont="1" applyAlignment="1" applyProtection="1">
      <alignment horizontal="left" vertical="center" wrapText="1"/>
      <protection locked="0"/>
    </xf>
    <xf numFmtId="0" fontId="30" fillId="64" borderId="15" xfId="153" applyFont="1" applyAlignment="1" applyProtection="1">
      <alignment vertical="center" wrapText="1"/>
      <protection locked="0"/>
    </xf>
    <xf numFmtId="0" fontId="30" fillId="64" borderId="15" xfId="153" applyFont="1" applyAlignment="1" applyProtection="1" quotePrefix="1">
      <alignment vertical="center" wrapText="1"/>
      <protection locked="0"/>
    </xf>
    <xf numFmtId="0" fontId="30" fillId="64" borderId="15" xfId="153" applyNumberFormat="1" applyFont="1" applyAlignment="1">
      <alignment vertical="center" wrapText="1"/>
    </xf>
    <xf numFmtId="1" fontId="26" fillId="7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140" applyFont="1" applyFill="1" applyBorder="1" applyAlignment="1" applyProtection="1">
      <alignment horizontal="left" vertical="center" wrapText="1"/>
      <protection locked="0"/>
    </xf>
    <xf numFmtId="0" fontId="2" fillId="0" borderId="19" xfId="140" applyFont="1" applyFill="1" applyBorder="1" applyAlignment="1" applyProtection="1">
      <alignment horizontal="left" vertical="center" wrapText="1"/>
      <protection locked="0"/>
    </xf>
    <xf numFmtId="0" fontId="31" fillId="77" borderId="15" xfId="153" applyFont="1" applyFill="1" applyAlignment="1">
      <alignment horizontal="center" vertical="center"/>
    </xf>
    <xf numFmtId="1" fontId="50" fillId="64" borderId="15" xfId="153" applyNumberFormat="1" applyFont="1" applyAlignment="1" applyProtection="1">
      <alignment horizontal="center" vertical="center" wrapText="1"/>
      <protection locked="0"/>
    </xf>
    <xf numFmtId="1" fontId="31" fillId="77" borderId="15" xfId="153" applyNumberFormat="1" applyFont="1" applyFill="1" applyAlignment="1">
      <alignment horizontal="center" vertical="center"/>
    </xf>
    <xf numFmtId="0" fontId="46" fillId="64" borderId="20" xfId="153" applyFont="1" applyBorder="1" applyAlignment="1">
      <alignment horizontal="center" vertical="center"/>
    </xf>
    <xf numFmtId="1" fontId="46" fillId="77" borderId="15" xfId="153" applyNumberFormat="1" applyFill="1" applyAlignment="1">
      <alignment horizontal="center"/>
    </xf>
    <xf numFmtId="49" fontId="30" fillId="0" borderId="19" xfId="137" applyNumberFormat="1" applyFont="1" applyBorder="1" applyAlignment="1">
      <alignment vertical="center" wrapText="1"/>
      <protection/>
    </xf>
    <xf numFmtId="49" fontId="30" fillId="0" borderId="19" xfId="137" applyNumberFormat="1" applyFont="1" applyBorder="1" applyAlignment="1">
      <alignment horizontal="center" vertical="center" wrapText="1"/>
      <protection/>
    </xf>
    <xf numFmtId="1" fontId="30" fillId="0" borderId="19" xfId="0" applyNumberFormat="1" applyFont="1" applyBorder="1" applyAlignment="1" applyProtection="1">
      <alignment horizontal="center" vertical="center"/>
      <protection locked="0"/>
    </xf>
    <xf numFmtId="49" fontId="30" fillId="0" borderId="19" xfId="137" applyNumberFormat="1" applyFont="1" applyBorder="1" applyAlignment="1" applyProtection="1">
      <alignment vertical="center" wrapText="1"/>
      <protection locked="0"/>
    </xf>
    <xf numFmtId="184" fontId="30" fillId="0" borderId="19" xfId="137" applyNumberFormat="1" applyFont="1" applyBorder="1" applyAlignment="1" applyProtection="1">
      <alignment horizontal="center" vertical="center"/>
      <protection locked="0"/>
    </xf>
    <xf numFmtId="0" fontId="30" fillId="64" borderId="15" xfId="153" applyFont="1" applyAlignment="1" applyProtection="1">
      <alignment wrapText="1"/>
      <protection locked="0"/>
    </xf>
    <xf numFmtId="0" fontId="30" fillId="64" borderId="15" xfId="153" applyFont="1" applyAlignment="1" applyProtection="1">
      <alignment vertical="center" wrapText="1"/>
      <protection locked="0"/>
    </xf>
    <xf numFmtId="0" fontId="30" fillId="64" borderId="15" xfId="153" applyFont="1" applyAlignment="1">
      <alignment vertical="center" wrapText="1"/>
    </xf>
    <xf numFmtId="0" fontId="30" fillId="64" borderId="15" xfId="153" applyFont="1" applyAlignment="1" applyProtection="1">
      <alignment horizontal="center" vertical="center" wrapText="1"/>
      <protection locked="0"/>
    </xf>
    <xf numFmtId="0" fontId="50" fillId="64" borderId="20" xfId="153" applyFont="1" applyBorder="1" applyAlignment="1">
      <alignment horizontal="center" vertical="center"/>
    </xf>
    <xf numFmtId="0" fontId="50" fillId="64" borderId="21" xfId="153" applyFont="1" applyBorder="1" applyAlignment="1">
      <alignment horizontal="center" vertical="center"/>
    </xf>
    <xf numFmtId="0" fontId="50" fillId="64" borderId="20" xfId="153" applyFont="1" applyBorder="1" applyAlignment="1">
      <alignment horizontal="center" vertical="center" wrapText="1"/>
    </xf>
    <xf numFmtId="0" fontId="50" fillId="64" borderId="24" xfId="153" applyFont="1" applyBorder="1" applyAlignment="1">
      <alignment horizontal="center" vertical="center" wrapText="1"/>
    </xf>
    <xf numFmtId="0" fontId="50" fillId="64" borderId="21" xfId="153" applyFont="1" applyBorder="1" applyAlignment="1">
      <alignment horizontal="center" vertical="center" wrapText="1"/>
    </xf>
    <xf numFmtId="0" fontId="50" fillId="64" borderId="15" xfId="153" applyFont="1" applyAlignment="1" applyProtection="1">
      <alignment vertical="top" wrapText="1"/>
      <protection locked="0"/>
    </xf>
    <xf numFmtId="0" fontId="50" fillId="64" borderId="20" xfId="153" applyFont="1" applyBorder="1" applyAlignment="1" applyProtection="1">
      <alignment horizontal="left" vertical="top" wrapText="1"/>
      <protection locked="0"/>
    </xf>
    <xf numFmtId="0" fontId="50" fillId="64" borderId="24" xfId="153" applyFont="1" applyBorder="1" applyAlignment="1" applyProtection="1">
      <alignment horizontal="left" vertical="top" wrapText="1"/>
      <protection locked="0"/>
    </xf>
    <xf numFmtId="0" fontId="50" fillId="64" borderId="21" xfId="153" applyFont="1" applyBorder="1" applyAlignment="1" applyProtection="1">
      <alignment horizontal="left" vertical="top" wrapText="1"/>
      <protection locked="0"/>
    </xf>
    <xf numFmtId="0" fontId="0" fillId="64" borderId="15" xfId="153" applyFont="1" applyAlignment="1" applyProtection="1">
      <alignment vertical="top" wrapText="1"/>
      <protection locked="0"/>
    </xf>
  </cellXfs>
  <cellStyles count="16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- Aksentti1" xfId="33"/>
    <cellStyle name="40 % - Aksentti2" xfId="34"/>
    <cellStyle name="40 % - Aksentti3" xfId="35"/>
    <cellStyle name="40 % - Aksentti4" xfId="36"/>
    <cellStyle name="40 % - Aksentti5" xfId="37"/>
    <cellStyle name="40 % - Aksentti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- Aksentti1" xfId="51"/>
    <cellStyle name="60 % - Aksentti2" xfId="52"/>
    <cellStyle name="60 % - Aksentti3" xfId="53"/>
    <cellStyle name="60 % - Aksentti4" xfId="54"/>
    <cellStyle name="60 % - Aksentti5" xfId="55"/>
    <cellStyle name="60 % - Aksentti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Aksentti1" xfId="81"/>
    <cellStyle name="Aksentti2" xfId="82"/>
    <cellStyle name="Aksentti3" xfId="83"/>
    <cellStyle name="Aksentti4" xfId="84"/>
    <cellStyle name="Aksentti5" xfId="85"/>
    <cellStyle name="Aksentti6" xfId="86"/>
    <cellStyle name="Bad" xfId="87"/>
    <cellStyle name="Bad 2" xfId="88"/>
    <cellStyle name="Berekening" xfId="89"/>
    <cellStyle name="Calculation" xfId="90"/>
    <cellStyle name="Calculation 2" xfId="91"/>
    <cellStyle name="Check Cell" xfId="92"/>
    <cellStyle name="Check Cell 2" xfId="93"/>
    <cellStyle name="Comma" xfId="94"/>
    <cellStyle name="Comma [0]" xfId="95"/>
    <cellStyle name="Controlecel" xfId="96"/>
    <cellStyle name="Currency" xfId="97"/>
    <cellStyle name="Currency [0]" xfId="98"/>
    <cellStyle name="Explanatory Text" xfId="99"/>
    <cellStyle name="Explanatory Text 2" xfId="100"/>
    <cellStyle name="Followed Hyperlink" xfId="101"/>
    <cellStyle name="Gekoppelde cel" xfId="102"/>
    <cellStyle name="Goed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Huomautus" xfId="114"/>
    <cellStyle name="Huono" xfId="115"/>
    <cellStyle name="Hyperlink" xfId="116"/>
    <cellStyle name="Hyperlink 2" xfId="117"/>
    <cellStyle name="Hyvä" xfId="118"/>
    <cellStyle name="Input" xfId="119"/>
    <cellStyle name="Input 2" xfId="120"/>
    <cellStyle name="Invoer" xfId="121"/>
    <cellStyle name="Kop 1" xfId="122"/>
    <cellStyle name="Kop 2" xfId="123"/>
    <cellStyle name="Kop 3" xfId="124"/>
    <cellStyle name="Kop 4" xfId="125"/>
    <cellStyle name="Laskenta" xfId="126"/>
    <cellStyle name="Linked Cell" xfId="127"/>
    <cellStyle name="Linked Cell 2" xfId="128"/>
    <cellStyle name="Linkitetty solu" xfId="129"/>
    <cellStyle name="Neutraal" xfId="130"/>
    <cellStyle name="Neutraali" xfId="131"/>
    <cellStyle name="Neutral" xfId="132"/>
    <cellStyle name="Neutral 2" xfId="133"/>
    <cellStyle name="Normal 2" xfId="134"/>
    <cellStyle name="Normal 3" xfId="135"/>
    <cellStyle name="Normal 4" xfId="136"/>
    <cellStyle name="Normal 5" xfId="137"/>
    <cellStyle name="Normal 6" xfId="138"/>
    <cellStyle name="Normal 7" xfId="139"/>
    <cellStyle name="Normal_Foaie1" xfId="140"/>
    <cellStyle name="Normale_DatiLCP2008_per_CE" xfId="141"/>
    <cellStyle name="normálne_Hárok1" xfId="142"/>
    <cellStyle name="Note" xfId="143"/>
    <cellStyle name="Note 2" xfId="144"/>
    <cellStyle name="Note 3" xfId="145"/>
    <cellStyle name="Notitie" xfId="146"/>
    <cellStyle name="Ongeldig" xfId="147"/>
    <cellStyle name="Otsikko" xfId="148"/>
    <cellStyle name="Otsikko 1" xfId="149"/>
    <cellStyle name="Otsikko 2" xfId="150"/>
    <cellStyle name="Otsikko 3" xfId="151"/>
    <cellStyle name="Otsikko 4" xfId="152"/>
    <cellStyle name="Output" xfId="153"/>
    <cellStyle name="Output 2" xfId="154"/>
    <cellStyle name="Percent" xfId="155"/>
    <cellStyle name="Selittävä teksti" xfId="156"/>
    <cellStyle name="Style 1" xfId="157"/>
    <cellStyle name="Style 1 2" xfId="158"/>
    <cellStyle name="Summa" xfId="159"/>
    <cellStyle name="Syöttö" xfId="160"/>
    <cellStyle name="Tarkistussolu" xfId="161"/>
    <cellStyle name="Titel" xfId="162"/>
    <cellStyle name="Title" xfId="163"/>
    <cellStyle name="Title 2" xfId="164"/>
    <cellStyle name="Totaal" xfId="165"/>
    <cellStyle name="Total" xfId="166"/>
    <cellStyle name="Total 2" xfId="167"/>
    <cellStyle name="Tulostus" xfId="168"/>
    <cellStyle name="Uitvoer" xfId="169"/>
    <cellStyle name="Varoitusteksti" xfId="170"/>
    <cellStyle name="Verklarende tekst" xfId="171"/>
    <cellStyle name="Waarschuwingstekst" xfId="172"/>
    <cellStyle name="Warning Text" xfId="173"/>
    <cellStyle name="Warning Text 2" xfId="174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14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8670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8670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10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257800" y="2476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16</xdr:row>
      <xdr:rowOff>142875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600575" y="416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16</xdr:row>
      <xdr:rowOff>285750</xdr:rowOff>
    </xdr:from>
    <xdr:ext cx="76200" cy="400050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4476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16</xdr:row>
      <xdr:rowOff>285750</xdr:rowOff>
    </xdr:from>
    <xdr:ext cx="7620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3171825" y="4476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17</xdr:row>
      <xdr:rowOff>285750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3171825" y="4857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18</xdr:row>
      <xdr:rowOff>285750</xdr:rowOff>
    </xdr:from>
    <xdr:ext cx="7620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3171825" y="523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1085850</xdr:colOff>
      <xdr:row>19</xdr:row>
      <xdr:rowOff>381000</xdr:rowOff>
    </xdr:from>
    <xdr:ext cx="76200" cy="390525"/>
    <xdr:sp fLocksText="0">
      <xdr:nvSpPr>
        <xdr:cNvPr id="5" name="Text Box 1"/>
        <xdr:cNvSpPr txBox="1">
          <a:spLocks noChangeArrowheads="1"/>
        </xdr:cNvSpPr>
      </xdr:nvSpPr>
      <xdr:spPr>
        <a:xfrm>
          <a:off x="4181475" y="57150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20</xdr:row>
      <xdr:rowOff>285750</xdr:rowOff>
    </xdr:from>
    <xdr:ext cx="76200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3171825" y="600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22</xdr:row>
      <xdr:rowOff>142875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171825" y="642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17</xdr:row>
      <xdr:rowOff>285750</xdr:rowOff>
    </xdr:from>
    <xdr:ext cx="76200" cy="400050"/>
    <xdr:sp fLocksText="0">
      <xdr:nvSpPr>
        <xdr:cNvPr id="8" name="Text Box 1"/>
        <xdr:cNvSpPr txBox="1">
          <a:spLocks noChangeArrowheads="1"/>
        </xdr:cNvSpPr>
      </xdr:nvSpPr>
      <xdr:spPr>
        <a:xfrm>
          <a:off x="3171825" y="4857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17</xdr:row>
      <xdr:rowOff>285750</xdr:rowOff>
    </xdr:from>
    <xdr:ext cx="76200" cy="400050"/>
    <xdr:sp fLocksText="0">
      <xdr:nvSpPr>
        <xdr:cNvPr id="9" name="Text Box 1"/>
        <xdr:cNvSpPr txBox="1">
          <a:spLocks noChangeArrowheads="1"/>
        </xdr:cNvSpPr>
      </xdr:nvSpPr>
      <xdr:spPr>
        <a:xfrm>
          <a:off x="3171825" y="4857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18</xdr:row>
      <xdr:rowOff>285750</xdr:rowOff>
    </xdr:from>
    <xdr:ext cx="76200" cy="400050"/>
    <xdr:sp fLocksText="0">
      <xdr:nvSpPr>
        <xdr:cNvPr id="10" name="Text Box 1"/>
        <xdr:cNvSpPr txBox="1">
          <a:spLocks noChangeArrowheads="1"/>
        </xdr:cNvSpPr>
      </xdr:nvSpPr>
      <xdr:spPr>
        <a:xfrm>
          <a:off x="3171825" y="523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18</xdr:row>
      <xdr:rowOff>285750</xdr:rowOff>
    </xdr:from>
    <xdr:ext cx="76200" cy="400050"/>
    <xdr:sp fLocksText="0">
      <xdr:nvSpPr>
        <xdr:cNvPr id="11" name="Text Box 1"/>
        <xdr:cNvSpPr txBox="1">
          <a:spLocks noChangeArrowheads="1"/>
        </xdr:cNvSpPr>
      </xdr:nvSpPr>
      <xdr:spPr>
        <a:xfrm>
          <a:off x="3171825" y="523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19</xdr:row>
      <xdr:rowOff>285750</xdr:rowOff>
    </xdr:from>
    <xdr:ext cx="76200" cy="400050"/>
    <xdr:sp fLocksText="0">
      <xdr:nvSpPr>
        <xdr:cNvPr id="12" name="Text Box 1"/>
        <xdr:cNvSpPr txBox="1">
          <a:spLocks noChangeArrowheads="1"/>
        </xdr:cNvSpPr>
      </xdr:nvSpPr>
      <xdr:spPr>
        <a:xfrm>
          <a:off x="3171825" y="5619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19</xdr:row>
      <xdr:rowOff>285750</xdr:rowOff>
    </xdr:from>
    <xdr:ext cx="76200" cy="400050"/>
    <xdr:sp fLocksText="0">
      <xdr:nvSpPr>
        <xdr:cNvPr id="13" name="Text Box 1"/>
        <xdr:cNvSpPr txBox="1">
          <a:spLocks noChangeArrowheads="1"/>
        </xdr:cNvSpPr>
      </xdr:nvSpPr>
      <xdr:spPr>
        <a:xfrm>
          <a:off x="3171825" y="5619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20</xdr:row>
      <xdr:rowOff>285750</xdr:rowOff>
    </xdr:from>
    <xdr:ext cx="76200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3171825" y="600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20</xdr:row>
      <xdr:rowOff>285750</xdr:rowOff>
    </xdr:from>
    <xdr:ext cx="76200" cy="247650"/>
    <xdr:sp fLocksText="0">
      <xdr:nvSpPr>
        <xdr:cNvPr id="15" name="Text Box 1"/>
        <xdr:cNvSpPr txBox="1">
          <a:spLocks noChangeArrowheads="1"/>
        </xdr:cNvSpPr>
      </xdr:nvSpPr>
      <xdr:spPr>
        <a:xfrm>
          <a:off x="3171825" y="600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17</xdr:row>
      <xdr:rowOff>285750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3171825" y="4857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17</xdr:row>
      <xdr:rowOff>285750</xdr:rowOff>
    </xdr:from>
    <xdr:ext cx="76200" cy="400050"/>
    <xdr:sp fLocksText="0">
      <xdr:nvSpPr>
        <xdr:cNvPr id="17" name="Text Box 1"/>
        <xdr:cNvSpPr txBox="1">
          <a:spLocks noChangeArrowheads="1"/>
        </xdr:cNvSpPr>
      </xdr:nvSpPr>
      <xdr:spPr>
        <a:xfrm>
          <a:off x="3171825" y="4857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18</xdr:row>
      <xdr:rowOff>285750</xdr:rowOff>
    </xdr:from>
    <xdr:ext cx="76200" cy="400050"/>
    <xdr:sp fLocksText="0">
      <xdr:nvSpPr>
        <xdr:cNvPr id="18" name="Text Box 1"/>
        <xdr:cNvSpPr txBox="1">
          <a:spLocks noChangeArrowheads="1"/>
        </xdr:cNvSpPr>
      </xdr:nvSpPr>
      <xdr:spPr>
        <a:xfrm>
          <a:off x="3171825" y="523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18</xdr:row>
      <xdr:rowOff>285750</xdr:rowOff>
    </xdr:from>
    <xdr:ext cx="76200" cy="400050"/>
    <xdr:sp fLocksText="0">
      <xdr:nvSpPr>
        <xdr:cNvPr id="19" name="Text Box 1"/>
        <xdr:cNvSpPr txBox="1">
          <a:spLocks noChangeArrowheads="1"/>
        </xdr:cNvSpPr>
      </xdr:nvSpPr>
      <xdr:spPr>
        <a:xfrm>
          <a:off x="3171825" y="5238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19</xdr:row>
      <xdr:rowOff>285750</xdr:rowOff>
    </xdr:from>
    <xdr:ext cx="76200" cy="400050"/>
    <xdr:sp fLocksText="0">
      <xdr:nvSpPr>
        <xdr:cNvPr id="20" name="Text Box 1"/>
        <xdr:cNvSpPr txBox="1">
          <a:spLocks noChangeArrowheads="1"/>
        </xdr:cNvSpPr>
      </xdr:nvSpPr>
      <xdr:spPr>
        <a:xfrm>
          <a:off x="3171825" y="5619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19</xdr:row>
      <xdr:rowOff>285750</xdr:rowOff>
    </xdr:from>
    <xdr:ext cx="76200" cy="400050"/>
    <xdr:sp fLocksText="0">
      <xdr:nvSpPr>
        <xdr:cNvPr id="21" name="Text Box 1"/>
        <xdr:cNvSpPr txBox="1">
          <a:spLocks noChangeArrowheads="1"/>
        </xdr:cNvSpPr>
      </xdr:nvSpPr>
      <xdr:spPr>
        <a:xfrm>
          <a:off x="3171825" y="5619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20</xdr:row>
      <xdr:rowOff>285750</xdr:rowOff>
    </xdr:from>
    <xdr:ext cx="76200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3171825" y="600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76200</xdr:colOff>
      <xdr:row>20</xdr:row>
      <xdr:rowOff>285750</xdr:rowOff>
    </xdr:from>
    <xdr:ext cx="76200" cy="247650"/>
    <xdr:sp fLocksText="0">
      <xdr:nvSpPr>
        <xdr:cNvPr id="23" name="Text Box 1"/>
        <xdr:cNvSpPr txBox="1">
          <a:spLocks noChangeArrowheads="1"/>
        </xdr:cNvSpPr>
      </xdr:nvSpPr>
      <xdr:spPr>
        <a:xfrm>
          <a:off x="3171825" y="6000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14</xdr:row>
      <xdr:rowOff>142875</xdr:rowOff>
    </xdr:from>
    <xdr:ext cx="1143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5981700" y="35718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5.421875" style="0" customWidth="1"/>
    <col min="3" max="3" width="38.7109375" style="0" customWidth="1"/>
    <col min="4" max="4" width="19.57421875" style="0" customWidth="1"/>
    <col min="6" max="6" width="12.8515625" style="0" customWidth="1"/>
  </cols>
  <sheetData>
    <row r="1" spans="1:6" ht="15">
      <c r="A1" s="46">
        <v>40909</v>
      </c>
      <c r="B1" s="55" t="s">
        <v>7</v>
      </c>
      <c r="C1" s="42"/>
      <c r="D1" s="42"/>
      <c r="E1" s="42"/>
      <c r="F1" s="42"/>
    </row>
    <row r="2" spans="1:6" ht="90" customHeight="1">
      <c r="A2" s="12" t="s">
        <v>8</v>
      </c>
      <c r="B2" s="12" t="s">
        <v>340</v>
      </c>
      <c r="C2" s="12" t="s">
        <v>0</v>
      </c>
      <c r="D2" s="52" t="s">
        <v>2</v>
      </c>
      <c r="E2" s="78" t="s">
        <v>3</v>
      </c>
      <c r="F2" s="49" t="s">
        <v>357</v>
      </c>
    </row>
    <row r="3" spans="1:6" ht="15">
      <c r="A3" s="31">
        <v>1</v>
      </c>
      <c r="B3" s="58" t="s">
        <v>4</v>
      </c>
      <c r="C3" s="58" t="s">
        <v>5</v>
      </c>
      <c r="D3" s="30">
        <v>326</v>
      </c>
      <c r="E3" s="33">
        <v>506</v>
      </c>
      <c r="F3" s="60">
        <v>19494</v>
      </c>
    </row>
    <row r="4" spans="1:6" ht="15">
      <c r="A4" s="31">
        <v>2</v>
      </c>
      <c r="B4" s="58" t="s">
        <v>6</v>
      </c>
      <c r="C4" s="58" t="s">
        <v>5</v>
      </c>
      <c r="D4" s="30">
        <v>344</v>
      </c>
      <c r="E4" s="33">
        <v>12093</v>
      </c>
      <c r="F4" s="60">
        <v>7907</v>
      </c>
    </row>
    <row r="7" ht="15">
      <c r="F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7.28125" style="0" bestFit="1" customWidth="1"/>
    <col min="3" max="3" width="71.140625" style="0" customWidth="1"/>
    <col min="4" max="4" width="11.8515625" style="0" customWidth="1"/>
  </cols>
  <sheetData>
    <row r="1" spans="1:6" ht="15">
      <c r="A1" s="46">
        <v>40909</v>
      </c>
      <c r="B1" s="55" t="s">
        <v>23</v>
      </c>
      <c r="C1" s="42"/>
      <c r="D1" s="42"/>
      <c r="E1" s="42"/>
      <c r="F1" s="42"/>
    </row>
    <row r="2" spans="1:6" ht="90">
      <c r="A2" s="12" t="s">
        <v>8</v>
      </c>
      <c r="B2" s="78" t="s">
        <v>340</v>
      </c>
      <c r="C2" s="78" t="s">
        <v>0</v>
      </c>
      <c r="D2" s="52" t="s">
        <v>2</v>
      </c>
      <c r="E2" s="78" t="s">
        <v>3</v>
      </c>
      <c r="F2" s="49" t="s">
        <v>1</v>
      </c>
    </row>
    <row r="3" spans="1:6" ht="15">
      <c r="A3" s="31">
        <v>1</v>
      </c>
      <c r="B3" s="106" t="s">
        <v>317</v>
      </c>
      <c r="C3" s="106" t="s">
        <v>400</v>
      </c>
      <c r="D3" s="34">
        <v>135</v>
      </c>
      <c r="E3" s="31">
        <v>6782</v>
      </c>
      <c r="F3" s="18">
        <f>20000-E3</f>
        <v>13218</v>
      </c>
    </row>
    <row r="4" spans="1:6" ht="15">
      <c r="A4" s="31">
        <v>2</v>
      </c>
      <c r="B4" s="106" t="s">
        <v>318</v>
      </c>
      <c r="C4" s="106" t="s">
        <v>400</v>
      </c>
      <c r="D4" s="34">
        <v>160</v>
      </c>
      <c r="E4" s="31">
        <v>10323</v>
      </c>
      <c r="F4" s="18">
        <f aca="true" t="shared" si="0" ref="F4:F23">20000-E4</f>
        <v>9677</v>
      </c>
    </row>
    <row r="5" spans="1:6" ht="15">
      <c r="A5" s="31">
        <v>3</v>
      </c>
      <c r="B5" s="106" t="s">
        <v>319</v>
      </c>
      <c r="C5" s="106" t="s">
        <v>400</v>
      </c>
      <c r="D5" s="34">
        <v>60</v>
      </c>
      <c r="E5" s="31">
        <v>1069</v>
      </c>
      <c r="F5" s="18">
        <f t="shared" si="0"/>
        <v>18931</v>
      </c>
    </row>
    <row r="6" spans="1:6" ht="30">
      <c r="A6" s="31">
        <v>4</v>
      </c>
      <c r="B6" s="76" t="s">
        <v>320</v>
      </c>
      <c r="C6" s="76" t="s">
        <v>321</v>
      </c>
      <c r="D6" s="34">
        <v>800</v>
      </c>
      <c r="E6" s="31">
        <v>6537</v>
      </c>
      <c r="F6" s="18">
        <f t="shared" si="0"/>
        <v>13463</v>
      </c>
    </row>
    <row r="7" spans="1:6" ht="15">
      <c r="A7" s="31">
        <v>5</v>
      </c>
      <c r="B7" s="76" t="s">
        <v>322</v>
      </c>
      <c r="C7" s="76" t="s">
        <v>401</v>
      </c>
      <c r="D7" s="34">
        <v>407</v>
      </c>
      <c r="E7" s="31">
        <v>16355</v>
      </c>
      <c r="F7" s="18">
        <f t="shared" si="0"/>
        <v>3645</v>
      </c>
    </row>
    <row r="8" spans="1:6" ht="15">
      <c r="A8" s="31">
        <v>6</v>
      </c>
      <c r="B8" s="76" t="s">
        <v>323</v>
      </c>
      <c r="C8" s="76" t="s">
        <v>401</v>
      </c>
      <c r="D8" s="34">
        <v>420</v>
      </c>
      <c r="E8" s="31">
        <v>14247</v>
      </c>
      <c r="F8" s="18">
        <f t="shared" si="0"/>
        <v>5753</v>
      </c>
    </row>
    <row r="9" spans="1:6" ht="15">
      <c r="A9" s="127">
        <v>7</v>
      </c>
      <c r="B9" s="124" t="s">
        <v>324</v>
      </c>
      <c r="C9" s="124" t="s">
        <v>403</v>
      </c>
      <c r="D9" s="126">
        <v>800</v>
      </c>
      <c r="E9" s="31">
        <v>11880</v>
      </c>
      <c r="F9" s="18">
        <f t="shared" si="0"/>
        <v>8120</v>
      </c>
    </row>
    <row r="10" spans="1:6" ht="15">
      <c r="A10" s="128"/>
      <c r="B10" s="125"/>
      <c r="C10" s="124"/>
      <c r="D10" s="126"/>
      <c r="E10" s="31">
        <v>14415</v>
      </c>
      <c r="F10" s="18">
        <f t="shared" si="0"/>
        <v>5585</v>
      </c>
    </row>
    <row r="11" spans="1:6" ht="15">
      <c r="A11" s="31">
        <v>8</v>
      </c>
      <c r="B11" s="107" t="s">
        <v>325</v>
      </c>
      <c r="C11" s="108" t="s">
        <v>402</v>
      </c>
      <c r="D11" s="41">
        <v>200</v>
      </c>
      <c r="E11" s="31">
        <v>10885</v>
      </c>
      <c r="F11" s="18">
        <f t="shared" si="0"/>
        <v>9115</v>
      </c>
    </row>
    <row r="12" spans="1:6" ht="15">
      <c r="A12" s="31">
        <v>9</v>
      </c>
      <c r="B12" s="107" t="s">
        <v>326</v>
      </c>
      <c r="C12" s="108" t="s">
        <v>402</v>
      </c>
      <c r="D12" s="41">
        <v>200</v>
      </c>
      <c r="E12" s="31">
        <v>12051</v>
      </c>
      <c r="F12" s="18">
        <f t="shared" si="0"/>
        <v>7949</v>
      </c>
    </row>
    <row r="13" spans="1:6" ht="15">
      <c r="A13" s="31">
        <v>10</v>
      </c>
      <c r="B13" s="107" t="s">
        <v>327</v>
      </c>
      <c r="C13" s="108" t="s">
        <v>402</v>
      </c>
      <c r="D13" s="41">
        <v>200</v>
      </c>
      <c r="E13" s="31">
        <v>12637</v>
      </c>
      <c r="F13" s="18">
        <f t="shared" si="0"/>
        <v>7363</v>
      </c>
    </row>
    <row r="14" spans="1:6" ht="15">
      <c r="A14" s="31">
        <v>11</v>
      </c>
      <c r="B14" s="107" t="s">
        <v>327</v>
      </c>
      <c r="C14" s="109" t="s">
        <v>404</v>
      </c>
      <c r="D14" s="41">
        <v>180</v>
      </c>
      <c r="E14" s="31">
        <v>17</v>
      </c>
      <c r="F14" s="18">
        <f t="shared" si="0"/>
        <v>19983</v>
      </c>
    </row>
    <row r="15" spans="1:6" ht="15">
      <c r="A15" s="31">
        <v>12</v>
      </c>
      <c r="B15" s="107" t="s">
        <v>325</v>
      </c>
      <c r="C15" s="107" t="s">
        <v>405</v>
      </c>
      <c r="D15" s="41">
        <v>430</v>
      </c>
      <c r="E15" s="31">
        <v>478</v>
      </c>
      <c r="F15" s="18">
        <f t="shared" si="0"/>
        <v>19522</v>
      </c>
    </row>
    <row r="16" spans="1:6" ht="15">
      <c r="A16" s="31">
        <v>13</v>
      </c>
      <c r="B16" s="107" t="s">
        <v>326</v>
      </c>
      <c r="C16" s="107" t="s">
        <v>405</v>
      </c>
      <c r="D16" s="41">
        <v>430</v>
      </c>
      <c r="E16" s="31">
        <v>2225</v>
      </c>
      <c r="F16" s="18">
        <f t="shared" si="0"/>
        <v>17775</v>
      </c>
    </row>
    <row r="17" spans="1:6" ht="30">
      <c r="A17" s="31">
        <v>14</v>
      </c>
      <c r="B17" s="107" t="s">
        <v>328</v>
      </c>
      <c r="C17" s="107" t="s">
        <v>406</v>
      </c>
      <c r="D17" s="41">
        <v>197</v>
      </c>
      <c r="E17" s="31">
        <v>12451</v>
      </c>
      <c r="F17" s="18">
        <f t="shared" si="0"/>
        <v>7549</v>
      </c>
    </row>
    <row r="18" spans="1:6" ht="30">
      <c r="A18" s="31">
        <v>15</v>
      </c>
      <c r="B18" s="107" t="s">
        <v>329</v>
      </c>
      <c r="C18" s="107" t="s">
        <v>406</v>
      </c>
      <c r="D18" s="41">
        <v>197</v>
      </c>
      <c r="E18" s="31">
        <v>3977</v>
      </c>
      <c r="F18" s="18">
        <f t="shared" si="0"/>
        <v>16023</v>
      </c>
    </row>
    <row r="19" spans="1:6" ht="30">
      <c r="A19" s="31">
        <v>16</v>
      </c>
      <c r="B19" s="107" t="s">
        <v>330</v>
      </c>
      <c r="C19" s="107" t="s">
        <v>406</v>
      </c>
      <c r="D19" s="41">
        <v>219</v>
      </c>
      <c r="E19" s="31">
        <v>6650</v>
      </c>
      <c r="F19" s="18">
        <f t="shared" si="0"/>
        <v>13350</v>
      </c>
    </row>
    <row r="20" spans="1:6" ht="30">
      <c r="A20" s="31">
        <v>17</v>
      </c>
      <c r="B20" s="107" t="s">
        <v>331</v>
      </c>
      <c r="C20" s="107" t="s">
        <v>406</v>
      </c>
      <c r="D20" s="41">
        <v>139</v>
      </c>
      <c r="E20" s="31">
        <v>17012</v>
      </c>
      <c r="F20" s="18">
        <f t="shared" si="0"/>
        <v>2988</v>
      </c>
    </row>
    <row r="21" spans="1:6" ht="30">
      <c r="A21" s="31">
        <v>18</v>
      </c>
      <c r="B21" s="107" t="s">
        <v>332</v>
      </c>
      <c r="C21" s="107" t="s">
        <v>406</v>
      </c>
      <c r="D21" s="41">
        <v>209</v>
      </c>
      <c r="E21" s="31">
        <v>7722</v>
      </c>
      <c r="F21" s="18">
        <f t="shared" si="0"/>
        <v>12278</v>
      </c>
    </row>
    <row r="22" spans="1:6" ht="15">
      <c r="A22" s="31">
        <v>19</v>
      </c>
      <c r="B22" s="107" t="s">
        <v>333</v>
      </c>
      <c r="C22" s="107" t="s">
        <v>407</v>
      </c>
      <c r="D22" s="41">
        <v>270</v>
      </c>
      <c r="E22" s="31">
        <v>4511</v>
      </c>
      <c r="F22" s="18">
        <f t="shared" si="0"/>
        <v>15489</v>
      </c>
    </row>
    <row r="23" spans="1:6" ht="30">
      <c r="A23" s="31">
        <v>20</v>
      </c>
      <c r="B23" s="107" t="s">
        <v>334</v>
      </c>
      <c r="C23" s="107" t="s">
        <v>335</v>
      </c>
      <c r="D23" s="34">
        <v>106</v>
      </c>
      <c r="E23" s="31">
        <v>1200</v>
      </c>
      <c r="F23" s="18">
        <f t="shared" si="0"/>
        <v>18800</v>
      </c>
    </row>
    <row r="24" ht="15">
      <c r="A24" s="9"/>
    </row>
    <row r="25" ht="15">
      <c r="A25" s="9"/>
    </row>
    <row r="29" ht="15">
      <c r="C29" s="8"/>
    </row>
    <row r="30" ht="32.25" customHeight="1">
      <c r="C30" s="20"/>
    </row>
    <row r="31" ht="15">
      <c r="C31" s="8"/>
    </row>
    <row r="34" ht="15">
      <c r="C34" s="11"/>
    </row>
  </sheetData>
  <sheetProtection/>
  <mergeCells count="4">
    <mergeCell ref="B9:B10"/>
    <mergeCell ref="C9:C10"/>
    <mergeCell ref="D9:D10"/>
    <mergeCell ref="A9:A10"/>
  </mergeCells>
  <dataValidations count="1">
    <dataValidation type="whole" allowBlank="1" showInputMessage="1" showErrorMessage="1" sqref="D3:D16 D22:D23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00390625" style="0" customWidth="1"/>
    <col min="3" max="3" width="27.7109375" style="0" customWidth="1"/>
    <col min="4" max="4" width="10.57421875" style="0" customWidth="1"/>
    <col min="5" max="5" width="11.28125" style="0" customWidth="1"/>
  </cols>
  <sheetData>
    <row r="1" spans="1:6" ht="15">
      <c r="A1" s="46">
        <v>40909</v>
      </c>
      <c r="B1" s="55" t="s">
        <v>24</v>
      </c>
      <c r="C1" s="42"/>
      <c r="D1" s="42"/>
      <c r="E1" s="42"/>
      <c r="F1" s="42"/>
    </row>
    <row r="2" spans="1:6" ht="90" customHeight="1">
      <c r="A2" s="12" t="s">
        <v>8</v>
      </c>
      <c r="B2" s="78" t="s">
        <v>340</v>
      </c>
      <c r="C2" s="78" t="s">
        <v>0</v>
      </c>
      <c r="D2" s="52" t="s">
        <v>2</v>
      </c>
      <c r="E2" s="78" t="s">
        <v>3</v>
      </c>
      <c r="F2" s="49" t="s">
        <v>1</v>
      </c>
    </row>
    <row r="3" spans="1:6" ht="15">
      <c r="A3" s="31">
        <v>1</v>
      </c>
      <c r="B3" s="61" t="s">
        <v>129</v>
      </c>
      <c r="C3" s="61" t="s">
        <v>130</v>
      </c>
      <c r="D3" s="33">
        <v>240</v>
      </c>
      <c r="E3" s="110">
        <v>25516</v>
      </c>
      <c r="F3" s="113" t="s">
        <v>367</v>
      </c>
    </row>
    <row r="4" spans="1:6" ht="15">
      <c r="A4" s="31">
        <v>2</v>
      </c>
      <c r="B4" s="61" t="s">
        <v>131</v>
      </c>
      <c r="C4" s="61" t="s">
        <v>130</v>
      </c>
      <c r="D4" s="33">
        <v>240</v>
      </c>
      <c r="E4" s="110">
        <v>24359.75</v>
      </c>
      <c r="F4" s="115" t="s">
        <v>367</v>
      </c>
    </row>
    <row r="5" spans="1:6" ht="15">
      <c r="A5" s="31">
        <v>3</v>
      </c>
      <c r="B5" s="61" t="s">
        <v>132</v>
      </c>
      <c r="C5" s="61" t="s">
        <v>130</v>
      </c>
      <c r="D5" s="33">
        <v>230.3</v>
      </c>
      <c r="E5" s="110">
        <v>19074.25</v>
      </c>
      <c r="F5" s="115">
        <f>20000-E5</f>
        <v>925.75</v>
      </c>
    </row>
    <row r="6" spans="1:6" ht="15">
      <c r="A6" s="31">
        <v>4</v>
      </c>
      <c r="B6" s="61" t="s">
        <v>133</v>
      </c>
      <c r="C6" s="61" t="s">
        <v>130</v>
      </c>
      <c r="D6" s="33">
        <v>230.8</v>
      </c>
      <c r="E6" s="110">
        <v>27346.8</v>
      </c>
      <c r="F6" s="115" t="s">
        <v>367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8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9.57421875" style="0" customWidth="1"/>
    <col min="3" max="3" width="39.8515625" style="0" customWidth="1"/>
    <col min="4" max="4" width="53.28125" style="0" bestFit="1" customWidth="1"/>
    <col min="5" max="5" width="15.28125" style="0" customWidth="1"/>
    <col min="6" max="6" width="17.7109375" style="0" customWidth="1"/>
    <col min="7" max="7" width="12.421875" style="0" customWidth="1"/>
    <col min="8" max="62" width="9.140625" style="65" customWidth="1"/>
  </cols>
  <sheetData>
    <row r="1" spans="1:7" ht="15">
      <c r="A1" s="46">
        <v>40909</v>
      </c>
      <c r="B1" s="55" t="s">
        <v>25</v>
      </c>
      <c r="C1" s="42"/>
      <c r="D1" s="42"/>
      <c r="E1" s="42"/>
      <c r="F1" s="42"/>
      <c r="G1" s="42"/>
    </row>
    <row r="2" spans="1:7" ht="45">
      <c r="A2" s="50" t="s">
        <v>8</v>
      </c>
      <c r="B2" s="50" t="s">
        <v>340</v>
      </c>
      <c r="C2" s="50" t="s">
        <v>358</v>
      </c>
      <c r="D2" s="50" t="s">
        <v>0</v>
      </c>
      <c r="E2" s="47" t="s">
        <v>2</v>
      </c>
      <c r="F2" s="67" t="s">
        <v>3</v>
      </c>
      <c r="G2" s="69" t="s">
        <v>357</v>
      </c>
    </row>
    <row r="3" spans="1:62" s="5" customFormat="1" ht="15" customHeight="1">
      <c r="A3" s="47">
        <v>1</v>
      </c>
      <c r="B3" s="61" t="s">
        <v>345</v>
      </c>
      <c r="C3" s="61" t="s">
        <v>134</v>
      </c>
      <c r="D3" s="61" t="s">
        <v>135</v>
      </c>
      <c r="E3" s="34">
        <v>304</v>
      </c>
      <c r="F3" s="68">
        <v>11049</v>
      </c>
      <c r="G3" s="70">
        <f>20000-F3</f>
        <v>8951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s="5" customFormat="1" ht="15">
      <c r="A4" s="129">
        <v>2</v>
      </c>
      <c r="B4" s="132" t="s">
        <v>342</v>
      </c>
      <c r="C4" s="132" t="s">
        <v>341</v>
      </c>
      <c r="D4" s="132" t="s">
        <v>136</v>
      </c>
      <c r="E4" s="34">
        <v>108</v>
      </c>
      <c r="F4" s="68">
        <v>3132</v>
      </c>
      <c r="G4" s="70">
        <f aca="true" t="shared" si="0" ref="G4:G50">20000-F4</f>
        <v>16868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</row>
    <row r="5" spans="1:62" s="5" customFormat="1" ht="15">
      <c r="A5" s="131"/>
      <c r="B5" s="132"/>
      <c r="C5" s="132"/>
      <c r="D5" s="132"/>
      <c r="E5" s="34">
        <v>108</v>
      </c>
      <c r="F5" s="68">
        <v>11627</v>
      </c>
      <c r="G5" s="70">
        <f t="shared" si="0"/>
        <v>8373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</row>
    <row r="6" spans="1:62" s="5" customFormat="1" ht="15">
      <c r="A6" s="129">
        <v>3</v>
      </c>
      <c r="B6" s="132" t="s">
        <v>137</v>
      </c>
      <c r="C6" s="132" t="s">
        <v>137</v>
      </c>
      <c r="D6" s="132" t="s">
        <v>138</v>
      </c>
      <c r="E6" s="34">
        <v>167</v>
      </c>
      <c r="F6" s="68">
        <v>129</v>
      </c>
      <c r="G6" s="70">
        <f t="shared" si="0"/>
        <v>19871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</row>
    <row r="7" spans="1:62" s="5" customFormat="1" ht="15">
      <c r="A7" s="130"/>
      <c r="B7" s="132"/>
      <c r="C7" s="132"/>
      <c r="D7" s="132"/>
      <c r="E7" s="34">
        <v>167</v>
      </c>
      <c r="F7" s="68">
        <v>1051</v>
      </c>
      <c r="G7" s="70">
        <f t="shared" si="0"/>
        <v>18949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</row>
    <row r="8" spans="1:62" s="5" customFormat="1" ht="15">
      <c r="A8" s="131"/>
      <c r="B8" s="132"/>
      <c r="C8" s="132"/>
      <c r="D8" s="132"/>
      <c r="E8" s="34">
        <v>167</v>
      </c>
      <c r="F8" s="68">
        <v>709</v>
      </c>
      <c r="G8" s="70">
        <f t="shared" si="0"/>
        <v>19291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</row>
    <row r="9" spans="1:62" s="5" customFormat="1" ht="15">
      <c r="A9" s="30">
        <v>4</v>
      </c>
      <c r="B9" s="61" t="s">
        <v>139</v>
      </c>
      <c r="C9" s="61" t="s">
        <v>139</v>
      </c>
      <c r="D9" s="61" t="s">
        <v>140</v>
      </c>
      <c r="E9" s="34">
        <v>175</v>
      </c>
      <c r="F9" s="68">
        <v>25</v>
      </c>
      <c r="G9" s="70">
        <f t="shared" si="0"/>
        <v>19975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</row>
    <row r="10" spans="1:62" s="5" customFormat="1" ht="15">
      <c r="A10" s="129">
        <v>5</v>
      </c>
      <c r="B10" s="132" t="s">
        <v>141</v>
      </c>
      <c r="C10" s="132" t="s">
        <v>141</v>
      </c>
      <c r="D10" s="132" t="s">
        <v>363</v>
      </c>
      <c r="E10" s="63">
        <v>12</v>
      </c>
      <c r="F10" s="68">
        <v>16970</v>
      </c>
      <c r="G10" s="70">
        <f t="shared" si="0"/>
        <v>3030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</row>
    <row r="11" spans="1:62" s="5" customFormat="1" ht="15">
      <c r="A11" s="131"/>
      <c r="B11" s="132"/>
      <c r="C11" s="132"/>
      <c r="D11" s="132"/>
      <c r="E11" s="64">
        <v>10</v>
      </c>
      <c r="F11" s="68">
        <v>16954</v>
      </c>
      <c r="G11" s="70">
        <f t="shared" si="0"/>
        <v>3046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</row>
    <row r="12" spans="1:62" s="5" customFormat="1" ht="45">
      <c r="A12" s="30">
        <v>6</v>
      </c>
      <c r="B12" s="61" t="s">
        <v>142</v>
      </c>
      <c r="C12" s="61" t="s">
        <v>142</v>
      </c>
      <c r="D12" s="61" t="s">
        <v>143</v>
      </c>
      <c r="E12" s="34">
        <v>174</v>
      </c>
      <c r="F12" s="68">
        <v>4654</v>
      </c>
      <c r="G12" s="70">
        <f t="shared" si="0"/>
        <v>15346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</row>
    <row r="13" spans="1:62" s="5" customFormat="1" ht="15">
      <c r="A13" s="129">
        <f>A12+1</f>
        <v>7</v>
      </c>
      <c r="B13" s="132" t="s">
        <v>144</v>
      </c>
      <c r="C13" s="132" t="s">
        <v>144</v>
      </c>
      <c r="D13" s="132" t="s">
        <v>145</v>
      </c>
      <c r="E13" s="34">
        <v>97</v>
      </c>
      <c r="F13" s="68">
        <v>8212</v>
      </c>
      <c r="G13" s="70">
        <f t="shared" si="0"/>
        <v>11788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</row>
    <row r="14" spans="1:62" s="5" customFormat="1" ht="15">
      <c r="A14" s="130"/>
      <c r="B14" s="132"/>
      <c r="C14" s="132"/>
      <c r="D14" s="132"/>
      <c r="E14" s="34">
        <v>97</v>
      </c>
      <c r="F14" s="68">
        <v>10974</v>
      </c>
      <c r="G14" s="70">
        <f t="shared" si="0"/>
        <v>9026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</row>
    <row r="15" spans="1:62" s="5" customFormat="1" ht="15">
      <c r="A15" s="131"/>
      <c r="B15" s="132"/>
      <c r="C15" s="132"/>
      <c r="D15" s="132"/>
      <c r="E15" s="34">
        <v>97</v>
      </c>
      <c r="F15" s="68">
        <v>12875</v>
      </c>
      <c r="G15" s="70">
        <f t="shared" si="0"/>
        <v>7125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</row>
    <row r="16" spans="1:62" s="5" customFormat="1" ht="15">
      <c r="A16" s="129">
        <v>8</v>
      </c>
      <c r="B16" s="136" t="s">
        <v>344</v>
      </c>
      <c r="C16" s="132" t="s">
        <v>146</v>
      </c>
      <c r="D16" s="133" t="s">
        <v>147</v>
      </c>
      <c r="E16" s="34">
        <v>38</v>
      </c>
      <c r="F16" s="68">
        <v>4797</v>
      </c>
      <c r="G16" s="70">
        <f t="shared" si="0"/>
        <v>15203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</row>
    <row r="17" spans="1:62" s="5" customFormat="1" ht="15">
      <c r="A17" s="130"/>
      <c r="B17" s="136"/>
      <c r="C17" s="132"/>
      <c r="D17" s="134"/>
      <c r="E17" s="34">
        <v>39</v>
      </c>
      <c r="F17" s="68">
        <v>2548</v>
      </c>
      <c r="G17" s="70">
        <f t="shared" si="0"/>
        <v>17452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</row>
    <row r="18" spans="1:62" s="5" customFormat="1" ht="15">
      <c r="A18" s="131"/>
      <c r="B18" s="136"/>
      <c r="C18" s="132"/>
      <c r="D18" s="135"/>
      <c r="E18" s="34">
        <v>35</v>
      </c>
      <c r="F18" s="68">
        <v>4983</v>
      </c>
      <c r="G18" s="70">
        <f t="shared" si="0"/>
        <v>15017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2" s="5" customFormat="1" ht="15">
      <c r="A19" s="129">
        <v>9</v>
      </c>
      <c r="B19" s="132" t="s">
        <v>148</v>
      </c>
      <c r="C19" s="132" t="s">
        <v>148</v>
      </c>
      <c r="D19" s="132" t="s">
        <v>149</v>
      </c>
      <c r="E19" s="34">
        <v>53</v>
      </c>
      <c r="F19" s="68">
        <v>314</v>
      </c>
      <c r="G19" s="70">
        <f t="shared" si="0"/>
        <v>19686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</row>
    <row r="20" spans="1:62" s="5" customFormat="1" ht="15">
      <c r="A20" s="130"/>
      <c r="B20" s="132"/>
      <c r="C20" s="132"/>
      <c r="D20" s="132"/>
      <c r="E20" s="34">
        <v>53</v>
      </c>
      <c r="F20" s="68">
        <v>4185</v>
      </c>
      <c r="G20" s="70">
        <f t="shared" si="0"/>
        <v>15815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</row>
    <row r="21" spans="1:62" s="5" customFormat="1" ht="15">
      <c r="A21" s="131"/>
      <c r="B21" s="132"/>
      <c r="C21" s="132"/>
      <c r="D21" s="132"/>
      <c r="E21" s="34">
        <v>70</v>
      </c>
      <c r="F21" s="68">
        <v>1096</v>
      </c>
      <c r="G21" s="70">
        <f t="shared" si="0"/>
        <v>18904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</row>
    <row r="22" spans="1:62" s="5" customFormat="1" ht="15">
      <c r="A22" s="129">
        <v>10</v>
      </c>
      <c r="B22" s="132" t="s">
        <v>346</v>
      </c>
      <c r="C22" s="132" t="s">
        <v>150</v>
      </c>
      <c r="D22" s="132" t="s">
        <v>151</v>
      </c>
      <c r="E22" s="34">
        <v>147</v>
      </c>
      <c r="F22" s="68">
        <v>0</v>
      </c>
      <c r="G22" s="70">
        <f t="shared" si="0"/>
        <v>20000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</row>
    <row r="23" spans="1:62" s="5" customFormat="1" ht="15">
      <c r="A23" s="131"/>
      <c r="B23" s="132"/>
      <c r="C23" s="132"/>
      <c r="D23" s="132"/>
      <c r="E23" s="34">
        <v>147</v>
      </c>
      <c r="F23" s="68">
        <v>11981</v>
      </c>
      <c r="G23" s="70">
        <f t="shared" si="0"/>
        <v>8019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</row>
    <row r="24" spans="1:62" s="5" customFormat="1" ht="15">
      <c r="A24" s="129">
        <v>11</v>
      </c>
      <c r="B24" s="132" t="s">
        <v>152</v>
      </c>
      <c r="C24" s="132" t="s">
        <v>152</v>
      </c>
      <c r="D24" s="133" t="s">
        <v>153</v>
      </c>
      <c r="E24" s="34">
        <v>27</v>
      </c>
      <c r="F24" s="68">
        <v>4324</v>
      </c>
      <c r="G24" s="70">
        <f t="shared" si="0"/>
        <v>15676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</row>
    <row r="25" spans="1:62" s="5" customFormat="1" ht="15">
      <c r="A25" s="130"/>
      <c r="B25" s="132"/>
      <c r="C25" s="132"/>
      <c r="D25" s="134"/>
      <c r="E25" s="34">
        <v>27</v>
      </c>
      <c r="F25" s="68">
        <v>6155</v>
      </c>
      <c r="G25" s="70">
        <f t="shared" si="0"/>
        <v>13845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</row>
    <row r="26" spans="1:62" s="5" customFormat="1" ht="15">
      <c r="A26" s="130"/>
      <c r="B26" s="132"/>
      <c r="C26" s="132"/>
      <c r="D26" s="134"/>
      <c r="E26" s="34">
        <v>27</v>
      </c>
      <c r="F26" s="68">
        <v>3839</v>
      </c>
      <c r="G26" s="70">
        <f t="shared" si="0"/>
        <v>16161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</row>
    <row r="27" spans="1:62" s="5" customFormat="1" ht="15">
      <c r="A27" s="131"/>
      <c r="B27" s="132"/>
      <c r="C27" s="132"/>
      <c r="D27" s="135"/>
      <c r="E27" s="34">
        <v>93</v>
      </c>
      <c r="F27" s="68">
        <v>1122</v>
      </c>
      <c r="G27" s="70">
        <f t="shared" si="0"/>
        <v>18878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</row>
    <row r="28" spans="1:62" s="5" customFormat="1" ht="15">
      <c r="A28" s="48">
        <v>12</v>
      </c>
      <c r="B28" s="72" t="s">
        <v>154</v>
      </c>
      <c r="C28" s="72" t="s">
        <v>154</v>
      </c>
      <c r="D28" s="72" t="s">
        <v>155</v>
      </c>
      <c r="E28" s="34">
        <v>97</v>
      </c>
      <c r="F28" s="68">
        <v>634</v>
      </c>
      <c r="G28" s="70">
        <f t="shared" si="0"/>
        <v>19366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</row>
    <row r="29" spans="1:62" s="5" customFormat="1" ht="15">
      <c r="A29" s="129">
        <v>13</v>
      </c>
      <c r="B29" s="132" t="s">
        <v>156</v>
      </c>
      <c r="C29" s="132" t="s">
        <v>156</v>
      </c>
      <c r="D29" s="132" t="s">
        <v>157</v>
      </c>
      <c r="E29" s="34">
        <v>35</v>
      </c>
      <c r="F29" s="68">
        <v>246</v>
      </c>
      <c r="G29" s="70">
        <f t="shared" si="0"/>
        <v>19754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</row>
    <row r="30" spans="1:62" s="5" customFormat="1" ht="15">
      <c r="A30" s="130"/>
      <c r="B30" s="132"/>
      <c r="C30" s="132"/>
      <c r="D30" s="132"/>
      <c r="E30" s="34">
        <v>35</v>
      </c>
      <c r="F30" s="68">
        <v>189</v>
      </c>
      <c r="G30" s="70">
        <f t="shared" si="0"/>
        <v>19811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</row>
    <row r="31" spans="1:62" s="5" customFormat="1" ht="15">
      <c r="A31" s="30">
        <v>14</v>
      </c>
      <c r="B31" s="61" t="s">
        <v>158</v>
      </c>
      <c r="C31" s="61" t="s">
        <v>158</v>
      </c>
      <c r="D31" s="61" t="s">
        <v>159</v>
      </c>
      <c r="E31" s="34">
        <v>97</v>
      </c>
      <c r="F31" s="68">
        <v>213</v>
      </c>
      <c r="G31" s="70">
        <f t="shared" si="0"/>
        <v>19787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</row>
    <row r="32" spans="1:62" s="5" customFormat="1" ht="15">
      <c r="A32" s="30">
        <v>15</v>
      </c>
      <c r="B32" s="61" t="s">
        <v>160</v>
      </c>
      <c r="C32" s="61" t="s">
        <v>160</v>
      </c>
      <c r="D32" s="61" t="s">
        <v>161</v>
      </c>
      <c r="E32" s="34">
        <v>163</v>
      </c>
      <c r="F32" s="68">
        <v>2086</v>
      </c>
      <c r="G32" s="70">
        <f t="shared" si="0"/>
        <v>17914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</row>
    <row r="33" spans="1:62" s="5" customFormat="1" ht="30">
      <c r="A33" s="30">
        <v>16</v>
      </c>
      <c r="B33" s="61" t="s">
        <v>343</v>
      </c>
      <c r="C33" s="61" t="s">
        <v>162</v>
      </c>
      <c r="D33" s="61" t="s">
        <v>163</v>
      </c>
      <c r="E33" s="34">
        <v>105</v>
      </c>
      <c r="F33" s="68">
        <v>10696</v>
      </c>
      <c r="G33" s="70">
        <f t="shared" si="0"/>
        <v>9304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</row>
    <row r="34" spans="1:62" s="5" customFormat="1" ht="30">
      <c r="A34" s="30">
        <v>17</v>
      </c>
      <c r="B34" s="61" t="s">
        <v>347</v>
      </c>
      <c r="C34" s="61" t="s">
        <v>164</v>
      </c>
      <c r="D34" s="61" t="s">
        <v>348</v>
      </c>
      <c r="E34" s="34">
        <v>176</v>
      </c>
      <c r="F34" s="68">
        <v>67</v>
      </c>
      <c r="G34" s="70">
        <f t="shared" si="0"/>
        <v>19933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</row>
    <row r="35" spans="1:62" s="5" customFormat="1" ht="15">
      <c r="A35" s="129">
        <f>A34+1</f>
        <v>18</v>
      </c>
      <c r="B35" s="132" t="s">
        <v>349</v>
      </c>
      <c r="C35" s="132" t="s">
        <v>165</v>
      </c>
      <c r="D35" s="132" t="s">
        <v>359</v>
      </c>
      <c r="E35" s="34">
        <v>321</v>
      </c>
      <c r="F35" s="75">
        <v>20000</v>
      </c>
      <c r="G35" s="70">
        <f t="shared" si="0"/>
        <v>0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</row>
    <row r="36" spans="1:62" s="5" customFormat="1" ht="15">
      <c r="A36" s="130"/>
      <c r="B36" s="132"/>
      <c r="C36" s="132"/>
      <c r="D36" s="132"/>
      <c r="E36" s="34">
        <v>321</v>
      </c>
      <c r="F36" s="68">
        <v>18628</v>
      </c>
      <c r="G36" s="70">
        <f t="shared" si="0"/>
        <v>1372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</row>
    <row r="37" spans="1:62" s="5" customFormat="1" ht="30">
      <c r="A37" s="130">
        <v>19</v>
      </c>
      <c r="B37" s="72" t="s">
        <v>351</v>
      </c>
      <c r="C37" s="72" t="s">
        <v>166</v>
      </c>
      <c r="D37" s="72" t="s">
        <v>360</v>
      </c>
      <c r="E37" s="34">
        <v>174</v>
      </c>
      <c r="F37" s="68">
        <v>5962</v>
      </c>
      <c r="G37" s="70">
        <f t="shared" si="0"/>
        <v>14038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</row>
    <row r="38" spans="1:62" s="5" customFormat="1" ht="15">
      <c r="A38" s="131"/>
      <c r="B38" s="74"/>
      <c r="C38" s="74"/>
      <c r="D38" s="74"/>
      <c r="E38" s="34">
        <v>174</v>
      </c>
      <c r="F38" s="68">
        <v>12532</v>
      </c>
      <c r="G38" s="70">
        <f t="shared" si="0"/>
        <v>7468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</row>
    <row r="39" spans="1:62" s="5" customFormat="1" ht="15">
      <c r="A39" s="129">
        <v>20</v>
      </c>
      <c r="B39" s="132" t="s">
        <v>350</v>
      </c>
      <c r="C39" s="132" t="s">
        <v>167</v>
      </c>
      <c r="D39" s="132" t="s">
        <v>361</v>
      </c>
      <c r="E39" s="34">
        <v>159</v>
      </c>
      <c r="F39" s="68">
        <v>3005</v>
      </c>
      <c r="G39" s="70">
        <f t="shared" si="0"/>
        <v>16995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</row>
    <row r="40" spans="1:62" s="5" customFormat="1" ht="15">
      <c r="A40" s="131"/>
      <c r="B40" s="132"/>
      <c r="C40" s="132"/>
      <c r="D40" s="132"/>
      <c r="E40" s="34">
        <v>159</v>
      </c>
      <c r="F40" s="68">
        <v>785</v>
      </c>
      <c r="G40" s="70">
        <f t="shared" si="0"/>
        <v>19215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</row>
    <row r="41" spans="1:62" s="5" customFormat="1" ht="15">
      <c r="A41" s="129">
        <v>21</v>
      </c>
      <c r="B41" s="132" t="s">
        <v>352</v>
      </c>
      <c r="C41" s="132" t="s">
        <v>168</v>
      </c>
      <c r="D41" s="132" t="s">
        <v>362</v>
      </c>
      <c r="E41" s="34">
        <v>98</v>
      </c>
      <c r="F41" s="68">
        <v>9231</v>
      </c>
      <c r="G41" s="70">
        <f t="shared" si="0"/>
        <v>10769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</row>
    <row r="42" spans="1:62" s="5" customFormat="1" ht="15">
      <c r="A42" s="130"/>
      <c r="B42" s="132"/>
      <c r="C42" s="132"/>
      <c r="D42" s="132"/>
      <c r="E42" s="34">
        <v>98</v>
      </c>
      <c r="F42" s="68">
        <v>9440</v>
      </c>
      <c r="G42" s="70">
        <f t="shared" si="0"/>
        <v>10560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</row>
    <row r="43" spans="1:62" s="5" customFormat="1" ht="15">
      <c r="A43" s="130"/>
      <c r="B43" s="132"/>
      <c r="C43" s="132"/>
      <c r="D43" s="132"/>
      <c r="E43" s="34">
        <v>111</v>
      </c>
      <c r="F43" s="68">
        <v>6006</v>
      </c>
      <c r="G43" s="70">
        <f t="shared" si="0"/>
        <v>13994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</row>
    <row r="44" spans="1:62" s="5" customFormat="1" ht="15">
      <c r="A44" s="131"/>
      <c r="B44" s="132"/>
      <c r="C44" s="132"/>
      <c r="D44" s="132"/>
      <c r="E44" s="34">
        <v>183</v>
      </c>
      <c r="F44" s="68">
        <v>5848</v>
      </c>
      <c r="G44" s="70">
        <f t="shared" si="0"/>
        <v>14152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</row>
    <row r="45" spans="1:62" s="5" customFormat="1" ht="30">
      <c r="A45" s="130">
        <v>22</v>
      </c>
      <c r="B45" s="72" t="s">
        <v>169</v>
      </c>
      <c r="C45" s="72" t="s">
        <v>169</v>
      </c>
      <c r="D45" s="72" t="s">
        <v>170</v>
      </c>
      <c r="E45" s="34">
        <v>53</v>
      </c>
      <c r="F45" s="68">
        <v>13519</v>
      </c>
      <c r="G45" s="70">
        <f t="shared" si="0"/>
        <v>6481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</row>
    <row r="46" spans="1:62" s="5" customFormat="1" ht="15">
      <c r="A46" s="130"/>
      <c r="B46" s="73"/>
      <c r="C46" s="73"/>
      <c r="D46" s="73"/>
      <c r="E46" s="34">
        <v>53</v>
      </c>
      <c r="F46" s="68">
        <v>0</v>
      </c>
      <c r="G46" s="70">
        <f t="shared" si="0"/>
        <v>20000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</row>
    <row r="47" spans="1:62" s="5" customFormat="1" ht="15">
      <c r="A47" s="131"/>
      <c r="B47" s="74"/>
      <c r="C47" s="74"/>
      <c r="D47" s="74"/>
      <c r="E47" s="34">
        <v>75</v>
      </c>
      <c r="F47" s="68">
        <v>607</v>
      </c>
      <c r="G47" s="70">
        <f t="shared" si="0"/>
        <v>19393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</row>
    <row r="48" spans="1:62" s="5" customFormat="1" ht="15">
      <c r="A48" s="47">
        <v>23</v>
      </c>
      <c r="B48" s="61" t="s">
        <v>171</v>
      </c>
      <c r="C48" s="61" t="s">
        <v>171</v>
      </c>
      <c r="D48" s="61" t="s">
        <v>172</v>
      </c>
      <c r="E48" s="34">
        <v>155</v>
      </c>
      <c r="F48" s="68">
        <v>2735</v>
      </c>
      <c r="G48" s="70">
        <f t="shared" si="0"/>
        <v>17265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</row>
    <row r="49" spans="1:62" s="5" customFormat="1" ht="15">
      <c r="A49" s="129">
        <v>24</v>
      </c>
      <c r="B49" s="132" t="s">
        <v>353</v>
      </c>
      <c r="C49" s="132" t="s">
        <v>173</v>
      </c>
      <c r="D49" s="132" t="s">
        <v>174</v>
      </c>
      <c r="E49" s="34">
        <v>113</v>
      </c>
      <c r="F49" s="68">
        <v>10143</v>
      </c>
      <c r="G49" s="70">
        <f t="shared" si="0"/>
        <v>9857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</row>
    <row r="50" spans="1:62" s="5" customFormat="1" ht="15">
      <c r="A50" s="131"/>
      <c r="B50" s="132"/>
      <c r="C50" s="132"/>
      <c r="D50" s="132"/>
      <c r="E50" s="34">
        <v>113</v>
      </c>
      <c r="F50" s="68">
        <v>9297</v>
      </c>
      <c r="G50" s="70">
        <f t="shared" si="0"/>
        <v>10703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</row>
    <row r="51" spans="1:62" s="5" customFormat="1" ht="15">
      <c r="A51" s="129">
        <v>25</v>
      </c>
      <c r="B51" s="132" t="s">
        <v>175</v>
      </c>
      <c r="C51" s="132" t="s">
        <v>175</v>
      </c>
      <c r="D51" s="132" t="s">
        <v>176</v>
      </c>
      <c r="E51" s="34">
        <v>33</v>
      </c>
      <c r="F51" s="68">
        <v>0</v>
      </c>
      <c r="G51" s="70">
        <f aca="true" t="shared" si="1" ref="G51:G86">20000-F51</f>
        <v>20000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</row>
    <row r="52" spans="1:62" s="5" customFormat="1" ht="15">
      <c r="A52" s="131"/>
      <c r="B52" s="132"/>
      <c r="C52" s="132"/>
      <c r="D52" s="132"/>
      <c r="E52" s="34">
        <v>33</v>
      </c>
      <c r="F52" s="68">
        <v>0</v>
      </c>
      <c r="G52" s="70">
        <f t="shared" si="1"/>
        <v>20000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</row>
    <row r="53" spans="1:62" s="5" customFormat="1" ht="15">
      <c r="A53" s="129">
        <v>26</v>
      </c>
      <c r="B53" s="132" t="s">
        <v>177</v>
      </c>
      <c r="C53" s="132" t="s">
        <v>177</v>
      </c>
      <c r="D53" s="132" t="s">
        <v>178</v>
      </c>
      <c r="E53" s="34">
        <v>12</v>
      </c>
      <c r="F53" s="68">
        <v>106</v>
      </c>
      <c r="G53" s="70">
        <f t="shared" si="1"/>
        <v>19894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</row>
    <row r="54" spans="1:62" s="5" customFormat="1" ht="15">
      <c r="A54" s="131"/>
      <c r="B54" s="132"/>
      <c r="C54" s="132"/>
      <c r="D54" s="132"/>
      <c r="E54" s="34">
        <v>12</v>
      </c>
      <c r="F54" s="68">
        <v>0</v>
      </c>
      <c r="G54" s="70">
        <f t="shared" si="1"/>
        <v>20000</v>
      </c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</row>
    <row r="55" spans="1:62" s="5" customFormat="1" ht="15">
      <c r="A55" s="129">
        <v>27</v>
      </c>
      <c r="B55" s="132" t="s">
        <v>179</v>
      </c>
      <c r="C55" s="132" t="s">
        <v>179</v>
      </c>
      <c r="D55" s="132" t="s">
        <v>180</v>
      </c>
      <c r="E55" s="34">
        <v>111</v>
      </c>
      <c r="F55" s="68">
        <v>0</v>
      </c>
      <c r="G55" s="70">
        <f t="shared" si="1"/>
        <v>20000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</row>
    <row r="56" spans="1:62" s="5" customFormat="1" ht="15">
      <c r="A56" s="131"/>
      <c r="B56" s="132"/>
      <c r="C56" s="132"/>
      <c r="D56" s="132"/>
      <c r="E56" s="34">
        <v>111</v>
      </c>
      <c r="F56" s="68">
        <v>575</v>
      </c>
      <c r="G56" s="70">
        <f t="shared" si="1"/>
        <v>19425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</row>
    <row r="57" spans="1:62" s="5" customFormat="1" ht="15">
      <c r="A57" s="129">
        <v>28</v>
      </c>
      <c r="B57" s="132" t="s">
        <v>181</v>
      </c>
      <c r="C57" s="132" t="s">
        <v>181</v>
      </c>
      <c r="D57" s="132" t="s">
        <v>182</v>
      </c>
      <c r="E57" s="34">
        <v>17</v>
      </c>
      <c r="F57" s="68">
        <v>1164</v>
      </c>
      <c r="G57" s="70">
        <f t="shared" si="1"/>
        <v>18836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</row>
    <row r="58" spans="1:62" s="5" customFormat="1" ht="15">
      <c r="A58" s="130"/>
      <c r="B58" s="132"/>
      <c r="C58" s="132"/>
      <c r="D58" s="132"/>
      <c r="E58" s="34">
        <v>17</v>
      </c>
      <c r="F58" s="68">
        <v>1169</v>
      </c>
      <c r="G58" s="70">
        <f t="shared" si="1"/>
        <v>18831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</row>
    <row r="59" spans="1:62" s="5" customFormat="1" ht="15">
      <c r="A59" s="131"/>
      <c r="B59" s="132"/>
      <c r="C59" s="132"/>
      <c r="D59" s="132"/>
      <c r="E59" s="34">
        <v>17</v>
      </c>
      <c r="F59" s="68">
        <v>1169</v>
      </c>
      <c r="G59" s="70">
        <f t="shared" si="1"/>
        <v>18831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</row>
    <row r="60" spans="1:62" s="5" customFormat="1" ht="15">
      <c r="A60" s="129">
        <v>29</v>
      </c>
      <c r="B60" s="132" t="s">
        <v>183</v>
      </c>
      <c r="C60" s="132" t="s">
        <v>183</v>
      </c>
      <c r="D60" s="132" t="s">
        <v>184</v>
      </c>
      <c r="E60" s="34">
        <v>174</v>
      </c>
      <c r="F60" s="68">
        <v>0</v>
      </c>
      <c r="G60" s="70">
        <f t="shared" si="1"/>
        <v>20000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</row>
    <row r="61" spans="1:62" s="5" customFormat="1" ht="15">
      <c r="A61" s="131"/>
      <c r="B61" s="132"/>
      <c r="C61" s="132"/>
      <c r="D61" s="132"/>
      <c r="E61" s="34">
        <v>174</v>
      </c>
      <c r="F61" s="68">
        <v>623</v>
      </c>
      <c r="G61" s="70">
        <f t="shared" si="1"/>
        <v>19377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</row>
    <row r="62" spans="1:62" s="5" customFormat="1" ht="15">
      <c r="A62" s="129">
        <v>30</v>
      </c>
      <c r="B62" s="132" t="s">
        <v>185</v>
      </c>
      <c r="C62" s="132" t="s">
        <v>185</v>
      </c>
      <c r="D62" s="132" t="s">
        <v>186</v>
      </c>
      <c r="E62" s="34">
        <v>92</v>
      </c>
      <c r="F62" s="68">
        <v>0</v>
      </c>
      <c r="G62" s="70">
        <f t="shared" si="1"/>
        <v>20000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</row>
    <row r="63" spans="1:62" s="5" customFormat="1" ht="15">
      <c r="A63" s="130"/>
      <c r="B63" s="132"/>
      <c r="C63" s="132"/>
      <c r="D63" s="132"/>
      <c r="E63" s="34">
        <v>92</v>
      </c>
      <c r="F63" s="68">
        <v>0</v>
      </c>
      <c r="G63" s="70">
        <f t="shared" si="1"/>
        <v>20000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</row>
    <row r="64" spans="1:62" s="5" customFormat="1" ht="15">
      <c r="A64" s="130"/>
      <c r="B64" s="132"/>
      <c r="C64" s="132"/>
      <c r="D64" s="132"/>
      <c r="E64" s="34">
        <v>92</v>
      </c>
      <c r="F64" s="68">
        <v>0</v>
      </c>
      <c r="G64" s="70">
        <f t="shared" si="1"/>
        <v>20000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</row>
    <row r="65" spans="1:62" s="5" customFormat="1" ht="15">
      <c r="A65" s="131"/>
      <c r="B65" s="132"/>
      <c r="C65" s="132"/>
      <c r="D65" s="132"/>
      <c r="E65" s="34">
        <v>92</v>
      </c>
      <c r="F65" s="68">
        <v>0</v>
      </c>
      <c r="G65" s="70">
        <f t="shared" si="1"/>
        <v>20000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</row>
    <row r="66" spans="1:62" s="5" customFormat="1" ht="30">
      <c r="A66" s="30">
        <v>31</v>
      </c>
      <c r="B66" s="61" t="s">
        <v>187</v>
      </c>
      <c r="C66" s="61" t="s">
        <v>187</v>
      </c>
      <c r="D66" s="61" t="s">
        <v>188</v>
      </c>
      <c r="E66" s="34">
        <v>33</v>
      </c>
      <c r="F66" s="68">
        <v>15656</v>
      </c>
      <c r="G66" s="70">
        <f t="shared" si="1"/>
        <v>4344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</row>
    <row r="67" spans="1:62" s="5" customFormat="1" ht="15" customHeight="1">
      <c r="A67" s="47">
        <v>32</v>
      </c>
      <c r="B67" s="61" t="s">
        <v>189</v>
      </c>
      <c r="C67" s="61" t="s">
        <v>189</v>
      </c>
      <c r="D67" s="61" t="s">
        <v>188</v>
      </c>
      <c r="E67" s="34">
        <v>110</v>
      </c>
      <c r="F67" s="68">
        <v>415</v>
      </c>
      <c r="G67" s="70">
        <f t="shared" si="1"/>
        <v>19585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</row>
    <row r="68" spans="1:62" s="5" customFormat="1" ht="15">
      <c r="A68" s="129">
        <v>33</v>
      </c>
      <c r="B68" s="132" t="s">
        <v>190</v>
      </c>
      <c r="C68" s="132" t="s">
        <v>190</v>
      </c>
      <c r="D68" s="132" t="s">
        <v>191</v>
      </c>
      <c r="E68" s="34">
        <v>2</v>
      </c>
      <c r="F68" s="68">
        <v>5050</v>
      </c>
      <c r="G68" s="70">
        <f t="shared" si="1"/>
        <v>14950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</row>
    <row r="69" spans="1:62" s="5" customFormat="1" ht="15">
      <c r="A69" s="130"/>
      <c r="B69" s="132"/>
      <c r="C69" s="132"/>
      <c r="D69" s="132"/>
      <c r="E69" s="34">
        <v>3</v>
      </c>
      <c r="F69" s="68">
        <v>12473</v>
      </c>
      <c r="G69" s="70">
        <f t="shared" si="1"/>
        <v>7527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</row>
    <row r="70" spans="1:62" s="5" customFormat="1" ht="15">
      <c r="A70" s="131"/>
      <c r="B70" s="132"/>
      <c r="C70" s="132"/>
      <c r="D70" s="132"/>
      <c r="E70" s="34">
        <v>3</v>
      </c>
      <c r="F70" s="68">
        <v>8582</v>
      </c>
      <c r="G70" s="70">
        <f t="shared" si="1"/>
        <v>11418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</row>
    <row r="71" spans="1:62" s="5" customFormat="1" ht="30">
      <c r="A71" s="30">
        <v>34</v>
      </c>
      <c r="B71" s="61" t="s">
        <v>192</v>
      </c>
      <c r="C71" s="61" t="s">
        <v>192</v>
      </c>
      <c r="D71" s="61" t="s">
        <v>193</v>
      </c>
      <c r="E71" s="34">
        <v>16</v>
      </c>
      <c r="F71" s="68">
        <v>9460</v>
      </c>
      <c r="G71" s="70">
        <f t="shared" si="1"/>
        <v>10540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</row>
    <row r="72" spans="1:62" s="5" customFormat="1" ht="15">
      <c r="A72" s="30">
        <v>35</v>
      </c>
      <c r="B72" s="61" t="s">
        <v>354</v>
      </c>
      <c r="C72" s="61" t="s">
        <v>194</v>
      </c>
      <c r="D72" s="61" t="s">
        <v>195</v>
      </c>
      <c r="E72" s="34">
        <v>25</v>
      </c>
      <c r="F72" s="68">
        <v>6008</v>
      </c>
      <c r="G72" s="70">
        <f t="shared" si="1"/>
        <v>13992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</row>
    <row r="73" spans="1:62" s="5" customFormat="1" ht="30">
      <c r="A73" s="30">
        <v>36</v>
      </c>
      <c r="B73" s="61" t="s">
        <v>196</v>
      </c>
      <c r="C73" s="61" t="s">
        <v>196</v>
      </c>
      <c r="D73" s="61" t="s">
        <v>364</v>
      </c>
      <c r="E73" s="34">
        <v>15</v>
      </c>
      <c r="F73" s="68">
        <v>15035</v>
      </c>
      <c r="G73" s="70">
        <f t="shared" si="1"/>
        <v>4965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</row>
    <row r="74" spans="1:62" s="5" customFormat="1" ht="15">
      <c r="A74" s="129">
        <v>37</v>
      </c>
      <c r="B74" s="132" t="s">
        <v>197</v>
      </c>
      <c r="C74" s="132" t="s">
        <v>197</v>
      </c>
      <c r="D74" s="132" t="s">
        <v>198</v>
      </c>
      <c r="E74" s="34">
        <v>18</v>
      </c>
      <c r="F74" s="68">
        <v>6480</v>
      </c>
      <c r="G74" s="70">
        <f t="shared" si="1"/>
        <v>13520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</row>
    <row r="75" spans="1:62" s="5" customFormat="1" ht="15">
      <c r="A75" s="131"/>
      <c r="B75" s="132"/>
      <c r="C75" s="132"/>
      <c r="D75" s="132"/>
      <c r="E75" s="34">
        <v>18</v>
      </c>
      <c r="F75" s="68">
        <v>7337</v>
      </c>
      <c r="G75" s="70">
        <f t="shared" si="1"/>
        <v>12663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</row>
    <row r="76" spans="1:62" s="5" customFormat="1" ht="15">
      <c r="A76" s="129">
        <v>38</v>
      </c>
      <c r="B76" s="132" t="s">
        <v>199</v>
      </c>
      <c r="C76" s="132" t="s">
        <v>199</v>
      </c>
      <c r="D76" s="132" t="s">
        <v>200</v>
      </c>
      <c r="E76" s="34">
        <v>563</v>
      </c>
      <c r="F76" s="68">
        <v>9403</v>
      </c>
      <c r="G76" s="70">
        <f t="shared" si="1"/>
        <v>10597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</row>
    <row r="77" spans="1:62" s="5" customFormat="1" ht="15">
      <c r="A77" s="131"/>
      <c r="B77" s="132"/>
      <c r="C77" s="132"/>
      <c r="D77" s="132"/>
      <c r="E77" s="34">
        <v>563</v>
      </c>
      <c r="F77" s="68">
        <v>7416</v>
      </c>
      <c r="G77" s="70">
        <f t="shared" si="1"/>
        <v>12584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</row>
    <row r="78" spans="1:62" s="5" customFormat="1" ht="15">
      <c r="A78" s="129">
        <v>39</v>
      </c>
      <c r="B78" s="132" t="s">
        <v>355</v>
      </c>
      <c r="C78" s="132" t="s">
        <v>201</v>
      </c>
      <c r="D78" s="132" t="s">
        <v>365</v>
      </c>
      <c r="E78" s="34">
        <v>37</v>
      </c>
      <c r="F78" s="68">
        <v>5262</v>
      </c>
      <c r="G78" s="70">
        <f t="shared" si="1"/>
        <v>14738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</row>
    <row r="79" spans="1:62" s="5" customFormat="1" ht="15">
      <c r="A79" s="130"/>
      <c r="B79" s="132"/>
      <c r="C79" s="132"/>
      <c r="D79" s="132"/>
      <c r="E79" s="34">
        <v>46</v>
      </c>
      <c r="F79" s="68">
        <v>7906</v>
      </c>
      <c r="G79" s="70">
        <f t="shared" si="1"/>
        <v>12094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</row>
    <row r="80" spans="1:62" s="5" customFormat="1" ht="15">
      <c r="A80" s="131"/>
      <c r="B80" s="132"/>
      <c r="C80" s="132"/>
      <c r="D80" s="132"/>
      <c r="E80" s="34">
        <v>50</v>
      </c>
      <c r="F80" s="68">
        <v>9539</v>
      </c>
      <c r="G80" s="70">
        <f t="shared" si="1"/>
        <v>10461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</row>
    <row r="81" spans="1:62" s="5" customFormat="1" ht="15">
      <c r="A81" s="129">
        <v>40</v>
      </c>
      <c r="B81" s="132" t="s">
        <v>202</v>
      </c>
      <c r="C81" s="132" t="s">
        <v>202</v>
      </c>
      <c r="D81" s="132" t="s">
        <v>203</v>
      </c>
      <c r="E81" s="34">
        <v>7</v>
      </c>
      <c r="F81" s="68">
        <v>9758</v>
      </c>
      <c r="G81" s="70">
        <f t="shared" si="1"/>
        <v>10242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</row>
    <row r="82" spans="1:62" s="5" customFormat="1" ht="15">
      <c r="A82" s="130"/>
      <c r="B82" s="132"/>
      <c r="C82" s="132"/>
      <c r="D82" s="132"/>
      <c r="E82" s="34">
        <v>7</v>
      </c>
      <c r="F82" s="68">
        <v>15001</v>
      </c>
      <c r="G82" s="70">
        <f t="shared" si="1"/>
        <v>4999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</row>
    <row r="83" spans="1:62" s="5" customFormat="1" ht="15">
      <c r="A83" s="130"/>
      <c r="B83" s="132"/>
      <c r="C83" s="132"/>
      <c r="D83" s="132"/>
      <c r="E83" s="34">
        <v>7</v>
      </c>
      <c r="F83" s="68">
        <v>11558</v>
      </c>
      <c r="G83" s="70">
        <f t="shared" si="1"/>
        <v>8442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</row>
    <row r="84" spans="1:62" s="5" customFormat="1" ht="15">
      <c r="A84" s="130"/>
      <c r="B84" s="132"/>
      <c r="C84" s="132"/>
      <c r="D84" s="132"/>
      <c r="E84" s="34">
        <v>7</v>
      </c>
      <c r="F84" s="68">
        <v>11990</v>
      </c>
      <c r="G84" s="70">
        <f t="shared" si="1"/>
        <v>8010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</row>
    <row r="85" spans="1:62" s="5" customFormat="1" ht="15">
      <c r="A85" s="130"/>
      <c r="B85" s="132"/>
      <c r="C85" s="132"/>
      <c r="D85" s="132"/>
      <c r="E85" s="34">
        <v>15</v>
      </c>
      <c r="F85" s="68">
        <v>13360</v>
      </c>
      <c r="G85" s="70">
        <f t="shared" si="1"/>
        <v>6640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</row>
    <row r="86" spans="1:62" s="5" customFormat="1" ht="15">
      <c r="A86" s="131"/>
      <c r="B86" s="132"/>
      <c r="C86" s="132"/>
      <c r="D86" s="132"/>
      <c r="E86" s="34">
        <v>15</v>
      </c>
      <c r="F86" s="68">
        <v>12847</v>
      </c>
      <c r="G86" s="70">
        <f t="shared" si="1"/>
        <v>7153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</row>
  </sheetData>
  <sheetProtection/>
  <mergeCells count="98">
    <mergeCell ref="B81:B86"/>
    <mergeCell ref="B60:B61"/>
    <mergeCell ref="B62:B65"/>
    <mergeCell ref="B68:B70"/>
    <mergeCell ref="B74:B75"/>
    <mergeCell ref="B76:B77"/>
    <mergeCell ref="B49:B50"/>
    <mergeCell ref="B51:B52"/>
    <mergeCell ref="B53:B54"/>
    <mergeCell ref="B55:B56"/>
    <mergeCell ref="B57:B59"/>
    <mergeCell ref="B78:B80"/>
    <mergeCell ref="B22:B23"/>
    <mergeCell ref="B24:B27"/>
    <mergeCell ref="B29:B30"/>
    <mergeCell ref="B35:B36"/>
    <mergeCell ref="B39:B40"/>
    <mergeCell ref="B41:B44"/>
    <mergeCell ref="B4:B5"/>
    <mergeCell ref="B6:B8"/>
    <mergeCell ref="B10:B11"/>
    <mergeCell ref="B13:B15"/>
    <mergeCell ref="B16:B18"/>
    <mergeCell ref="B19:B21"/>
    <mergeCell ref="C13:C15"/>
    <mergeCell ref="C16:C18"/>
    <mergeCell ref="C19:C21"/>
    <mergeCell ref="C24:C27"/>
    <mergeCell ref="C22:C23"/>
    <mergeCell ref="D22:D23"/>
    <mergeCell ref="D13:D15"/>
    <mergeCell ref="D16:D18"/>
    <mergeCell ref="D19:D21"/>
    <mergeCell ref="C29:C30"/>
    <mergeCell ref="D29:D30"/>
    <mergeCell ref="C35:C36"/>
    <mergeCell ref="D35:D36"/>
    <mergeCell ref="D24:D27"/>
    <mergeCell ref="C49:C50"/>
    <mergeCell ref="D49:D50"/>
    <mergeCell ref="C39:C40"/>
    <mergeCell ref="D39:D40"/>
    <mergeCell ref="C41:C44"/>
    <mergeCell ref="D41:D44"/>
    <mergeCell ref="D55:D56"/>
    <mergeCell ref="C57:C59"/>
    <mergeCell ref="D57:D59"/>
    <mergeCell ref="C60:C61"/>
    <mergeCell ref="D60:D61"/>
    <mergeCell ref="D51:D52"/>
    <mergeCell ref="C53:C54"/>
    <mergeCell ref="D53:D54"/>
    <mergeCell ref="D76:D77"/>
    <mergeCell ref="C78:C80"/>
    <mergeCell ref="C74:C75"/>
    <mergeCell ref="D74:D75"/>
    <mergeCell ref="C62:C65"/>
    <mergeCell ref="C51:C52"/>
    <mergeCell ref="D78:D80"/>
    <mergeCell ref="C68:C70"/>
    <mergeCell ref="D68:D70"/>
    <mergeCell ref="C55:C56"/>
    <mergeCell ref="C4:C5"/>
    <mergeCell ref="C6:C8"/>
    <mergeCell ref="C10:C11"/>
    <mergeCell ref="D10:D11"/>
    <mergeCell ref="C81:C86"/>
    <mergeCell ref="D81:D86"/>
    <mergeCell ref="D4:D5"/>
    <mergeCell ref="D6:D8"/>
    <mergeCell ref="D62:D65"/>
    <mergeCell ref="C76:C77"/>
    <mergeCell ref="A19:A21"/>
    <mergeCell ref="A22:A23"/>
    <mergeCell ref="A24:A27"/>
    <mergeCell ref="A29:A30"/>
    <mergeCell ref="A35:A36"/>
    <mergeCell ref="A4:A5"/>
    <mergeCell ref="A6:A8"/>
    <mergeCell ref="A10:A11"/>
    <mergeCell ref="A13:A15"/>
    <mergeCell ref="A16:A18"/>
    <mergeCell ref="A51:A52"/>
    <mergeCell ref="A53:A54"/>
    <mergeCell ref="A55:A56"/>
    <mergeCell ref="A57:A59"/>
    <mergeCell ref="A60:A61"/>
    <mergeCell ref="A37:A38"/>
    <mergeCell ref="A39:A40"/>
    <mergeCell ref="A41:A44"/>
    <mergeCell ref="A45:A47"/>
    <mergeCell ref="A49:A50"/>
    <mergeCell ref="A81:A86"/>
    <mergeCell ref="A62:A65"/>
    <mergeCell ref="A68:A70"/>
    <mergeCell ref="A74:A75"/>
    <mergeCell ref="A76:A77"/>
    <mergeCell ref="A78:A80"/>
  </mergeCells>
  <dataValidations count="1">
    <dataValidation type="whole" allowBlank="1" showInputMessage="1" showErrorMessage="1" sqref="E81:E86 E3:E25 E27:E80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J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4.7109375" style="0" customWidth="1"/>
    <col min="3" max="3" width="38.140625" style="0" customWidth="1"/>
    <col min="5" max="5" width="12.57421875" style="0" customWidth="1"/>
  </cols>
  <sheetData>
    <row r="1" spans="1:62" ht="15">
      <c r="A1" s="46">
        <v>40909</v>
      </c>
      <c r="B1" s="55" t="s">
        <v>32</v>
      </c>
      <c r="C1" s="42"/>
      <c r="D1" s="42"/>
      <c r="E1" s="42"/>
      <c r="F1" s="42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" ht="75">
      <c r="A2" s="12" t="s">
        <v>8</v>
      </c>
      <c r="B2" s="78" t="s">
        <v>340</v>
      </c>
      <c r="C2" s="78" t="s">
        <v>0</v>
      </c>
      <c r="D2" s="52" t="s">
        <v>2</v>
      </c>
      <c r="E2" s="78" t="s">
        <v>3</v>
      </c>
      <c r="F2" s="49" t="s">
        <v>1</v>
      </c>
    </row>
    <row r="3" spans="1:6" ht="15">
      <c r="A3" s="31">
        <v>1</v>
      </c>
      <c r="B3" s="34" t="s">
        <v>204</v>
      </c>
      <c r="C3" s="34" t="s">
        <v>205</v>
      </c>
      <c r="D3" s="34">
        <v>636.66</v>
      </c>
      <c r="E3" s="30">
        <v>566</v>
      </c>
      <c r="F3" s="18">
        <f>20000-E3</f>
        <v>19434</v>
      </c>
    </row>
    <row r="4" spans="1:6" ht="15">
      <c r="A4" s="31">
        <v>2</v>
      </c>
      <c r="B4" s="34" t="s">
        <v>206</v>
      </c>
      <c r="C4" s="34" t="s">
        <v>205</v>
      </c>
      <c r="D4" s="34">
        <v>636.66</v>
      </c>
      <c r="E4" s="33">
        <v>78</v>
      </c>
      <c r="F4" s="18">
        <f>20000-E4</f>
        <v>19922</v>
      </c>
    </row>
    <row r="5" spans="1:6" ht="15">
      <c r="A5" s="31">
        <v>3</v>
      </c>
      <c r="B5" s="34" t="s">
        <v>207</v>
      </c>
      <c r="C5" s="34" t="s">
        <v>205</v>
      </c>
      <c r="D5" s="34">
        <v>636.66</v>
      </c>
      <c r="E5" s="33">
        <v>488</v>
      </c>
      <c r="F5" s="18">
        <f>20000-E5</f>
        <v>19512</v>
      </c>
    </row>
    <row r="6" spans="1:6" ht="15">
      <c r="A6" s="31">
        <v>5</v>
      </c>
      <c r="B6" s="34" t="s">
        <v>208</v>
      </c>
      <c r="C6" s="34" t="s">
        <v>209</v>
      </c>
      <c r="D6" s="34">
        <v>1250.5</v>
      </c>
      <c r="E6" s="33">
        <v>2238</v>
      </c>
      <c r="F6" s="18">
        <f>20000-E6</f>
        <v>17762</v>
      </c>
    </row>
    <row r="7" spans="1:6" ht="15">
      <c r="A7" s="31">
        <v>6</v>
      </c>
      <c r="B7" s="34" t="s">
        <v>210</v>
      </c>
      <c r="C7" s="34" t="s">
        <v>209</v>
      </c>
      <c r="D7" s="34">
        <v>1250.5</v>
      </c>
      <c r="E7" s="33">
        <v>2357</v>
      </c>
      <c r="F7" s="18">
        <f>20000-E7</f>
        <v>17643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J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9.140625" style="0" bestFit="1" customWidth="1"/>
    <col min="3" max="3" width="52.57421875" style="0" customWidth="1"/>
    <col min="4" max="4" width="9.8515625" style="0" customWidth="1"/>
    <col min="5" max="5" width="12.00390625" style="0" customWidth="1"/>
  </cols>
  <sheetData>
    <row r="1" spans="1:62" ht="15">
      <c r="A1" s="46">
        <v>40909</v>
      </c>
      <c r="B1" s="55" t="s">
        <v>26</v>
      </c>
      <c r="C1" s="42"/>
      <c r="D1" s="42"/>
      <c r="E1" s="42"/>
      <c r="F1" s="42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" ht="90">
      <c r="A2" s="25" t="s">
        <v>8</v>
      </c>
      <c r="B2" s="25" t="s">
        <v>340</v>
      </c>
      <c r="C2" s="25" t="s">
        <v>0</v>
      </c>
      <c r="D2" s="26" t="s">
        <v>2</v>
      </c>
      <c r="E2" s="78" t="s">
        <v>3</v>
      </c>
      <c r="F2" s="29" t="s">
        <v>1</v>
      </c>
    </row>
    <row r="3" spans="1:6" ht="15">
      <c r="A3" s="10">
        <v>1</v>
      </c>
      <c r="B3" s="111" t="s">
        <v>408</v>
      </c>
      <c r="C3" s="6" t="s">
        <v>211</v>
      </c>
      <c r="D3" s="34">
        <v>1000</v>
      </c>
      <c r="E3" s="34">
        <v>1335</v>
      </c>
      <c r="F3" s="18">
        <f aca="true" t="shared" si="0" ref="F3:F43">20000-E3</f>
        <v>18665</v>
      </c>
    </row>
    <row r="4" spans="1:6" ht="15">
      <c r="A4" s="10">
        <v>2</v>
      </c>
      <c r="B4" s="111" t="s">
        <v>409</v>
      </c>
      <c r="C4" s="6" t="s">
        <v>212</v>
      </c>
      <c r="D4" s="34">
        <v>1140</v>
      </c>
      <c r="E4" s="34">
        <v>0</v>
      </c>
      <c r="F4" s="18">
        <f t="shared" si="0"/>
        <v>20000</v>
      </c>
    </row>
    <row r="5" spans="1:6" ht="15">
      <c r="A5" s="10">
        <v>3</v>
      </c>
      <c r="B5" s="112" t="s">
        <v>213</v>
      </c>
      <c r="C5" s="6" t="s">
        <v>214</v>
      </c>
      <c r="D5" s="34">
        <v>58</v>
      </c>
      <c r="E5" s="34">
        <v>10190</v>
      </c>
      <c r="F5" s="18">
        <f t="shared" si="0"/>
        <v>9810</v>
      </c>
    </row>
    <row r="6" spans="1:6" ht="15">
      <c r="A6" s="10">
        <v>4</v>
      </c>
      <c r="B6" s="112" t="s">
        <v>215</v>
      </c>
      <c r="C6" s="6" t="s">
        <v>214</v>
      </c>
      <c r="D6" s="34">
        <v>116</v>
      </c>
      <c r="E6" s="34">
        <v>30</v>
      </c>
      <c r="F6" s="18">
        <f t="shared" si="0"/>
        <v>19970</v>
      </c>
    </row>
    <row r="7" spans="1:6" ht="15">
      <c r="A7" s="10">
        <v>5</v>
      </c>
      <c r="B7" s="112" t="s">
        <v>216</v>
      </c>
      <c r="C7" s="6" t="s">
        <v>214</v>
      </c>
      <c r="D7" s="34">
        <v>144</v>
      </c>
      <c r="E7" s="34">
        <v>1259</v>
      </c>
      <c r="F7" s="18">
        <f t="shared" si="0"/>
        <v>18741</v>
      </c>
    </row>
    <row r="8" spans="1:6" ht="15">
      <c r="A8" s="10">
        <v>6</v>
      </c>
      <c r="B8" s="112" t="s">
        <v>217</v>
      </c>
      <c r="C8" s="6" t="s">
        <v>218</v>
      </c>
      <c r="D8" s="34">
        <v>73</v>
      </c>
      <c r="E8" s="34">
        <v>0</v>
      </c>
      <c r="F8" s="18">
        <f t="shared" si="0"/>
        <v>20000</v>
      </c>
    </row>
    <row r="9" spans="1:6" ht="15">
      <c r="A9" s="10">
        <v>7</v>
      </c>
      <c r="B9" s="112" t="s">
        <v>219</v>
      </c>
      <c r="C9" s="6" t="s">
        <v>220</v>
      </c>
      <c r="D9" s="34">
        <v>116</v>
      </c>
      <c r="E9" s="34">
        <v>0</v>
      </c>
      <c r="F9" s="18">
        <f t="shared" si="0"/>
        <v>20000</v>
      </c>
    </row>
    <row r="10" spans="1:6" ht="15">
      <c r="A10" s="10">
        <v>8</v>
      </c>
      <c r="B10" s="112" t="s">
        <v>221</v>
      </c>
      <c r="C10" s="6" t="s">
        <v>220</v>
      </c>
      <c r="D10" s="34">
        <v>73</v>
      </c>
      <c r="E10" s="34">
        <v>0</v>
      </c>
      <c r="F10" s="18">
        <f t="shared" si="0"/>
        <v>20000</v>
      </c>
    </row>
    <row r="11" spans="1:6" ht="15">
      <c r="A11" s="10">
        <v>9</v>
      </c>
      <c r="B11" s="112" t="s">
        <v>222</v>
      </c>
      <c r="C11" s="6" t="s">
        <v>223</v>
      </c>
      <c r="D11" s="34">
        <v>116</v>
      </c>
      <c r="E11" s="34">
        <v>0</v>
      </c>
      <c r="F11" s="18">
        <f t="shared" si="0"/>
        <v>20000</v>
      </c>
    </row>
    <row r="12" spans="1:6" ht="15">
      <c r="A12" s="10">
        <v>10</v>
      </c>
      <c r="B12" s="112" t="s">
        <v>224</v>
      </c>
      <c r="C12" s="6" t="s">
        <v>225</v>
      </c>
      <c r="D12" s="34">
        <v>470</v>
      </c>
      <c r="E12" s="34">
        <v>390</v>
      </c>
      <c r="F12" s="18">
        <f t="shared" si="0"/>
        <v>19610</v>
      </c>
    </row>
    <row r="13" spans="1:6" ht="15">
      <c r="A13" s="10">
        <v>11</v>
      </c>
      <c r="B13" s="112" t="s">
        <v>226</v>
      </c>
      <c r="C13" s="6" t="s">
        <v>227</v>
      </c>
      <c r="D13" s="34">
        <v>170</v>
      </c>
      <c r="E13" s="34">
        <v>17754</v>
      </c>
      <c r="F13" s="18">
        <f t="shared" si="0"/>
        <v>2246</v>
      </c>
    </row>
    <row r="14" spans="1:6" ht="15">
      <c r="A14" s="10">
        <v>12</v>
      </c>
      <c r="B14" s="112" t="s">
        <v>228</v>
      </c>
      <c r="C14" s="6" t="s">
        <v>229</v>
      </c>
      <c r="D14" s="34">
        <v>376</v>
      </c>
      <c r="E14" s="34">
        <v>7019</v>
      </c>
      <c r="F14" s="18">
        <f t="shared" si="0"/>
        <v>12981</v>
      </c>
    </row>
    <row r="15" spans="1:6" ht="15">
      <c r="A15" s="10">
        <v>13</v>
      </c>
      <c r="B15" s="112" t="s">
        <v>230</v>
      </c>
      <c r="C15" s="6" t="s">
        <v>229</v>
      </c>
      <c r="D15" s="34">
        <v>116</v>
      </c>
      <c r="E15" s="34">
        <v>0</v>
      </c>
      <c r="F15" s="18">
        <f t="shared" si="0"/>
        <v>20000</v>
      </c>
    </row>
    <row r="16" spans="1:6" ht="15">
      <c r="A16" s="10">
        <v>14</v>
      </c>
      <c r="B16" s="112" t="s">
        <v>231</v>
      </c>
      <c r="C16" s="6" t="s">
        <v>229</v>
      </c>
      <c r="D16" s="34">
        <v>116</v>
      </c>
      <c r="E16" s="34">
        <v>0</v>
      </c>
      <c r="F16" s="18">
        <f t="shared" si="0"/>
        <v>20000</v>
      </c>
    </row>
    <row r="17" spans="1:6" ht="15">
      <c r="A17" s="10">
        <v>15</v>
      </c>
      <c r="B17" s="112" t="s">
        <v>232</v>
      </c>
      <c r="C17" s="6" t="s">
        <v>233</v>
      </c>
      <c r="D17" s="34">
        <v>789</v>
      </c>
      <c r="E17" s="34">
        <v>12396</v>
      </c>
      <c r="F17" s="18">
        <f t="shared" si="0"/>
        <v>7604</v>
      </c>
    </row>
    <row r="18" spans="1:6" ht="15">
      <c r="A18" s="10">
        <v>16</v>
      </c>
      <c r="B18" s="112" t="s">
        <v>234</v>
      </c>
      <c r="C18" s="6" t="s">
        <v>233</v>
      </c>
      <c r="D18" s="34">
        <v>789</v>
      </c>
      <c r="E18" s="41">
        <v>19898</v>
      </c>
      <c r="F18" s="113">
        <f t="shared" si="0"/>
        <v>102</v>
      </c>
    </row>
    <row r="19" spans="1:6" ht="15">
      <c r="A19" s="10">
        <v>17</v>
      </c>
      <c r="B19" s="112" t="s">
        <v>235</v>
      </c>
      <c r="C19" s="6" t="s">
        <v>236</v>
      </c>
      <c r="D19" s="34">
        <v>990</v>
      </c>
      <c r="E19" s="41">
        <v>19791</v>
      </c>
      <c r="F19" s="113">
        <f t="shared" si="0"/>
        <v>209</v>
      </c>
    </row>
    <row r="20" spans="1:6" ht="15">
      <c r="A20" s="10">
        <v>18</v>
      </c>
      <c r="B20" s="112" t="s">
        <v>237</v>
      </c>
      <c r="C20" s="6" t="s">
        <v>238</v>
      </c>
      <c r="D20" s="34">
        <v>540</v>
      </c>
      <c r="E20" s="41">
        <v>533</v>
      </c>
      <c r="F20" s="113">
        <f t="shared" si="0"/>
        <v>19467</v>
      </c>
    </row>
    <row r="21" spans="1:6" ht="15">
      <c r="A21" s="10">
        <v>19</v>
      </c>
      <c r="B21" s="112" t="s">
        <v>239</v>
      </c>
      <c r="C21" s="6" t="s">
        <v>240</v>
      </c>
      <c r="D21" s="34">
        <v>1056</v>
      </c>
      <c r="E21" s="34">
        <v>14801</v>
      </c>
      <c r="F21" s="18">
        <f t="shared" si="0"/>
        <v>5199</v>
      </c>
    </row>
    <row r="22" spans="1:6" ht="15">
      <c r="A22" s="10">
        <v>20</v>
      </c>
      <c r="B22" s="112" t="s">
        <v>241</v>
      </c>
      <c r="C22" s="6" t="s">
        <v>242</v>
      </c>
      <c r="D22" s="34">
        <v>160</v>
      </c>
      <c r="E22" s="34">
        <v>1090</v>
      </c>
      <c r="F22" s="18">
        <f t="shared" si="0"/>
        <v>18910</v>
      </c>
    </row>
    <row r="23" spans="1:6" ht="15">
      <c r="A23" s="10">
        <v>21</v>
      </c>
      <c r="B23" s="112" t="s">
        <v>243</v>
      </c>
      <c r="C23" s="6" t="s">
        <v>244</v>
      </c>
      <c r="D23" s="34">
        <v>116</v>
      </c>
      <c r="E23" s="34">
        <v>7284</v>
      </c>
      <c r="F23" s="18">
        <f t="shared" si="0"/>
        <v>12716</v>
      </c>
    </row>
    <row r="24" spans="1:6" ht="15">
      <c r="A24" s="10">
        <v>22</v>
      </c>
      <c r="B24" s="112" t="s">
        <v>245</v>
      </c>
      <c r="C24" s="6" t="s">
        <v>244</v>
      </c>
      <c r="D24" s="34">
        <v>116</v>
      </c>
      <c r="E24" s="34">
        <v>8272</v>
      </c>
      <c r="F24" s="18">
        <f t="shared" si="0"/>
        <v>11728</v>
      </c>
    </row>
    <row r="25" spans="1:6" ht="15">
      <c r="A25" s="10">
        <v>23</v>
      </c>
      <c r="B25" s="112" t="s">
        <v>246</v>
      </c>
      <c r="C25" s="6" t="s">
        <v>244</v>
      </c>
      <c r="D25" s="34">
        <v>116</v>
      </c>
      <c r="E25" s="34">
        <v>25</v>
      </c>
      <c r="F25" s="18">
        <f t="shared" si="0"/>
        <v>19975</v>
      </c>
    </row>
    <row r="26" spans="1:6" ht="15">
      <c r="A26" s="10">
        <v>24</v>
      </c>
      <c r="B26" s="112" t="s">
        <v>247</v>
      </c>
      <c r="C26" s="6" t="s">
        <v>244</v>
      </c>
      <c r="D26" s="34">
        <v>116</v>
      </c>
      <c r="E26" s="34">
        <v>0</v>
      </c>
      <c r="F26" s="18">
        <f t="shared" si="0"/>
        <v>20000</v>
      </c>
    </row>
    <row r="27" spans="1:6" ht="15">
      <c r="A27" s="10">
        <v>25</v>
      </c>
      <c r="B27" s="112" t="s">
        <v>248</v>
      </c>
      <c r="C27" s="6" t="s">
        <v>249</v>
      </c>
      <c r="D27" s="34">
        <v>72.3</v>
      </c>
      <c r="E27" s="34">
        <v>17421</v>
      </c>
      <c r="F27" s="18">
        <f t="shared" si="0"/>
        <v>2579</v>
      </c>
    </row>
    <row r="28" spans="1:6" ht="15">
      <c r="A28" s="10">
        <v>26</v>
      </c>
      <c r="B28" s="112" t="s">
        <v>250</v>
      </c>
      <c r="C28" s="6" t="s">
        <v>251</v>
      </c>
      <c r="D28" s="34">
        <v>674</v>
      </c>
      <c r="E28" s="34">
        <v>14596</v>
      </c>
      <c r="F28" s="18">
        <f t="shared" si="0"/>
        <v>5404</v>
      </c>
    </row>
    <row r="29" spans="1:6" ht="15">
      <c r="A29" s="10">
        <v>27</v>
      </c>
      <c r="B29" s="112" t="s">
        <v>252</v>
      </c>
      <c r="C29" s="6" t="s">
        <v>253</v>
      </c>
      <c r="D29" s="34">
        <v>277</v>
      </c>
      <c r="E29" s="34">
        <v>2283</v>
      </c>
      <c r="F29" s="18">
        <f t="shared" si="0"/>
        <v>17717</v>
      </c>
    </row>
    <row r="30" spans="1:6" ht="15">
      <c r="A30" s="10">
        <v>28</v>
      </c>
      <c r="B30" s="112" t="s">
        <v>254</v>
      </c>
      <c r="C30" s="6" t="s">
        <v>253</v>
      </c>
      <c r="D30" s="34">
        <v>277</v>
      </c>
      <c r="E30" s="34">
        <v>8812</v>
      </c>
      <c r="F30" s="18">
        <f t="shared" si="0"/>
        <v>11188</v>
      </c>
    </row>
    <row r="31" spans="1:6" ht="15">
      <c r="A31" s="10">
        <v>29</v>
      </c>
      <c r="B31" s="112" t="s">
        <v>255</v>
      </c>
      <c r="C31" s="6" t="s">
        <v>256</v>
      </c>
      <c r="D31" s="34">
        <v>116</v>
      </c>
      <c r="E31" s="34">
        <v>49</v>
      </c>
      <c r="F31" s="18">
        <f t="shared" si="0"/>
        <v>19951</v>
      </c>
    </row>
    <row r="32" spans="1:6" ht="15">
      <c r="A32" s="10">
        <v>30</v>
      </c>
      <c r="B32" s="112" t="s">
        <v>257</v>
      </c>
      <c r="C32" s="6" t="s">
        <v>258</v>
      </c>
      <c r="D32" s="34">
        <v>116</v>
      </c>
      <c r="E32" s="34">
        <v>5055</v>
      </c>
      <c r="F32" s="18">
        <f t="shared" si="0"/>
        <v>14945</v>
      </c>
    </row>
    <row r="33" spans="1:6" ht="15">
      <c r="A33" s="10">
        <v>31</v>
      </c>
      <c r="B33" s="112" t="s">
        <v>259</v>
      </c>
      <c r="C33" s="6" t="s">
        <v>256</v>
      </c>
      <c r="D33" s="34">
        <v>116</v>
      </c>
      <c r="E33" s="34">
        <v>46</v>
      </c>
      <c r="F33" s="18">
        <f t="shared" si="0"/>
        <v>19954</v>
      </c>
    </row>
    <row r="34" spans="1:6" ht="15">
      <c r="A34" s="10">
        <v>32</v>
      </c>
      <c r="B34" s="112" t="s">
        <v>260</v>
      </c>
      <c r="C34" s="6" t="s">
        <v>256</v>
      </c>
      <c r="D34" s="34">
        <v>116</v>
      </c>
      <c r="E34" s="34">
        <v>2493</v>
      </c>
      <c r="F34" s="18">
        <f t="shared" si="0"/>
        <v>17507</v>
      </c>
    </row>
    <row r="35" spans="1:6" ht="15">
      <c r="A35" s="10">
        <v>33</v>
      </c>
      <c r="B35" s="112" t="s">
        <v>261</v>
      </c>
      <c r="C35" s="6" t="s">
        <v>262</v>
      </c>
      <c r="D35" s="34">
        <v>116</v>
      </c>
      <c r="E35" s="34">
        <v>1165</v>
      </c>
      <c r="F35" s="18">
        <f t="shared" si="0"/>
        <v>18835</v>
      </c>
    </row>
    <row r="36" spans="1:6" ht="15">
      <c r="A36" s="10">
        <v>34</v>
      </c>
      <c r="B36" s="112" t="s">
        <v>263</v>
      </c>
      <c r="C36" s="6" t="s">
        <v>262</v>
      </c>
      <c r="D36" s="34">
        <v>116</v>
      </c>
      <c r="E36" s="34">
        <v>9779</v>
      </c>
      <c r="F36" s="18">
        <f t="shared" si="0"/>
        <v>10221</v>
      </c>
    </row>
    <row r="37" spans="1:6" ht="15">
      <c r="A37" s="10">
        <v>35</v>
      </c>
      <c r="B37" s="112" t="s">
        <v>264</v>
      </c>
      <c r="C37" s="6" t="s">
        <v>265</v>
      </c>
      <c r="D37" s="34">
        <v>116</v>
      </c>
      <c r="E37" s="34">
        <v>1141</v>
      </c>
      <c r="F37" s="18">
        <f t="shared" si="0"/>
        <v>18859</v>
      </c>
    </row>
    <row r="38" spans="1:6" ht="15">
      <c r="A38" s="10">
        <v>36</v>
      </c>
      <c r="B38" s="112" t="s">
        <v>266</v>
      </c>
      <c r="C38" s="6" t="s">
        <v>265</v>
      </c>
      <c r="D38" s="34">
        <v>116</v>
      </c>
      <c r="E38" s="34">
        <v>8501</v>
      </c>
      <c r="F38" s="18">
        <f t="shared" si="0"/>
        <v>11499</v>
      </c>
    </row>
    <row r="39" spans="1:6" ht="15">
      <c r="A39" s="10">
        <v>37</v>
      </c>
      <c r="B39" s="112" t="s">
        <v>267</v>
      </c>
      <c r="C39" s="6" t="s">
        <v>265</v>
      </c>
      <c r="D39" s="34">
        <v>116</v>
      </c>
      <c r="E39" s="34">
        <v>6133</v>
      </c>
      <c r="F39" s="18">
        <f t="shared" si="0"/>
        <v>13867</v>
      </c>
    </row>
    <row r="40" spans="1:6" ht="15">
      <c r="A40" s="10">
        <v>38</v>
      </c>
      <c r="B40" s="112" t="s">
        <v>268</v>
      </c>
      <c r="C40" s="6" t="s">
        <v>265</v>
      </c>
      <c r="D40" s="34">
        <v>116</v>
      </c>
      <c r="E40" s="34">
        <v>1216</v>
      </c>
      <c r="F40" s="18">
        <f t="shared" si="0"/>
        <v>18784</v>
      </c>
    </row>
    <row r="41" spans="1:6" ht="15">
      <c r="A41" s="10">
        <v>39</v>
      </c>
      <c r="B41" s="112" t="s">
        <v>269</v>
      </c>
      <c r="C41" s="6" t="s">
        <v>265</v>
      </c>
      <c r="D41" s="34">
        <v>116</v>
      </c>
      <c r="E41" s="34">
        <v>0</v>
      </c>
      <c r="F41" s="18">
        <f t="shared" si="0"/>
        <v>20000</v>
      </c>
    </row>
    <row r="42" spans="1:6" ht="15">
      <c r="A42" s="10">
        <v>40</v>
      </c>
      <c r="B42" s="112" t="s">
        <v>270</v>
      </c>
      <c r="C42" s="6" t="s">
        <v>271</v>
      </c>
      <c r="D42" s="34">
        <v>116</v>
      </c>
      <c r="E42" s="34">
        <v>0</v>
      </c>
      <c r="F42" s="18">
        <f t="shared" si="0"/>
        <v>20000</v>
      </c>
    </row>
    <row r="43" spans="1:6" ht="15">
      <c r="A43" s="10">
        <v>41</v>
      </c>
      <c r="B43" s="112" t="s">
        <v>272</v>
      </c>
      <c r="C43" s="6" t="s">
        <v>271</v>
      </c>
      <c r="D43" s="34">
        <v>116</v>
      </c>
      <c r="E43" s="34">
        <v>0</v>
      </c>
      <c r="F43" s="18">
        <f t="shared" si="0"/>
        <v>20000</v>
      </c>
    </row>
    <row r="44" ht="15">
      <c r="K44" s="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63.00390625" style="0" customWidth="1"/>
    <col min="3" max="3" width="31.421875" style="0" customWidth="1"/>
    <col min="5" max="5" width="10.7109375" style="0" customWidth="1"/>
  </cols>
  <sheetData>
    <row r="1" spans="1:62" ht="15">
      <c r="A1" s="46">
        <v>40909</v>
      </c>
      <c r="B1" s="55" t="s">
        <v>27</v>
      </c>
      <c r="C1" s="42"/>
      <c r="D1" s="42"/>
      <c r="E1" s="42"/>
      <c r="F1" s="42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" ht="90">
      <c r="A2" s="25" t="s">
        <v>8</v>
      </c>
      <c r="B2" s="25" t="s">
        <v>340</v>
      </c>
      <c r="C2" s="25" t="s">
        <v>0</v>
      </c>
      <c r="D2" s="26" t="s">
        <v>2</v>
      </c>
      <c r="E2" s="78" t="s">
        <v>3</v>
      </c>
      <c r="F2" s="29" t="s">
        <v>1</v>
      </c>
    </row>
    <row r="3" spans="1:6" ht="15">
      <c r="A3" s="12">
        <v>1</v>
      </c>
      <c r="B3" s="118" t="s">
        <v>273</v>
      </c>
      <c r="C3" s="118" t="s">
        <v>274</v>
      </c>
      <c r="D3" s="119">
        <v>286.5</v>
      </c>
      <c r="E3" s="120">
        <v>1008</v>
      </c>
      <c r="F3" s="16">
        <f>20000-E3</f>
        <v>18992</v>
      </c>
    </row>
    <row r="4" spans="1:6" ht="15">
      <c r="A4" s="12">
        <v>2</v>
      </c>
      <c r="B4" s="118" t="s">
        <v>410</v>
      </c>
      <c r="C4" s="121" t="s">
        <v>275</v>
      </c>
      <c r="D4" s="122">
        <v>132</v>
      </c>
      <c r="E4" s="120">
        <v>779</v>
      </c>
      <c r="F4" s="16">
        <f>20000-E4</f>
        <v>19221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54.28125" style="0" customWidth="1"/>
    <col min="3" max="3" width="20.00390625" style="0" bestFit="1" customWidth="1"/>
    <col min="6" max="6" width="10.140625" style="0" bestFit="1" customWidth="1"/>
  </cols>
  <sheetData>
    <row r="1" spans="1:62" ht="15">
      <c r="A1" s="46">
        <v>40909</v>
      </c>
      <c r="B1" s="55" t="s">
        <v>28</v>
      </c>
      <c r="C1" s="42"/>
      <c r="D1" s="42"/>
      <c r="E1" s="42"/>
      <c r="F1" s="42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" ht="90">
      <c r="A2" s="116" t="s">
        <v>8</v>
      </c>
      <c r="B2" s="116" t="s">
        <v>340</v>
      </c>
      <c r="C2" s="116" t="s">
        <v>0</v>
      </c>
      <c r="D2" s="78" t="s">
        <v>2</v>
      </c>
      <c r="E2" s="78" t="s">
        <v>3</v>
      </c>
      <c r="F2" s="49" t="s">
        <v>357</v>
      </c>
    </row>
    <row r="3" spans="1:6" ht="15">
      <c r="A3" s="31">
        <v>1</v>
      </c>
      <c r="B3" s="76" t="s">
        <v>276</v>
      </c>
      <c r="C3" s="59" t="s">
        <v>277</v>
      </c>
      <c r="D3" s="34">
        <v>105.7</v>
      </c>
      <c r="E3" s="34">
        <v>1964</v>
      </c>
      <c r="F3" s="14">
        <f>20000-E3</f>
        <v>18036</v>
      </c>
    </row>
    <row r="4" spans="1:6" ht="15">
      <c r="A4" s="31">
        <v>2</v>
      </c>
      <c r="B4" s="76" t="s">
        <v>278</v>
      </c>
      <c r="C4" s="59" t="s">
        <v>279</v>
      </c>
      <c r="D4" s="34">
        <v>69.4</v>
      </c>
      <c r="E4" s="34">
        <v>4464</v>
      </c>
      <c r="F4" s="14">
        <f aca="true" t="shared" si="0" ref="F4:F11">20000-E4</f>
        <v>15536</v>
      </c>
    </row>
    <row r="5" spans="1:6" ht="15">
      <c r="A5" s="31">
        <v>3</v>
      </c>
      <c r="B5" s="76" t="s">
        <v>280</v>
      </c>
      <c r="C5" s="59" t="s">
        <v>281</v>
      </c>
      <c r="D5" s="34">
        <v>872</v>
      </c>
      <c r="E5" s="114">
        <v>12429.5</v>
      </c>
      <c r="F5" s="17">
        <f t="shared" si="0"/>
        <v>7570.5</v>
      </c>
    </row>
    <row r="6" spans="1:6" ht="15">
      <c r="A6" s="31">
        <v>4</v>
      </c>
      <c r="B6" s="76" t="s">
        <v>282</v>
      </c>
      <c r="C6" s="59" t="s">
        <v>283</v>
      </c>
      <c r="D6" s="34">
        <v>656</v>
      </c>
      <c r="E6" s="34">
        <v>0</v>
      </c>
      <c r="F6" s="14">
        <f t="shared" si="0"/>
        <v>20000</v>
      </c>
    </row>
    <row r="7" spans="1:6" ht="15">
      <c r="A7" s="31">
        <v>5</v>
      </c>
      <c r="B7" s="76" t="s">
        <v>284</v>
      </c>
      <c r="C7" s="59" t="s">
        <v>283</v>
      </c>
      <c r="D7" s="34">
        <v>628</v>
      </c>
      <c r="E7" s="34">
        <v>0</v>
      </c>
      <c r="F7" s="14">
        <f t="shared" si="0"/>
        <v>20000</v>
      </c>
    </row>
    <row r="8" spans="1:6" ht="15">
      <c r="A8" s="31">
        <v>6</v>
      </c>
      <c r="B8" s="76" t="s">
        <v>285</v>
      </c>
      <c r="C8" s="59" t="s">
        <v>286</v>
      </c>
      <c r="D8" s="34">
        <v>289.2</v>
      </c>
      <c r="E8" s="34">
        <v>700</v>
      </c>
      <c r="F8" s="14">
        <f t="shared" si="0"/>
        <v>19300</v>
      </c>
    </row>
    <row r="9" spans="1:6" ht="15">
      <c r="A9" s="31">
        <v>7</v>
      </c>
      <c r="B9" s="76" t="s">
        <v>287</v>
      </c>
      <c r="C9" s="59" t="s">
        <v>286</v>
      </c>
      <c r="D9" s="34">
        <v>238.27</v>
      </c>
      <c r="E9" s="34">
        <v>8688</v>
      </c>
      <c r="F9" s="14">
        <f t="shared" si="0"/>
        <v>11312</v>
      </c>
    </row>
    <row r="10" spans="1:6" ht="15">
      <c r="A10" s="31">
        <v>8</v>
      </c>
      <c r="B10" s="76" t="s">
        <v>288</v>
      </c>
      <c r="C10" s="59" t="s">
        <v>289</v>
      </c>
      <c r="D10" s="34">
        <v>80</v>
      </c>
      <c r="E10" s="34">
        <v>1415</v>
      </c>
      <c r="F10" s="14">
        <f t="shared" si="0"/>
        <v>18585</v>
      </c>
    </row>
    <row r="11" spans="1:6" ht="15">
      <c r="A11" s="31">
        <v>9</v>
      </c>
      <c r="B11" s="76" t="s">
        <v>290</v>
      </c>
      <c r="C11" s="59" t="s">
        <v>291</v>
      </c>
      <c r="D11" s="34">
        <v>118.375</v>
      </c>
      <c r="E11" s="34">
        <v>3497</v>
      </c>
      <c r="F11" s="14">
        <f t="shared" si="0"/>
        <v>16503</v>
      </c>
    </row>
    <row r="14" ht="15">
      <c r="B14" s="21"/>
    </row>
    <row r="15" ht="15">
      <c r="B15" s="21"/>
    </row>
  </sheetData>
  <sheetProtection/>
  <dataValidations count="1">
    <dataValidation type="whole" allowBlank="1" showErrorMessage="1" promptTitle="Maximun number of hours per year" prompt="The number of operating hours cannot be greater than 8670 which is full operation." error="The number of operating hours cannot be greater than 26034 which is full operation during 3 years (1/1/2008 - 31/12/2010)." sqref="E3:E11">
      <formula1>0</formula1>
      <formula2>26034</formula2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6.7109375" style="0" bestFit="1" customWidth="1"/>
    <col min="3" max="3" width="50.140625" style="0" customWidth="1"/>
    <col min="6" max="6" width="11.8515625" style="0" customWidth="1"/>
  </cols>
  <sheetData>
    <row r="1" spans="1:6" ht="15">
      <c r="A1" s="46">
        <v>40909</v>
      </c>
      <c r="B1" s="55" t="s">
        <v>29</v>
      </c>
      <c r="C1" s="42"/>
      <c r="D1" s="42"/>
      <c r="E1" s="42"/>
      <c r="F1" s="42"/>
    </row>
    <row r="2" spans="1:6" ht="90" customHeight="1">
      <c r="A2" s="116" t="s">
        <v>8</v>
      </c>
      <c r="B2" s="116" t="s">
        <v>340</v>
      </c>
      <c r="C2" s="116" t="s">
        <v>0</v>
      </c>
      <c r="D2" s="78" t="s">
        <v>2</v>
      </c>
      <c r="E2" s="78" t="s">
        <v>3</v>
      </c>
      <c r="F2" s="49" t="s">
        <v>357</v>
      </c>
    </row>
    <row r="3" spans="1:6" ht="15">
      <c r="A3" s="31">
        <v>1</v>
      </c>
      <c r="B3" s="36" t="s">
        <v>292</v>
      </c>
      <c r="C3" s="36" t="s">
        <v>293</v>
      </c>
      <c r="D3" s="33">
        <v>3700</v>
      </c>
      <c r="E3" s="33">
        <v>1230</v>
      </c>
      <c r="F3" s="43">
        <f aca="true" t="shared" si="0" ref="F3:F19">20000-E3</f>
        <v>18770</v>
      </c>
    </row>
    <row r="4" spans="1:6" ht="15">
      <c r="A4" s="31">
        <v>2</v>
      </c>
      <c r="B4" s="36" t="s">
        <v>294</v>
      </c>
      <c r="C4" s="36" t="s">
        <v>295</v>
      </c>
      <c r="D4" s="34">
        <v>2620</v>
      </c>
      <c r="E4" s="33">
        <v>8583</v>
      </c>
      <c r="F4" s="43">
        <f t="shared" si="0"/>
        <v>11417</v>
      </c>
    </row>
    <row r="5" spans="1:6" ht="15">
      <c r="A5" s="31">
        <v>3</v>
      </c>
      <c r="B5" s="36" t="s">
        <v>296</v>
      </c>
      <c r="C5" s="36" t="s">
        <v>297</v>
      </c>
      <c r="D5" s="34">
        <v>5500</v>
      </c>
      <c r="E5" s="33">
        <v>15262</v>
      </c>
      <c r="F5" s="43">
        <f t="shared" si="0"/>
        <v>4738</v>
      </c>
    </row>
    <row r="6" spans="1:6" ht="15">
      <c r="A6" s="31">
        <v>4</v>
      </c>
      <c r="B6" s="36" t="s">
        <v>298</v>
      </c>
      <c r="C6" s="36" t="s">
        <v>299</v>
      </c>
      <c r="D6" s="34">
        <v>5970</v>
      </c>
      <c r="E6" s="33">
        <v>11486</v>
      </c>
      <c r="F6" s="43">
        <f t="shared" si="0"/>
        <v>8514</v>
      </c>
    </row>
    <row r="7" spans="1:6" ht="15">
      <c r="A7" s="31">
        <v>5</v>
      </c>
      <c r="B7" s="36" t="s">
        <v>300</v>
      </c>
      <c r="C7" s="36" t="s">
        <v>301</v>
      </c>
      <c r="D7" s="34">
        <v>2812</v>
      </c>
      <c r="E7" s="33">
        <v>808</v>
      </c>
      <c r="F7" s="43">
        <f t="shared" si="0"/>
        <v>19192</v>
      </c>
    </row>
    <row r="8" spans="1:6" ht="15">
      <c r="A8" s="31">
        <v>6</v>
      </c>
      <c r="B8" s="36" t="s">
        <v>302</v>
      </c>
      <c r="C8" s="36" t="s">
        <v>303</v>
      </c>
      <c r="D8" s="33">
        <v>5500</v>
      </c>
      <c r="E8" s="33">
        <v>1280</v>
      </c>
      <c r="F8" s="43">
        <f t="shared" si="0"/>
        <v>18720</v>
      </c>
    </row>
    <row r="9" spans="1:6" ht="15">
      <c r="A9" s="31">
        <v>7</v>
      </c>
      <c r="B9" s="36" t="s">
        <v>304</v>
      </c>
      <c r="C9" s="36" t="s">
        <v>305</v>
      </c>
      <c r="D9" s="33">
        <v>2031</v>
      </c>
      <c r="E9" s="33">
        <v>12274</v>
      </c>
      <c r="F9" s="43">
        <f t="shared" si="0"/>
        <v>7726</v>
      </c>
    </row>
    <row r="10" spans="1:6" ht="15">
      <c r="A10" s="31">
        <v>8</v>
      </c>
      <c r="B10" s="36" t="s">
        <v>306</v>
      </c>
      <c r="C10" s="36" t="s">
        <v>305</v>
      </c>
      <c r="D10" s="33">
        <v>2000</v>
      </c>
      <c r="E10" s="33">
        <v>12561</v>
      </c>
      <c r="F10" s="43">
        <f t="shared" si="0"/>
        <v>7439</v>
      </c>
    </row>
    <row r="11" spans="1:6" ht="30">
      <c r="A11" s="31">
        <v>9</v>
      </c>
      <c r="B11" s="36" t="s">
        <v>307</v>
      </c>
      <c r="C11" s="123" t="s">
        <v>308</v>
      </c>
      <c r="D11" s="33">
        <v>2724</v>
      </c>
      <c r="E11" s="33">
        <v>11674</v>
      </c>
      <c r="F11" s="43">
        <f t="shared" si="0"/>
        <v>8326</v>
      </c>
    </row>
    <row r="12" spans="1:6" ht="15">
      <c r="A12" s="31">
        <v>10</v>
      </c>
      <c r="B12" s="36" t="s">
        <v>336</v>
      </c>
      <c r="C12" s="36"/>
      <c r="D12" s="37">
        <v>161</v>
      </c>
      <c r="E12" s="37">
        <v>971</v>
      </c>
      <c r="F12" s="44">
        <f t="shared" si="0"/>
        <v>19029</v>
      </c>
    </row>
    <row r="13" spans="1:6" ht="15">
      <c r="A13" s="31">
        <v>11</v>
      </c>
      <c r="B13" s="36" t="s">
        <v>337</v>
      </c>
      <c r="C13" s="38"/>
      <c r="D13" s="39">
        <v>197</v>
      </c>
      <c r="E13" s="40">
        <v>8443.6</v>
      </c>
      <c r="F13" s="45">
        <f t="shared" si="0"/>
        <v>11556.4</v>
      </c>
    </row>
    <row r="14" spans="1:6" ht="15">
      <c r="A14" s="31">
        <v>12</v>
      </c>
      <c r="B14" s="36" t="s">
        <v>309</v>
      </c>
      <c r="C14" s="36" t="s">
        <v>310</v>
      </c>
      <c r="D14" s="41">
        <v>600</v>
      </c>
      <c r="E14" s="37">
        <v>6252</v>
      </c>
      <c r="F14" s="44">
        <f t="shared" si="0"/>
        <v>13748</v>
      </c>
    </row>
    <row r="15" spans="1:6" ht="15">
      <c r="A15" s="31">
        <v>13</v>
      </c>
      <c r="B15" s="36" t="s">
        <v>309</v>
      </c>
      <c r="C15" s="36" t="s">
        <v>311</v>
      </c>
      <c r="D15" s="41">
        <v>1200</v>
      </c>
      <c r="E15" s="37">
        <v>4500</v>
      </c>
      <c r="F15" s="44">
        <f t="shared" si="0"/>
        <v>15500</v>
      </c>
    </row>
    <row r="16" spans="1:6" ht="15">
      <c r="A16" s="31">
        <v>14</v>
      </c>
      <c r="B16" s="36" t="s">
        <v>312</v>
      </c>
      <c r="C16" s="36" t="s">
        <v>313</v>
      </c>
      <c r="D16" s="41">
        <v>1600</v>
      </c>
      <c r="E16" s="40">
        <v>17437.2</v>
      </c>
      <c r="F16" s="45">
        <f t="shared" si="0"/>
        <v>2562.7999999999993</v>
      </c>
    </row>
    <row r="17" spans="1:6" ht="15">
      <c r="A17" s="31">
        <v>15</v>
      </c>
      <c r="B17" s="36" t="s">
        <v>314</v>
      </c>
      <c r="C17" s="36" t="s">
        <v>313</v>
      </c>
      <c r="D17" s="41">
        <v>1600</v>
      </c>
      <c r="E17" s="40">
        <v>16358.9</v>
      </c>
      <c r="F17" s="45">
        <f t="shared" si="0"/>
        <v>3641.1000000000004</v>
      </c>
    </row>
    <row r="18" spans="1:6" ht="15">
      <c r="A18" s="31">
        <v>16</v>
      </c>
      <c r="B18" s="36" t="s">
        <v>315</v>
      </c>
      <c r="C18" s="36" t="s">
        <v>316</v>
      </c>
      <c r="D18" s="41">
        <v>75</v>
      </c>
      <c r="E18" s="37">
        <v>34456</v>
      </c>
      <c r="F18" s="44" t="s">
        <v>356</v>
      </c>
    </row>
    <row r="19" spans="1:6" ht="15">
      <c r="A19" s="31">
        <v>17</v>
      </c>
      <c r="B19" s="36" t="s">
        <v>338</v>
      </c>
      <c r="C19" s="36" t="s">
        <v>339</v>
      </c>
      <c r="D19" s="37">
        <v>39</v>
      </c>
      <c r="E19" s="40">
        <v>9775.78</v>
      </c>
      <c r="F19" s="45">
        <f t="shared" si="0"/>
        <v>10224.22</v>
      </c>
    </row>
    <row r="22" spans="4:5" ht="15">
      <c r="D22" s="22"/>
      <c r="E22" s="23"/>
    </row>
    <row r="23" spans="4:5" ht="15">
      <c r="D23" s="22"/>
      <c r="E23" s="23"/>
    </row>
    <row r="24" spans="4:5" ht="15">
      <c r="D24" s="22"/>
      <c r="E24" s="23"/>
    </row>
    <row r="25" spans="4:5" ht="15">
      <c r="D25" s="22"/>
      <c r="E25" s="23"/>
    </row>
    <row r="26" spans="4:5" ht="15">
      <c r="D26" s="22"/>
      <c r="E26" s="23"/>
    </row>
    <row r="27" spans="4:12" ht="15">
      <c r="D27" s="24"/>
      <c r="E27" s="24"/>
      <c r="L27" s="13"/>
    </row>
    <row r="28" spans="4:5" ht="15">
      <c r="D28" s="24"/>
      <c r="E28" s="24"/>
    </row>
    <row r="29" spans="4:5" ht="15">
      <c r="D29" s="24"/>
      <c r="E29" s="24"/>
    </row>
    <row r="30" spans="4:5" ht="15">
      <c r="D30" s="24"/>
      <c r="E30" s="24"/>
    </row>
    <row r="31" spans="4:5" ht="15">
      <c r="D31" s="22"/>
      <c r="E31" s="23"/>
    </row>
    <row r="32" spans="4:5" ht="15">
      <c r="D32" s="22"/>
      <c r="E32" s="23"/>
    </row>
    <row r="33" spans="4:5" ht="15">
      <c r="D33" s="22"/>
      <c r="E33" s="23"/>
    </row>
    <row r="34" spans="4:5" ht="15">
      <c r="D34" s="22"/>
      <c r="E34" s="23"/>
    </row>
    <row r="35" spans="4:5" ht="15">
      <c r="D35" s="22"/>
      <c r="E35" s="23"/>
    </row>
  </sheetData>
  <sheetProtection/>
  <dataValidations count="1">
    <dataValidation type="whole" allowBlank="1" showErrorMessage="1" promptTitle="Maximun number of hours per year" prompt="The number of operating hours cannot be greater than 8670 which is full operation." error="The number of operating hours cannot be greater than 8670 which is full operation." sqref="E14:E15">
      <formula1>0</formula1>
      <formula2>8760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3" customWidth="1"/>
    <col min="2" max="2" width="17.7109375" style="53" customWidth="1"/>
    <col min="3" max="3" width="45.7109375" style="53" bestFit="1" customWidth="1"/>
    <col min="4" max="6" width="15.140625" style="53" customWidth="1"/>
    <col min="7" max="16384" width="9.140625" style="53" customWidth="1"/>
  </cols>
  <sheetData>
    <row r="1" spans="1:6" ht="15">
      <c r="A1" s="46">
        <v>40909</v>
      </c>
      <c r="B1" s="55" t="s">
        <v>16</v>
      </c>
      <c r="C1" s="42"/>
      <c r="D1" s="42"/>
      <c r="E1" s="42"/>
      <c r="F1" s="42"/>
    </row>
    <row r="2" spans="1:6" ht="90" customHeight="1">
      <c r="A2" s="25" t="s">
        <v>8</v>
      </c>
      <c r="B2" s="25" t="s">
        <v>340</v>
      </c>
      <c r="C2" s="25" t="s">
        <v>0</v>
      </c>
      <c r="D2" s="26" t="s">
        <v>2</v>
      </c>
      <c r="E2" s="47" t="s">
        <v>3</v>
      </c>
      <c r="F2" s="49" t="s">
        <v>357</v>
      </c>
    </row>
    <row r="3" spans="1:6" ht="15">
      <c r="A3" s="31">
        <v>1</v>
      </c>
      <c r="B3" s="76" t="s">
        <v>12</v>
      </c>
      <c r="C3" s="76" t="s">
        <v>13</v>
      </c>
      <c r="D3" s="33">
        <v>1020</v>
      </c>
      <c r="E3" s="37">
        <v>20000</v>
      </c>
      <c r="F3" s="77">
        <f>(20000-E3)</f>
        <v>0</v>
      </c>
    </row>
    <row r="4" spans="1:6" ht="15">
      <c r="A4" s="31">
        <v>2</v>
      </c>
      <c r="B4" s="76" t="s">
        <v>14</v>
      </c>
      <c r="C4" s="76" t="s">
        <v>15</v>
      </c>
      <c r="D4" s="33">
        <v>300</v>
      </c>
      <c r="E4" s="62">
        <v>19676</v>
      </c>
      <c r="F4" s="77">
        <f>(20000-E4)</f>
        <v>324</v>
      </c>
    </row>
    <row r="5" spans="1:6" ht="15">
      <c r="A5" s="31">
        <v>3</v>
      </c>
      <c r="B5" s="76" t="s">
        <v>17</v>
      </c>
      <c r="C5" s="59" t="s">
        <v>18</v>
      </c>
      <c r="D5" s="33">
        <v>1791</v>
      </c>
      <c r="E5" s="62">
        <v>10603</v>
      </c>
      <c r="F5" s="77">
        <f>(20000-E5)</f>
        <v>9397</v>
      </c>
    </row>
    <row r="9" ht="15">
      <c r="I9" s="23"/>
    </row>
    <row r="10" ht="15">
      <c r="I10" s="23"/>
    </row>
    <row r="11" ht="15">
      <c r="I11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8.8515625" style="0" bestFit="1" customWidth="1"/>
    <col min="3" max="3" width="28.140625" style="0" bestFit="1" customWidth="1"/>
    <col min="5" max="5" width="13.28125" style="0" customWidth="1"/>
    <col min="6" max="6" width="14.00390625" style="0" customWidth="1"/>
    <col min="13" max="13" width="15.00390625" style="0" customWidth="1"/>
  </cols>
  <sheetData>
    <row r="1" spans="1:6" ht="15">
      <c r="A1" s="46">
        <v>40909</v>
      </c>
      <c r="B1" s="55" t="s">
        <v>366</v>
      </c>
      <c r="C1" s="42"/>
      <c r="D1" s="42"/>
      <c r="E1" s="42"/>
      <c r="F1" s="42"/>
    </row>
    <row r="2" spans="1:6" ht="75">
      <c r="A2" s="12" t="s">
        <v>8</v>
      </c>
      <c r="B2" s="12" t="s">
        <v>340</v>
      </c>
      <c r="C2" s="12" t="s">
        <v>0</v>
      </c>
      <c r="D2" s="52" t="s">
        <v>2</v>
      </c>
      <c r="E2" s="78" t="s">
        <v>3</v>
      </c>
      <c r="F2" s="49" t="s">
        <v>357</v>
      </c>
    </row>
    <row r="3" spans="1:6" ht="15">
      <c r="A3" s="31">
        <v>1</v>
      </c>
      <c r="B3" s="30" t="s">
        <v>9</v>
      </c>
      <c r="C3" s="30" t="s">
        <v>10</v>
      </c>
      <c r="D3" s="31" t="s">
        <v>11</v>
      </c>
      <c r="E3" s="31">
        <v>5648</v>
      </c>
      <c r="F3" s="18">
        <v>14352</v>
      </c>
    </row>
    <row r="4" spans="1:6" ht="15">
      <c r="A4" s="31">
        <v>2</v>
      </c>
      <c r="B4" s="30" t="s">
        <v>9</v>
      </c>
      <c r="C4" s="30" t="s">
        <v>10</v>
      </c>
      <c r="D4" s="31" t="s">
        <v>11</v>
      </c>
      <c r="E4" s="31">
        <v>7265</v>
      </c>
      <c r="F4" s="18">
        <v>12735</v>
      </c>
    </row>
    <row r="5" spans="1:6" ht="15">
      <c r="A5" s="31">
        <v>3</v>
      </c>
      <c r="B5" s="30" t="s">
        <v>9</v>
      </c>
      <c r="C5" s="30" t="s">
        <v>10</v>
      </c>
      <c r="D5" s="31" t="s">
        <v>11</v>
      </c>
      <c r="E5" s="31">
        <v>11733</v>
      </c>
      <c r="F5" s="18">
        <v>8267</v>
      </c>
    </row>
    <row r="6" spans="1:6" ht="15">
      <c r="A6" s="31">
        <v>4</v>
      </c>
      <c r="B6" s="30" t="s">
        <v>9</v>
      </c>
      <c r="C6" s="30" t="s">
        <v>10</v>
      </c>
      <c r="D6" s="31" t="s">
        <v>11</v>
      </c>
      <c r="E6" s="31">
        <v>12164</v>
      </c>
      <c r="F6" s="18">
        <v>7836</v>
      </c>
    </row>
    <row r="7" spans="1:6" ht="15">
      <c r="A7" s="31">
        <v>5</v>
      </c>
      <c r="B7" s="30" t="s">
        <v>9</v>
      </c>
      <c r="C7" s="30" t="s">
        <v>10</v>
      </c>
      <c r="D7" s="31" t="s">
        <v>11</v>
      </c>
      <c r="E7" s="31">
        <v>14427</v>
      </c>
      <c r="F7" s="18">
        <v>5573</v>
      </c>
    </row>
    <row r="8" spans="1:6" ht="15">
      <c r="A8" s="31">
        <v>6</v>
      </c>
      <c r="B8" s="30" t="s">
        <v>9</v>
      </c>
      <c r="C8" s="30" t="s">
        <v>10</v>
      </c>
      <c r="D8" s="31" t="s">
        <v>11</v>
      </c>
      <c r="E8" s="31">
        <v>18422</v>
      </c>
      <c r="F8" s="18">
        <v>1578</v>
      </c>
    </row>
    <row r="16" spans="3:4" ht="15">
      <c r="C16" s="3"/>
      <c r="D16" s="4"/>
    </row>
    <row r="17" spans="3:4" ht="15">
      <c r="C17" s="3"/>
      <c r="D1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bestFit="1" customWidth="1"/>
    <col min="2" max="2" width="47.421875" style="0" customWidth="1"/>
    <col min="3" max="3" width="13.28125" style="0" customWidth="1"/>
    <col min="4" max="4" width="8.140625" style="0" bestFit="1" customWidth="1"/>
    <col min="5" max="5" width="10.57421875" style="0" customWidth="1"/>
    <col min="6" max="6" width="13.28125" style="0" customWidth="1"/>
  </cols>
  <sheetData>
    <row r="1" spans="1:6" ht="15">
      <c r="A1" s="46">
        <v>40909</v>
      </c>
      <c r="B1" s="55" t="s">
        <v>20</v>
      </c>
      <c r="C1" s="42"/>
      <c r="D1" s="42"/>
      <c r="E1" s="42"/>
      <c r="F1" s="42"/>
    </row>
    <row r="2" spans="1:6" ht="90">
      <c r="A2" s="12" t="s">
        <v>8</v>
      </c>
      <c r="B2" s="12" t="s">
        <v>340</v>
      </c>
      <c r="C2" s="12" t="s">
        <v>0</v>
      </c>
      <c r="D2" s="52" t="s">
        <v>2</v>
      </c>
      <c r="E2" s="78" t="s">
        <v>3</v>
      </c>
      <c r="F2" s="49" t="s">
        <v>357</v>
      </c>
    </row>
    <row r="3" spans="1:6" ht="15">
      <c r="A3" s="31">
        <v>1</v>
      </c>
      <c r="B3" s="76" t="s">
        <v>33</v>
      </c>
      <c r="C3" s="76" t="s">
        <v>34</v>
      </c>
      <c r="D3" s="34">
        <v>104.3</v>
      </c>
      <c r="E3" s="37">
        <v>11465</v>
      </c>
      <c r="F3" s="15">
        <f>20000-E3</f>
        <v>8535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9.00390625" style="0" bestFit="1" customWidth="1"/>
    <col min="3" max="3" width="18.57421875" style="0" customWidth="1"/>
  </cols>
  <sheetData>
    <row r="1" spans="1:6" ht="15">
      <c r="A1" s="46">
        <v>40909</v>
      </c>
      <c r="B1" s="55" t="s">
        <v>19</v>
      </c>
      <c r="C1" s="42"/>
      <c r="D1" s="42"/>
      <c r="E1" s="42"/>
      <c r="F1" s="42"/>
    </row>
    <row r="2" spans="1:6" ht="90" customHeight="1">
      <c r="A2" s="12" t="s">
        <v>8</v>
      </c>
      <c r="B2" s="78" t="s">
        <v>340</v>
      </c>
      <c r="C2" s="78" t="s">
        <v>0</v>
      </c>
      <c r="D2" s="52" t="s">
        <v>2</v>
      </c>
      <c r="E2" s="78" t="s">
        <v>3</v>
      </c>
      <c r="F2" s="49" t="s">
        <v>1</v>
      </c>
    </row>
    <row r="3" spans="1:6" ht="15">
      <c r="A3" s="31">
        <v>1</v>
      </c>
      <c r="B3" s="32" t="s">
        <v>35</v>
      </c>
      <c r="C3" s="61" t="s">
        <v>36</v>
      </c>
      <c r="D3" s="41">
        <v>1146</v>
      </c>
      <c r="E3" s="34">
        <v>14707</v>
      </c>
      <c r="F3" s="14">
        <v>5293</v>
      </c>
    </row>
    <row r="7" ht="15">
      <c r="B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3" sqref="B3:C6"/>
    </sheetView>
  </sheetViews>
  <sheetFormatPr defaultColWidth="9.140625" defaultRowHeight="15"/>
  <cols>
    <col min="2" max="2" width="19.28125" style="0" customWidth="1"/>
    <col min="3" max="3" width="27.28125" style="0" customWidth="1"/>
    <col min="4" max="4" width="10.8515625" style="0" customWidth="1"/>
    <col min="5" max="5" width="14.00390625" style="0" customWidth="1"/>
    <col min="6" max="6" width="12.140625" style="0" customWidth="1"/>
  </cols>
  <sheetData>
    <row r="1" spans="1:6" ht="15">
      <c r="A1" s="46">
        <v>40909</v>
      </c>
      <c r="B1" s="55" t="s">
        <v>21</v>
      </c>
      <c r="C1" s="42"/>
      <c r="D1" s="42"/>
      <c r="E1" s="42"/>
      <c r="F1" s="42"/>
    </row>
    <row r="2" spans="1:6" ht="90" customHeight="1" thickBot="1">
      <c r="A2" s="12" t="s">
        <v>8</v>
      </c>
      <c r="B2" s="78" t="s">
        <v>340</v>
      </c>
      <c r="C2" s="78" t="s">
        <v>0</v>
      </c>
      <c r="D2" s="52" t="s">
        <v>2</v>
      </c>
      <c r="E2" s="78" t="s">
        <v>3</v>
      </c>
      <c r="F2" s="49" t="s">
        <v>1</v>
      </c>
    </row>
    <row r="3" spans="1:6" ht="15">
      <c r="A3" s="31">
        <v>1</v>
      </c>
      <c r="B3" s="79" t="s">
        <v>37</v>
      </c>
      <c r="C3" s="80" t="s">
        <v>38</v>
      </c>
      <c r="D3" s="57">
        <v>360</v>
      </c>
      <c r="E3" s="56">
        <v>18317</v>
      </c>
      <c r="F3" s="27">
        <f>20000-E3</f>
        <v>1683</v>
      </c>
    </row>
    <row r="4" spans="1:6" ht="15">
      <c r="A4" s="31">
        <v>2</v>
      </c>
      <c r="B4" s="81" t="s">
        <v>39</v>
      </c>
      <c r="C4" s="82" t="s">
        <v>38</v>
      </c>
      <c r="D4" s="57">
        <v>360</v>
      </c>
      <c r="E4" s="87">
        <v>20500</v>
      </c>
      <c r="F4" s="44" t="s">
        <v>367</v>
      </c>
    </row>
    <row r="5" spans="1:6" ht="15">
      <c r="A5" s="31">
        <v>3</v>
      </c>
      <c r="B5" s="83" t="s">
        <v>40</v>
      </c>
      <c r="C5" s="84" t="s">
        <v>41</v>
      </c>
      <c r="D5" s="57">
        <v>110</v>
      </c>
      <c r="E5" s="57">
        <v>10798</v>
      </c>
      <c r="F5" s="27">
        <f>20000-E5</f>
        <v>9202</v>
      </c>
    </row>
    <row r="6" spans="1:6" ht="15.75" thickBot="1">
      <c r="A6" s="31">
        <v>4</v>
      </c>
      <c r="B6" s="85" t="s">
        <v>42</v>
      </c>
      <c r="C6" s="86" t="s">
        <v>41</v>
      </c>
      <c r="D6" s="57">
        <v>116</v>
      </c>
      <c r="E6" s="57">
        <v>11055</v>
      </c>
      <c r="F6" s="27">
        <f>20000-E6</f>
        <v>8945</v>
      </c>
    </row>
    <row r="11" ht="15">
      <c r="B11" s="8"/>
    </row>
    <row r="13" ht="15">
      <c r="B13" s="11"/>
    </row>
    <row r="15" ht="15">
      <c r="B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2" max="2" width="31.8515625" style="0" customWidth="1"/>
    <col min="3" max="3" width="44.28125" style="0" bestFit="1" customWidth="1"/>
    <col min="4" max="4" width="19.00390625" style="0" customWidth="1"/>
    <col min="5" max="5" width="17.28125" style="0" customWidth="1"/>
    <col min="6" max="6" width="9.140625" style="51" customWidth="1"/>
  </cols>
  <sheetData>
    <row r="1" spans="1:6" ht="15">
      <c r="A1" s="46">
        <v>40909</v>
      </c>
      <c r="B1" s="55" t="s">
        <v>22</v>
      </c>
      <c r="C1" s="42"/>
      <c r="D1" s="42"/>
      <c r="E1" s="42"/>
      <c r="F1" s="42"/>
    </row>
    <row r="2" spans="1:6" ht="90" customHeight="1">
      <c r="A2" s="12" t="s">
        <v>8</v>
      </c>
      <c r="B2" s="78" t="s">
        <v>340</v>
      </c>
      <c r="C2" s="78" t="s">
        <v>0</v>
      </c>
      <c r="D2" s="52" t="s">
        <v>2</v>
      </c>
      <c r="E2" s="78" t="s">
        <v>3</v>
      </c>
      <c r="F2" s="49" t="s">
        <v>1</v>
      </c>
    </row>
    <row r="3" spans="1:6" ht="15">
      <c r="A3" s="1"/>
      <c r="B3" s="88" t="s">
        <v>43</v>
      </c>
      <c r="C3" s="89"/>
      <c r="D3" s="89"/>
      <c r="E3" s="89"/>
      <c r="F3" s="89"/>
    </row>
    <row r="4" spans="1:6" ht="15">
      <c r="A4" s="31">
        <v>1</v>
      </c>
      <c r="B4" s="61" t="s">
        <v>44</v>
      </c>
      <c r="C4" s="91" t="s">
        <v>45</v>
      </c>
      <c r="D4" s="92">
        <v>445</v>
      </c>
      <c r="E4" s="92">
        <v>12020</v>
      </c>
      <c r="F4" s="98">
        <f>20000-E4</f>
        <v>7980</v>
      </c>
    </row>
    <row r="5" spans="1:6" ht="15">
      <c r="A5" s="31">
        <v>2</v>
      </c>
      <c r="B5" s="61" t="s">
        <v>46</v>
      </c>
      <c r="C5" s="91" t="s">
        <v>47</v>
      </c>
      <c r="D5" s="92">
        <v>485</v>
      </c>
      <c r="E5" s="93">
        <v>14301</v>
      </c>
      <c r="F5" s="98">
        <f>20000-E5</f>
        <v>5699</v>
      </c>
    </row>
    <row r="6" spans="1:6" ht="15">
      <c r="A6" s="31">
        <v>3</v>
      </c>
      <c r="B6" s="61" t="s">
        <v>48</v>
      </c>
      <c r="C6" s="91" t="s">
        <v>49</v>
      </c>
      <c r="D6" s="92">
        <v>435</v>
      </c>
      <c r="E6" s="93">
        <v>3812</v>
      </c>
      <c r="F6" s="98">
        <f>20000-E6</f>
        <v>16188</v>
      </c>
    </row>
    <row r="7" spans="1:6" ht="15">
      <c r="A7" s="31">
        <v>4</v>
      </c>
      <c r="B7" s="35" t="s">
        <v>50</v>
      </c>
      <c r="C7" s="94" t="s">
        <v>51</v>
      </c>
      <c r="D7" s="92">
        <v>750</v>
      </c>
      <c r="E7" s="93">
        <v>6988</v>
      </c>
      <c r="F7" s="98">
        <f>20000-E7</f>
        <v>13012</v>
      </c>
    </row>
    <row r="8" spans="1:7" ht="15">
      <c r="A8" s="31"/>
      <c r="B8" s="95" t="s">
        <v>52</v>
      </c>
      <c r="C8" s="96"/>
      <c r="D8" s="96"/>
      <c r="E8" s="96"/>
      <c r="F8" s="90"/>
      <c r="G8" s="19"/>
    </row>
    <row r="9" spans="1:6" ht="15">
      <c r="A9" s="31">
        <v>5</v>
      </c>
      <c r="B9" s="35" t="s">
        <v>53</v>
      </c>
      <c r="C9" s="94" t="s">
        <v>54</v>
      </c>
      <c r="D9" s="92">
        <v>419</v>
      </c>
      <c r="E9" s="93">
        <v>470</v>
      </c>
      <c r="F9" s="98">
        <f aca="true" t="shared" si="0" ref="F9:F14">20000-E9</f>
        <v>19530</v>
      </c>
    </row>
    <row r="10" spans="1:6" ht="15">
      <c r="A10" s="31">
        <v>6</v>
      </c>
      <c r="B10" s="35" t="s">
        <v>55</v>
      </c>
      <c r="C10" s="94" t="s">
        <v>54</v>
      </c>
      <c r="D10" s="92">
        <v>1030</v>
      </c>
      <c r="E10" s="93">
        <v>1924</v>
      </c>
      <c r="F10" s="98">
        <f t="shared" si="0"/>
        <v>18076</v>
      </c>
    </row>
    <row r="11" spans="1:6" ht="15">
      <c r="A11" s="97">
        <v>7</v>
      </c>
      <c r="B11" s="35" t="s">
        <v>56</v>
      </c>
      <c r="C11" s="94" t="s">
        <v>57</v>
      </c>
      <c r="D11" s="92">
        <v>831</v>
      </c>
      <c r="E11" s="93">
        <v>2612</v>
      </c>
      <c r="F11" s="98">
        <f t="shared" si="0"/>
        <v>17388</v>
      </c>
    </row>
    <row r="12" spans="1:6" ht="15">
      <c r="A12" s="31">
        <v>8</v>
      </c>
      <c r="B12" s="35" t="s">
        <v>58</v>
      </c>
      <c r="C12" s="35" t="s">
        <v>59</v>
      </c>
      <c r="D12" s="92">
        <v>90</v>
      </c>
      <c r="E12" s="93">
        <v>14714</v>
      </c>
      <c r="F12" s="98">
        <f t="shared" si="0"/>
        <v>5286</v>
      </c>
    </row>
    <row r="13" spans="1:6" ht="15">
      <c r="A13" s="31">
        <v>9</v>
      </c>
      <c r="B13" s="35" t="s">
        <v>60</v>
      </c>
      <c r="C13" s="35" t="s">
        <v>59</v>
      </c>
      <c r="D13" s="92">
        <v>263</v>
      </c>
      <c r="E13" s="99">
        <v>19926</v>
      </c>
      <c r="F13" s="100">
        <f t="shared" si="0"/>
        <v>74</v>
      </c>
    </row>
    <row r="14" spans="1:6" ht="15">
      <c r="A14" s="31">
        <v>10</v>
      </c>
      <c r="B14" s="35" t="s">
        <v>61</v>
      </c>
      <c r="C14" s="35" t="s">
        <v>62</v>
      </c>
      <c r="D14" s="92">
        <v>263</v>
      </c>
      <c r="E14" s="99">
        <v>19992</v>
      </c>
      <c r="F14" s="100">
        <f t="shared" si="0"/>
        <v>8</v>
      </c>
    </row>
    <row r="15" ht="15">
      <c r="F15" s="7"/>
    </row>
    <row r="16" ht="15">
      <c r="F16" s="7"/>
    </row>
    <row r="17" ht="15">
      <c r="F17" s="7"/>
    </row>
    <row r="18" ht="15">
      <c r="F18" s="7"/>
    </row>
    <row r="19" ht="15">
      <c r="F19" s="7"/>
    </row>
    <row r="20" ht="15">
      <c r="F20" s="7"/>
    </row>
    <row r="21" ht="15">
      <c r="F21" s="7"/>
    </row>
    <row r="22" ht="15">
      <c r="F22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8.57421875" style="0" customWidth="1"/>
    <col min="3" max="3" width="33.140625" style="0" customWidth="1"/>
    <col min="5" max="5" width="15.140625" style="0" customWidth="1"/>
    <col min="6" max="6" width="10.28125" style="0" customWidth="1"/>
    <col min="8" max="8" width="9.7109375" style="0" customWidth="1"/>
    <col min="9" max="10" width="10.140625" style="0" customWidth="1"/>
    <col min="11" max="11" width="10.00390625" style="0" customWidth="1"/>
    <col min="12" max="12" width="10.7109375" style="0" customWidth="1"/>
  </cols>
  <sheetData>
    <row r="1" spans="1:6" ht="15">
      <c r="A1" s="46">
        <v>40909</v>
      </c>
      <c r="B1" s="55" t="s">
        <v>30</v>
      </c>
      <c r="C1" s="42"/>
      <c r="D1" s="42"/>
      <c r="E1" s="42"/>
      <c r="F1" s="42"/>
    </row>
    <row r="2" spans="1:6" ht="60">
      <c r="A2" s="12" t="s">
        <v>8</v>
      </c>
      <c r="B2" s="78" t="s">
        <v>340</v>
      </c>
      <c r="C2" s="78" t="s">
        <v>0</v>
      </c>
      <c r="D2" s="52" t="s">
        <v>2</v>
      </c>
      <c r="E2" s="78" t="s">
        <v>3</v>
      </c>
      <c r="F2" s="49" t="s">
        <v>1</v>
      </c>
    </row>
    <row r="3" spans="1:6" ht="15">
      <c r="A3" s="31">
        <v>1</v>
      </c>
      <c r="B3" s="101" t="s">
        <v>63</v>
      </c>
      <c r="C3" s="61" t="s">
        <v>64</v>
      </c>
      <c r="D3" s="34">
        <v>52</v>
      </c>
      <c r="E3" s="33">
        <v>1023</v>
      </c>
      <c r="F3" s="27">
        <f aca="true" t="shared" si="0" ref="F3:F21">20000-E3</f>
        <v>18977</v>
      </c>
    </row>
    <row r="4" spans="1:6" ht="15">
      <c r="A4" s="31">
        <v>2</v>
      </c>
      <c r="B4" s="101" t="s">
        <v>65</v>
      </c>
      <c r="C4" s="61" t="s">
        <v>64</v>
      </c>
      <c r="D4" s="34">
        <v>52</v>
      </c>
      <c r="E4" s="33">
        <v>1549</v>
      </c>
      <c r="F4" s="27">
        <f t="shared" si="0"/>
        <v>18451</v>
      </c>
    </row>
    <row r="5" spans="1:6" ht="15">
      <c r="A5" s="31">
        <v>3</v>
      </c>
      <c r="B5" s="102" t="s">
        <v>66</v>
      </c>
      <c r="C5" s="35" t="s">
        <v>67</v>
      </c>
      <c r="D5" s="33">
        <v>82</v>
      </c>
      <c r="E5" s="33">
        <v>28</v>
      </c>
      <c r="F5" s="27">
        <f t="shared" si="0"/>
        <v>19972</v>
      </c>
    </row>
    <row r="6" spans="1:6" ht="15">
      <c r="A6" s="31">
        <v>4</v>
      </c>
      <c r="B6" s="102" t="s">
        <v>68</v>
      </c>
      <c r="C6" s="35" t="s">
        <v>69</v>
      </c>
      <c r="D6" s="33">
        <v>56</v>
      </c>
      <c r="E6" s="33">
        <v>0</v>
      </c>
      <c r="F6" s="27">
        <f t="shared" si="0"/>
        <v>20000</v>
      </c>
    </row>
    <row r="7" spans="1:6" ht="15">
      <c r="A7" s="31">
        <v>5</v>
      </c>
      <c r="B7" s="102" t="s">
        <v>70</v>
      </c>
      <c r="C7" s="35" t="s">
        <v>71</v>
      </c>
      <c r="D7" s="33">
        <v>200</v>
      </c>
      <c r="E7" s="33">
        <v>3617</v>
      </c>
      <c r="F7" s="27">
        <f t="shared" si="0"/>
        <v>16383</v>
      </c>
    </row>
    <row r="8" spans="1:6" ht="15">
      <c r="A8" s="31">
        <v>6</v>
      </c>
      <c r="B8" s="102" t="s">
        <v>72</v>
      </c>
      <c r="C8" s="35" t="s">
        <v>73</v>
      </c>
      <c r="D8" s="33">
        <v>156</v>
      </c>
      <c r="E8" s="33">
        <v>0</v>
      </c>
      <c r="F8" s="27">
        <f t="shared" si="0"/>
        <v>20000</v>
      </c>
    </row>
    <row r="9" spans="1:6" ht="15">
      <c r="A9" s="31">
        <v>7</v>
      </c>
      <c r="B9" s="102" t="s">
        <v>74</v>
      </c>
      <c r="C9" s="35" t="s">
        <v>75</v>
      </c>
      <c r="D9" s="33">
        <v>430</v>
      </c>
      <c r="E9" s="33">
        <v>37</v>
      </c>
      <c r="F9" s="27">
        <f t="shared" si="0"/>
        <v>19963</v>
      </c>
    </row>
    <row r="10" spans="1:6" ht="15">
      <c r="A10" s="31">
        <v>8</v>
      </c>
      <c r="B10" s="102" t="s">
        <v>76</v>
      </c>
      <c r="C10" s="35" t="s">
        <v>77</v>
      </c>
      <c r="D10" s="33">
        <v>561</v>
      </c>
      <c r="E10" s="103">
        <v>42.9</v>
      </c>
      <c r="F10" s="117">
        <f t="shared" si="0"/>
        <v>19957.1</v>
      </c>
    </row>
    <row r="11" spans="1:6" ht="15">
      <c r="A11" s="31">
        <v>9</v>
      </c>
      <c r="B11" s="101" t="s">
        <v>78</v>
      </c>
      <c r="C11" s="61" t="s">
        <v>79</v>
      </c>
      <c r="D11" s="34">
        <v>56</v>
      </c>
      <c r="E11" s="33">
        <v>1397</v>
      </c>
      <c r="F11" s="27">
        <f t="shared" si="0"/>
        <v>18603</v>
      </c>
    </row>
    <row r="12" spans="1:6" ht="15">
      <c r="A12" s="31">
        <v>10</v>
      </c>
      <c r="B12" s="102" t="s">
        <v>80</v>
      </c>
      <c r="C12" s="35" t="s">
        <v>81</v>
      </c>
      <c r="D12" s="33">
        <v>75</v>
      </c>
      <c r="E12" s="33">
        <v>1572</v>
      </c>
      <c r="F12" s="27">
        <f t="shared" si="0"/>
        <v>18428</v>
      </c>
    </row>
    <row r="13" spans="1:6" ht="15">
      <c r="A13" s="31">
        <v>11</v>
      </c>
      <c r="B13" s="102" t="s">
        <v>82</v>
      </c>
      <c r="C13" s="35" t="s">
        <v>83</v>
      </c>
      <c r="D13" s="33">
        <v>60</v>
      </c>
      <c r="E13" s="33">
        <v>729</v>
      </c>
      <c r="F13" s="27">
        <f t="shared" si="0"/>
        <v>19271</v>
      </c>
    </row>
    <row r="14" spans="1:6" ht="15">
      <c r="A14" s="31">
        <v>12</v>
      </c>
      <c r="B14" s="102" t="s">
        <v>84</v>
      </c>
      <c r="C14" s="35" t="s">
        <v>85</v>
      </c>
      <c r="D14" s="33">
        <v>150</v>
      </c>
      <c r="E14" s="33">
        <v>922</v>
      </c>
      <c r="F14" s="27">
        <f t="shared" si="0"/>
        <v>19078</v>
      </c>
    </row>
    <row r="15" spans="1:6" ht="15">
      <c r="A15" s="31">
        <v>13</v>
      </c>
      <c r="B15" s="102" t="s">
        <v>86</v>
      </c>
      <c r="C15" s="35" t="s">
        <v>73</v>
      </c>
      <c r="D15" s="33">
        <v>193</v>
      </c>
      <c r="E15" s="103">
        <v>2178.9</v>
      </c>
      <c r="F15" s="117">
        <f t="shared" si="0"/>
        <v>17821.1</v>
      </c>
    </row>
    <row r="16" spans="1:6" ht="15">
      <c r="A16" s="31">
        <v>14</v>
      </c>
      <c r="B16" s="102" t="s">
        <v>87</v>
      </c>
      <c r="C16" s="35" t="s">
        <v>88</v>
      </c>
      <c r="D16" s="33">
        <v>71</v>
      </c>
      <c r="E16" s="33">
        <v>904</v>
      </c>
      <c r="F16" s="27">
        <f t="shared" si="0"/>
        <v>19096</v>
      </c>
    </row>
    <row r="17" spans="1:6" ht="15">
      <c r="A17" s="31">
        <v>15</v>
      </c>
      <c r="B17" s="102" t="s">
        <v>89</v>
      </c>
      <c r="C17" s="35" t="s">
        <v>88</v>
      </c>
      <c r="D17" s="33">
        <v>60</v>
      </c>
      <c r="E17" s="33">
        <v>0</v>
      </c>
      <c r="F17" s="27">
        <f t="shared" si="0"/>
        <v>20000</v>
      </c>
    </row>
    <row r="18" spans="1:6" ht="15">
      <c r="A18" s="31">
        <v>16</v>
      </c>
      <c r="B18" s="102" t="s">
        <v>90</v>
      </c>
      <c r="C18" s="35" t="s">
        <v>75</v>
      </c>
      <c r="D18" s="33">
        <v>57</v>
      </c>
      <c r="E18" s="33">
        <v>315</v>
      </c>
      <c r="F18" s="27">
        <f t="shared" si="0"/>
        <v>19685</v>
      </c>
    </row>
    <row r="19" spans="1:6" ht="15">
      <c r="A19" s="31">
        <v>17</v>
      </c>
      <c r="B19" s="102" t="s">
        <v>91</v>
      </c>
      <c r="C19" s="35" t="s">
        <v>92</v>
      </c>
      <c r="D19" s="33">
        <v>196</v>
      </c>
      <c r="E19" s="33">
        <v>8588</v>
      </c>
      <c r="F19" s="27">
        <f t="shared" si="0"/>
        <v>11412</v>
      </c>
    </row>
    <row r="20" spans="1:6" ht="15">
      <c r="A20" s="31">
        <v>18</v>
      </c>
      <c r="B20" s="102" t="s">
        <v>93</v>
      </c>
      <c r="C20" s="35" t="s">
        <v>92</v>
      </c>
      <c r="D20" s="33">
        <v>68</v>
      </c>
      <c r="E20" s="33">
        <v>7</v>
      </c>
      <c r="F20" s="27">
        <f t="shared" si="0"/>
        <v>19993</v>
      </c>
    </row>
    <row r="21" spans="1:6" ht="15">
      <c r="A21" s="31">
        <v>19</v>
      </c>
      <c r="B21" s="102" t="s">
        <v>94</v>
      </c>
      <c r="C21" s="35" t="s">
        <v>95</v>
      </c>
      <c r="D21" s="33">
        <v>59</v>
      </c>
      <c r="E21" s="33">
        <v>11810</v>
      </c>
      <c r="F21" s="27">
        <f t="shared" si="0"/>
        <v>8190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3" customWidth="1"/>
    <col min="2" max="2" width="58.7109375" style="53" bestFit="1" customWidth="1"/>
    <col min="3" max="3" width="21.7109375" style="53" bestFit="1" customWidth="1"/>
    <col min="4" max="4" width="26.57421875" style="53" bestFit="1" customWidth="1"/>
    <col min="5" max="5" width="11.7109375" style="53" customWidth="1"/>
    <col min="6" max="6" width="9.140625" style="51" customWidth="1"/>
    <col min="7" max="16384" width="9.140625" style="53" customWidth="1"/>
  </cols>
  <sheetData>
    <row r="1" spans="1:6" ht="15">
      <c r="A1" s="46">
        <v>40909</v>
      </c>
      <c r="B1" s="55" t="s">
        <v>31</v>
      </c>
      <c r="C1" s="42"/>
      <c r="D1" s="42"/>
      <c r="E1" s="42"/>
      <c r="F1" s="42"/>
    </row>
    <row r="2" spans="1:6" ht="90">
      <c r="A2" s="25" t="s">
        <v>8</v>
      </c>
      <c r="B2" s="28" t="s">
        <v>340</v>
      </c>
      <c r="C2" s="28" t="s">
        <v>0</v>
      </c>
      <c r="D2" s="26" t="s">
        <v>2</v>
      </c>
      <c r="E2" s="47" t="s">
        <v>3</v>
      </c>
      <c r="F2" s="29" t="s">
        <v>1</v>
      </c>
    </row>
    <row r="3" spans="1:6" ht="15">
      <c r="A3" s="31">
        <v>1</v>
      </c>
      <c r="B3" s="71" t="s">
        <v>116</v>
      </c>
      <c r="C3" s="104" t="s">
        <v>117</v>
      </c>
      <c r="D3" s="105">
        <v>72</v>
      </c>
      <c r="E3" s="105">
        <v>5991</v>
      </c>
      <c r="F3" s="43">
        <f>20000-E3</f>
        <v>14009</v>
      </c>
    </row>
    <row r="4" spans="1:6" ht="15">
      <c r="A4" s="31">
        <v>2</v>
      </c>
      <c r="B4" s="71" t="s">
        <v>118</v>
      </c>
      <c r="C4" s="104" t="s">
        <v>117</v>
      </c>
      <c r="D4" s="105">
        <v>72</v>
      </c>
      <c r="E4" s="105">
        <v>726</v>
      </c>
      <c r="F4" s="43">
        <f aca="true" t="shared" si="0" ref="F4:F38">20000-E4</f>
        <v>19274</v>
      </c>
    </row>
    <row r="5" spans="1:6" ht="15">
      <c r="A5" s="31">
        <v>3</v>
      </c>
      <c r="B5" s="71" t="s">
        <v>125</v>
      </c>
      <c r="C5" s="104" t="s">
        <v>126</v>
      </c>
      <c r="D5" s="105">
        <v>64</v>
      </c>
      <c r="E5" s="105">
        <v>3783</v>
      </c>
      <c r="F5" s="43">
        <f t="shared" si="0"/>
        <v>16217</v>
      </c>
    </row>
    <row r="6" spans="1:6" ht="15">
      <c r="A6" s="31">
        <v>4</v>
      </c>
      <c r="B6" s="71" t="s">
        <v>368</v>
      </c>
      <c r="C6" s="104" t="s">
        <v>102</v>
      </c>
      <c r="D6" s="105">
        <v>732</v>
      </c>
      <c r="E6" s="105">
        <v>6926</v>
      </c>
      <c r="F6" s="43">
        <f t="shared" si="0"/>
        <v>13074</v>
      </c>
    </row>
    <row r="7" spans="1:6" ht="15">
      <c r="A7" s="31">
        <v>5</v>
      </c>
      <c r="B7" s="71" t="s">
        <v>114</v>
      </c>
      <c r="C7" s="104" t="s">
        <v>115</v>
      </c>
      <c r="D7" s="105" t="s">
        <v>369</v>
      </c>
      <c r="E7" s="105">
        <v>823</v>
      </c>
      <c r="F7" s="43">
        <f t="shared" si="0"/>
        <v>19177</v>
      </c>
    </row>
    <row r="8" spans="1:6" ht="15" customHeight="1">
      <c r="A8" s="31">
        <v>6</v>
      </c>
      <c r="B8" s="71" t="s">
        <v>370</v>
      </c>
      <c r="C8" s="104" t="s">
        <v>115</v>
      </c>
      <c r="D8" s="105" t="s">
        <v>369</v>
      </c>
      <c r="E8" s="105">
        <v>29</v>
      </c>
      <c r="F8" s="43">
        <f t="shared" si="0"/>
        <v>19971</v>
      </c>
    </row>
    <row r="9" spans="1:6" ht="15">
      <c r="A9" s="31">
        <v>7</v>
      </c>
      <c r="B9" s="71" t="s">
        <v>111</v>
      </c>
      <c r="C9" s="104" t="s">
        <v>112</v>
      </c>
      <c r="D9" s="105">
        <v>668</v>
      </c>
      <c r="E9" s="105">
        <v>8594</v>
      </c>
      <c r="F9" s="43">
        <f t="shared" si="0"/>
        <v>11406</v>
      </c>
    </row>
    <row r="10" spans="1:6" ht="15">
      <c r="A10" s="31">
        <v>8</v>
      </c>
      <c r="B10" s="71" t="s">
        <v>113</v>
      </c>
      <c r="C10" s="104" t="s">
        <v>112</v>
      </c>
      <c r="D10" s="105">
        <v>1568</v>
      </c>
      <c r="E10" s="105">
        <v>8368</v>
      </c>
      <c r="F10" s="43">
        <f t="shared" si="0"/>
        <v>11632</v>
      </c>
    </row>
    <row r="11" spans="1:6" ht="15.75" customHeight="1">
      <c r="A11" s="31">
        <v>9</v>
      </c>
      <c r="B11" s="71" t="s">
        <v>371</v>
      </c>
      <c r="C11" s="104" t="s">
        <v>96</v>
      </c>
      <c r="D11" s="105" t="s">
        <v>372</v>
      </c>
      <c r="E11" s="105">
        <v>1540</v>
      </c>
      <c r="F11" s="43">
        <f t="shared" si="0"/>
        <v>18460</v>
      </c>
    </row>
    <row r="12" spans="1:6" ht="15.75" customHeight="1">
      <c r="A12" s="31">
        <v>10</v>
      </c>
      <c r="B12" s="71" t="s">
        <v>97</v>
      </c>
      <c r="C12" s="104" t="s">
        <v>96</v>
      </c>
      <c r="D12" s="105" t="s">
        <v>373</v>
      </c>
      <c r="E12" s="105">
        <v>13</v>
      </c>
      <c r="F12" s="43">
        <f t="shared" si="0"/>
        <v>19987</v>
      </c>
    </row>
    <row r="13" spans="1:6" ht="15" customHeight="1">
      <c r="A13" s="31">
        <v>11</v>
      </c>
      <c r="B13" s="71" t="s">
        <v>98</v>
      </c>
      <c r="C13" s="104" t="s">
        <v>96</v>
      </c>
      <c r="D13" s="105" t="s">
        <v>374</v>
      </c>
      <c r="E13" s="105">
        <v>986</v>
      </c>
      <c r="F13" s="43">
        <f t="shared" si="0"/>
        <v>19014</v>
      </c>
    </row>
    <row r="14" spans="1:6" ht="15">
      <c r="A14" s="31">
        <v>12</v>
      </c>
      <c r="B14" s="71" t="s">
        <v>99</v>
      </c>
      <c r="C14" s="104" t="s">
        <v>96</v>
      </c>
      <c r="D14" s="105" t="s">
        <v>375</v>
      </c>
      <c r="E14" s="105">
        <v>2987</v>
      </c>
      <c r="F14" s="43">
        <f t="shared" si="0"/>
        <v>17013</v>
      </c>
    </row>
    <row r="15" spans="1:6" ht="15">
      <c r="A15" s="31">
        <v>13</v>
      </c>
      <c r="B15" s="71" t="s">
        <v>376</v>
      </c>
      <c r="C15" s="104" t="s">
        <v>100</v>
      </c>
      <c r="D15" s="105" t="s">
        <v>374</v>
      </c>
      <c r="E15" s="105">
        <v>818</v>
      </c>
      <c r="F15" s="43">
        <f t="shared" si="0"/>
        <v>19182</v>
      </c>
    </row>
    <row r="16" spans="1:6" ht="15">
      <c r="A16" s="31">
        <v>14</v>
      </c>
      <c r="B16" s="71" t="s">
        <v>377</v>
      </c>
      <c r="C16" s="104" t="s">
        <v>101</v>
      </c>
      <c r="D16" s="105">
        <v>700</v>
      </c>
      <c r="E16" s="105">
        <v>8733</v>
      </c>
      <c r="F16" s="43">
        <f t="shared" si="0"/>
        <v>11267</v>
      </c>
    </row>
    <row r="17" spans="1:6" ht="15">
      <c r="A17" s="31">
        <v>15</v>
      </c>
      <c r="B17" s="71" t="s">
        <v>378</v>
      </c>
      <c r="C17" s="104" t="s">
        <v>101</v>
      </c>
      <c r="D17" s="105">
        <v>700</v>
      </c>
      <c r="E17" s="105">
        <v>8199</v>
      </c>
      <c r="F17" s="43">
        <f t="shared" si="0"/>
        <v>11801</v>
      </c>
    </row>
    <row r="18" spans="1:6" ht="15">
      <c r="A18" s="31">
        <v>16</v>
      </c>
      <c r="B18" s="71" t="s">
        <v>119</v>
      </c>
      <c r="C18" s="104" t="s">
        <v>120</v>
      </c>
      <c r="D18" s="105" t="s">
        <v>379</v>
      </c>
      <c r="E18" s="105">
        <v>5511</v>
      </c>
      <c r="F18" s="43">
        <f t="shared" si="0"/>
        <v>14489</v>
      </c>
    </row>
    <row r="19" spans="1:6" ht="15">
      <c r="A19" s="31">
        <v>17</v>
      </c>
      <c r="B19" s="71" t="s">
        <v>380</v>
      </c>
      <c r="C19" s="104" t="s">
        <v>121</v>
      </c>
      <c r="D19" s="105">
        <v>187</v>
      </c>
      <c r="E19" s="105">
        <v>0</v>
      </c>
      <c r="F19" s="43">
        <f t="shared" si="0"/>
        <v>20000</v>
      </c>
    </row>
    <row r="20" spans="1:6" ht="15">
      <c r="A20" s="31">
        <v>18</v>
      </c>
      <c r="B20" s="71" t="s">
        <v>381</v>
      </c>
      <c r="C20" s="104" t="s">
        <v>109</v>
      </c>
      <c r="D20" s="105" t="s">
        <v>382</v>
      </c>
      <c r="E20" s="105">
        <v>12975</v>
      </c>
      <c r="F20" s="43">
        <f t="shared" si="0"/>
        <v>7025</v>
      </c>
    </row>
    <row r="21" spans="1:6" ht="15">
      <c r="A21" s="31">
        <v>19</v>
      </c>
      <c r="B21" s="71" t="s">
        <v>383</v>
      </c>
      <c r="C21" s="104" t="s">
        <v>109</v>
      </c>
      <c r="D21" s="105" t="s">
        <v>382</v>
      </c>
      <c r="E21" s="105">
        <v>12523</v>
      </c>
      <c r="F21" s="43">
        <f t="shared" si="0"/>
        <v>7477</v>
      </c>
    </row>
    <row r="22" spans="1:6" ht="15.75" customHeight="1">
      <c r="A22" s="31">
        <v>20</v>
      </c>
      <c r="B22" s="71" t="s">
        <v>384</v>
      </c>
      <c r="C22" s="104" t="s">
        <v>109</v>
      </c>
      <c r="D22" s="105" t="s">
        <v>385</v>
      </c>
      <c r="E22" s="105">
        <v>11891</v>
      </c>
      <c r="F22" s="43">
        <f t="shared" si="0"/>
        <v>8109</v>
      </c>
    </row>
    <row r="23" spans="1:6" ht="15.75" customHeight="1">
      <c r="A23" s="31">
        <v>21</v>
      </c>
      <c r="B23" s="71" t="s">
        <v>386</v>
      </c>
      <c r="C23" s="104" t="s">
        <v>107</v>
      </c>
      <c r="D23" s="105">
        <v>865</v>
      </c>
      <c r="E23" s="105">
        <v>8921</v>
      </c>
      <c r="F23" s="43">
        <f t="shared" si="0"/>
        <v>11079</v>
      </c>
    </row>
    <row r="24" spans="1:6" ht="15.75" customHeight="1">
      <c r="A24" s="31">
        <v>22</v>
      </c>
      <c r="B24" s="71" t="s">
        <v>387</v>
      </c>
      <c r="C24" s="104" t="s">
        <v>108</v>
      </c>
      <c r="D24" s="105">
        <v>186</v>
      </c>
      <c r="E24" s="105">
        <v>705</v>
      </c>
      <c r="F24" s="43">
        <f t="shared" si="0"/>
        <v>19295</v>
      </c>
    </row>
    <row r="25" spans="1:6" ht="15">
      <c r="A25" s="31">
        <v>23</v>
      </c>
      <c r="B25" s="71" t="s">
        <v>388</v>
      </c>
      <c r="C25" s="104" t="s">
        <v>108</v>
      </c>
      <c r="D25" s="105">
        <v>314</v>
      </c>
      <c r="E25" s="105">
        <v>2300</v>
      </c>
      <c r="F25" s="43">
        <f t="shared" si="0"/>
        <v>17700</v>
      </c>
    </row>
    <row r="26" spans="1:6" ht="15">
      <c r="A26" s="31">
        <v>24</v>
      </c>
      <c r="B26" s="71" t="s">
        <v>389</v>
      </c>
      <c r="C26" s="104" t="s">
        <v>122</v>
      </c>
      <c r="D26" s="105">
        <v>700</v>
      </c>
      <c r="E26" s="105">
        <v>9175</v>
      </c>
      <c r="F26" s="43">
        <f t="shared" si="0"/>
        <v>10825</v>
      </c>
    </row>
    <row r="27" spans="1:6" ht="15.75" customHeight="1">
      <c r="A27" s="31">
        <v>25</v>
      </c>
      <c r="B27" s="71" t="s">
        <v>390</v>
      </c>
      <c r="C27" s="104" t="s">
        <v>122</v>
      </c>
      <c r="D27" s="105">
        <v>700</v>
      </c>
      <c r="E27" s="105">
        <v>9320</v>
      </c>
      <c r="F27" s="43">
        <f t="shared" si="0"/>
        <v>10680</v>
      </c>
    </row>
    <row r="28" spans="1:6" ht="15.75" customHeight="1">
      <c r="A28" s="31">
        <v>26</v>
      </c>
      <c r="B28" s="71" t="s">
        <v>123</v>
      </c>
      <c r="C28" s="104" t="s">
        <v>124</v>
      </c>
      <c r="D28" s="105" t="s">
        <v>391</v>
      </c>
      <c r="E28" s="105">
        <v>6677</v>
      </c>
      <c r="F28" s="43">
        <f t="shared" si="0"/>
        <v>13323</v>
      </c>
    </row>
    <row r="29" spans="1:6" ht="15">
      <c r="A29" s="31">
        <v>27</v>
      </c>
      <c r="B29" s="71" t="s">
        <v>392</v>
      </c>
      <c r="C29" s="104" t="s">
        <v>103</v>
      </c>
      <c r="D29" s="105">
        <v>670</v>
      </c>
      <c r="E29" s="105">
        <v>7281</v>
      </c>
      <c r="F29" s="43">
        <f t="shared" si="0"/>
        <v>12719</v>
      </c>
    </row>
    <row r="30" spans="1:6" ht="15.75" customHeight="1">
      <c r="A30" s="31">
        <v>28</v>
      </c>
      <c r="B30" s="71" t="s">
        <v>104</v>
      </c>
      <c r="C30" s="104" t="s">
        <v>105</v>
      </c>
      <c r="D30" s="105">
        <v>700</v>
      </c>
      <c r="E30" s="105">
        <v>9602</v>
      </c>
      <c r="F30" s="43">
        <f t="shared" si="0"/>
        <v>10398</v>
      </c>
    </row>
    <row r="31" spans="1:6" ht="15">
      <c r="A31" s="31">
        <v>29</v>
      </c>
      <c r="B31" s="71" t="s">
        <v>393</v>
      </c>
      <c r="C31" s="104" t="s">
        <v>106</v>
      </c>
      <c r="D31" s="105">
        <v>120</v>
      </c>
      <c r="E31" s="105">
        <v>14587</v>
      </c>
      <c r="F31" s="43">
        <f t="shared" si="0"/>
        <v>5413</v>
      </c>
    </row>
    <row r="32" spans="1:6" ht="15" customHeight="1">
      <c r="A32" s="31">
        <v>30</v>
      </c>
      <c r="B32" s="71" t="s">
        <v>394</v>
      </c>
      <c r="C32" s="104" t="s">
        <v>106</v>
      </c>
      <c r="D32" s="105">
        <v>120</v>
      </c>
      <c r="E32" s="105">
        <v>10933</v>
      </c>
      <c r="F32" s="43">
        <f t="shared" si="0"/>
        <v>9067</v>
      </c>
    </row>
    <row r="33" spans="1:6" ht="15">
      <c r="A33" s="31">
        <v>31</v>
      </c>
      <c r="B33" s="71" t="s">
        <v>395</v>
      </c>
      <c r="C33" s="104" t="s">
        <v>106</v>
      </c>
      <c r="D33" s="105">
        <v>120</v>
      </c>
      <c r="E33" s="105">
        <v>9098</v>
      </c>
      <c r="F33" s="43">
        <f t="shared" si="0"/>
        <v>10902</v>
      </c>
    </row>
    <row r="34" spans="1:6" ht="15.75" customHeight="1">
      <c r="A34" s="31">
        <v>32</v>
      </c>
      <c r="B34" s="71" t="s">
        <v>396</v>
      </c>
      <c r="C34" s="104" t="s">
        <v>106</v>
      </c>
      <c r="D34" s="105">
        <v>664</v>
      </c>
      <c r="E34" s="105">
        <v>2242</v>
      </c>
      <c r="F34" s="43">
        <f t="shared" si="0"/>
        <v>17758</v>
      </c>
    </row>
    <row r="35" spans="1:6" ht="15.75" customHeight="1">
      <c r="A35" s="31">
        <v>33</v>
      </c>
      <c r="B35" s="71" t="s">
        <v>397</v>
      </c>
      <c r="C35" s="104" t="s">
        <v>106</v>
      </c>
      <c r="D35" s="105">
        <v>664</v>
      </c>
      <c r="E35" s="105">
        <v>2509</v>
      </c>
      <c r="F35" s="43">
        <f t="shared" si="0"/>
        <v>17491</v>
      </c>
    </row>
    <row r="36" spans="1:6" ht="15">
      <c r="A36" s="31">
        <v>34</v>
      </c>
      <c r="B36" s="71" t="s">
        <v>398</v>
      </c>
      <c r="C36" s="104" t="s">
        <v>106</v>
      </c>
      <c r="D36" s="105">
        <v>664</v>
      </c>
      <c r="E36" s="105">
        <v>1803</v>
      </c>
      <c r="F36" s="43">
        <f t="shared" si="0"/>
        <v>18197</v>
      </c>
    </row>
    <row r="37" spans="1:6" ht="15">
      <c r="A37" s="31">
        <v>35</v>
      </c>
      <c r="B37" s="71" t="s">
        <v>127</v>
      </c>
      <c r="C37" s="104" t="s">
        <v>128</v>
      </c>
      <c r="D37" s="105">
        <v>129</v>
      </c>
      <c r="E37" s="105">
        <v>8581</v>
      </c>
      <c r="F37" s="43">
        <f t="shared" si="0"/>
        <v>11419</v>
      </c>
    </row>
    <row r="38" spans="1:6" ht="15">
      <c r="A38" s="31">
        <v>36</v>
      </c>
      <c r="B38" s="71" t="s">
        <v>399</v>
      </c>
      <c r="C38" s="104" t="s">
        <v>110</v>
      </c>
      <c r="D38" s="105">
        <v>1290</v>
      </c>
      <c r="E38" s="105">
        <v>0</v>
      </c>
      <c r="F38" s="43">
        <f t="shared" si="0"/>
        <v>20000</v>
      </c>
    </row>
    <row r="43" ht="15">
      <c r="B43" s="5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PANEK-GONDEK Krystyna (ENV)</dc:creator>
  <cp:keywords/>
  <dc:description/>
  <cp:lastModifiedBy>David Simoens</cp:lastModifiedBy>
  <dcterms:created xsi:type="dcterms:W3CDTF">2012-06-26T09:10:25Z</dcterms:created>
  <dcterms:modified xsi:type="dcterms:W3CDTF">2013-01-31T09:51:04Z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238769072</vt:i4>
  </property>
  <property fmtid="{D5CDD505-2E9C-101B-9397-08002B2CF9AE}" pid="3" name="_NewReviewCycle">
    <vt:lpwstr/>
  </property>
  <property fmtid="{D5CDD505-2E9C-101B-9397-08002B2CF9AE}" pid="4" name="_EmailSubject">
    <vt:lpwstr>LCP opted out (art4.4)</vt:lpwstr>
  </property>
  <property fmtid="{D5CDD505-2E9C-101B-9397-08002B2CF9AE}" pid="5" name="_AuthorEmail">
    <vt:lpwstr>Bob.Boyce@eea.europa.eu</vt:lpwstr>
  </property>
  <property fmtid="{D5CDD505-2E9C-101B-9397-08002B2CF9AE}" pid="6" name="_AuthorEmailDisplayName">
    <vt:lpwstr>Bob Boyce</vt:lpwstr>
  </property>
  <property fmtid="{D5CDD505-2E9C-101B-9397-08002B2CF9AE}" pid="7" name="_ReviewingToolsShownOnce">
    <vt:lpwstr/>
  </property>
</Properties>
</file>